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E29BE29A-12A6-483B-AC70-7F89690DDEC3}" xr6:coauthVersionLast="47" xr6:coauthVersionMax="47" xr10:uidLastSave="{00000000-0000-0000-0000-000000000000}"/>
  <bookViews>
    <workbookView xWindow="-22020" yWindow="3705" windowWidth="18570" windowHeight="111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W41" i="10" s="1"/>
  <c r="BW42" i="10" s="1"/>
  <c r="BW43" i="10" s="1"/>
  <c r="BE35" i="10"/>
  <c r="CO34" i="10"/>
  <c r="BW34" i="10"/>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<sst xmlns="http://schemas.openxmlformats.org/spreadsheetml/2006/main" count="1135" uniqueCount="573">
  <si>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</si>
  <si>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</si>
  <si>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</si>
  <si>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</si>
  <si>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</si>
  <si>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</si>
  <si>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</si>
  <si>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</si>
  <si>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</si>
  <si>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</si>
  <si>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</si>
  <si>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</si>
  <si>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</si>
  <si>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</si>
  <si>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</si>
  <si>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</si>
  <si>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</si>
  <si>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</si>
  <si>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</si>
  <si>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</si>
  <si>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</si>
  <si>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</si>
  <si>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</si>
  <si>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</si>
  <si>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</si>
  <si>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</si>
  <si>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</si>
  <si>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</si>
  <si>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</si>
  <si>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</si>
  <si>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</si>
  <si>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</si>
  <si>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</si>
  <si>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</si>
  <si>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</si>
  <si>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</si>
  <si>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</si>
  <si>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</si>
  <si>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</si>
  <si>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</si>
  <si>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</si>
  <si>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</si>
  <si>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</si>
  <si>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</si>
  <si>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</si>
  <si>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</si>
  <si>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</si>
  <si>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</si>
  <si>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</si>
  <si>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</si>
  <si>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</si>
  <si>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</si>
  <si>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</si>
  <si>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</si>
  <si>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</si>
  <si>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</si>
  <si>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</si>
  <si>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</si>
  <si>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</si>
  <si>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</si>
  <si>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</si>
  <si>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</si>
  <si>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</si>
  <si>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</si>
  <si>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</si>
  <si>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</si>
  <si>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</si>
  <si>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</si>
  <si>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</si>
  <si>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</si>
  <si>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</si>
  <si>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</si>
  <si>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</si>
  <si>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</si>
  <si>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</si>
  <si>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</si>
  <si>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</si>
  <si>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</si>
  <si>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</si>
  <si>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</si>
  <si>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</si>
  <si>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</si>
  <si>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</si>
  <si>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</si>
  <si>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</si>
  <si>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</si>
  <si>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</si>
  <si>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</si>
  <si>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</si>
  <si>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</si>
  <si>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</si>
  <si>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</si>
  <si>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</si>
  <si>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</si>
  <si>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守口市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</si>
  <si>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</si>
  <si>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</si>
  <si>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</si>
  <si>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</si>
  <si>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</si>
  <si>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</si>
  <si>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</si>
  <si>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</si>
  <si>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</si>
  <si>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</si>
  <si>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</si>
  <si>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</si>
  <si>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</si>
  <si>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</si>
  <si>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</si>
  <si>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</si>
  <si>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</si>
  <si>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</si>
  <si>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</si>
  <si>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</si>
  <si>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</si>
  <si>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</si>
  <si>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</si>
  <si>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0.0</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</si>
  <si>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</si>
  <si>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</si>
  <si>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</si>
  <si>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</si>
  <si>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</si>
  <si>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</si>
  <si>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</si>
  <si>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</si>
  <si>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</si>
  <si>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</si>
  <si>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</si>
  <si>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</si>
  <si>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</si>
  <si>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</si>
  <si>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</si>
  <si>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</si>
  <si>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</si>
  <si>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</si>
  <si>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</si>
  <si>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</si>
  <si>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</si>
  <si>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</si>
  <si>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</si>
  <si>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</si>
  <si>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</si>
  <si>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</si>
  <si>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</si>
  <si>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</si>
  <si>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</si>
  <si>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</si>
  <si>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</si>
  <si>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</si>
  <si>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</si>
  <si>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</si>
  <si>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</si>
  <si>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</si>
  <si>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</si>
  <si>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</si>
  <si>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</si>
  <si>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</si>
  <si>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</si>
  <si>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</si>
  <si>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</si>
  <si>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</si>
  <si>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</si>
  <si>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</si>
  <si>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</si>
  <si>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</si>
  <si>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</si>
  <si>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</si>
  <si>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</si>
  <si>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</si>
  <si>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</si>
  <si>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</si>
  <si>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</si>
  <si>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</si>
  <si>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</si>
  <si>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</si>
  <si>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</si>
  <si>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</si>
  <si>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</si>
  <si>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</si>
  <si>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</si>
  <si>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</si>
  <si>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</si>
  <si>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</si>
  <si>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</si>
  <si>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</si>
  <si>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</si>
  <si>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</si>
  <si>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</si>
  <si>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</si>
  <si>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</si>
  <si>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</si>
  <si>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</si>
  <si>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</si>
  <si>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</si>
  <si>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</si>
  <si>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</si>
  <si>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</si>
  <si>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</si>
  <si>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</si>
  <si>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</si>
  <si>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</si>
  <si>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大阪府守口市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</si>
  <si>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</si>
  <si>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</si>
  <si>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</si>
  <si>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</si>
  <si>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</si>
  <si>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</si>
  <si>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</si>
  <si>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</si>
  <si>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</si>
  <si>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</si>
  <si>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</si>
  <si>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</si>
  <si>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</si>
  <si>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</si>
  <si>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</si>
  <si>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</si>
  <si>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</si>
  <si>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</si>
  <si>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</si>
  <si>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</si>
  <si>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</si>
  <si>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</si>
  <si>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</si>
  <si>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</si>
  <si>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</si>
  <si>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</si>
  <si>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</si>
  <si>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</si>
  <si>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</si>
  <si>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</si>
  <si>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</si>
  <si>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</si>
  <si>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</si>
  <si>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</si>
  <si>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</si>
  <si>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</si>
  <si>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</si>
  <si>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</si>
  <si>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</si>
  <si>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</si>
  <si>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</si>
  <si>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</si>
  <si>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</si>
  <si>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</si>
  <si>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</si>
  <si>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</si>
  <si>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</si>
  <si>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</si>
  <si>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</si>
  <si>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</si>
  <si>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</si>
  <si>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</si>
  <si>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</si>
  <si>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</si>
  <si>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</si>
  <si>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</si>
  <si>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</si>
  <si>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</si>
  <si>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</si>
  <si>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</si>
  <si>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</si>
  <si>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</si>
  <si>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</si>
  <si>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</si>
  <si>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</si>
  <si>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</si>
  <si>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</si>
  <si>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</si>
  <si>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</si>
  <si>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</si>
  <si>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</si>
  <si>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</si>
  <si>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</si>
  <si>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</si>
  <si>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</si>
  <si>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</si>
  <si>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</si>
  <si>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</si>
  <si>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</si>
  <si>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</si>
  <si>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</si>
  <si>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</si>
  <si>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</si>
  <si>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</si>
  <si>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</si>
  <si>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</si>
  <si>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</si>
  <si>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</si>
  <si>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</si>
  <si>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</si>
  <si>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</si>
  <si>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</si>
  <si>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</si>
  <si>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</si>
  <si>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</si>
  <si>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</si>
  <si>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</si>
  <si>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</si>
  <si>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</si>
  <si>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</si>
  <si>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</si>
  <si>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</si>
  <si>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</si>
  <si>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</si>
  <si>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</si>
  <si>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</si>
  <si>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</si>
  <si>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</si>
  <si>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</si>
  <si>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</si>
  <si>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</si>
  <si>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</si>
  <si>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</si>
  <si>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</si>
  <si>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</si>
  <si>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</si>
  <si>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</si>
  <si>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</si>
  <si>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</si>
  <si>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</si>
  <si>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</si>
  <si>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</si>
  <si>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</si>
  <si>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</si>
  <si>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</si>
  <si>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</si>
  <si>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</si>
  <si>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</si>
  <si>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</si>
  <si>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</si>
  <si>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</si>
  <si>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</si>
  <si>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</si>
  <si>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</si>
  <si>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</si>
  <si>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</si>
  <si>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</si>
  <si>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</si>
  <si>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</si>
  <si>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</si>
  <si>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</si>
  <si>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</si>
  <si>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</si>
  <si>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</si>
  <si>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</si>
  <si>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</si>
  <si>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</si>
  <si>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</si>
  <si>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</si>
  <si>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</si>
  <si>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大阪府守口市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</si>
  <si>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</si>
  <si>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</si>
  <si>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</si>
  <si>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</si>
  <si>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</si>
  <si>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</si>
  <si>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</si>
  <si>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</si>
  <si>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</si>
  <si>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</si>
  <si>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</si>
  <si>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</si>
  <si>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</si>
  <si>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</si>
  <si>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</si>
  <si>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</si>
  <si>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</si>
  <si>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</si>
  <si>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</si>
  <si>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</si>
  <si>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特別会計公共用地先行取得事業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</si>
  <si>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</si>
  <si>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</si>
  <si>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</si>
  <si>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</si>
  <si>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</si>
  <si>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</si>
  <si>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</si>
  <si>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</si>
  <si>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</si>
  <si>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</si>
  <si>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</si>
  <si>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</si>
  <si>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</si>
  <si>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特別会計国民健康保険事業</t>
    <phoneticPr fontId="5"/>
  </si>
  <si>
    <t>特別会計介護保険事業</t>
    <phoneticPr fontId="5"/>
  </si>
  <si>
    <t>特別会計後期高齢者医療事業</t>
    <phoneticPr fontId="5"/>
  </si>
  <si>
    <t>守口市水道事業会計</t>
    <phoneticPr fontId="5"/>
  </si>
  <si>
    <t>法適用企業</t>
    <phoneticPr fontId="5"/>
  </si>
  <si>
    <t>守口市下水道事業会計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</si>
  <si>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</si>
  <si>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</si>
  <si>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</si>
  <si>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</si>
  <si>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</si>
  <si>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</si>
  <si>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</si>
  <si>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</si>
  <si>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</si>
  <si>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</si>
  <si>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</si>
  <si>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</si>
  <si>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</si>
  <si>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</si>
  <si>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</si>
  <si>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</si>
  <si>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</si>
  <si>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</si>
  <si>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</si>
  <si>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</si>
  <si>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</si>
  <si>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</si>
  <si>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</si>
  <si>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</si>
  <si>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</si>
  <si>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</si>
  <si>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</si>
  <si>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</si>
  <si>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</si>
  <si>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</si>
  <si>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</si>
  <si>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</si>
  <si>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</si>
  <si>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</si>
  <si>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</si>
  <si>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</si>
  <si>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</si>
  <si>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</si>
  <si>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</si>
  <si>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</si>
  <si>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</si>
  <si>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</si>
  <si>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</si>
  <si>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</si>
  <si>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</si>
  <si>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</si>
  <si>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</si>
  <si>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</si>
  <si>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</si>
  <si>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</si>
  <si>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</si>
  <si>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</si>
  <si>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</si>
  <si>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</si>
  <si>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</si>
  <si>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</si>
  <si>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</si>
  <si>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</si>
  <si>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</si>
  <si>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</si>
  <si>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</si>
  <si>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</si>
  <si>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</si>
  <si>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</si>
  <si>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</si>
  <si>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</si>
  <si>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</si>
  <si>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</si>
  <si>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</si>
  <si>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</si>
  <si>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</si>
  <si>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</si>
  <si>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</si>
  <si>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</si>
  <si>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</si>
  <si>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</si>
  <si>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</si>
  <si>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</si>
  <si>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</si>
  <si>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</si>
  <si>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</si>
  <si>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</si>
  <si>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</si>
  <si>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</si>
  <si>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</si>
  <si>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</si>
  <si>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</si>
  <si>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</si>
  <si>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</si>
  <si>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</si>
  <si>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</si>
  <si>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</si>
  <si>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</si>
  <si>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</si>
  <si>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</si>
  <si>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</si>
  <si>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</si>
  <si>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</si>
  <si>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</si>
  <si>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</si>
  <si>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</si>
  <si>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</si>
  <si>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</si>
  <si>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</si>
  <si>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</si>
  <si>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</si>
  <si>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</si>
  <si>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</si>
  <si>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</si>
  <si>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</si>
  <si>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</si>
  <si>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</si>
  <si>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</si>
  <si>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</si>
  <si>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</si>
  <si>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</si>
  <si>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</si>
  <si>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</si>
  <si>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</si>
  <si>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</si>
  <si>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</si>
  <si>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</si>
  <si>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</si>
  <si>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</si>
  <si>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</si>
  <si>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</si>
  <si>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</si>
  <si>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</si>
  <si>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</si>
  <si>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</si>
  <si>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</si>
  <si>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</si>
  <si>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</si>
  <si>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</si>
  <si>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</si>
  <si>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2.33</t>
  </si>
  <si>
    <t>守口市下水道事業会計</t>
  </si>
  <si>
    <t>守口市水道事業会計</t>
  </si>
  <si>
    <t>一般会計</t>
  </si>
  <si>
    <t>特別会計国民健康保険事業</t>
  </si>
  <si>
    <t>特別会計後期高齢者医療事業</t>
  </si>
  <si>
    <t>特別会計公共用地先行取得事業</t>
  </si>
  <si>
    <t>特別会計介護保険事業</t>
  </si>
  <si>
    <t>その他会計（赤字）</t>
  </si>
  <si>
    <t>その他会計（黒字）</t>
  </si>
  <si>
    <t>R01</t>
    <phoneticPr fontId="5"/>
  </si>
  <si>
    <t>R02</t>
    <phoneticPr fontId="5"/>
  </si>
  <si>
    <t>R03</t>
    <phoneticPr fontId="5"/>
  </si>
  <si>
    <t>R04</t>
    <phoneticPr fontId="5"/>
  </si>
  <si>
    <t>R05</t>
    <phoneticPr fontId="5"/>
  </si>
  <si>
    <t>-</t>
    <phoneticPr fontId="2"/>
  </si>
  <si>
    <t>守口市門真市消防組合
（一般会計）</t>
    <rPh sb="0" eb="3">
      <t>モリグチシ</t>
    </rPh>
    <rPh sb="3" eb="6">
      <t>カドマシ</t>
    </rPh>
    <rPh sb="6" eb="8">
      <t>ショウボウ</t>
    </rPh>
    <rPh sb="8" eb="10">
      <t>クミアイ</t>
    </rPh>
    <rPh sb="12" eb="16">
      <t>イッパンカイケイ</t>
    </rPh>
    <phoneticPr fontId="5"/>
  </si>
  <si>
    <t>くすのき広域連合
（くすのき広域連合）</t>
    <rPh sb="4" eb="6">
      <t>コウイキ</t>
    </rPh>
    <rPh sb="6" eb="8">
      <t>レンゴウ</t>
    </rPh>
    <rPh sb="14" eb="16">
      <t>コウイキ</t>
    </rPh>
    <rPh sb="16" eb="18">
      <t>レンゴウ</t>
    </rPh>
    <phoneticPr fontId="5"/>
  </si>
  <si>
    <t>飯盛霊園組合
（一般会計）</t>
    <rPh sb="0" eb="2">
      <t>イイモリ</t>
    </rPh>
    <rPh sb="2" eb="4">
      <t>レイエン</t>
    </rPh>
    <rPh sb="4" eb="6">
      <t>クミアイ</t>
    </rPh>
    <rPh sb="8" eb="10">
      <t>イッパン</t>
    </rPh>
    <rPh sb="10" eb="12">
      <t>カイケイ</t>
    </rPh>
    <phoneticPr fontId="5"/>
  </si>
  <si>
    <t>飯盛霊園組合
（霊園事業特別会計）</t>
    <rPh sb="0" eb="2">
      <t>イイモリ</t>
    </rPh>
    <rPh sb="2" eb="4">
      <t>レイエン</t>
    </rPh>
    <rPh sb="4" eb="6">
      <t>クミアイ</t>
    </rPh>
    <rPh sb="8" eb="10">
      <t>レイエン</t>
    </rPh>
    <rPh sb="10" eb="12">
      <t>ジギョウ</t>
    </rPh>
    <rPh sb="12" eb="14">
      <t>トクベツ</t>
    </rPh>
    <rPh sb="14" eb="16">
      <t>カイケイ</t>
    </rPh>
    <phoneticPr fontId="5"/>
  </si>
  <si>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5"/>
  </si>
  <si>
    <t>大阪府後期高齢者医療広域連合
（後期高齢者医療特別会計）</t>
    <rPh sb="0" eb="3">
      <t>オオサカフ</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</si>
  <si>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淀川左岸水防事務組合
（一般会計）</t>
    <rPh sb="0" eb="2">
      <t>ヨドガワ</t>
    </rPh>
    <rPh sb="2" eb="4">
      <t>サガン</t>
    </rPh>
    <rPh sb="4" eb="6">
      <t>スイボウ</t>
    </rPh>
    <rPh sb="6" eb="8">
      <t>ジム</t>
    </rPh>
    <rPh sb="8" eb="10">
      <t>クミアイ</t>
    </rPh>
    <rPh sb="12" eb="14">
      <t>イッパン</t>
    </rPh>
    <rPh sb="14" eb="16">
      <t>カイケイ</t>
    </rPh>
    <phoneticPr fontId="5"/>
  </si>
  <si>
    <t>大阪広域水道企業団
（工業用水道事業会計）</t>
  </si>
  <si>
    <t>大阪広域環境施設組合
（一般会計）</t>
    <rPh sb="0" eb="6">
      <t>オオサカコウイキカンキョウ</t>
    </rPh>
    <rPh sb="6" eb="8">
      <t>シセツ</t>
    </rPh>
    <rPh sb="8" eb="10">
      <t>クミアイ</t>
    </rPh>
    <rPh sb="12" eb="16">
      <t>イッパンカイケイ</t>
    </rPh>
    <phoneticPr fontId="10"/>
  </si>
  <si>
    <t>大阪広域水道企業団
水道事業会計（水道用水供給事業）</t>
    <phoneticPr fontId="10"/>
  </si>
  <si>
    <t>公共施設等整備基金</t>
  </si>
  <si>
    <t>学校教育施設整備基金</t>
  </si>
  <si>
    <t>人材育成基金</t>
  </si>
  <si>
    <t>愛のみのり基金</t>
  </si>
  <si>
    <t>がんばる守口助け合い基金</t>
  </si>
  <si>
    <t>大阪府都市ボートレース企業団
（モーターボート競争事業会計）</t>
    <rPh sb="0" eb="3">
      <t>オオサカフ</t>
    </rPh>
    <rPh sb="3" eb="5">
      <t>トシ</t>
    </rPh>
    <rPh sb="11" eb="13">
      <t>キギョウ</t>
    </rPh>
    <rPh sb="13" eb="14">
      <t>ダン</t>
    </rPh>
    <rPh sb="23" eb="25">
      <t>キョウソウ</t>
    </rPh>
    <rPh sb="25" eb="27">
      <t>ジギョウ</t>
    </rPh>
    <rPh sb="27" eb="29">
      <t>カイケイ</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</si>
  <si>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</si>
  <si>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</si>
  <si>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令和３年度に実施した減債基金を財源とした地方債の繰上償還並びに余剰金を財源とした基金への積立及び大規模な学校建設事業の実施に備えた学校教育施設整備基金への積立により着実に改善しているが、依然として類似団体内平均値を上回っている。また、有形固定資産減価償却率についても、類似団体内平均値を上回っているが、公共施設等総合管理計画に基づいて公共施設等の集約化・複合化や廃止を積極的に進めているところである。今後も公共施設等総合管理計画に掲げている公共施設等の最適化、長寿命化の推進、「官」から「民」へのシフトの３つの方針に基づき、公共施設等の集約化・複合化や廃止を推進していく。</t>
    <rPh sb="41" eb="42">
      <t>ナラ</t>
    </rPh>
    <rPh sb="59" eb="60">
      <t>オヨ</t>
    </rPh>
    <rPh sb="98" eb="100">
      <t>カイゼン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</si>
  <si>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</si>
  <si>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</si>
  <si>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</si>
  <si>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</si>
  <si>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</si>
  <si>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</si>
  <si>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については、両指標ともに類似団体と比較して高い水準にある。両比率は、令和３年度に実施した減債基金を活用した地方債の繰上償還による地方債現在高の圧縮により着実に改善している。　しかし、類似団体との比較では、依然乖離が見られることから、国・府補助金等の特定財源の確保に努めるなど、過度に市債に依存することのない財政運営に努める一方で、将来の市債の繰上償還に備え、減債基金を積み立てるなど、今後も両比率の減少（改善）に努める必要がある。</t>
    <rPh sb="45" eb="46">
      <t>リョウ</t>
    </rPh>
    <rPh sb="80" eb="83">
      <t>チホウサイ</t>
    </rPh>
    <rPh sb="83" eb="85">
      <t>ゲンザイ</t>
    </rPh>
    <rPh sb="85" eb="86">
      <t>ダカ</t>
    </rPh>
    <rPh sb="87" eb="89">
      <t>アッシュク</t>
    </rPh>
    <rPh sb="92" eb="94">
      <t>チャクジツ</t>
    </rPh>
    <rPh sb="123" eb="124">
      <t>ミ</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</si>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</sst>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3F1CA21-B456-4CDE-A27F-12AFE522D33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CFD7-4A25-A509-6E04ACB8581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26641</c:v>
                </c:pt>
                <c:pt idx="1">
                  <c:v>46175</c:v>
                </c:pt>
                <c:pt idx="2">
                  <c:v>26950</c:v>
                </c:pt>
                <c:pt idx="3">
                  <c:v>33879</c:v>
                </c:pt>
                <c:pt idx="4">
                  <c:v>32687</c:v>
                </c:pt>
              </c:numCache>
            </c:numRef>
          </c:val>
          <c:smooth val="0"/>
          <c:extLst>
            <c:ext xmlns:c16="http://schemas.microsoft.com/office/drawing/2014/chart" uri="{C3380CC4-5D6E-409C-BE32-E72D297353CC}">
              <c16:uniqueId val="{00000001-CFD7-4A25-A509-6E04ACB8581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5.73</c:v>
                </c:pt>
                <c:pt idx="1">
                  <c:v>5.93</c:v>
                </c:pt>
                <c:pt idx="2">
                  <c:v>6.22</c:v>
                </c:pt>
                <c:pt idx="3">
                  <c:v>6.86</c:v>
                </c:pt>
                <c:pt idx="4">
                  <c:v>2.78</c:v>
                </c:pt>
              </c:numCache>
            </c:numRef>
          </c:val>
          <c:extLst>
            <c:ext xmlns:c16="http://schemas.microsoft.com/office/drawing/2014/chart" uri="{C3380CC4-5D6E-409C-BE32-E72D297353CC}">
              <c16:uniqueId val="{00000000-B199-4B4B-B72B-D9619FB328A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9.36</c:v>
                </c:pt>
                <c:pt idx="1">
                  <c:v>12.39</c:v>
                </c:pt>
                <c:pt idx="2">
                  <c:v>13.07</c:v>
                </c:pt>
                <c:pt idx="3">
                  <c:v>15.53</c:v>
                </c:pt>
                <c:pt idx="4">
                  <c:v>19.329999999999998</c:v>
                </c:pt>
              </c:numCache>
            </c:numRef>
          </c:val>
          <c:extLst>
            <c:ext xmlns:c16="http://schemas.microsoft.com/office/drawing/2014/chart" uri="{C3380CC4-5D6E-409C-BE32-E72D297353CC}">
              <c16:uniqueId val="{00000001-B199-4B4B-B72B-D9619FB328A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2.84</c:v>
                </c:pt>
                <c:pt idx="1">
                  <c:v>0.44</c:v>
                </c:pt>
                <c:pt idx="2">
                  <c:v>6.99</c:v>
                </c:pt>
                <c:pt idx="3">
                  <c:v>5.05</c:v>
                </c:pt>
                <c:pt idx="4">
                  <c:v>-2.33</c:v>
                </c:pt>
              </c:numCache>
            </c:numRef>
          </c:val>
          <c:smooth val="0"/>
          <c:extLst>
            <c:ext xmlns:c16="http://schemas.microsoft.com/office/drawing/2014/chart" uri="{C3380CC4-5D6E-409C-BE32-E72D297353CC}">
              <c16:uniqueId val="{00000002-B199-4B4B-B72B-D9619FB328A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C31-4427-9FCD-64DF5254B3D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C31-4427-9FCD-64DF5254B3D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C31-4427-9FCD-64DF5254B3D9}"/>
            </c:ext>
          </c:extLst>
        </c:ser>
        <c:ser>
          <c:idx val="3"/>
          <c:order val="3"/>
          <c:tx>
            <c:strRef>
              <c:f>データシート!$A$30</c:f>
              <c:strCache>
                <c:ptCount val="1"/>
                <c:pt idx="0">
                  <c:v>特別会計介護保険事業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3-8C31-4427-9FCD-64DF5254B3D9}"/>
            </c:ext>
          </c:extLst>
        </c:ser>
        <c:ser>
          <c:idx val="4"/>
          <c:order val="4"/>
          <c:tx>
            <c:strRef>
              <c:f>データシート!$A$31</c:f>
              <c:strCache>
                <c:ptCount val="1"/>
                <c:pt idx="0">
                  <c:v>特別会計公共用地先行取得事業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8C31-4427-9FCD-64DF5254B3D9}"/>
            </c:ext>
          </c:extLst>
        </c:ser>
        <c:ser>
          <c:idx val="5"/>
          <c:order val="5"/>
          <c:tx>
            <c:strRef>
              <c:f>データシート!$A$32</c:f>
              <c:strCache>
                <c:ptCount val="1"/>
                <c:pt idx="0">
                  <c:v>特別会計後期高齢者医療事業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0.13</c:v>
                </c:pt>
                <c:pt idx="2">
                  <c:v>#N/A</c:v>
                </c:pt>
                <c:pt idx="3">
                  <c:v>0.11</c:v>
                </c:pt>
                <c:pt idx="4">
                  <c:v>#N/A</c:v>
                </c:pt>
                <c:pt idx="5">
                  <c:v>0.13</c:v>
                </c:pt>
                <c:pt idx="6">
                  <c:v>#N/A</c:v>
                </c:pt>
                <c:pt idx="7">
                  <c:v>0.21</c:v>
                </c:pt>
                <c:pt idx="8">
                  <c:v>#N/A</c:v>
                </c:pt>
                <c:pt idx="9">
                  <c:v>0.23</c:v>
                </c:pt>
              </c:numCache>
            </c:numRef>
          </c:val>
          <c:extLst>
            <c:ext xmlns:c16="http://schemas.microsoft.com/office/drawing/2014/chart" uri="{C3380CC4-5D6E-409C-BE32-E72D297353CC}">
              <c16:uniqueId val="{00000005-8C31-4427-9FCD-64DF5254B3D9}"/>
            </c:ext>
          </c:extLst>
        </c:ser>
        <c:ser>
          <c:idx val="6"/>
          <c:order val="6"/>
          <c:tx>
            <c:strRef>
              <c:f>データシート!$A$33</c:f>
              <c:strCache>
                <c:ptCount val="1"/>
                <c:pt idx="0">
                  <c:v>特別会計国民健康保険事業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2.1800000000000002</c:v>
                </c:pt>
                <c:pt idx="2">
                  <c:v>#N/A</c:v>
                </c:pt>
                <c:pt idx="3">
                  <c:v>1.98</c:v>
                </c:pt>
                <c:pt idx="4">
                  <c:v>#N/A</c:v>
                </c:pt>
                <c:pt idx="5">
                  <c:v>1.0900000000000001</c:v>
                </c:pt>
                <c:pt idx="6">
                  <c:v>#N/A</c:v>
                </c:pt>
                <c:pt idx="7">
                  <c:v>0.39</c:v>
                </c:pt>
                <c:pt idx="8">
                  <c:v>#N/A</c:v>
                </c:pt>
                <c:pt idx="9">
                  <c:v>0.9</c:v>
                </c:pt>
              </c:numCache>
            </c:numRef>
          </c:val>
          <c:extLst>
            <c:ext xmlns:c16="http://schemas.microsoft.com/office/drawing/2014/chart" uri="{C3380CC4-5D6E-409C-BE32-E72D297353CC}">
              <c16:uniqueId val="{00000006-8C31-4427-9FCD-64DF5254B3D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5.73</c:v>
                </c:pt>
                <c:pt idx="2">
                  <c:v>#N/A</c:v>
                </c:pt>
                <c:pt idx="3">
                  <c:v>5.92</c:v>
                </c:pt>
                <c:pt idx="4">
                  <c:v>#N/A</c:v>
                </c:pt>
                <c:pt idx="5">
                  <c:v>6.22</c:v>
                </c:pt>
                <c:pt idx="6">
                  <c:v>#N/A</c:v>
                </c:pt>
                <c:pt idx="7">
                  <c:v>6.85</c:v>
                </c:pt>
                <c:pt idx="8">
                  <c:v>#N/A</c:v>
                </c:pt>
                <c:pt idx="9">
                  <c:v>2.78</c:v>
                </c:pt>
              </c:numCache>
            </c:numRef>
          </c:val>
          <c:extLst>
            <c:ext xmlns:c16="http://schemas.microsoft.com/office/drawing/2014/chart" uri="{C3380CC4-5D6E-409C-BE32-E72D297353CC}">
              <c16:uniqueId val="{00000007-8C31-4427-9FCD-64DF5254B3D9}"/>
            </c:ext>
          </c:extLst>
        </c:ser>
        <c:ser>
          <c:idx val="8"/>
          <c:order val="8"/>
          <c:tx>
            <c:strRef>
              <c:f>データシート!$A$35</c:f>
              <c:strCache>
                <c:ptCount val="1"/>
                <c:pt idx="0">
                  <c:v>守口市水道事業会計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5.68</c:v>
                </c:pt>
                <c:pt idx="2">
                  <c:v>#N/A</c:v>
                </c:pt>
                <c:pt idx="3">
                  <c:v>5.67</c:v>
                </c:pt>
                <c:pt idx="4">
                  <c:v>#N/A</c:v>
                </c:pt>
                <c:pt idx="5">
                  <c:v>5.95</c:v>
                </c:pt>
                <c:pt idx="6">
                  <c:v>#N/A</c:v>
                </c:pt>
                <c:pt idx="7">
                  <c:v>6.71</c:v>
                </c:pt>
                <c:pt idx="8">
                  <c:v>#N/A</c:v>
                </c:pt>
                <c:pt idx="9">
                  <c:v>8.31</c:v>
                </c:pt>
              </c:numCache>
            </c:numRef>
          </c:val>
          <c:extLst>
            <c:ext xmlns:c16="http://schemas.microsoft.com/office/drawing/2014/chart" uri="{C3380CC4-5D6E-409C-BE32-E72D297353CC}">
              <c16:uniqueId val="{00000008-8C31-4427-9FCD-64DF5254B3D9}"/>
            </c:ext>
          </c:extLst>
        </c:ser>
        <c:ser>
          <c:idx val="9"/>
          <c:order val="9"/>
          <c:tx>
            <c:strRef>
              <c:f>データシート!$A$36</c:f>
              <c:strCache>
                <c:ptCount val="1"/>
                <c:pt idx="0">
                  <c:v>守口市下水道事業会計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9.27</c:v>
                </c:pt>
                <c:pt idx="2">
                  <c:v>#N/A</c:v>
                </c:pt>
                <c:pt idx="3">
                  <c:v>10.87</c:v>
                </c:pt>
                <c:pt idx="4">
                  <c:v>#N/A</c:v>
                </c:pt>
                <c:pt idx="5">
                  <c:v>12.4</c:v>
                </c:pt>
                <c:pt idx="6">
                  <c:v>#N/A</c:v>
                </c:pt>
                <c:pt idx="7">
                  <c:v>13.69</c:v>
                </c:pt>
                <c:pt idx="8">
                  <c:v>#N/A</c:v>
                </c:pt>
                <c:pt idx="9">
                  <c:v>14.88</c:v>
                </c:pt>
              </c:numCache>
            </c:numRef>
          </c:val>
          <c:extLst>
            <c:ext xmlns:c16="http://schemas.microsoft.com/office/drawing/2014/chart" uri="{C3380CC4-5D6E-409C-BE32-E72D297353CC}">
              <c16:uniqueId val="{00000009-8C31-4427-9FCD-64DF5254B3D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4488</c:v>
                </c:pt>
                <c:pt idx="5">
                  <c:v>4497</c:v>
                </c:pt>
                <c:pt idx="8">
                  <c:v>4606</c:v>
                </c:pt>
                <c:pt idx="11">
                  <c:v>4547</c:v>
                </c:pt>
                <c:pt idx="14">
                  <c:v>4160</c:v>
                </c:pt>
              </c:numCache>
            </c:numRef>
          </c:val>
          <c:extLst>
            <c:ext xmlns:c16="http://schemas.microsoft.com/office/drawing/2014/chart" uri="{C3380CC4-5D6E-409C-BE32-E72D297353CC}">
              <c16:uniqueId val="{00000000-9769-427C-A29B-97BACA46BF5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769-427C-A29B-97BACA46BF5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769-427C-A29B-97BACA46BF5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115</c:v>
                </c:pt>
                <c:pt idx="3">
                  <c:v>179</c:v>
                </c:pt>
                <c:pt idx="6">
                  <c:v>158</c:v>
                </c:pt>
                <c:pt idx="9">
                  <c:v>174</c:v>
                </c:pt>
                <c:pt idx="12">
                  <c:v>252</c:v>
                </c:pt>
              </c:numCache>
            </c:numRef>
          </c:val>
          <c:extLst>
            <c:ext xmlns:c16="http://schemas.microsoft.com/office/drawing/2014/chart" uri="{C3380CC4-5D6E-409C-BE32-E72D297353CC}">
              <c16:uniqueId val="{00000003-9769-427C-A29B-97BACA46BF5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816</c:v>
                </c:pt>
                <c:pt idx="3">
                  <c:v>804</c:v>
                </c:pt>
                <c:pt idx="6">
                  <c:v>805</c:v>
                </c:pt>
                <c:pt idx="9">
                  <c:v>802</c:v>
                </c:pt>
                <c:pt idx="12">
                  <c:v>702</c:v>
                </c:pt>
              </c:numCache>
            </c:numRef>
          </c:val>
          <c:extLst>
            <c:ext xmlns:c16="http://schemas.microsoft.com/office/drawing/2014/chart" uri="{C3380CC4-5D6E-409C-BE32-E72D297353CC}">
              <c16:uniqueId val="{00000004-9769-427C-A29B-97BACA46BF5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8</c:v>
                </c:pt>
                <c:pt idx="3">
                  <c:v>0</c:v>
                </c:pt>
                <c:pt idx="6">
                  <c:v>0</c:v>
                </c:pt>
                <c:pt idx="9">
                  <c:v>0</c:v>
                </c:pt>
                <c:pt idx="12">
                  <c:v>0</c:v>
                </c:pt>
              </c:numCache>
            </c:numRef>
          </c:val>
          <c:extLst>
            <c:ext xmlns:c16="http://schemas.microsoft.com/office/drawing/2014/chart" uri="{C3380CC4-5D6E-409C-BE32-E72D297353CC}">
              <c16:uniqueId val="{00000005-9769-427C-A29B-97BACA46BF5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769-427C-A29B-97BACA46BF5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5474</c:v>
                </c:pt>
                <c:pt idx="3">
                  <c:v>5387</c:v>
                </c:pt>
                <c:pt idx="6">
                  <c:v>5666</c:v>
                </c:pt>
                <c:pt idx="9">
                  <c:v>5025</c:v>
                </c:pt>
                <c:pt idx="12">
                  <c:v>4732</c:v>
                </c:pt>
              </c:numCache>
            </c:numRef>
          </c:val>
          <c:extLst>
            <c:ext xmlns:c16="http://schemas.microsoft.com/office/drawing/2014/chart" uri="{C3380CC4-5D6E-409C-BE32-E72D297353CC}">
              <c16:uniqueId val="{00000007-9769-427C-A29B-97BACA46BF5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1925</c:v>
                </c:pt>
                <c:pt idx="2">
                  <c:v>#N/A</c:v>
                </c:pt>
                <c:pt idx="3">
                  <c:v>#N/A</c:v>
                </c:pt>
                <c:pt idx="4">
                  <c:v>1873</c:v>
                </c:pt>
                <c:pt idx="5">
                  <c:v>#N/A</c:v>
                </c:pt>
                <c:pt idx="6">
                  <c:v>#N/A</c:v>
                </c:pt>
                <c:pt idx="7">
                  <c:v>2023</c:v>
                </c:pt>
                <c:pt idx="8">
                  <c:v>#N/A</c:v>
                </c:pt>
                <c:pt idx="9">
                  <c:v>#N/A</c:v>
                </c:pt>
                <c:pt idx="10">
                  <c:v>1454</c:v>
                </c:pt>
                <c:pt idx="11">
                  <c:v>#N/A</c:v>
                </c:pt>
                <c:pt idx="12">
                  <c:v>#N/A</c:v>
                </c:pt>
                <c:pt idx="13">
                  <c:v>1526</c:v>
                </c:pt>
                <c:pt idx="14">
                  <c:v>#N/A</c:v>
                </c:pt>
              </c:numCache>
            </c:numRef>
          </c:val>
          <c:smooth val="0"/>
          <c:extLst>
            <c:ext xmlns:c16="http://schemas.microsoft.com/office/drawing/2014/chart" uri="{C3380CC4-5D6E-409C-BE32-E72D297353CC}">
              <c16:uniqueId val="{00000008-9769-427C-A29B-97BACA46BF5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43632</c:v>
                </c:pt>
                <c:pt idx="5">
                  <c:v>44053</c:v>
                </c:pt>
                <c:pt idx="8">
                  <c:v>43103</c:v>
                </c:pt>
                <c:pt idx="11">
                  <c:v>42409</c:v>
                </c:pt>
                <c:pt idx="14">
                  <c:v>42171</c:v>
                </c:pt>
              </c:numCache>
            </c:numRef>
          </c:val>
          <c:extLst>
            <c:ext xmlns:c16="http://schemas.microsoft.com/office/drawing/2014/chart" uri="{C3380CC4-5D6E-409C-BE32-E72D297353CC}">
              <c16:uniqueId val="{00000000-47D7-4762-B249-7CC2AE53099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8951</c:v>
                </c:pt>
                <c:pt idx="5">
                  <c:v>9604</c:v>
                </c:pt>
                <c:pt idx="8">
                  <c:v>10543</c:v>
                </c:pt>
                <c:pt idx="11">
                  <c:v>10623</c:v>
                </c:pt>
                <c:pt idx="14">
                  <c:v>10541</c:v>
                </c:pt>
              </c:numCache>
            </c:numRef>
          </c:val>
          <c:extLst>
            <c:ext xmlns:c16="http://schemas.microsoft.com/office/drawing/2014/chart" uri="{C3380CC4-5D6E-409C-BE32-E72D297353CC}">
              <c16:uniqueId val="{00000001-47D7-4762-B249-7CC2AE53099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8789</c:v>
                </c:pt>
                <c:pt idx="5">
                  <c:v>12024</c:v>
                </c:pt>
                <c:pt idx="8">
                  <c:v>12034</c:v>
                </c:pt>
                <c:pt idx="11">
                  <c:v>14060</c:v>
                </c:pt>
                <c:pt idx="14">
                  <c:v>18131</c:v>
                </c:pt>
              </c:numCache>
            </c:numRef>
          </c:val>
          <c:extLst>
            <c:ext xmlns:c16="http://schemas.microsoft.com/office/drawing/2014/chart" uri="{C3380CC4-5D6E-409C-BE32-E72D297353CC}">
              <c16:uniqueId val="{00000002-47D7-4762-B249-7CC2AE53099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7D7-4762-B249-7CC2AE53099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7D7-4762-B249-7CC2AE53099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7D7-4762-B249-7CC2AE53099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4248</c:v>
                </c:pt>
                <c:pt idx="3">
                  <c:v>3913</c:v>
                </c:pt>
                <c:pt idx="6">
                  <c:v>3594</c:v>
                </c:pt>
                <c:pt idx="9">
                  <c:v>3566</c:v>
                </c:pt>
                <c:pt idx="12">
                  <c:v>3657</c:v>
                </c:pt>
              </c:numCache>
            </c:numRef>
          </c:val>
          <c:extLst>
            <c:ext xmlns:c16="http://schemas.microsoft.com/office/drawing/2014/chart" uri="{C3380CC4-5D6E-409C-BE32-E72D297353CC}">
              <c16:uniqueId val="{00000006-47D7-4762-B249-7CC2AE53099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1279</c:v>
                </c:pt>
                <c:pt idx="3">
                  <c:v>1668</c:v>
                </c:pt>
                <c:pt idx="6">
                  <c:v>1742</c:v>
                </c:pt>
                <c:pt idx="9">
                  <c:v>2777</c:v>
                </c:pt>
                <c:pt idx="12">
                  <c:v>2956</c:v>
                </c:pt>
              </c:numCache>
            </c:numRef>
          </c:val>
          <c:extLst>
            <c:ext xmlns:c16="http://schemas.microsoft.com/office/drawing/2014/chart" uri="{C3380CC4-5D6E-409C-BE32-E72D297353CC}">
              <c16:uniqueId val="{00000007-47D7-4762-B249-7CC2AE53099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8033</c:v>
                </c:pt>
                <c:pt idx="3">
                  <c:v>8684</c:v>
                </c:pt>
                <c:pt idx="6">
                  <c:v>9845</c:v>
                </c:pt>
                <c:pt idx="9">
                  <c:v>9820</c:v>
                </c:pt>
                <c:pt idx="12">
                  <c:v>9886</c:v>
                </c:pt>
              </c:numCache>
            </c:numRef>
          </c:val>
          <c:extLst>
            <c:ext xmlns:c16="http://schemas.microsoft.com/office/drawing/2014/chart" uri="{C3380CC4-5D6E-409C-BE32-E72D297353CC}">
              <c16:uniqueId val="{00000008-47D7-4762-B249-7CC2AE53099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7D7-4762-B249-7CC2AE53099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61985</c:v>
                </c:pt>
                <c:pt idx="3">
                  <c:v>63102</c:v>
                </c:pt>
                <c:pt idx="6">
                  <c:v>59034</c:v>
                </c:pt>
                <c:pt idx="9">
                  <c:v>55652</c:v>
                </c:pt>
                <c:pt idx="12">
                  <c:v>55107</c:v>
                </c:pt>
              </c:numCache>
            </c:numRef>
          </c:val>
          <c:extLst>
            <c:ext xmlns:c16="http://schemas.microsoft.com/office/drawing/2014/chart" uri="{C3380CC4-5D6E-409C-BE32-E72D297353CC}">
              <c16:uniqueId val="{0000000A-47D7-4762-B249-7CC2AE53099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14173</c:v>
                </c:pt>
                <c:pt idx="2">
                  <c:v>#N/A</c:v>
                </c:pt>
                <c:pt idx="3">
                  <c:v>#N/A</c:v>
                </c:pt>
                <c:pt idx="4">
                  <c:v>11686</c:v>
                </c:pt>
                <c:pt idx="5">
                  <c:v>#N/A</c:v>
                </c:pt>
                <c:pt idx="6">
                  <c:v>#N/A</c:v>
                </c:pt>
                <c:pt idx="7">
                  <c:v>8535</c:v>
                </c:pt>
                <c:pt idx="8">
                  <c:v>#N/A</c:v>
                </c:pt>
                <c:pt idx="9">
                  <c:v>#N/A</c:v>
                </c:pt>
                <c:pt idx="10">
                  <c:v>4722</c:v>
                </c:pt>
                <c:pt idx="11">
                  <c:v>#N/A</c:v>
                </c:pt>
                <c:pt idx="12">
                  <c:v>#N/A</c:v>
                </c:pt>
                <c:pt idx="13">
                  <c:v>762</c:v>
                </c:pt>
                <c:pt idx="14">
                  <c:v>#N/A</c:v>
                </c:pt>
              </c:numCache>
            </c:numRef>
          </c:val>
          <c:smooth val="0"/>
          <c:extLst>
            <c:ext xmlns:c16="http://schemas.microsoft.com/office/drawing/2014/chart" uri="{C3380CC4-5D6E-409C-BE32-E72D297353CC}">
              <c16:uniqueId val="{0000000B-47D7-4762-B249-7CC2AE53099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4378</c:v>
                </c:pt>
                <c:pt idx="1">
                  <c:v>5148</c:v>
                </c:pt>
                <c:pt idx="2">
                  <c:v>6500</c:v>
                </c:pt>
              </c:numCache>
            </c:numRef>
          </c:val>
          <c:extLst>
            <c:ext xmlns:c16="http://schemas.microsoft.com/office/drawing/2014/chart" uri="{C3380CC4-5D6E-409C-BE32-E72D297353CC}">
              <c16:uniqueId val="{00000000-3E40-4C7C-985C-BBF8B646441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1034</c:v>
                </c:pt>
                <c:pt idx="1">
                  <c:v>822</c:v>
                </c:pt>
                <c:pt idx="2">
                  <c:v>1926</c:v>
                </c:pt>
              </c:numCache>
            </c:numRef>
          </c:val>
          <c:extLst>
            <c:ext xmlns:c16="http://schemas.microsoft.com/office/drawing/2014/chart" uri="{C3380CC4-5D6E-409C-BE32-E72D297353CC}">
              <c16:uniqueId val="{00000001-3E40-4C7C-985C-BBF8B646441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6622</c:v>
                </c:pt>
                <c:pt idx="1">
                  <c:v>8089</c:v>
                </c:pt>
                <c:pt idx="2">
                  <c:v>9705</c:v>
                </c:pt>
              </c:numCache>
            </c:numRef>
          </c:val>
          <c:extLst>
            <c:ext xmlns:c16="http://schemas.microsoft.com/office/drawing/2014/chart" uri="{C3380CC4-5D6E-409C-BE32-E72D297353CC}">
              <c16:uniqueId val="{00000002-3E40-4C7C-985C-BBF8B646441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{3FFA8FCF-E87B-4179-9D46-F851FBDBF6B3}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2E6-4379-AA17-9A6D595D563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{24BE5A55-C2B3-4EA6-A2C8-9C4E911DA036}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2E6-4379-AA17-9A6D595D563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{FED6E187-E92C-4A11-B551-A8CC2EB7FFE7}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2E6-4379-AA17-9A6D595D563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{F4D28193-3DA4-4E65-A531-1BFD78E78376}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2E6-4379-AA17-9A6D595D563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{144B75F2-E13C-45D0-9EC0-7299A1097CCC}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2E6-4379-AA17-9A6D595D563E}"/>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{395224AA-66DD-4404-974E-8C07C8383A70}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2E6-4379-AA17-9A6D595D563E}"/>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{0F6E6A4E-EAAE-4D26-B318-688C3B8566D5}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2E6-4379-AA17-9A6D595D563E}"/>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{9EBA78D7-3D66-489F-A1FC-30066016DB78}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2E6-4379-AA17-9A6D595D563E}"/>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{3D43A19A-4AB7-445B-B05C-7EBFE9DEC971}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2E6-4379-AA17-9A6D595D563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69.2</c:v>
                </c:pt>
                <c:pt idx="8">
                  <c:v>68.900000000000006</c:v>
                </c:pt>
                <c:pt idx="16">
                  <c:v>69.5</c:v>
                </c:pt>
                <c:pt idx="24">
                  <c:v>69.5</c:v>
                </c:pt>
                <c:pt idx="32">
                  <c:v>71.900000000000006</c:v>
                </c:pt>
              </c:numCache>
            </c:numRef>
          </c:xVal>
          <c:yVal>
            <c:numRef>
              <c:f>公会計指標分析・財政指標組合せ分析表!$BP$51:$DC$51</c:f>
              <c:numCache>
                <c:formatCode>#,##0.0;"▲ "#,##0.0</c:formatCode>
                <c:ptCount val="40"/>
                <c:pt idx="0">
                  <c:v>50.9</c:v>
                </c:pt>
                <c:pt idx="8">
                  <c:v>41</c:v>
                </c:pt>
                <c:pt idx="16">
                  <c:v>28.5</c:v>
                </c:pt>
                <c:pt idx="24">
                  <c:v>15.9</c:v>
                </c:pt>
                <c:pt idx="32">
                  <c:v>2.5</c:v>
                </c:pt>
              </c:numCache>
            </c:numRef>
          </c:yVal>
          <c:smooth val="0"/>
          <c:extLst>
            <c:ext xmlns:c16="http://schemas.microsoft.com/office/drawing/2014/chart" uri="{C3380CC4-5D6E-409C-BE32-E72D297353CC}">
              <c16:uniqueId val="{00000009-32E6-4379-AA17-9A6D595D563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{6B36A9D3-4815-49E3-8353-CC6BC71E7AD4}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2E6-4379-AA17-9A6D595D563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{4CBF4672-3705-43C7-AC41-EF1BA8ED4B8A}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2E6-4379-AA17-9A6D595D563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{BF586562-7647-49D5-93E8-8B2AB0231747}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2E6-4379-AA17-9A6D595D563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{E5E47012-F739-4AB4-8070-5EC4EEC9F520}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2E6-4379-AA17-9A6D595D563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{3CDD31BE-4440-4F11-BCDC-5A7ADE62CDA3}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2E6-4379-AA17-9A6D595D563E}"/>
                </c:ext>
              </c:extLst>
            </c:dLbl>
            <c:dLbl>
              <c:idx val="8"/>
              <c:layout>
                <c:manualLayout>
                  <c:x val="-2.2066825811798894E-2"/>
                  <c:y val="-6.4116322465756631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{12F5AAC3-069C-4F4D-A62A-3211B9585895}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2E6-4379-AA17-9A6D595D563E}"/>
                </c:ext>
              </c:extLst>
            </c:dLbl>
            <c:dLbl>
              <c:idx val="16"/>
              <c:layout>
                <c:manualLayout>
                  <c:x val="-4.1964675488669424E-2"/>
                  <c:y val="-6.5361761745973745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{8A027A7F-3AD7-43D6-8F70-7FFCB8B1600E}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2E6-4379-AA17-9A6D595D563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{8541DA1E-F7F1-41F2-AF52-365FF70875AE}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2E6-4379-AA17-9A6D595D563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{71E7DEE1-7658-4BEC-BAFF-FF0F3F63AE55}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2E6-4379-AA17-9A6D595D563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32E6-4379-AA17-9A6D595D563E}"/>
            </c:ext>
          </c:extLst>
        </c:ser>
        <c:dLbls>
          <c:showLegendKey val="0"/>
          <c:showVal val="1"/>
          <c:showCatName val="0"/>
          <c:showSerName val="0"/>
          <c:showPercent val="0"/>
          <c:showBubbleSize val="0"/>
        </c:dLbls>
        <c:axId val="46179840"/>
        <c:axId val="46181760"/>
      </c:scatterChart>
      <c:valAx>
        <c:axId val="46179840"/>
        <c:scaling>
          <c:orientation val="maxMin"/>
          <c:max val="73"/>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{BC0D70C0-3870-41E7-9A32-3D965FEDE755}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6C4-4136-ACE1-D10432715E8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{9807B797-8D8A-4209-83C7-2A0BCB9A315A}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6C4-4136-ACE1-D10432715E8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{A95679F4-0E8E-48D6-83DC-94BD22BE1B66}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6C4-4136-ACE1-D10432715E8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{33FFC980-0A4A-4020-84C0-6A508D725C72}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6C4-4136-ACE1-D10432715E8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{8588F904-680F-485C-B29C-9631ED94D81B}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6C4-4136-ACE1-D10432715E8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{703F6C91-FAD9-43FB-A15A-14C111A8EB4D}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6C4-4136-ACE1-D10432715E8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{3D315BBF-E517-4BA6-892F-2358BDB3BEA9}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6C4-4136-ACE1-D10432715E8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{098BA075-4C7E-469D-9102-09E7E31ED95D}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6C4-4136-ACE1-D10432715E8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{D4F76E56-220B-4057-8CD1-EFE51053DA30}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6C4-4136-ACE1-D10432715E8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6.7</c:v>
                </c:pt>
                <c:pt idx="16">
                  <c:v>6.7</c:v>
                </c:pt>
                <c:pt idx="24">
                  <c:v>6</c:v>
                </c:pt>
                <c:pt idx="32">
                  <c:v>5.5</c:v>
                </c:pt>
              </c:numCache>
            </c:numRef>
          </c:xVal>
          <c:yVal>
            <c:numRef>
              <c:f>公会計指標分析・財政指標組合せ分析表!$BP$73:$DC$73</c:f>
              <c:numCache>
                <c:formatCode>#,##0.0;"▲ "#,##0.0</c:formatCode>
                <c:ptCount val="40"/>
                <c:pt idx="0">
                  <c:v>50.9</c:v>
                </c:pt>
                <c:pt idx="8">
                  <c:v>41</c:v>
                </c:pt>
                <c:pt idx="16">
                  <c:v>28.5</c:v>
                </c:pt>
                <c:pt idx="24">
                  <c:v>15.9</c:v>
                </c:pt>
                <c:pt idx="32">
                  <c:v>2.5</c:v>
                </c:pt>
              </c:numCache>
            </c:numRef>
          </c:yVal>
          <c:smooth val="0"/>
          <c:extLst>
            <c:ext xmlns:c16="http://schemas.microsoft.com/office/drawing/2014/chart" uri="{C3380CC4-5D6E-409C-BE32-E72D297353CC}">
              <c16:uniqueId val="{00000009-76C4-4136-ACE1-D10432715E8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176E-2"/>
                  <c:y val="-5.0800324952205898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{600C0903-C7C3-4C94-B4EF-54474987204B}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6C4-4136-ACE1-D10432715E8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{2C7ECB11-4353-4CA8-A806-75C814AFABB7}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6C4-4136-ACE1-D10432715E8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{CADF58A2-3C76-41FE-B927-85225D2DE64C}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6C4-4136-ACE1-D10432715E8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{3826BC16-FE50-4731-99C4-135225713130}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6C4-4136-ACE1-D10432715E8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{06E00E32-8718-4981-9BFA-6B8FD6834CAD}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6C4-4136-ACE1-D10432715E87}"/>
                </c:ext>
              </c:extLst>
            </c:dLbl>
            <c:dLbl>
              <c:idx val="8"/>
              <c:layout>
                <c:manualLayout>
                  <c:x val="-1.8235628084250128E-2"/>
                  <c:y val="-7.4032969223382053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{4B6247AC-38F1-438C-996B-FDF16F802A52}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6C4-4136-ACE1-D10432715E87}"/>
                </c:ext>
              </c:extLst>
            </c:dLbl>
            <c:dLbl>
              <c:idx val="16"/>
              <c:layout>
                <c:manualLayout>
                  <c:x val="-2.8829840147400729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{A1AA26DB-C54D-4D8B-85A6-BB440583AD1D}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6C4-4136-ACE1-D10432715E87}"/>
                </c:ext>
              </c:extLst>
            </c:dLbl>
            <c:dLbl>
              <c:idx val="24"/>
              <c:layout>
                <c:manualLayout>
                  <c:x val="-3.4310845302750505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{E0117B04-0041-455E-80B4-4241A7956CF9}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6C4-4136-ACE1-D10432715E87}"/>
                </c:ext>
              </c:extLst>
            </c:dLbl>
            <c:dLbl>
              <c:idx val="32"/>
              <c:layout>
                <c:manualLayout>
                  <c:x val="-3.1570342725075584E-2"/>
                  <c:y val="-4.3495921315535854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{8A8694CA-7C46-44FA-9E37-DBE246DE32DE}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6C4-4136-ACE1-D10432715E8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76C4-4136-ACE1-D10432715E87}"/>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令和５年度においては、前年度と比較し、元利償還金等のうち、組合等が起こした地方債の元利償還金に対する負担金等が</a:t>
          </a:r>
          <a:r>
            <a:rPr kumimoji="1" lang="en-US" altLang="ja-JP" sz="1400">
              <a:latin typeface="ＭＳ ゴシック" pitchFamily="49" charset="-128"/>
              <a:ea typeface="ＭＳ ゴシック" pitchFamily="49" charset="-128"/>
            </a:rPr>
            <a:t>78</a:t>
          </a:r>
          <a:r>
            <a:rPr kumimoji="1" lang="ja-JP" altLang="en-US" sz="1400">
              <a:latin typeface="ＭＳ ゴシック" pitchFamily="49" charset="-128"/>
              <a:ea typeface="ＭＳ ゴシック" pitchFamily="49" charset="-128"/>
            </a:rPr>
            <a:t>百万円増加したもののの、元利償還金と公営企業債の元利償還金に対する繰入金が合計</a:t>
          </a:r>
          <a:r>
            <a:rPr kumimoji="1" lang="en-US" altLang="ja-JP" sz="1400">
              <a:latin typeface="ＭＳ ゴシック" pitchFamily="49" charset="-128"/>
              <a:ea typeface="ＭＳ ゴシック" pitchFamily="49" charset="-128"/>
            </a:rPr>
            <a:t>393</a:t>
          </a:r>
          <a:r>
            <a:rPr kumimoji="1" lang="ja-JP" altLang="en-US" sz="1400">
              <a:latin typeface="ＭＳ ゴシック" pitchFamily="49" charset="-128"/>
              <a:ea typeface="ＭＳ ゴシック" pitchFamily="49" charset="-128"/>
            </a:rPr>
            <a:t>百万円減少した。他方、算入公債費等が元利償還金等を上回る</a:t>
          </a:r>
          <a:r>
            <a:rPr kumimoji="1" lang="en-US" altLang="ja-JP" sz="1400">
              <a:latin typeface="ＭＳ ゴシック" pitchFamily="49" charset="-128"/>
              <a:ea typeface="ＭＳ ゴシック" pitchFamily="49" charset="-128"/>
            </a:rPr>
            <a:t>387</a:t>
          </a:r>
          <a:r>
            <a:rPr kumimoji="1" lang="ja-JP" altLang="en-US" sz="1400">
              <a:latin typeface="ＭＳ ゴシック" pitchFamily="49" charset="-128"/>
              <a:ea typeface="ＭＳ ゴシック" pitchFamily="49" charset="-128"/>
            </a:rPr>
            <a:t>百万円減少したため、実質公債費比率の分子は</a:t>
          </a:r>
          <a:r>
            <a:rPr kumimoji="1" lang="en-US" altLang="ja-JP" sz="1400">
              <a:latin typeface="ＭＳ ゴシック" pitchFamily="49" charset="-128"/>
              <a:ea typeface="ＭＳ ゴシック" pitchFamily="49" charset="-128"/>
            </a:rPr>
            <a:t>72</a:t>
          </a:r>
          <a:r>
            <a:rPr kumimoji="1" lang="ja-JP" altLang="en-US" sz="1400">
              <a:latin typeface="ＭＳ ゴシック" pitchFamily="49" charset="-128"/>
              <a:ea typeface="ＭＳ ゴシック" pitchFamily="49" charset="-128"/>
            </a:rPr>
            <a:t>百万円増加している。</a:t>
          </a:r>
        </a:p>
        <a:p>
          <a:r>
            <a:rPr kumimoji="1" lang="ja-JP" altLang="en-US" sz="1400">
              <a:latin typeface="ＭＳ ゴシック" pitchFamily="49" charset="-128"/>
              <a:ea typeface="ＭＳ ゴシック" pitchFamily="49" charset="-128"/>
            </a:rPr>
            <a:t>　早期健全化基準を大きく下回る数値ではあるが、今後とも国・府補助金等の特定財源の確保に努め、過度に地方債に依存することがない財政運営に努め、同比率の改善を図る。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ja-JP" altLang="en-US" sz="1400">
              <a:solidFill>
                <a:sysClr val="windowText" lastClr="000000"/>
              </a:solidFill>
              <a:latin typeface="ＭＳ ゴシック" pitchFamily="49" charset="-128"/>
              <a:ea typeface="ＭＳ ゴシック" pitchFamily="49" charset="-128"/>
            </a:rPr>
            <a:t>５年度決算において、既発債の借換時期到来による</a:t>
          </a:r>
          <a:r>
            <a:rPr kumimoji="1" lang="ja-JP" altLang="en-US" sz="1400">
              <a:latin typeface="ＭＳ ゴシック" pitchFamily="49" charset="-128"/>
              <a:ea typeface="ＭＳ ゴシック" pitchFamily="49" charset="-128"/>
            </a:rPr>
            <a:t>繰上償還により、地方債現在高の圧縮を図るとともに、少数精鋭組織を目指した定員適正化計画に基づく職員数の減少により、退職手当負担見込額が減少したことから、将来負担比率の分子は縮小している。年々、将来負担比率は改善しており、早期健全化基準を大きく下回る数値ではあるが、今後とも地方債の発行にあたっては、まずは国・府補助金等の特定財源の確保に努め、過度に地方債に依存することがない財政運営に努め、同比率の改善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大阪府守口市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令和５年度において、歳計剰余金を減債基金に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億円、財政調整基金に８億円を積み立て、さらに土地売払収入等を公共施設等整備基金に約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億円、学校教育施設等整備基金に約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億円積み立てたこと等により、基金全体として約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財政調整基金については、「守口市行政経営プラン」（計画期間：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）による、残高の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億円維持に向けて、社会経済情勢の変化による税収減や災害等の不測の事態に対応できる一般財源を確保しておく観点から引き続き、積立てを行う。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　減債基金を活用した繰上償還を実施することにより、市債全体の残高及び公債費のコントロールに努める観点から引き続き、積立てを行う。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その他の基金については、将来負担が見込まれる特定の財政支出に備えるため、一定額を確保していく必要があることから、各基金条例に沿って適切に積立て及び取崩しを行う。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・公共施設等整備基金：公共施設等の整備に必要な資金を積み立てるため。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・学校教育施設整備基金：学校教育施設の整備に必要な資金を積み立てるため。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・人材育成基金：多様化・高度化する時代に即応して活躍できる国際感覚に溢れた人材を育成することにより、「文化都市守口」の実現に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資するため。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・愛のみのり基金：本市の社会福祉事業のためになされる寄附金（使途を特定しない寄附金を含む。）を有効に活用し、もつて社会福祉の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充実に寄与するため。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・がんばる守口助け合い基金：感染症の流行及び災害等への対応又は災害に強い地域づくり係る事業の実施に資するため。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・公共施設等整備基金：土地売払収入を約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億円積み立てなどにより、約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・学校教育施設整備基金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土地売払収入を約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億円、ふるさと応援寄附金を約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億円積み立てなどにより、約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公共施設、インフラ等の長寿命化対策や、多様化・高度化する市民ニーズ対応など、将来負担が見込まれる特定の財政支出に備えるため、一定額を確保していく。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令和５年度において、歳計剰余金を財政調整基金に８億円積み立てたことや政策的経費の財源として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億円を積み立てたこと等により、令和４年度と比較して約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「守口市行政経営プラン」（計画期間：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）による、残高の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億円維持に向けて、社会経済情勢の変化による税収減や災害等の不測の事態に対応できる一般財源を確保しておく観点から引き続き、積立てを行う。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令和５年度において、歳計剰余金を減債基金に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億円積み立てた一方、第三セクター等改革推進債の償還の財源とするため減債基金を約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億円取り崩したことなどにより、令和４年度と比較して約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減債基金を活用した繰上償還を実施することにより、市債全体の残高及び公債費のコントロールに努める観点から引き続き、積立てを行う。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4CD5A03-FFF4-4364-914E-01E2CF005F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F48EA54-07DD-4B72-8FEA-DEA826A4CE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FFAB221E-4164-490F-B667-D62538805C45}"/>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E09F90F-E249-4E05-89AF-87C6AB224639}"/>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17D9A6E-FB69-4A86-811B-34902D19E631}"/>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6A3FFB2-15A3-429E-8BF1-EDEB1B55BD84}"/>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9551F4C4-F8D7-4E15-8B89-D47877D570DD}"/>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CA3E34BC-9E5A-4C4C-8CE5-B2C87FC97DBB}"/>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83E94C3F-8C90-42C3-BD76-9A2C046B1902}"/>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7696C30-FF77-4DE7-9E4C-6D006E67C4FC}"/>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AB66D1CF-3D92-4A27-8828-B5FD0784B57F}"/>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D3512CB2-119B-4F20-8C29-E4BC5E85EA55}"/>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1A9DE839-8AC3-4E99-8C30-ACDD07585475}"/>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26256926-B330-4A31-9C79-FA3BD5615BAC}"/>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9222282-6148-4905-B1C5-CADA168EEA80}"/>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57B002EE-BFC9-4CBC-93E2-56E47DB99B28}"/>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287D5A2-2755-4A55-9BFA-1FE0869E8182}"/>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EBB03D65-39F8-4409-BDFB-76FC22ED4344}"/>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4EA71715-5F70-4DDA-B8A9-7492940AD943}"/>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2418BA89-39B1-4218-90D4-CF948EF780D8}"/>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AA1F338-D74B-48F6-AEB2-ECA182DA7641}"/>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154999F6-C549-4D10-AE92-6232DF03F1F7}"/>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C006DAF0-0EAA-480D-8794-1FACB0D11587}"/>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72B5FD9B-68CF-4D1C-A928-987102C5FAF9}"/>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B2D23208-2993-4504-9C2C-B26DF752E6A7}"/>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53AE7B23-8027-4CEE-8E62-BAFD15FC7541}"/>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965FC9F4-1181-4502-9AAA-90B8E80A90B4}"/>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CEBF73FB-8796-4FB6-BAC2-F348770AACEC}"/>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F14E1BF-D2A0-4E97-ABB5-8945F8B50425}"/>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59A3C54D-94A9-46A2-A9E7-E322BAE9B54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8A49EDD3-044B-436A-990C-DE052AACAEB3}"/>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6164C198-2DF8-4C68-9E99-F17BB537816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6D1134B8-B42D-49E3-9ECE-97B1AA3C112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75275456-AB57-4FBA-B7DF-C7A4E420F711}"/>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B35E636A-9C98-4B8C-8B5C-EA43292F6C73}"/>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D353B56-F708-4624-BA83-E23BAE4CFEDE}"/>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A151A481-FAE2-47D9-8D7F-0698378B253C}"/>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64973143-C776-437B-A7E7-36CAB2B2C56E}"/>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95BE027-8E12-4B76-8672-5E76F2F07BDB}"/>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483554B7-4CCE-4D15-8D6D-4B9389F26E01}"/>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C700D5C6-6D20-49BE-B00E-FC6452A9FE34}"/>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E1AF5EB-E4EE-4CD2-9987-72D3875019E7}"/>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72FA0EAC-4E77-461A-80BE-7407D396C906}"/>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C55BB43-79E9-4215-BEAC-4FC4F079CFAC}"/>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453A76CA-BBD4-4855-9834-8BA9F4601CCF}"/>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DC55C039-7429-4DA7-82A5-65D1EC8FDEC5}"/>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CEB468D1-20B6-411A-ABDE-F980F9D0582F}"/>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年度以降に段階的に策定した公共施設等総合管理計画に基づき、老朽化した施設の集約化・複合化や除却を進めている。有形固定資産減価償却率については、 昭和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年代中頃から昭和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年代初めにかけての人口急増に伴って整備してきた多くの施設の老朽化が進んでいることにより、有形固定資産減価償却率は</a:t>
          </a:r>
          <a:r>
            <a:rPr kumimoji="1" lang="en-US" altLang="ja-JP" sz="1100">
              <a:latin typeface="ＭＳ Ｐゴシック" panose="020B0600070205080204" pitchFamily="50" charset="-128"/>
              <a:ea typeface="ＭＳ Ｐゴシック" panose="020B0600070205080204" pitchFamily="50" charset="-128"/>
            </a:rPr>
            <a:t>71.9</a:t>
          </a:r>
          <a:r>
            <a:rPr kumimoji="1" lang="ja-JP" altLang="en-US" sz="1100">
              <a:latin typeface="ＭＳ Ｐゴシック" panose="020B0600070205080204" pitchFamily="50" charset="-128"/>
              <a:ea typeface="ＭＳ Ｐゴシック" panose="020B0600070205080204" pitchFamily="50" charset="-128"/>
            </a:rPr>
            <a:t>％であり、類似団体内平均値を上回っている。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F76E8ACA-0590-4BBD-9D5D-F105E11E5DB6}"/>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94587965-F5CE-46F3-8971-8AED832DA59C}"/>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C2604A22-1D47-4648-BFAC-F475B3A7A8C9}"/>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F76CA903-39D3-49F9-80BD-6FAF4333650A}"/>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63503EA1-090C-41D1-9297-08D2926A596E}"/>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207896FB-9963-4617-8358-6B8D419DAA00}"/>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32FDAC99-0682-4550-938F-69FC0B4F396E}"/>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1A27C025-EF1C-472A-B158-BE84B26EA8D8}"/>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10036CC6-78BF-42CF-AB17-5DF07C703884}"/>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F2BCD4F1-E05B-485C-9990-85D4CAC3FCAA}"/>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DEEB0C5E-B8A8-4741-AE77-70502D8BE295}"/>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EB6193B8-0C7F-424C-96EE-4FD000306ED0}"/>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9E00BFD2-4346-4431-B372-109414F9F720}"/>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E25B5CBA-63E7-49F3-8DF0-E7A5D104228E}"/>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A34AD825-B648-4C4F-BECB-B96F12D8C21D}"/>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4447D6D5-D65F-45DF-9C19-1264EDD3A858}"/>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65" name="直線コネクタ 64">
          <a:extLst>
            <a:ext uri="{FF2B5EF4-FFF2-40B4-BE49-F238E27FC236}">
              <a16:creationId xmlns:a16="http://schemas.microsoft.com/office/drawing/2014/main" id="{AF0052C7-1DBA-48B6-964A-5987DF97673B}"/>
            </a:ext>
          </a:extLst>
        </xdr:cNvPr>
        <xdr:cNvCxnSpPr/>
      </xdr:nvCxnSpPr>
      <xdr:spPr>
        <a:xfrm flipV="1">
          <a:off x="4295775" y="5531273"/>
          <a:ext cx="1270" cy="1241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6" name="有形固定資産減価償却率最小値テキスト">
          <a:extLst>
            <a:ext uri="{FF2B5EF4-FFF2-40B4-BE49-F238E27FC236}">
              <a16:creationId xmlns:a16="http://schemas.microsoft.com/office/drawing/2014/main" id="{E4D4320B-8712-45FE-BD3F-2E089013EDE4}"/>
            </a:ext>
          </a:extLst>
        </xdr:cNvPr>
        <xdr:cNvSpPr txBox="1"/>
      </xdr:nvSpPr>
      <xdr:spPr>
        <a:xfrm>
          <a:off x="4342765" y="6769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7" name="直線コネクタ 66">
          <a:extLst>
            <a:ext uri="{FF2B5EF4-FFF2-40B4-BE49-F238E27FC236}">
              <a16:creationId xmlns:a16="http://schemas.microsoft.com/office/drawing/2014/main" id="{CAC0EFF5-2E63-48A3-A45B-C2275C212B2A}"/>
            </a:ext>
          </a:extLst>
        </xdr:cNvPr>
        <xdr:cNvCxnSpPr/>
      </xdr:nvCxnSpPr>
      <xdr:spPr>
        <a:xfrm>
          <a:off x="4206875" y="677291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68" name="有形固定資産減価償却率最大値テキスト">
          <a:extLst>
            <a:ext uri="{FF2B5EF4-FFF2-40B4-BE49-F238E27FC236}">
              <a16:creationId xmlns:a16="http://schemas.microsoft.com/office/drawing/2014/main" id="{FEABC394-D4B6-4D06-9C12-43264E0DC995}"/>
            </a:ext>
          </a:extLst>
        </xdr:cNvPr>
        <xdr:cNvSpPr txBox="1"/>
      </xdr:nvSpPr>
      <xdr:spPr>
        <a:xfrm>
          <a:off x="4342765" y="5302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69" name="直線コネクタ 68">
          <a:extLst>
            <a:ext uri="{FF2B5EF4-FFF2-40B4-BE49-F238E27FC236}">
              <a16:creationId xmlns:a16="http://schemas.microsoft.com/office/drawing/2014/main" id="{3299A98B-27FB-44D7-8127-3D106B355A4C}"/>
            </a:ext>
          </a:extLst>
        </xdr:cNvPr>
        <xdr:cNvCxnSpPr/>
      </xdr:nvCxnSpPr>
      <xdr:spPr>
        <a:xfrm>
          <a:off x="4206875" y="553127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119609</xdr:rowOff>
    </xdr:from>
    <xdr:ext cx="405111" cy="259045"/>
    <xdr:sp macro="" textlink="">
      <xdr:nvSpPr>
        <xdr:cNvPr id="70" name="有形固定資産減価償却率平均値テキスト">
          <a:extLst>
            <a:ext uri="{FF2B5EF4-FFF2-40B4-BE49-F238E27FC236}">
              <a16:creationId xmlns:a16="http://schemas.microsoft.com/office/drawing/2014/main" id="{F0A05DDC-349A-4A55-BBEB-32C6C60A6422}"/>
            </a:ext>
          </a:extLst>
        </xdr:cNvPr>
        <xdr:cNvSpPr txBox="1"/>
      </xdr:nvSpPr>
      <xdr:spPr>
        <a:xfrm>
          <a:off x="4342765" y="60174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1" name="フローチャート: 判断 70">
          <a:extLst>
            <a:ext uri="{FF2B5EF4-FFF2-40B4-BE49-F238E27FC236}">
              <a16:creationId xmlns:a16="http://schemas.microsoft.com/office/drawing/2014/main" id="{C9519988-A201-432C-AB82-240556010B9E}"/>
            </a:ext>
          </a:extLst>
        </xdr:cNvPr>
        <xdr:cNvSpPr/>
      </xdr:nvSpPr>
      <xdr:spPr>
        <a:xfrm>
          <a:off x="4244975" y="616034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2" name="フローチャート: 判断 71">
          <a:extLst>
            <a:ext uri="{FF2B5EF4-FFF2-40B4-BE49-F238E27FC236}">
              <a16:creationId xmlns:a16="http://schemas.microsoft.com/office/drawing/2014/main" id="{3CBC4C48-7DA6-4131-8F4F-5200D359880F}"/>
            </a:ext>
          </a:extLst>
        </xdr:cNvPr>
        <xdr:cNvSpPr/>
      </xdr:nvSpPr>
      <xdr:spPr>
        <a:xfrm>
          <a:off x="3611880" y="610658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3" name="フローチャート: 判断 72">
          <a:extLst>
            <a:ext uri="{FF2B5EF4-FFF2-40B4-BE49-F238E27FC236}">
              <a16:creationId xmlns:a16="http://schemas.microsoft.com/office/drawing/2014/main" id="{1AD3D0DE-74FC-4927-8F63-E63C6CDBD395}"/>
            </a:ext>
          </a:extLst>
        </xdr:cNvPr>
        <xdr:cNvSpPr/>
      </xdr:nvSpPr>
      <xdr:spPr>
        <a:xfrm>
          <a:off x="2926080" y="6079702"/>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74" name="フローチャート: 判断 73">
          <a:extLst>
            <a:ext uri="{FF2B5EF4-FFF2-40B4-BE49-F238E27FC236}">
              <a16:creationId xmlns:a16="http://schemas.microsoft.com/office/drawing/2014/main" id="{A9C5E156-8F31-4A1F-ADB2-681B983FA895}"/>
            </a:ext>
          </a:extLst>
        </xdr:cNvPr>
        <xdr:cNvSpPr/>
      </xdr:nvSpPr>
      <xdr:spPr>
        <a:xfrm>
          <a:off x="2240280" y="607610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75" name="フローチャート: 判断 74">
          <a:extLst>
            <a:ext uri="{FF2B5EF4-FFF2-40B4-BE49-F238E27FC236}">
              <a16:creationId xmlns:a16="http://schemas.microsoft.com/office/drawing/2014/main" id="{47D82AEA-008C-4855-A27C-49D2B465B36F}"/>
            </a:ext>
          </a:extLst>
        </xdr:cNvPr>
        <xdr:cNvSpPr/>
      </xdr:nvSpPr>
      <xdr:spPr>
        <a:xfrm>
          <a:off x="1554480" y="6054513"/>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75481E87-22A1-48B6-B827-F3A62FCFE2B3}"/>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2BF1024-C219-470E-B77C-505B9ACAE62E}"/>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C7034F0-303B-4AB2-AC89-E4EF7E4C19F9}"/>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24B87CEF-E773-449D-8D45-949E90D31ADB}"/>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2C4261D6-57F6-492C-A65B-BD7D97E3560D}"/>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151977</xdr:rowOff>
    </xdr:from>
    <xdr:to>
      <xdr:col>23</xdr:col>
      <xdr:colOff>136525</xdr:colOff>
      <xdr:row>33</xdr:row>
      <xdr:rowOff>82127</xdr:rowOff>
    </xdr:to>
    <xdr:sp macro="" textlink="">
      <xdr:nvSpPr>
        <xdr:cNvPr id="81" name="楕円 80">
          <a:extLst>
            <a:ext uri="{FF2B5EF4-FFF2-40B4-BE49-F238E27FC236}">
              <a16:creationId xmlns:a16="http://schemas.microsoft.com/office/drawing/2014/main" id="{AEBA19F5-28A3-4A34-AF1A-B387043F8C2A}"/>
            </a:ext>
          </a:extLst>
        </xdr:cNvPr>
        <xdr:cNvSpPr/>
      </xdr:nvSpPr>
      <xdr:spPr>
        <a:xfrm>
          <a:off x="4244975" y="63908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130404</xdr:rowOff>
    </xdr:from>
    <xdr:ext cx="405111" cy="259045"/>
    <xdr:sp macro="" textlink="">
      <xdr:nvSpPr>
        <xdr:cNvPr id="82" name="有形固定資産減価償却率該当値テキスト">
          <a:extLst>
            <a:ext uri="{FF2B5EF4-FFF2-40B4-BE49-F238E27FC236}">
              <a16:creationId xmlns:a16="http://schemas.microsoft.com/office/drawing/2014/main" id="{71D5368C-BA08-469A-8502-2DEC3F08EC52}"/>
            </a:ext>
          </a:extLst>
        </xdr:cNvPr>
        <xdr:cNvSpPr txBox="1"/>
      </xdr:nvSpPr>
      <xdr:spPr>
        <a:xfrm>
          <a:off x="4342765" y="6373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65617</xdr:rowOff>
    </xdr:from>
    <xdr:to>
      <xdr:col>19</xdr:col>
      <xdr:colOff>187325</xdr:colOff>
      <xdr:row>32</xdr:row>
      <xdr:rowOff>167217</xdr:rowOff>
    </xdr:to>
    <xdr:sp macro="" textlink="">
      <xdr:nvSpPr>
        <xdr:cNvPr id="83" name="楕円 82">
          <a:extLst>
            <a:ext uri="{FF2B5EF4-FFF2-40B4-BE49-F238E27FC236}">
              <a16:creationId xmlns:a16="http://schemas.microsoft.com/office/drawing/2014/main" id="{5196356A-1735-4C66-B329-A13A73556103}"/>
            </a:ext>
          </a:extLst>
        </xdr:cNvPr>
        <xdr:cNvSpPr/>
      </xdr:nvSpPr>
      <xdr:spPr>
        <a:xfrm>
          <a:off x="3611880" y="6302587"/>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116417</xdr:rowOff>
    </xdr:from>
    <xdr:to>
      <xdr:col>23</xdr:col>
      <xdr:colOff>85725</xdr:colOff>
      <xdr:row>33</xdr:row>
      <xdr:rowOff>31327</xdr:rowOff>
    </xdr:to>
    <xdr:cxnSp macro="">
      <xdr:nvCxnSpPr>
        <xdr:cNvPr id="84" name="直線コネクタ 83">
          <a:extLst>
            <a:ext uri="{FF2B5EF4-FFF2-40B4-BE49-F238E27FC236}">
              <a16:creationId xmlns:a16="http://schemas.microsoft.com/office/drawing/2014/main" id="{FBAFB49C-5649-4F08-B06C-31F236AD5A5A}"/>
            </a:ext>
          </a:extLst>
        </xdr:cNvPr>
        <xdr:cNvCxnSpPr/>
      </xdr:nvCxnSpPr>
      <xdr:spPr>
        <a:xfrm>
          <a:off x="3656965" y="6355292"/>
          <a:ext cx="640715"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65617</xdr:rowOff>
    </xdr:from>
    <xdr:to>
      <xdr:col>15</xdr:col>
      <xdr:colOff>187325</xdr:colOff>
      <xdr:row>32</xdr:row>
      <xdr:rowOff>167217</xdr:rowOff>
    </xdr:to>
    <xdr:sp macro="" textlink="">
      <xdr:nvSpPr>
        <xdr:cNvPr id="85" name="楕円 84">
          <a:extLst>
            <a:ext uri="{FF2B5EF4-FFF2-40B4-BE49-F238E27FC236}">
              <a16:creationId xmlns:a16="http://schemas.microsoft.com/office/drawing/2014/main" id="{63945C5F-0F9C-4443-94E4-D33E7D36E4DC}"/>
            </a:ext>
          </a:extLst>
        </xdr:cNvPr>
        <xdr:cNvSpPr/>
      </xdr:nvSpPr>
      <xdr:spPr>
        <a:xfrm>
          <a:off x="2926080" y="6302587"/>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116417</xdr:rowOff>
    </xdr:from>
    <xdr:to>
      <xdr:col>19</xdr:col>
      <xdr:colOff>136525</xdr:colOff>
      <xdr:row>32</xdr:row>
      <xdr:rowOff>116417</xdr:rowOff>
    </xdr:to>
    <xdr:cxnSp macro="">
      <xdr:nvCxnSpPr>
        <xdr:cNvPr id="86" name="直線コネクタ 85">
          <a:extLst>
            <a:ext uri="{FF2B5EF4-FFF2-40B4-BE49-F238E27FC236}">
              <a16:creationId xmlns:a16="http://schemas.microsoft.com/office/drawing/2014/main" id="{159A7BBD-E9E4-4474-B18A-0E00EE7AD021}"/>
            </a:ext>
          </a:extLst>
        </xdr:cNvPr>
        <xdr:cNvCxnSpPr/>
      </xdr:nvCxnSpPr>
      <xdr:spPr>
        <a:xfrm>
          <a:off x="2971165" y="6355292"/>
          <a:ext cx="685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44027</xdr:rowOff>
    </xdr:from>
    <xdr:to>
      <xdr:col>11</xdr:col>
      <xdr:colOff>187325</xdr:colOff>
      <xdr:row>32</xdr:row>
      <xdr:rowOff>145627</xdr:rowOff>
    </xdr:to>
    <xdr:sp macro="" textlink="">
      <xdr:nvSpPr>
        <xdr:cNvPr id="87" name="楕円 86">
          <a:extLst>
            <a:ext uri="{FF2B5EF4-FFF2-40B4-BE49-F238E27FC236}">
              <a16:creationId xmlns:a16="http://schemas.microsoft.com/office/drawing/2014/main" id="{18C566D1-E55E-49C5-B14E-5F356EA0A6B7}"/>
            </a:ext>
          </a:extLst>
        </xdr:cNvPr>
        <xdr:cNvSpPr/>
      </xdr:nvSpPr>
      <xdr:spPr>
        <a:xfrm>
          <a:off x="2240280" y="6284807"/>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94827</xdr:rowOff>
    </xdr:from>
    <xdr:to>
      <xdr:col>15</xdr:col>
      <xdr:colOff>136525</xdr:colOff>
      <xdr:row>32</xdr:row>
      <xdr:rowOff>116417</xdr:rowOff>
    </xdr:to>
    <xdr:cxnSp macro="">
      <xdr:nvCxnSpPr>
        <xdr:cNvPr id="88" name="直線コネクタ 87">
          <a:extLst>
            <a:ext uri="{FF2B5EF4-FFF2-40B4-BE49-F238E27FC236}">
              <a16:creationId xmlns:a16="http://schemas.microsoft.com/office/drawing/2014/main" id="{06E41C16-92E2-4F99-8F26-0E2CC0523BE7}"/>
            </a:ext>
          </a:extLst>
        </xdr:cNvPr>
        <xdr:cNvCxnSpPr/>
      </xdr:nvCxnSpPr>
      <xdr:spPr>
        <a:xfrm>
          <a:off x="2285365" y="6337512"/>
          <a:ext cx="6858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54822</xdr:rowOff>
    </xdr:from>
    <xdr:to>
      <xdr:col>7</xdr:col>
      <xdr:colOff>187325</xdr:colOff>
      <xdr:row>32</xdr:row>
      <xdr:rowOff>156422</xdr:rowOff>
    </xdr:to>
    <xdr:sp macro="" textlink="">
      <xdr:nvSpPr>
        <xdr:cNvPr id="89" name="楕円 88">
          <a:extLst>
            <a:ext uri="{FF2B5EF4-FFF2-40B4-BE49-F238E27FC236}">
              <a16:creationId xmlns:a16="http://schemas.microsoft.com/office/drawing/2014/main" id="{0CBB730E-640B-4488-A7CA-915B966DDCBA}"/>
            </a:ext>
          </a:extLst>
        </xdr:cNvPr>
        <xdr:cNvSpPr/>
      </xdr:nvSpPr>
      <xdr:spPr>
        <a:xfrm>
          <a:off x="1554480" y="6297507"/>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94827</xdr:rowOff>
    </xdr:from>
    <xdr:to>
      <xdr:col>11</xdr:col>
      <xdr:colOff>136525</xdr:colOff>
      <xdr:row>32</xdr:row>
      <xdr:rowOff>105622</xdr:rowOff>
    </xdr:to>
    <xdr:cxnSp macro="">
      <xdr:nvCxnSpPr>
        <xdr:cNvPr id="90" name="直線コネクタ 89">
          <a:extLst>
            <a:ext uri="{FF2B5EF4-FFF2-40B4-BE49-F238E27FC236}">
              <a16:creationId xmlns:a16="http://schemas.microsoft.com/office/drawing/2014/main" id="{2863E254-9E1E-4A64-BB79-AB03196D239D}"/>
            </a:ext>
          </a:extLst>
        </xdr:cNvPr>
        <xdr:cNvCxnSpPr/>
      </xdr:nvCxnSpPr>
      <xdr:spPr>
        <a:xfrm flipV="1">
          <a:off x="1599565" y="6337512"/>
          <a:ext cx="6858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91" name="n_1aveValue有形固定資産減価償却率">
          <a:extLst>
            <a:ext uri="{FF2B5EF4-FFF2-40B4-BE49-F238E27FC236}">
              <a16:creationId xmlns:a16="http://schemas.microsoft.com/office/drawing/2014/main" id="{F3E025AF-B373-41AD-B0CA-E49B235D3296}"/>
            </a:ext>
          </a:extLst>
        </xdr:cNvPr>
        <xdr:cNvSpPr txBox="1"/>
      </xdr:nvSpPr>
      <xdr:spPr>
        <a:xfrm>
          <a:off x="3464569" y="5883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92" name="n_2aveValue有形固定資産減価償却率">
          <a:extLst>
            <a:ext uri="{FF2B5EF4-FFF2-40B4-BE49-F238E27FC236}">
              <a16:creationId xmlns:a16="http://schemas.microsoft.com/office/drawing/2014/main" id="{134AC8B3-D690-4443-832C-AEFB1E56AFAA}"/>
            </a:ext>
          </a:extLst>
        </xdr:cNvPr>
        <xdr:cNvSpPr txBox="1"/>
      </xdr:nvSpPr>
      <xdr:spPr>
        <a:xfrm>
          <a:off x="2793374" y="5856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124900</xdr:rowOff>
    </xdr:from>
    <xdr:ext cx="405111" cy="259045"/>
    <xdr:sp macro="" textlink="">
      <xdr:nvSpPr>
        <xdr:cNvPr id="93" name="n_3aveValue有形固定資産減価償却率">
          <a:extLst>
            <a:ext uri="{FF2B5EF4-FFF2-40B4-BE49-F238E27FC236}">
              <a16:creationId xmlns:a16="http://schemas.microsoft.com/office/drawing/2014/main" id="{C52E9201-D61A-4B41-B0FD-4336CFB3D0FF}"/>
            </a:ext>
          </a:extLst>
        </xdr:cNvPr>
        <xdr:cNvSpPr txBox="1"/>
      </xdr:nvSpPr>
      <xdr:spPr>
        <a:xfrm>
          <a:off x="2107574" y="5851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94" name="n_4aveValue有形固定資産減価償却率">
          <a:extLst>
            <a:ext uri="{FF2B5EF4-FFF2-40B4-BE49-F238E27FC236}">
              <a16:creationId xmlns:a16="http://schemas.microsoft.com/office/drawing/2014/main" id="{AE6DE145-9227-4E79-BDE1-33D8C9CD0EA7}"/>
            </a:ext>
          </a:extLst>
        </xdr:cNvPr>
        <xdr:cNvSpPr txBox="1"/>
      </xdr:nvSpPr>
      <xdr:spPr>
        <a:xfrm>
          <a:off x="1421774" y="582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158344</xdr:rowOff>
    </xdr:from>
    <xdr:ext cx="405111" cy="259045"/>
    <xdr:sp macro="" textlink="">
      <xdr:nvSpPr>
        <xdr:cNvPr id="95" name="n_1mainValue有形固定資産減価償却率">
          <a:extLst>
            <a:ext uri="{FF2B5EF4-FFF2-40B4-BE49-F238E27FC236}">
              <a16:creationId xmlns:a16="http://schemas.microsoft.com/office/drawing/2014/main" id="{6A9DF4E2-0437-4A5C-A2CF-A8448175F04C}"/>
            </a:ext>
          </a:extLst>
        </xdr:cNvPr>
        <xdr:cNvSpPr txBox="1"/>
      </xdr:nvSpPr>
      <xdr:spPr>
        <a:xfrm>
          <a:off x="3464569" y="6399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158344</xdr:rowOff>
    </xdr:from>
    <xdr:ext cx="405111" cy="259045"/>
    <xdr:sp macro="" textlink="">
      <xdr:nvSpPr>
        <xdr:cNvPr id="96" name="n_2mainValue有形固定資産減価償却率">
          <a:extLst>
            <a:ext uri="{FF2B5EF4-FFF2-40B4-BE49-F238E27FC236}">
              <a16:creationId xmlns:a16="http://schemas.microsoft.com/office/drawing/2014/main" id="{57871FA6-29ED-48F9-9924-41BE77598E8B}"/>
            </a:ext>
          </a:extLst>
        </xdr:cNvPr>
        <xdr:cNvSpPr txBox="1"/>
      </xdr:nvSpPr>
      <xdr:spPr>
        <a:xfrm>
          <a:off x="2793374" y="6399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136754</xdr:rowOff>
    </xdr:from>
    <xdr:ext cx="405111" cy="259045"/>
    <xdr:sp macro="" textlink="">
      <xdr:nvSpPr>
        <xdr:cNvPr id="97" name="n_3mainValue有形固定資産減価償却率">
          <a:extLst>
            <a:ext uri="{FF2B5EF4-FFF2-40B4-BE49-F238E27FC236}">
              <a16:creationId xmlns:a16="http://schemas.microsoft.com/office/drawing/2014/main" id="{112460F7-554F-48F4-B3AB-400422395C3D}"/>
            </a:ext>
          </a:extLst>
        </xdr:cNvPr>
        <xdr:cNvSpPr txBox="1"/>
      </xdr:nvSpPr>
      <xdr:spPr>
        <a:xfrm>
          <a:off x="2107574" y="6371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147549</xdr:rowOff>
    </xdr:from>
    <xdr:ext cx="405111" cy="259045"/>
    <xdr:sp macro="" textlink="">
      <xdr:nvSpPr>
        <xdr:cNvPr id="98" name="n_4mainValue有形固定資産減価償却率">
          <a:extLst>
            <a:ext uri="{FF2B5EF4-FFF2-40B4-BE49-F238E27FC236}">
              <a16:creationId xmlns:a16="http://schemas.microsoft.com/office/drawing/2014/main" id="{845EF103-9051-446E-B291-D86C212BB1EF}"/>
            </a:ext>
          </a:extLst>
        </xdr:cNvPr>
        <xdr:cNvSpPr txBox="1"/>
      </xdr:nvSpPr>
      <xdr:spPr>
        <a:xfrm>
          <a:off x="1421774" y="6384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C61123A7-F0D1-4B4A-A3EB-F3C2F1AAD90E}"/>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43CC3D77-5D14-40AE-8EB3-D075B429060D}"/>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6B6323B6-0C03-4F28-8232-99953B42C90B}"/>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181F9190-3B38-4DCC-A7C6-E411F3780DFF}"/>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71093A6F-C82F-4A24-9C1B-166545254731}"/>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BD6F4E43-793F-4BB2-A451-AB29D227B2EE}"/>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A9ECF29E-C286-475D-8929-58B30A0ADD45}"/>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66250153-A84E-4124-9A33-92258258685A}"/>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1FA543CC-529A-45DE-A13E-45DDBFF41ACE}"/>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80DCCDC5-2E50-477B-8650-20C217DC0886}"/>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BFC0376C-1D39-4569-937B-7EE96C3D7161}"/>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4126660A-D40D-4743-8FA6-396ECA2869C5}"/>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4F716B26-E770-43C7-BAB9-80D82CC7089B}"/>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債務償還比率は類似団体内平均値を上回っているものの、令和３年度の減債基金を財源とした地方債の繰上償還により大きく改善した。今後は、国・府補助金等の特定財源の確保に努めるなど、過度に市債に依存することのない財政運営に努めるとともに、減債基金を積み立て活用し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253D35A2-C8BE-43DC-B6F7-18BB1B2585B4}"/>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2A9899F5-0DAC-43E1-B23D-34189E28D027}"/>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822B2074-A75C-4BC6-A293-D9B039712B4C}"/>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58E9D6A7-C9E3-41C5-92B1-4D1127FD3A89}"/>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26E17923-6F76-41FC-9577-6A64E89305E2}"/>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FF892382-AA6B-4CF3-A8F9-CAC2C4C58E25}"/>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9C073434-DBB7-411F-8AF4-E99D97688360}"/>
            </a:ext>
          </a:extLst>
        </xdr:cNvPr>
        <xdr:cNvSpPr txBox="1"/>
      </xdr:nvSpPr>
      <xdr:spPr>
        <a:xfrm>
          <a:off x="9756296" y="63803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60BE5DF6-0C5B-411E-953D-029548D10BD6}"/>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1B37F8D8-2512-4D1F-9B50-73B9D98C8F3A}"/>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E516A880-3141-4B44-A87D-888518DAD3AC}"/>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CD1E3A34-62B3-4F42-BCBF-C780F39FE8B0}"/>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BA3ACF3D-8EE4-49F1-BB54-DD29FD0A77C0}"/>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7B28FA05-121E-4FD7-BD19-71E870A0C283}"/>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12E221F0-4804-49E1-ADA2-184E0C6F5768}"/>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EF9A95AE-E74F-4B39-91F7-79945E321FD8}"/>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8A61BEC3-0D51-4815-9BDE-03306286D1CC}"/>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793135C5-3E90-4F6A-94FD-63F288E2EF3B}"/>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29" name="直線コネクタ 128">
          <a:extLst>
            <a:ext uri="{FF2B5EF4-FFF2-40B4-BE49-F238E27FC236}">
              <a16:creationId xmlns:a16="http://schemas.microsoft.com/office/drawing/2014/main" id="{6FCC464A-9D37-4826-9AAD-887067F1F669}"/>
            </a:ext>
          </a:extLst>
        </xdr:cNvPr>
        <xdr:cNvCxnSpPr/>
      </xdr:nvCxnSpPr>
      <xdr:spPr>
        <a:xfrm flipV="1">
          <a:off x="13313410" y="5240473"/>
          <a:ext cx="1269" cy="1404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30" name="債務償還比率最小値テキスト">
          <a:extLst>
            <a:ext uri="{FF2B5EF4-FFF2-40B4-BE49-F238E27FC236}">
              <a16:creationId xmlns:a16="http://schemas.microsoft.com/office/drawing/2014/main" id="{A08F7482-8277-4F39-8F8F-D3EA27A2A54C}"/>
            </a:ext>
          </a:extLst>
        </xdr:cNvPr>
        <xdr:cNvSpPr txBox="1"/>
      </xdr:nvSpPr>
      <xdr:spPr>
        <a:xfrm>
          <a:off x="13369925" y="664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31" name="直線コネクタ 130">
          <a:extLst>
            <a:ext uri="{FF2B5EF4-FFF2-40B4-BE49-F238E27FC236}">
              <a16:creationId xmlns:a16="http://schemas.microsoft.com/office/drawing/2014/main" id="{090A91BD-42AC-4707-865D-57353485F1EA}"/>
            </a:ext>
          </a:extLst>
        </xdr:cNvPr>
        <xdr:cNvCxnSpPr/>
      </xdr:nvCxnSpPr>
      <xdr:spPr>
        <a:xfrm>
          <a:off x="13251180" y="664536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5CACA821-211C-468C-8EEE-4B8DE0C286D6}"/>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E746271-7709-4B3B-9929-E73280CFC1BB}"/>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37736</xdr:rowOff>
    </xdr:from>
    <xdr:ext cx="469744" cy="259045"/>
    <xdr:sp macro="" textlink="">
      <xdr:nvSpPr>
        <xdr:cNvPr id="134" name="債務償還比率平均値テキスト">
          <a:extLst>
            <a:ext uri="{FF2B5EF4-FFF2-40B4-BE49-F238E27FC236}">
              <a16:creationId xmlns:a16="http://schemas.microsoft.com/office/drawing/2014/main" id="{ADDB9B2A-1305-49EF-A754-30F9FB714ACF}"/>
            </a:ext>
          </a:extLst>
        </xdr:cNvPr>
        <xdr:cNvSpPr txBox="1"/>
      </xdr:nvSpPr>
      <xdr:spPr>
        <a:xfrm>
          <a:off x="13369925" y="5762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35" name="フローチャート: 判断 134">
          <a:extLst>
            <a:ext uri="{FF2B5EF4-FFF2-40B4-BE49-F238E27FC236}">
              <a16:creationId xmlns:a16="http://schemas.microsoft.com/office/drawing/2014/main" id="{06A94029-EDA9-4C68-9C2D-49220786FBD9}"/>
            </a:ext>
          </a:extLst>
        </xdr:cNvPr>
        <xdr:cNvSpPr/>
      </xdr:nvSpPr>
      <xdr:spPr>
        <a:xfrm>
          <a:off x="13289280" y="5914644"/>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36" name="フローチャート: 判断 135">
          <a:extLst>
            <a:ext uri="{FF2B5EF4-FFF2-40B4-BE49-F238E27FC236}">
              <a16:creationId xmlns:a16="http://schemas.microsoft.com/office/drawing/2014/main" id="{37F6FEA8-F4CC-4A84-AE8E-F00128922F1E}"/>
            </a:ext>
          </a:extLst>
        </xdr:cNvPr>
        <xdr:cNvSpPr/>
      </xdr:nvSpPr>
      <xdr:spPr>
        <a:xfrm>
          <a:off x="12629515" y="5912794"/>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37" name="フローチャート: 判断 136">
          <a:extLst>
            <a:ext uri="{FF2B5EF4-FFF2-40B4-BE49-F238E27FC236}">
              <a16:creationId xmlns:a16="http://schemas.microsoft.com/office/drawing/2014/main" id="{ED89A00A-D92A-4DB9-B6DC-649D7A4058D8}"/>
            </a:ext>
          </a:extLst>
        </xdr:cNvPr>
        <xdr:cNvSpPr/>
      </xdr:nvSpPr>
      <xdr:spPr>
        <a:xfrm>
          <a:off x="11943715" y="5857122"/>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38" name="フローチャート: 判断 137">
          <a:extLst>
            <a:ext uri="{FF2B5EF4-FFF2-40B4-BE49-F238E27FC236}">
              <a16:creationId xmlns:a16="http://schemas.microsoft.com/office/drawing/2014/main" id="{F0F3B2CA-54C1-4316-8ADF-1FA286025B77}"/>
            </a:ext>
          </a:extLst>
        </xdr:cNvPr>
        <xdr:cNvSpPr/>
      </xdr:nvSpPr>
      <xdr:spPr>
        <a:xfrm>
          <a:off x="11257915" y="6093986"/>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39" name="フローチャート: 判断 138">
          <a:extLst>
            <a:ext uri="{FF2B5EF4-FFF2-40B4-BE49-F238E27FC236}">
              <a16:creationId xmlns:a16="http://schemas.microsoft.com/office/drawing/2014/main" id="{462FEE6A-5262-45AB-A3AD-6598B3FBDA02}"/>
            </a:ext>
          </a:extLst>
        </xdr:cNvPr>
        <xdr:cNvSpPr/>
      </xdr:nvSpPr>
      <xdr:spPr>
        <a:xfrm>
          <a:off x="10572115" y="6121228"/>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EE611B4B-1B9D-416D-9064-E556A65B8A1C}"/>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AA0E407-82AB-4F9E-A48B-3F47028F5C23}"/>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5B997EB6-501D-47C8-BAE4-85B8650ECE62}"/>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70E24CE8-4C53-4048-B530-19D3856AE0B9}"/>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730DAB91-901D-4E92-8F91-817D915988FB}"/>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162016</xdr:rowOff>
    </xdr:from>
    <xdr:to>
      <xdr:col>76</xdr:col>
      <xdr:colOff>73025</xdr:colOff>
      <xdr:row>32</xdr:row>
      <xdr:rowOff>92166</xdr:rowOff>
    </xdr:to>
    <xdr:sp macro="" textlink="">
      <xdr:nvSpPr>
        <xdr:cNvPr id="145" name="楕円 144">
          <a:extLst>
            <a:ext uri="{FF2B5EF4-FFF2-40B4-BE49-F238E27FC236}">
              <a16:creationId xmlns:a16="http://schemas.microsoft.com/office/drawing/2014/main" id="{66F7ED8E-8CC0-4BF0-B4E7-88D9BD17F31D}"/>
            </a:ext>
          </a:extLst>
        </xdr:cNvPr>
        <xdr:cNvSpPr/>
      </xdr:nvSpPr>
      <xdr:spPr>
        <a:xfrm>
          <a:off x="13289280" y="6231346"/>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140443</xdr:rowOff>
    </xdr:from>
    <xdr:ext cx="469744" cy="259045"/>
    <xdr:sp macro="" textlink="">
      <xdr:nvSpPr>
        <xdr:cNvPr id="146" name="債務償還比率該当値テキスト">
          <a:extLst>
            <a:ext uri="{FF2B5EF4-FFF2-40B4-BE49-F238E27FC236}">
              <a16:creationId xmlns:a16="http://schemas.microsoft.com/office/drawing/2014/main" id="{E67E334A-89A2-4D77-BA58-AD118C72D95B}"/>
            </a:ext>
          </a:extLst>
        </xdr:cNvPr>
        <xdr:cNvSpPr txBox="1"/>
      </xdr:nvSpPr>
      <xdr:spPr>
        <a:xfrm>
          <a:off x="13369925" y="620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117756</xdr:rowOff>
    </xdr:from>
    <xdr:to>
      <xdr:col>72</xdr:col>
      <xdr:colOff>123825</xdr:colOff>
      <xdr:row>32</xdr:row>
      <xdr:rowOff>47906</xdr:rowOff>
    </xdr:to>
    <xdr:sp macro="" textlink="">
      <xdr:nvSpPr>
        <xdr:cNvPr id="147" name="楕円 146">
          <a:extLst>
            <a:ext uri="{FF2B5EF4-FFF2-40B4-BE49-F238E27FC236}">
              <a16:creationId xmlns:a16="http://schemas.microsoft.com/office/drawing/2014/main" id="{E34980FA-28BE-465F-A71F-D91F625F22F0}"/>
            </a:ext>
          </a:extLst>
        </xdr:cNvPr>
        <xdr:cNvSpPr/>
      </xdr:nvSpPr>
      <xdr:spPr>
        <a:xfrm>
          <a:off x="12629515" y="6185181"/>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168556</xdr:rowOff>
    </xdr:from>
    <xdr:to>
      <xdr:col>76</xdr:col>
      <xdr:colOff>22225</xdr:colOff>
      <xdr:row>32</xdr:row>
      <xdr:rowOff>41366</xdr:rowOff>
    </xdr:to>
    <xdr:cxnSp macro="">
      <xdr:nvCxnSpPr>
        <xdr:cNvPr id="148" name="直線コネクタ 147">
          <a:extLst>
            <a:ext uri="{FF2B5EF4-FFF2-40B4-BE49-F238E27FC236}">
              <a16:creationId xmlns:a16="http://schemas.microsoft.com/office/drawing/2014/main" id="{3DFE0D76-2810-46A3-BCEA-D14CF0D02DA6}"/>
            </a:ext>
          </a:extLst>
        </xdr:cNvPr>
        <xdr:cNvCxnSpPr/>
      </xdr:nvCxnSpPr>
      <xdr:spPr>
        <a:xfrm>
          <a:off x="12684125" y="6239791"/>
          <a:ext cx="631190" cy="4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25536</xdr:rowOff>
    </xdr:from>
    <xdr:to>
      <xdr:col>68</xdr:col>
      <xdr:colOff>123825</xdr:colOff>
      <xdr:row>31</xdr:row>
      <xdr:rowOff>127136</xdr:rowOff>
    </xdr:to>
    <xdr:sp macro="" textlink="">
      <xdr:nvSpPr>
        <xdr:cNvPr id="149" name="楕円 148">
          <a:extLst>
            <a:ext uri="{FF2B5EF4-FFF2-40B4-BE49-F238E27FC236}">
              <a16:creationId xmlns:a16="http://schemas.microsoft.com/office/drawing/2014/main" id="{DF5493FD-5189-4EDF-A163-B2C6A3E84D13}"/>
            </a:ext>
          </a:extLst>
        </xdr:cNvPr>
        <xdr:cNvSpPr/>
      </xdr:nvSpPr>
      <xdr:spPr>
        <a:xfrm>
          <a:off x="11943715" y="6089151"/>
          <a:ext cx="10731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76336</xdr:rowOff>
    </xdr:from>
    <xdr:to>
      <xdr:col>72</xdr:col>
      <xdr:colOff>73025</xdr:colOff>
      <xdr:row>31</xdr:row>
      <xdr:rowOff>168556</xdr:rowOff>
    </xdr:to>
    <xdr:cxnSp macro="">
      <xdr:nvCxnSpPr>
        <xdr:cNvPr id="150" name="直線コネクタ 149">
          <a:extLst>
            <a:ext uri="{FF2B5EF4-FFF2-40B4-BE49-F238E27FC236}">
              <a16:creationId xmlns:a16="http://schemas.microsoft.com/office/drawing/2014/main" id="{8F6DC84B-C2DC-40E7-8A39-0EB6FB5DF010}"/>
            </a:ext>
          </a:extLst>
        </xdr:cNvPr>
        <xdr:cNvCxnSpPr/>
      </xdr:nvCxnSpPr>
      <xdr:spPr>
        <a:xfrm>
          <a:off x="11998325" y="6143761"/>
          <a:ext cx="685800" cy="9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12536</xdr:rowOff>
    </xdr:from>
    <xdr:to>
      <xdr:col>64</xdr:col>
      <xdr:colOff>123825</xdr:colOff>
      <xdr:row>34</xdr:row>
      <xdr:rowOff>114136</xdr:rowOff>
    </xdr:to>
    <xdr:sp macro="" textlink="">
      <xdr:nvSpPr>
        <xdr:cNvPr id="151" name="楕円 150">
          <a:extLst>
            <a:ext uri="{FF2B5EF4-FFF2-40B4-BE49-F238E27FC236}">
              <a16:creationId xmlns:a16="http://schemas.microsoft.com/office/drawing/2014/main" id="{050DDAE7-7287-41A6-8E12-7C2EBC0C83AD}"/>
            </a:ext>
          </a:extLst>
        </xdr:cNvPr>
        <xdr:cNvSpPr/>
      </xdr:nvSpPr>
      <xdr:spPr>
        <a:xfrm>
          <a:off x="11257915" y="6598121"/>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76336</xdr:rowOff>
    </xdr:from>
    <xdr:to>
      <xdr:col>68</xdr:col>
      <xdr:colOff>73025</xdr:colOff>
      <xdr:row>34</xdr:row>
      <xdr:rowOff>63336</xdr:rowOff>
    </xdr:to>
    <xdr:cxnSp macro="">
      <xdr:nvCxnSpPr>
        <xdr:cNvPr id="152" name="直線コネクタ 151">
          <a:extLst>
            <a:ext uri="{FF2B5EF4-FFF2-40B4-BE49-F238E27FC236}">
              <a16:creationId xmlns:a16="http://schemas.microsoft.com/office/drawing/2014/main" id="{CF36BB1E-221D-4AF9-ABFB-7B2F63B204EF}"/>
            </a:ext>
          </a:extLst>
        </xdr:cNvPr>
        <xdr:cNvCxnSpPr/>
      </xdr:nvCxnSpPr>
      <xdr:spPr>
        <a:xfrm flipV="1">
          <a:off x="11312525" y="6143761"/>
          <a:ext cx="685800" cy="497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17163</xdr:rowOff>
    </xdr:from>
    <xdr:to>
      <xdr:col>60</xdr:col>
      <xdr:colOff>123825</xdr:colOff>
      <xdr:row>34</xdr:row>
      <xdr:rowOff>118763</xdr:rowOff>
    </xdr:to>
    <xdr:sp macro="" textlink="">
      <xdr:nvSpPr>
        <xdr:cNvPr id="153" name="楕円 152">
          <a:extLst>
            <a:ext uri="{FF2B5EF4-FFF2-40B4-BE49-F238E27FC236}">
              <a16:creationId xmlns:a16="http://schemas.microsoft.com/office/drawing/2014/main" id="{A8BDC45F-CE37-4228-907B-8A8641512C5C}"/>
            </a:ext>
          </a:extLst>
        </xdr:cNvPr>
        <xdr:cNvSpPr/>
      </xdr:nvSpPr>
      <xdr:spPr>
        <a:xfrm>
          <a:off x="10572115" y="6602748"/>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63336</xdr:rowOff>
    </xdr:from>
    <xdr:to>
      <xdr:col>64</xdr:col>
      <xdr:colOff>73025</xdr:colOff>
      <xdr:row>34</xdr:row>
      <xdr:rowOff>67963</xdr:rowOff>
    </xdr:to>
    <xdr:cxnSp macro="">
      <xdr:nvCxnSpPr>
        <xdr:cNvPr id="154" name="直線コネクタ 153">
          <a:extLst>
            <a:ext uri="{FF2B5EF4-FFF2-40B4-BE49-F238E27FC236}">
              <a16:creationId xmlns:a16="http://schemas.microsoft.com/office/drawing/2014/main" id="{D96B245B-5554-48D0-B832-0DF040E2567C}"/>
            </a:ext>
          </a:extLst>
        </xdr:cNvPr>
        <xdr:cNvCxnSpPr/>
      </xdr:nvCxnSpPr>
      <xdr:spPr>
        <a:xfrm flipV="1">
          <a:off x="10626725" y="6641301"/>
          <a:ext cx="6858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131136</xdr:rowOff>
    </xdr:from>
    <xdr:ext cx="469744" cy="259045"/>
    <xdr:sp macro="" textlink="">
      <xdr:nvSpPr>
        <xdr:cNvPr id="155" name="n_1aveValue債務償還比率">
          <a:extLst>
            <a:ext uri="{FF2B5EF4-FFF2-40B4-BE49-F238E27FC236}">
              <a16:creationId xmlns:a16="http://schemas.microsoft.com/office/drawing/2014/main" id="{D2F0CD35-11FE-466F-969D-D0B97AA4100C}"/>
            </a:ext>
          </a:extLst>
        </xdr:cNvPr>
        <xdr:cNvSpPr txBox="1"/>
      </xdr:nvSpPr>
      <xdr:spPr>
        <a:xfrm>
          <a:off x="12459412" y="5688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75464</xdr:rowOff>
    </xdr:from>
    <xdr:ext cx="469744" cy="259045"/>
    <xdr:sp macro="" textlink="">
      <xdr:nvSpPr>
        <xdr:cNvPr id="156" name="n_2aveValue債務償還比率">
          <a:extLst>
            <a:ext uri="{FF2B5EF4-FFF2-40B4-BE49-F238E27FC236}">
              <a16:creationId xmlns:a16="http://schemas.microsoft.com/office/drawing/2014/main" id="{1E474571-7FF8-4D86-BF58-334FDB6E8493}"/>
            </a:ext>
          </a:extLst>
        </xdr:cNvPr>
        <xdr:cNvSpPr txBox="1"/>
      </xdr:nvSpPr>
      <xdr:spPr>
        <a:xfrm>
          <a:off x="11780597" y="562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146593</xdr:rowOff>
    </xdr:from>
    <xdr:ext cx="469744" cy="259045"/>
    <xdr:sp macro="" textlink="">
      <xdr:nvSpPr>
        <xdr:cNvPr id="157" name="n_3aveValue債務償還比率">
          <a:extLst>
            <a:ext uri="{FF2B5EF4-FFF2-40B4-BE49-F238E27FC236}">
              <a16:creationId xmlns:a16="http://schemas.microsoft.com/office/drawing/2014/main" id="{204EFC99-24E9-4A2B-9A1B-3555A971CE50}"/>
            </a:ext>
          </a:extLst>
        </xdr:cNvPr>
        <xdr:cNvSpPr txBox="1"/>
      </xdr:nvSpPr>
      <xdr:spPr>
        <a:xfrm>
          <a:off x="11094797" y="5869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4290</xdr:rowOff>
    </xdr:from>
    <xdr:ext cx="469744" cy="259045"/>
    <xdr:sp macro="" textlink="">
      <xdr:nvSpPr>
        <xdr:cNvPr id="158" name="n_4aveValue債務償還比率">
          <a:extLst>
            <a:ext uri="{FF2B5EF4-FFF2-40B4-BE49-F238E27FC236}">
              <a16:creationId xmlns:a16="http://schemas.microsoft.com/office/drawing/2014/main" id="{347F75F9-E99D-4088-A339-2F21D51B27A5}"/>
            </a:ext>
          </a:extLst>
        </xdr:cNvPr>
        <xdr:cNvSpPr txBox="1"/>
      </xdr:nvSpPr>
      <xdr:spPr>
        <a:xfrm>
          <a:off x="10408997" y="5902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39033</xdr:rowOff>
    </xdr:from>
    <xdr:ext cx="469744" cy="259045"/>
    <xdr:sp macro="" textlink="">
      <xdr:nvSpPr>
        <xdr:cNvPr id="159" name="n_1mainValue債務償還比率">
          <a:extLst>
            <a:ext uri="{FF2B5EF4-FFF2-40B4-BE49-F238E27FC236}">
              <a16:creationId xmlns:a16="http://schemas.microsoft.com/office/drawing/2014/main" id="{C0A82033-27D3-41C0-8AE4-6B667ED15613}"/>
            </a:ext>
          </a:extLst>
        </xdr:cNvPr>
        <xdr:cNvSpPr txBox="1"/>
      </xdr:nvSpPr>
      <xdr:spPr>
        <a:xfrm>
          <a:off x="12459412" y="6277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118263</xdr:rowOff>
    </xdr:from>
    <xdr:ext cx="469744" cy="259045"/>
    <xdr:sp macro="" textlink="">
      <xdr:nvSpPr>
        <xdr:cNvPr id="160" name="n_2mainValue債務償還比率">
          <a:extLst>
            <a:ext uri="{FF2B5EF4-FFF2-40B4-BE49-F238E27FC236}">
              <a16:creationId xmlns:a16="http://schemas.microsoft.com/office/drawing/2014/main" id="{7AD6A71F-BDA0-4C04-BD5A-EB6B23CABFDF}"/>
            </a:ext>
          </a:extLst>
        </xdr:cNvPr>
        <xdr:cNvSpPr txBox="1"/>
      </xdr:nvSpPr>
      <xdr:spPr>
        <a:xfrm>
          <a:off x="11780597" y="618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105263</xdr:rowOff>
    </xdr:from>
    <xdr:ext cx="469744" cy="259045"/>
    <xdr:sp macro="" textlink="">
      <xdr:nvSpPr>
        <xdr:cNvPr id="161" name="n_3mainValue債務償還比率">
          <a:extLst>
            <a:ext uri="{FF2B5EF4-FFF2-40B4-BE49-F238E27FC236}">
              <a16:creationId xmlns:a16="http://schemas.microsoft.com/office/drawing/2014/main" id="{2998B63C-8EC7-48D8-ABE0-C471E646211D}"/>
            </a:ext>
          </a:extLst>
        </xdr:cNvPr>
        <xdr:cNvSpPr txBox="1"/>
      </xdr:nvSpPr>
      <xdr:spPr>
        <a:xfrm>
          <a:off x="11094797" y="668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109890</xdr:rowOff>
    </xdr:from>
    <xdr:ext cx="469744" cy="259045"/>
    <xdr:sp macro="" textlink="">
      <xdr:nvSpPr>
        <xdr:cNvPr id="162" name="n_4mainValue債務償還比率">
          <a:extLst>
            <a:ext uri="{FF2B5EF4-FFF2-40B4-BE49-F238E27FC236}">
              <a16:creationId xmlns:a16="http://schemas.microsoft.com/office/drawing/2014/main" id="{2FF945CA-C82B-41B5-8827-12A4881917B9}"/>
            </a:ext>
          </a:extLst>
        </xdr:cNvPr>
        <xdr:cNvSpPr txBox="1"/>
      </xdr:nvSpPr>
      <xdr:spPr>
        <a:xfrm>
          <a:off x="10408997" y="668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1A4AA7E9-BE15-45F6-AEFF-BEAA56FB258C}"/>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1E776D34-2730-46C5-B846-CCAD1514C64C}"/>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F4BEE33E-0D7F-4166-B4EB-534611C7CC7B}"/>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80B0FC0F-D939-4CB1-8042-BF6665A4BCE7}"/>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7D74F6C2-72BD-48AC-A6EC-39EE33CA3EAF}"/>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8D0CEE06-C652-42DD-823E-5218C19A570D}"/>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AA998A-D197-4855-B12F-6FD8D2F6E5AD}"/>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B1986D8-B05D-4EA7-91C5-12DC1A4110E7}"/>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9F886D0-F369-4FC4-AF14-DDC23444901B}"/>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DC1C3E1-7D47-4E84-85E3-31578652F424}"/>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9DF3B4A-4C34-4CF3-B602-DED1716B4896}"/>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46F0FE7-79BA-4B0A-8235-5B5D21BDC853}"/>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D186D3-83B6-4668-9913-A586E203371B}"/>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ED7382C-5122-4494-BF4E-92F67EEFCE89}"/>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B8FA653-9665-4BFA-9651-1DB31B7706B0}"/>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C6D8E5F-A6F7-42F5-B932-F71B2EE7957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E7E3097-1630-47F8-A972-C79BAC32D5DB}"/>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C39DB07-E2E9-4D45-8431-C707F497253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CC04DA2-8F95-418E-A41B-01885C2C2F21}"/>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A32D718-8352-4549-B061-EE58F92919C6}"/>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C3ABC9D-7F55-4187-899D-27CBC24F5D2F}"/>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AF684EA-3387-46AD-85F5-A4F3757B2A5D}"/>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462A194-D24A-4CBD-9CC9-2416E7351E7E}"/>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BDBE5A9-2100-4CC3-825A-FA1088F43D3E}"/>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7F65B1E-5D59-41F4-A391-BBA412C43AFD}"/>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DAB8DFD-E992-4CDC-A4A5-3167E0EE8F1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0E6EC07-B002-4E42-BFBF-5138946A17D4}"/>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B0BA2C0-BDAA-4C75-AB7C-61A9DD0C27D5}"/>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CD3A496-F4B7-42F9-A049-F1F9009C2B91}"/>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D709176-EEA8-46AA-8045-089366CF27B4}"/>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1493CBA-1CA6-4A48-9DCB-17288484A2AD}"/>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A461C38-0024-468B-AD9A-7C840B38FAD8}"/>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6E7E4BB-A046-4268-9162-B480486F8F71}"/>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4DF927C-4D89-421A-9B57-EA97F2AF40D9}"/>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DFA680A-BF11-43CE-B314-F3C7EF19819A}"/>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529E856-D141-426F-9EF7-3609355A8C31}"/>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531D8C2-B354-406C-86C9-D28F1CF412AD}"/>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B8C6999-6BF6-45B2-92F6-29A89BFAFB0F}"/>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C4259B3-A8F9-4BBF-ADFC-818168B4B1B2}"/>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FB58652-0319-4A67-AA46-083CA5E3B363}"/>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1740B35-BBF3-4513-98E6-31F84ED0CF99}"/>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AD12AF1-947A-4C3D-A737-3DFF747DF552}"/>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4E1FF4E-1AC4-43A3-B3F6-396120AE4C44}"/>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C63EA8D-0BD6-4725-A259-B598B394B2C6}"/>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B3F3DC2-0DBA-46C2-BC0A-4738F14F2866}"/>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817B84A-8477-48DE-AEA0-B18B482FBCBF}"/>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703B051-6192-4E15-B29E-15B5C7F43FF8}"/>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8BA5D8B-D46D-4A0F-BB59-9FE79ED01FCA}"/>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E7777B6-EC40-45AB-B965-AFAD66140AEC}"/>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F6F00C81-20E5-447B-8074-EAE5CFEF3B3D}"/>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FEDF45A1-5245-4484-B1B1-FA30EDE71CDC}"/>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E619C047-074B-4BE8-A5A9-3A31BFB26336}"/>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40002199-59BC-4896-9CD5-044FCC6F20F0}"/>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16E3824C-02B0-4C81-8378-8784038FA064}"/>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C02B46E-3032-4C47-9881-0D182FCA2D77}"/>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1E5297FF-9DEA-4321-B932-F0AFEDF0481A}"/>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E8C9D02A-376A-49CD-9FB9-062FFB3F6BBC}"/>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D72CB89E-1A29-4DF3-A35F-8AE8F5CBB5D2}"/>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BAC51029-2E99-4972-9D44-353B3D99B4BF}"/>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66718AB8-2603-4E0C-9E75-EF918CC19F1B}"/>
            </a:ext>
          </a:extLst>
        </xdr:cNvPr>
        <xdr:cNvCxnSpPr/>
      </xdr:nvCxnSpPr>
      <xdr:spPr>
        <a:xfrm flipV="1">
          <a:off x="4173855" y="5846826"/>
          <a:ext cx="0" cy="1226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67D00393-BE0A-447F-93FB-FF037C4BAF44}"/>
            </a:ext>
          </a:extLst>
        </xdr:cNvPr>
        <xdr:cNvSpPr txBox="1"/>
      </xdr:nvSpPr>
      <xdr:spPr>
        <a:xfrm>
          <a:off x="4212590" y="707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9AFD1D37-938B-4CB6-AAC9-25A829D4AFCC}"/>
            </a:ext>
          </a:extLst>
        </xdr:cNvPr>
        <xdr:cNvCxnSpPr/>
      </xdr:nvCxnSpPr>
      <xdr:spPr>
        <a:xfrm>
          <a:off x="4112260" y="7073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391FF9E7-E35D-41AE-B281-D39D3D96F064}"/>
            </a:ext>
          </a:extLst>
        </xdr:cNvPr>
        <xdr:cNvSpPr txBox="1"/>
      </xdr:nvSpPr>
      <xdr:spPr>
        <a:xfrm>
          <a:off x="4212590" y="5622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51DCE5D2-3BA8-4314-988A-5F04D9F049BB}"/>
            </a:ext>
          </a:extLst>
        </xdr:cNvPr>
        <xdr:cNvCxnSpPr/>
      </xdr:nvCxnSpPr>
      <xdr:spPr>
        <a:xfrm>
          <a:off x="4112260" y="58468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道路】&#10;有形固定資産減価償却率平均値テキスト">
          <a:extLst>
            <a:ext uri="{FF2B5EF4-FFF2-40B4-BE49-F238E27FC236}">
              <a16:creationId xmlns:a16="http://schemas.microsoft.com/office/drawing/2014/main" id="{5167027B-D3FD-42C7-A1C9-3BBEC27DF910}"/>
            </a:ext>
          </a:extLst>
        </xdr:cNvPr>
        <xdr:cNvSpPr txBox="1"/>
      </xdr:nvSpPr>
      <xdr:spPr>
        <a:xfrm>
          <a:off x="4212590" y="628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24E8BA96-8C73-4764-A6E8-66605E7F95BC}"/>
            </a:ext>
          </a:extLst>
        </xdr:cNvPr>
        <xdr:cNvSpPr/>
      </xdr:nvSpPr>
      <xdr:spPr>
        <a:xfrm>
          <a:off x="4131310" y="64414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745B50C2-BE75-4D70-88CC-2087D857C9C7}"/>
            </a:ext>
          </a:extLst>
        </xdr:cNvPr>
        <xdr:cNvSpPr/>
      </xdr:nvSpPr>
      <xdr:spPr>
        <a:xfrm>
          <a:off x="3388360" y="638505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BF3F0FAE-8AA8-4F56-A344-85D58CC4C07C}"/>
            </a:ext>
          </a:extLst>
        </xdr:cNvPr>
        <xdr:cNvSpPr/>
      </xdr:nvSpPr>
      <xdr:spPr>
        <a:xfrm>
          <a:off x="2571750" y="63408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728073BB-4003-473F-BBEE-82ACCA5FF1F1}"/>
            </a:ext>
          </a:extLst>
        </xdr:cNvPr>
        <xdr:cNvSpPr/>
      </xdr:nvSpPr>
      <xdr:spPr>
        <a:xfrm>
          <a:off x="1774190" y="632790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5BA877D9-96A0-4803-B75D-C52D52636886}"/>
            </a:ext>
          </a:extLst>
        </xdr:cNvPr>
        <xdr:cNvSpPr/>
      </xdr:nvSpPr>
      <xdr:spPr>
        <a:xfrm>
          <a:off x="988060" y="63122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F6ACFD23-9FDA-47C4-8525-6A70A92E33A8}"/>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F00B28E6-1158-4FA7-8A01-D823BE0B403A}"/>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CA24C68-B2E4-4FA6-925D-9AB81A083098}"/>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63F9B2A-7151-44E8-A8E2-3EA483DCB8AC}"/>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E102958-1B38-44AD-8898-C8EC5FDE7151}"/>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100838</xdr:rowOff>
    </xdr:from>
    <xdr:to>
      <xdr:col>24</xdr:col>
      <xdr:colOff>114300</xdr:colOff>
      <xdr:row>39</xdr:row>
      <xdr:rowOff>30988</xdr:rowOff>
    </xdr:to>
    <xdr:sp macro="" textlink="">
      <xdr:nvSpPr>
        <xdr:cNvPr id="71" name="楕円 70">
          <a:extLst>
            <a:ext uri="{FF2B5EF4-FFF2-40B4-BE49-F238E27FC236}">
              <a16:creationId xmlns:a16="http://schemas.microsoft.com/office/drawing/2014/main" id="{D098F2D7-3875-4472-A7C0-D760CA797FDA}"/>
            </a:ext>
          </a:extLst>
        </xdr:cNvPr>
        <xdr:cNvSpPr/>
      </xdr:nvSpPr>
      <xdr:spPr>
        <a:xfrm>
          <a:off x="4131310" y="661212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79265</xdr:rowOff>
    </xdr:from>
    <xdr:ext cx="405111" cy="259045"/>
    <xdr:sp macro="" textlink="">
      <xdr:nvSpPr>
        <xdr:cNvPr id="72" name="【道路】&#10;有形固定資産減価償却率該当値テキスト">
          <a:extLst>
            <a:ext uri="{FF2B5EF4-FFF2-40B4-BE49-F238E27FC236}">
              <a16:creationId xmlns:a16="http://schemas.microsoft.com/office/drawing/2014/main" id="{EB5B7EBC-6867-4CB7-ABD7-C21C12CC30B4}"/>
            </a:ext>
          </a:extLst>
        </xdr:cNvPr>
        <xdr:cNvSpPr txBox="1"/>
      </xdr:nvSpPr>
      <xdr:spPr>
        <a:xfrm>
          <a:off x="4212590" y="6594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52832</xdr:rowOff>
    </xdr:from>
    <xdr:to>
      <xdr:col>20</xdr:col>
      <xdr:colOff>38100</xdr:colOff>
      <xdr:row>38</xdr:row>
      <xdr:rowOff>154432</xdr:rowOff>
    </xdr:to>
    <xdr:sp macro="" textlink="">
      <xdr:nvSpPr>
        <xdr:cNvPr id="73" name="楕円 72">
          <a:extLst>
            <a:ext uri="{FF2B5EF4-FFF2-40B4-BE49-F238E27FC236}">
              <a16:creationId xmlns:a16="http://schemas.microsoft.com/office/drawing/2014/main" id="{5906CE1A-8B23-4184-9AE2-8C429AD6DDD5}"/>
            </a:ext>
          </a:extLst>
        </xdr:cNvPr>
        <xdr:cNvSpPr/>
      </xdr:nvSpPr>
      <xdr:spPr>
        <a:xfrm>
          <a:off x="3388360" y="65717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103632</xdr:rowOff>
    </xdr:from>
    <xdr:to>
      <xdr:col>24</xdr:col>
      <xdr:colOff>63500</xdr:colOff>
      <xdr:row>38</xdr:row>
      <xdr:rowOff>151638</xdr:rowOff>
    </xdr:to>
    <xdr:cxnSp macro="">
      <xdr:nvCxnSpPr>
        <xdr:cNvPr id="74" name="直線コネクタ 73">
          <a:extLst>
            <a:ext uri="{FF2B5EF4-FFF2-40B4-BE49-F238E27FC236}">
              <a16:creationId xmlns:a16="http://schemas.microsoft.com/office/drawing/2014/main" id="{A2FB6165-D8DB-4098-A640-9F3823AE6D2D}"/>
            </a:ext>
          </a:extLst>
        </xdr:cNvPr>
        <xdr:cNvCxnSpPr/>
      </xdr:nvCxnSpPr>
      <xdr:spPr>
        <a:xfrm>
          <a:off x="3431540" y="6616827"/>
          <a:ext cx="74295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7112</xdr:rowOff>
    </xdr:from>
    <xdr:to>
      <xdr:col>15</xdr:col>
      <xdr:colOff>101600</xdr:colOff>
      <xdr:row>38</xdr:row>
      <xdr:rowOff>108712</xdr:rowOff>
    </xdr:to>
    <xdr:sp macro="" textlink="">
      <xdr:nvSpPr>
        <xdr:cNvPr id="75" name="楕円 74">
          <a:extLst>
            <a:ext uri="{FF2B5EF4-FFF2-40B4-BE49-F238E27FC236}">
              <a16:creationId xmlns:a16="http://schemas.microsoft.com/office/drawing/2014/main" id="{27FC06DD-7065-4E78-A104-1F8D08C23D51}"/>
            </a:ext>
          </a:extLst>
        </xdr:cNvPr>
        <xdr:cNvSpPr/>
      </xdr:nvSpPr>
      <xdr:spPr>
        <a:xfrm>
          <a:off x="2571750" y="652411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57912</xdr:rowOff>
    </xdr:from>
    <xdr:to>
      <xdr:col>19</xdr:col>
      <xdr:colOff>177800</xdr:colOff>
      <xdr:row>38</xdr:row>
      <xdr:rowOff>103632</xdr:rowOff>
    </xdr:to>
    <xdr:cxnSp macro="">
      <xdr:nvCxnSpPr>
        <xdr:cNvPr id="76" name="直線コネクタ 75">
          <a:extLst>
            <a:ext uri="{FF2B5EF4-FFF2-40B4-BE49-F238E27FC236}">
              <a16:creationId xmlns:a16="http://schemas.microsoft.com/office/drawing/2014/main" id="{AD186976-A585-4D85-BE08-60C596DE7C0F}"/>
            </a:ext>
          </a:extLst>
        </xdr:cNvPr>
        <xdr:cNvCxnSpPr/>
      </xdr:nvCxnSpPr>
      <xdr:spPr>
        <a:xfrm>
          <a:off x="2626360" y="6569202"/>
          <a:ext cx="80518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141986</xdr:rowOff>
    </xdr:from>
    <xdr:to>
      <xdr:col>10</xdr:col>
      <xdr:colOff>165100</xdr:colOff>
      <xdr:row>38</xdr:row>
      <xdr:rowOff>72136</xdr:rowOff>
    </xdr:to>
    <xdr:sp macro="" textlink="">
      <xdr:nvSpPr>
        <xdr:cNvPr id="77" name="楕円 76">
          <a:extLst>
            <a:ext uri="{FF2B5EF4-FFF2-40B4-BE49-F238E27FC236}">
              <a16:creationId xmlns:a16="http://schemas.microsoft.com/office/drawing/2014/main" id="{9582B147-FD51-418F-B98E-C54A785CE7BB}"/>
            </a:ext>
          </a:extLst>
        </xdr:cNvPr>
        <xdr:cNvSpPr/>
      </xdr:nvSpPr>
      <xdr:spPr>
        <a:xfrm>
          <a:off x="1774190" y="6483731"/>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21336</xdr:rowOff>
    </xdr:from>
    <xdr:to>
      <xdr:col>15</xdr:col>
      <xdr:colOff>50800</xdr:colOff>
      <xdr:row>38</xdr:row>
      <xdr:rowOff>57912</xdr:rowOff>
    </xdr:to>
    <xdr:cxnSp macro="">
      <xdr:nvCxnSpPr>
        <xdr:cNvPr id="78" name="直線コネクタ 77">
          <a:extLst>
            <a:ext uri="{FF2B5EF4-FFF2-40B4-BE49-F238E27FC236}">
              <a16:creationId xmlns:a16="http://schemas.microsoft.com/office/drawing/2014/main" id="{26564031-E62D-43B6-B931-D92A74C28BF1}"/>
            </a:ext>
          </a:extLst>
        </xdr:cNvPr>
        <xdr:cNvCxnSpPr/>
      </xdr:nvCxnSpPr>
      <xdr:spPr>
        <a:xfrm>
          <a:off x="1828800" y="6532626"/>
          <a:ext cx="79756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100838</xdr:rowOff>
    </xdr:from>
    <xdr:to>
      <xdr:col>6</xdr:col>
      <xdr:colOff>38100</xdr:colOff>
      <xdr:row>38</xdr:row>
      <xdr:rowOff>30988</xdr:rowOff>
    </xdr:to>
    <xdr:sp macro="" textlink="">
      <xdr:nvSpPr>
        <xdr:cNvPr id="79" name="楕円 78">
          <a:extLst>
            <a:ext uri="{FF2B5EF4-FFF2-40B4-BE49-F238E27FC236}">
              <a16:creationId xmlns:a16="http://schemas.microsoft.com/office/drawing/2014/main" id="{93A3FDBD-6293-4A95-9EAA-2A201CA302FE}"/>
            </a:ext>
          </a:extLst>
        </xdr:cNvPr>
        <xdr:cNvSpPr/>
      </xdr:nvSpPr>
      <xdr:spPr>
        <a:xfrm>
          <a:off x="988060" y="644067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151638</xdr:rowOff>
    </xdr:from>
    <xdr:to>
      <xdr:col>10</xdr:col>
      <xdr:colOff>114300</xdr:colOff>
      <xdr:row>38</xdr:row>
      <xdr:rowOff>21336</xdr:rowOff>
    </xdr:to>
    <xdr:cxnSp macro="">
      <xdr:nvCxnSpPr>
        <xdr:cNvPr id="80" name="直線コネクタ 79">
          <a:extLst>
            <a:ext uri="{FF2B5EF4-FFF2-40B4-BE49-F238E27FC236}">
              <a16:creationId xmlns:a16="http://schemas.microsoft.com/office/drawing/2014/main" id="{46B1EAED-2608-41B4-B2D6-3FA00A5D78A8}"/>
            </a:ext>
          </a:extLst>
        </xdr:cNvPr>
        <xdr:cNvCxnSpPr/>
      </xdr:nvCxnSpPr>
      <xdr:spPr>
        <a:xfrm>
          <a:off x="1031240" y="6495288"/>
          <a:ext cx="79756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0DAD09D3-573B-48D3-871B-7D8F95102CB7}"/>
            </a:ext>
          </a:extLst>
        </xdr:cNvPr>
        <xdr:cNvSpPr txBox="1"/>
      </xdr:nvSpPr>
      <xdr:spPr>
        <a:xfrm>
          <a:off x="3239144" y="6162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2F92A6E7-E2F0-4C6D-9384-7EB5DA202707}"/>
            </a:ext>
          </a:extLst>
        </xdr:cNvPr>
        <xdr:cNvSpPr txBox="1"/>
      </xdr:nvSpPr>
      <xdr:spPr>
        <a:xfrm>
          <a:off x="2439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102379</xdr:rowOff>
    </xdr:from>
    <xdr:ext cx="405111" cy="259045"/>
    <xdr:sp macro="" textlink="">
      <xdr:nvSpPr>
        <xdr:cNvPr id="83" name="n_3aveValue【道路】&#10;有形固定資産減価償却率">
          <a:extLst>
            <a:ext uri="{FF2B5EF4-FFF2-40B4-BE49-F238E27FC236}">
              <a16:creationId xmlns:a16="http://schemas.microsoft.com/office/drawing/2014/main" id="{2DC78704-63BD-49C6-AA19-F4C6C79A535A}"/>
            </a:ext>
          </a:extLst>
        </xdr:cNvPr>
        <xdr:cNvSpPr txBox="1"/>
      </xdr:nvSpPr>
      <xdr:spPr>
        <a:xfrm>
          <a:off x="1641484" y="6099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88663</xdr:rowOff>
    </xdr:from>
    <xdr:ext cx="405111" cy="259045"/>
    <xdr:sp macro="" textlink="">
      <xdr:nvSpPr>
        <xdr:cNvPr id="84" name="n_4aveValue【道路】&#10;有形固定資産減価償却率">
          <a:extLst>
            <a:ext uri="{FF2B5EF4-FFF2-40B4-BE49-F238E27FC236}">
              <a16:creationId xmlns:a16="http://schemas.microsoft.com/office/drawing/2014/main" id="{5EC8FB9F-8D93-4DB6-ABCE-5BC50DAD502C}"/>
            </a:ext>
          </a:extLst>
        </xdr:cNvPr>
        <xdr:cNvSpPr txBox="1"/>
      </xdr:nvSpPr>
      <xdr:spPr>
        <a:xfrm>
          <a:off x="855354" y="609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145559</xdr:rowOff>
    </xdr:from>
    <xdr:ext cx="405111" cy="259045"/>
    <xdr:sp macro="" textlink="">
      <xdr:nvSpPr>
        <xdr:cNvPr id="85" name="n_1mainValue【道路】&#10;有形固定資産減価償却率">
          <a:extLst>
            <a:ext uri="{FF2B5EF4-FFF2-40B4-BE49-F238E27FC236}">
              <a16:creationId xmlns:a16="http://schemas.microsoft.com/office/drawing/2014/main" id="{9F902EF0-6636-4F3D-BA70-B7682CFDDD97}"/>
            </a:ext>
          </a:extLst>
        </xdr:cNvPr>
        <xdr:cNvSpPr txBox="1"/>
      </xdr:nvSpPr>
      <xdr:spPr>
        <a:xfrm>
          <a:off x="3239144" y="665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99839</xdr:rowOff>
    </xdr:from>
    <xdr:ext cx="405111" cy="259045"/>
    <xdr:sp macro="" textlink="">
      <xdr:nvSpPr>
        <xdr:cNvPr id="86" name="n_2mainValue【道路】&#10;有形固定資産減価償却率">
          <a:extLst>
            <a:ext uri="{FF2B5EF4-FFF2-40B4-BE49-F238E27FC236}">
              <a16:creationId xmlns:a16="http://schemas.microsoft.com/office/drawing/2014/main" id="{81374EDE-DD2C-4812-B9CC-5EE69F2F7660}"/>
            </a:ext>
          </a:extLst>
        </xdr:cNvPr>
        <xdr:cNvSpPr txBox="1"/>
      </xdr:nvSpPr>
      <xdr:spPr>
        <a:xfrm>
          <a:off x="2439044" y="661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63263</xdr:rowOff>
    </xdr:from>
    <xdr:ext cx="405111" cy="259045"/>
    <xdr:sp macro="" textlink="">
      <xdr:nvSpPr>
        <xdr:cNvPr id="87" name="n_3mainValue【道路】&#10;有形固定資産減価償却率">
          <a:extLst>
            <a:ext uri="{FF2B5EF4-FFF2-40B4-BE49-F238E27FC236}">
              <a16:creationId xmlns:a16="http://schemas.microsoft.com/office/drawing/2014/main" id="{7C53553F-C45B-4C85-B71A-2503C9E65237}"/>
            </a:ext>
          </a:extLst>
        </xdr:cNvPr>
        <xdr:cNvSpPr txBox="1"/>
      </xdr:nvSpPr>
      <xdr:spPr>
        <a:xfrm>
          <a:off x="1641484" y="6574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22115</xdr:rowOff>
    </xdr:from>
    <xdr:ext cx="405111" cy="259045"/>
    <xdr:sp macro="" textlink="">
      <xdr:nvSpPr>
        <xdr:cNvPr id="88" name="n_4mainValue【道路】&#10;有形固定資産減価償却率">
          <a:extLst>
            <a:ext uri="{FF2B5EF4-FFF2-40B4-BE49-F238E27FC236}">
              <a16:creationId xmlns:a16="http://schemas.microsoft.com/office/drawing/2014/main" id="{BA43BFF0-A254-423F-9E94-6CFC54D0B06D}"/>
            </a:ext>
          </a:extLst>
        </xdr:cNvPr>
        <xdr:cNvSpPr txBox="1"/>
      </xdr:nvSpPr>
      <xdr:spPr>
        <a:xfrm>
          <a:off x="855354" y="6533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77FD9407-CE96-454D-8295-B22B2463D49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EB08B1E-CE3F-4843-A4D5-11FB0431D416}"/>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F47C2C8D-4A22-4B2A-9E44-0A72E222290F}"/>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4B849719-1795-4A8F-8EBF-F23043538864}"/>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F0EC38F-FF5F-4D85-9AEC-3515E2F2AC11}"/>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B2A775F2-9AF8-4939-89F5-401E5E51C90D}"/>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021506D-8661-41DE-832F-4D0BAAAA3007}"/>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E1FC654-DCBB-4272-AD72-0C918F9EDA8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A1E12B33-5000-4D95-B281-1272F5986DA9}"/>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D2D046BE-344E-486D-957D-6D0773CAD473}"/>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39C6A5A6-147C-486C-A32C-3819409C2AB9}"/>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3645129B-B124-4026-B3E0-8B50C77D63C6}"/>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B67BAB68-87C2-4632-A864-8E583923B7BA}"/>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5418F0A7-A201-4A4C-A51A-51D08F83525B}"/>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C7E6BE00-EC2C-456A-BFC8-EB50EB4EF830}"/>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746C5BBA-A9DF-45DC-9B78-9B2C9719B006}"/>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D9351E14-64A7-41D2-8DBE-288278D3C507}"/>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96BC40D7-73C6-4358-B7C3-4EAAB3B95385}"/>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1D17D501-1359-4F87-82B0-AC022CE96891}"/>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AB532EA7-DFDE-45A4-A0D8-2A6511C65162}"/>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718BAB77-E1B8-4651-93CE-F5491D4E98B9}"/>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C6B47B4B-67F9-4F96-BB78-C107E6F903F8}"/>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CBFC3258-9A5C-4145-922A-A70F2978FC49}"/>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514D9315-4949-44C3-B9AF-3C8C52D89063}"/>
            </a:ext>
          </a:extLst>
        </xdr:cNvPr>
        <xdr:cNvCxnSpPr/>
      </xdr:nvCxnSpPr>
      <xdr:spPr>
        <a:xfrm flipV="1">
          <a:off x="9429115" y="5831586"/>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5E8AFAE1-5926-430A-AF00-95AD4F378786}"/>
            </a:ext>
          </a:extLst>
        </xdr:cNvPr>
        <xdr:cNvSpPr txBox="1"/>
      </xdr:nvSpPr>
      <xdr:spPr>
        <a:xfrm>
          <a:off x="9467850" y="713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85C63E14-9D3E-4B9B-984A-7B98B8F9E0C4}"/>
            </a:ext>
          </a:extLst>
        </xdr:cNvPr>
        <xdr:cNvCxnSpPr/>
      </xdr:nvCxnSpPr>
      <xdr:spPr>
        <a:xfrm>
          <a:off x="9356090" y="713155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CC9917D1-0DCB-4E8C-B6FD-22F95CD1D2F4}"/>
            </a:ext>
          </a:extLst>
        </xdr:cNvPr>
        <xdr:cNvSpPr txBox="1"/>
      </xdr:nvSpPr>
      <xdr:spPr>
        <a:xfrm>
          <a:off x="9467850" y="560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A2BE806E-F534-461A-99DA-22585D403605}"/>
            </a:ext>
          </a:extLst>
        </xdr:cNvPr>
        <xdr:cNvCxnSpPr/>
      </xdr:nvCxnSpPr>
      <xdr:spPr>
        <a:xfrm>
          <a:off x="9356090" y="583158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C19C4921-083C-4A5E-8BB2-C2ED0C7839AE}"/>
            </a:ext>
          </a:extLst>
        </xdr:cNvPr>
        <xdr:cNvSpPr txBox="1"/>
      </xdr:nvSpPr>
      <xdr:spPr>
        <a:xfrm>
          <a:off x="9467850" y="6621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92BB23F6-98D1-4FE9-8BEE-8F38D70B1BE6}"/>
            </a:ext>
          </a:extLst>
        </xdr:cNvPr>
        <xdr:cNvSpPr/>
      </xdr:nvSpPr>
      <xdr:spPr>
        <a:xfrm>
          <a:off x="9394190" y="677397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1DC8DEE7-11CE-4E52-A8BC-CAE2BD6F5654}"/>
            </a:ext>
          </a:extLst>
        </xdr:cNvPr>
        <xdr:cNvSpPr/>
      </xdr:nvSpPr>
      <xdr:spPr>
        <a:xfrm>
          <a:off x="8632190" y="678159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3073395A-6FBB-4885-B1C6-D3054D52AE21}"/>
            </a:ext>
          </a:extLst>
        </xdr:cNvPr>
        <xdr:cNvSpPr/>
      </xdr:nvSpPr>
      <xdr:spPr>
        <a:xfrm>
          <a:off x="7846060" y="677466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10132D33-7086-4C40-A663-186D62811DD3}"/>
            </a:ext>
          </a:extLst>
        </xdr:cNvPr>
        <xdr:cNvSpPr/>
      </xdr:nvSpPr>
      <xdr:spPr>
        <a:xfrm>
          <a:off x="7029450" y="6752412"/>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212AC0A2-A2F9-406B-A229-B93F8E61792B}"/>
            </a:ext>
          </a:extLst>
        </xdr:cNvPr>
        <xdr:cNvSpPr/>
      </xdr:nvSpPr>
      <xdr:spPr>
        <a:xfrm>
          <a:off x="6231890" y="677992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6EA3B2E-22C6-4546-8CFD-F820EDC57C07}"/>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8CB1B95-D0E2-4235-BC8D-4962120918FD}"/>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E104824-3D0B-42DC-BF13-F76AF1A66369}"/>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7ADBB8D-1BAF-4F4F-B370-E6C9AE2D90F5}"/>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87BE6B5-3FCE-4C08-B1F9-AC25CFB5E346}"/>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49326</xdr:rowOff>
    </xdr:from>
    <xdr:to>
      <xdr:col>55</xdr:col>
      <xdr:colOff>50800</xdr:colOff>
      <xdr:row>41</xdr:row>
      <xdr:rowOff>150926</xdr:rowOff>
    </xdr:to>
    <xdr:sp macro="" textlink="">
      <xdr:nvSpPr>
        <xdr:cNvPr id="128" name="楕円 127">
          <a:extLst>
            <a:ext uri="{FF2B5EF4-FFF2-40B4-BE49-F238E27FC236}">
              <a16:creationId xmlns:a16="http://schemas.microsoft.com/office/drawing/2014/main" id="{DD41A112-0968-4766-9A5C-B39443B90D10}"/>
            </a:ext>
          </a:extLst>
        </xdr:cNvPr>
        <xdr:cNvSpPr/>
      </xdr:nvSpPr>
      <xdr:spPr>
        <a:xfrm>
          <a:off x="9394190" y="7080681"/>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135703</xdr:rowOff>
    </xdr:from>
    <xdr:ext cx="469744" cy="259045"/>
    <xdr:sp macro="" textlink="">
      <xdr:nvSpPr>
        <xdr:cNvPr id="129" name="【道路】&#10;一人当たり延長該当値テキスト">
          <a:extLst>
            <a:ext uri="{FF2B5EF4-FFF2-40B4-BE49-F238E27FC236}">
              <a16:creationId xmlns:a16="http://schemas.microsoft.com/office/drawing/2014/main" id="{0E8B3C87-9D42-4B88-9612-BCE232047EE4}"/>
            </a:ext>
          </a:extLst>
        </xdr:cNvPr>
        <xdr:cNvSpPr txBox="1"/>
      </xdr:nvSpPr>
      <xdr:spPr>
        <a:xfrm>
          <a:off x="9467850" y="698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49936</xdr:rowOff>
    </xdr:from>
    <xdr:to>
      <xdr:col>50</xdr:col>
      <xdr:colOff>165100</xdr:colOff>
      <xdr:row>41</xdr:row>
      <xdr:rowOff>151536</xdr:rowOff>
    </xdr:to>
    <xdr:sp macro="" textlink="">
      <xdr:nvSpPr>
        <xdr:cNvPr id="130" name="楕円 129">
          <a:extLst>
            <a:ext uri="{FF2B5EF4-FFF2-40B4-BE49-F238E27FC236}">
              <a16:creationId xmlns:a16="http://schemas.microsoft.com/office/drawing/2014/main" id="{6DE507A0-5825-4D7E-80B3-432C7EF739B8}"/>
            </a:ext>
          </a:extLst>
        </xdr:cNvPr>
        <xdr:cNvSpPr/>
      </xdr:nvSpPr>
      <xdr:spPr>
        <a:xfrm>
          <a:off x="8632190" y="708319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100126</xdr:rowOff>
    </xdr:from>
    <xdr:to>
      <xdr:col>55</xdr:col>
      <xdr:colOff>0</xdr:colOff>
      <xdr:row>41</xdr:row>
      <xdr:rowOff>100736</xdr:rowOff>
    </xdr:to>
    <xdr:cxnSp macro="">
      <xdr:nvCxnSpPr>
        <xdr:cNvPr id="131" name="直線コネクタ 130">
          <a:extLst>
            <a:ext uri="{FF2B5EF4-FFF2-40B4-BE49-F238E27FC236}">
              <a16:creationId xmlns:a16="http://schemas.microsoft.com/office/drawing/2014/main" id="{FF34E029-2202-4EC2-967A-AE9E1AB7E446}"/>
            </a:ext>
          </a:extLst>
        </xdr:cNvPr>
        <xdr:cNvCxnSpPr/>
      </xdr:nvCxnSpPr>
      <xdr:spPr>
        <a:xfrm flipV="1">
          <a:off x="8686800" y="7125766"/>
          <a:ext cx="74295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50470</xdr:rowOff>
    </xdr:from>
    <xdr:to>
      <xdr:col>46</xdr:col>
      <xdr:colOff>38100</xdr:colOff>
      <xdr:row>41</xdr:row>
      <xdr:rowOff>152070</xdr:rowOff>
    </xdr:to>
    <xdr:sp macro="" textlink="">
      <xdr:nvSpPr>
        <xdr:cNvPr id="132" name="楕円 131">
          <a:extLst>
            <a:ext uri="{FF2B5EF4-FFF2-40B4-BE49-F238E27FC236}">
              <a16:creationId xmlns:a16="http://schemas.microsoft.com/office/drawing/2014/main" id="{44882F41-5DE5-4FDC-9E89-CFF9DBC9F81A}"/>
            </a:ext>
          </a:extLst>
        </xdr:cNvPr>
        <xdr:cNvSpPr/>
      </xdr:nvSpPr>
      <xdr:spPr>
        <a:xfrm>
          <a:off x="7846060" y="70837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100736</xdr:rowOff>
    </xdr:from>
    <xdr:to>
      <xdr:col>50</xdr:col>
      <xdr:colOff>114300</xdr:colOff>
      <xdr:row>41</xdr:row>
      <xdr:rowOff>101270</xdr:rowOff>
    </xdr:to>
    <xdr:cxnSp macro="">
      <xdr:nvCxnSpPr>
        <xdr:cNvPr id="133" name="直線コネクタ 132">
          <a:extLst>
            <a:ext uri="{FF2B5EF4-FFF2-40B4-BE49-F238E27FC236}">
              <a16:creationId xmlns:a16="http://schemas.microsoft.com/office/drawing/2014/main" id="{87881679-AAEE-4A0A-8B2C-F3CFFBF727E6}"/>
            </a:ext>
          </a:extLst>
        </xdr:cNvPr>
        <xdr:cNvCxnSpPr/>
      </xdr:nvCxnSpPr>
      <xdr:spPr>
        <a:xfrm flipV="1">
          <a:off x="7889240" y="7126376"/>
          <a:ext cx="79756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51079</xdr:rowOff>
    </xdr:from>
    <xdr:to>
      <xdr:col>41</xdr:col>
      <xdr:colOff>101600</xdr:colOff>
      <xdr:row>41</xdr:row>
      <xdr:rowOff>152679</xdr:rowOff>
    </xdr:to>
    <xdr:sp macro="" textlink="">
      <xdr:nvSpPr>
        <xdr:cNvPr id="134" name="楕円 133">
          <a:extLst>
            <a:ext uri="{FF2B5EF4-FFF2-40B4-BE49-F238E27FC236}">
              <a16:creationId xmlns:a16="http://schemas.microsoft.com/office/drawing/2014/main" id="{3227BE4D-6099-42B4-B094-3D34DEBA9AD2}"/>
            </a:ext>
          </a:extLst>
        </xdr:cNvPr>
        <xdr:cNvSpPr/>
      </xdr:nvSpPr>
      <xdr:spPr>
        <a:xfrm>
          <a:off x="7029450" y="708433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101270</xdr:rowOff>
    </xdr:from>
    <xdr:to>
      <xdr:col>45</xdr:col>
      <xdr:colOff>177800</xdr:colOff>
      <xdr:row>41</xdr:row>
      <xdr:rowOff>101879</xdr:rowOff>
    </xdr:to>
    <xdr:cxnSp macro="">
      <xdr:nvCxnSpPr>
        <xdr:cNvPr id="135" name="直線コネクタ 134">
          <a:extLst>
            <a:ext uri="{FF2B5EF4-FFF2-40B4-BE49-F238E27FC236}">
              <a16:creationId xmlns:a16="http://schemas.microsoft.com/office/drawing/2014/main" id="{1EBD4BA6-EBC7-4DB9-8295-06BE67325B19}"/>
            </a:ext>
          </a:extLst>
        </xdr:cNvPr>
        <xdr:cNvCxnSpPr/>
      </xdr:nvCxnSpPr>
      <xdr:spPr>
        <a:xfrm flipV="1">
          <a:off x="7084060" y="7126910"/>
          <a:ext cx="80518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51384</xdr:rowOff>
    </xdr:from>
    <xdr:to>
      <xdr:col>36</xdr:col>
      <xdr:colOff>165100</xdr:colOff>
      <xdr:row>41</xdr:row>
      <xdr:rowOff>152984</xdr:rowOff>
    </xdr:to>
    <xdr:sp macro="" textlink="">
      <xdr:nvSpPr>
        <xdr:cNvPr id="136" name="楕円 135">
          <a:extLst>
            <a:ext uri="{FF2B5EF4-FFF2-40B4-BE49-F238E27FC236}">
              <a16:creationId xmlns:a16="http://schemas.microsoft.com/office/drawing/2014/main" id="{0022A2BB-4E71-4953-B144-84A539E93CDA}"/>
            </a:ext>
          </a:extLst>
        </xdr:cNvPr>
        <xdr:cNvSpPr/>
      </xdr:nvSpPr>
      <xdr:spPr>
        <a:xfrm>
          <a:off x="6231890" y="708464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101879</xdr:rowOff>
    </xdr:from>
    <xdr:to>
      <xdr:col>41</xdr:col>
      <xdr:colOff>50800</xdr:colOff>
      <xdr:row>41</xdr:row>
      <xdr:rowOff>102184</xdr:rowOff>
    </xdr:to>
    <xdr:cxnSp macro="">
      <xdr:nvCxnSpPr>
        <xdr:cNvPr id="137" name="直線コネクタ 136">
          <a:extLst>
            <a:ext uri="{FF2B5EF4-FFF2-40B4-BE49-F238E27FC236}">
              <a16:creationId xmlns:a16="http://schemas.microsoft.com/office/drawing/2014/main" id="{6A7382F6-1098-4D78-9D79-D4F7C5E23D46}"/>
            </a:ext>
          </a:extLst>
        </xdr:cNvPr>
        <xdr:cNvCxnSpPr/>
      </xdr:nvCxnSpPr>
      <xdr:spPr>
        <a:xfrm flipV="1">
          <a:off x="6286500" y="7127519"/>
          <a:ext cx="79756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CE943060-A347-455D-8E7A-24A35B1E91A7}"/>
            </a:ext>
          </a:extLst>
        </xdr:cNvPr>
        <xdr:cNvSpPr txBox="1"/>
      </xdr:nvSpPr>
      <xdr:spPr>
        <a:xfrm>
          <a:off x="845446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0BB5EED8-BA8B-4E4C-82AC-24A2403C9128}"/>
            </a:ext>
          </a:extLst>
        </xdr:cNvPr>
        <xdr:cNvSpPr txBox="1"/>
      </xdr:nvSpPr>
      <xdr:spPr>
        <a:xfrm>
          <a:off x="7673417" y="6546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DB9F0883-22B1-4FA7-BFF6-67E9A9320561}"/>
            </a:ext>
          </a:extLst>
        </xdr:cNvPr>
        <xdr:cNvSpPr txBox="1"/>
      </xdr:nvSpPr>
      <xdr:spPr>
        <a:xfrm>
          <a:off x="6866332" y="653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A54412D1-CA22-48D9-A5F6-44568D1F6F1D}"/>
            </a:ext>
          </a:extLst>
        </xdr:cNvPr>
        <xdr:cNvSpPr txBox="1"/>
      </xdr:nvSpPr>
      <xdr:spPr>
        <a:xfrm>
          <a:off x="6068772"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142663</xdr:rowOff>
    </xdr:from>
    <xdr:ext cx="469744" cy="259045"/>
    <xdr:sp macro="" textlink="">
      <xdr:nvSpPr>
        <xdr:cNvPr id="142" name="n_1mainValue【道路】&#10;一人当たり延長">
          <a:extLst>
            <a:ext uri="{FF2B5EF4-FFF2-40B4-BE49-F238E27FC236}">
              <a16:creationId xmlns:a16="http://schemas.microsoft.com/office/drawing/2014/main" id="{D6338975-DB0D-460A-B8B8-41920ADD80D9}"/>
            </a:ext>
          </a:extLst>
        </xdr:cNvPr>
        <xdr:cNvSpPr txBox="1"/>
      </xdr:nvSpPr>
      <xdr:spPr>
        <a:xfrm>
          <a:off x="8454467" y="7170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143197</xdr:rowOff>
    </xdr:from>
    <xdr:ext cx="469744" cy="259045"/>
    <xdr:sp macro="" textlink="">
      <xdr:nvSpPr>
        <xdr:cNvPr id="143" name="n_2mainValue【道路】&#10;一人当たり延長">
          <a:extLst>
            <a:ext uri="{FF2B5EF4-FFF2-40B4-BE49-F238E27FC236}">
              <a16:creationId xmlns:a16="http://schemas.microsoft.com/office/drawing/2014/main" id="{CB282A46-9164-4E58-9327-19FB1F32E8EB}"/>
            </a:ext>
          </a:extLst>
        </xdr:cNvPr>
        <xdr:cNvSpPr txBox="1"/>
      </xdr:nvSpPr>
      <xdr:spPr>
        <a:xfrm>
          <a:off x="7673417" y="717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143806</xdr:rowOff>
    </xdr:from>
    <xdr:ext cx="469744" cy="259045"/>
    <xdr:sp macro="" textlink="">
      <xdr:nvSpPr>
        <xdr:cNvPr id="144" name="n_3mainValue【道路】&#10;一人当たり延長">
          <a:extLst>
            <a:ext uri="{FF2B5EF4-FFF2-40B4-BE49-F238E27FC236}">
              <a16:creationId xmlns:a16="http://schemas.microsoft.com/office/drawing/2014/main" id="{6FDEB543-AB14-4E58-9613-EB8EA1D5E812}"/>
            </a:ext>
          </a:extLst>
        </xdr:cNvPr>
        <xdr:cNvSpPr txBox="1"/>
      </xdr:nvSpPr>
      <xdr:spPr>
        <a:xfrm>
          <a:off x="6866332" y="717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144111</xdr:rowOff>
    </xdr:from>
    <xdr:ext cx="469744" cy="259045"/>
    <xdr:sp macro="" textlink="">
      <xdr:nvSpPr>
        <xdr:cNvPr id="145" name="n_4mainValue【道路】&#10;一人当たり延長">
          <a:extLst>
            <a:ext uri="{FF2B5EF4-FFF2-40B4-BE49-F238E27FC236}">
              <a16:creationId xmlns:a16="http://schemas.microsoft.com/office/drawing/2014/main" id="{8CF41260-6F9B-49B4-9FB3-4D37A51F082B}"/>
            </a:ext>
          </a:extLst>
        </xdr:cNvPr>
        <xdr:cNvSpPr txBox="1"/>
      </xdr:nvSpPr>
      <xdr:spPr>
        <a:xfrm>
          <a:off x="6068772" y="717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874052AB-7BEA-4B19-9616-FEAE5634F52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1ACC8885-92EC-475F-83B7-6A4760C3EFA3}"/>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3C44AE7-E1D9-44B5-A41F-800554D4005C}"/>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6D523974-47E3-4455-81AE-32CC0DB9505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DBEAA957-B2CC-4517-BAE2-72A4C8DFC66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509AD217-9180-4FCE-BA68-69757BA3CC97}"/>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78585FDA-EE18-407E-9F41-BD8490FA5BFE}"/>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C0DF00B0-1BC4-47A5-8CD4-5DE75DA4FC01}"/>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2F778426-85B8-4AA7-A1F6-F03F3C7D4C5B}"/>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C3A550EB-CD1F-4C5C-904F-73E2FAC9E24C}"/>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DAF67B61-6B42-431A-B153-194DB21F50A7}"/>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608EE1C0-E4B1-486D-8A32-BA152CBB50E5}"/>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BF03BF44-DB98-4E87-8761-7651EA7B471D}"/>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2C1F3FCD-DBA1-4323-9FA9-245D86737430}"/>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8B9B839D-49AF-435A-9688-6591EAC16324}"/>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A2B945D8-48E3-475A-AE07-E222E39DADEF}"/>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8ACE5F02-6B90-442D-A4E5-AAA5AFE45822}"/>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0B6DA77B-29B7-484E-80E4-84806F716C86}"/>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8FFB5FD8-E62D-4ADF-8B8E-8AC545FD65E2}"/>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32A51220-7405-40FE-B51A-E552F6FC06C6}"/>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E76D8D18-DC04-4384-ADCF-7D52AF190E6E}"/>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146778D5-8354-426F-B7F9-2409AC5B0F8D}"/>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1B010BA-D37F-44A8-A6AB-D66562951FF2}"/>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87D7DC9B-9AC6-4991-B845-4886DFCD6752}"/>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5B616C54-B9CE-412F-9BEE-FB22BB0F870B}"/>
            </a:ext>
          </a:extLst>
        </xdr:cNvPr>
        <xdr:cNvCxnSpPr/>
      </xdr:nvCxnSpPr>
      <xdr:spPr>
        <a:xfrm flipV="1">
          <a:off x="4173855" y="950595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C110B9F2-2F24-4956-BBF3-80EB207A2D5C}"/>
            </a:ext>
          </a:extLst>
        </xdr:cNvPr>
        <xdr:cNvSpPr txBox="1"/>
      </xdr:nvSpPr>
      <xdr:spPr>
        <a:xfrm>
          <a:off x="421259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2E7688D8-C9A8-40B9-833D-22C8602CECF3}"/>
            </a:ext>
          </a:extLst>
        </xdr:cNvPr>
        <xdr:cNvCxnSpPr/>
      </xdr:nvCxnSpPr>
      <xdr:spPr>
        <a:xfrm>
          <a:off x="41122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4C967B27-3CCE-4E42-95F8-BDE452DB0346}"/>
            </a:ext>
          </a:extLst>
        </xdr:cNvPr>
        <xdr:cNvSpPr txBox="1"/>
      </xdr:nvSpPr>
      <xdr:spPr>
        <a:xfrm>
          <a:off x="421259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DAB98A36-3624-4EED-8028-6FD99DF4965E}"/>
            </a:ext>
          </a:extLst>
        </xdr:cNvPr>
        <xdr:cNvCxnSpPr/>
      </xdr:nvCxnSpPr>
      <xdr:spPr>
        <a:xfrm>
          <a:off x="4112260" y="9505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D4200BCE-B97C-4C30-BE03-07895337CDBF}"/>
            </a:ext>
          </a:extLst>
        </xdr:cNvPr>
        <xdr:cNvSpPr txBox="1"/>
      </xdr:nvSpPr>
      <xdr:spPr>
        <a:xfrm>
          <a:off x="4212590" y="1022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39048133-947C-4500-A99B-AD7F5D3A4A9F}"/>
            </a:ext>
          </a:extLst>
        </xdr:cNvPr>
        <xdr:cNvSpPr/>
      </xdr:nvSpPr>
      <xdr:spPr>
        <a:xfrm>
          <a:off x="4131310" y="103752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18EB28DF-06FA-4A9A-91E4-507632CB07B6}"/>
            </a:ext>
          </a:extLst>
        </xdr:cNvPr>
        <xdr:cNvSpPr/>
      </xdr:nvSpPr>
      <xdr:spPr>
        <a:xfrm>
          <a:off x="3388360" y="103562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5584A379-489B-465C-AFD9-EB86C41F4B7A}"/>
            </a:ext>
          </a:extLst>
        </xdr:cNvPr>
        <xdr:cNvSpPr/>
      </xdr:nvSpPr>
      <xdr:spPr>
        <a:xfrm>
          <a:off x="2571750" y="103428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D61C5ADD-5FFE-4C66-BB11-70B9D2EB4BBD}"/>
            </a:ext>
          </a:extLst>
        </xdr:cNvPr>
        <xdr:cNvSpPr/>
      </xdr:nvSpPr>
      <xdr:spPr>
        <a:xfrm>
          <a:off x="1774190" y="1031811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C7AFE708-87CD-4137-B483-4EA370898B4A}"/>
            </a:ext>
          </a:extLst>
        </xdr:cNvPr>
        <xdr:cNvSpPr/>
      </xdr:nvSpPr>
      <xdr:spPr>
        <a:xfrm>
          <a:off x="988060" y="103085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5D35F3F3-C213-4C15-91A0-A225E8497ED7}"/>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BFA4ECA-9613-49B7-A044-2B1777028D88}"/>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5B72E9E-EF24-4663-B04E-9D349891E56A}"/>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6630E7F-2A35-4736-8A53-4E2DBFA16D7A}"/>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E51A091-A98C-4804-A62D-68EE51A04ACC}"/>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162560</xdr:rowOff>
    </xdr:from>
    <xdr:to>
      <xdr:col>24</xdr:col>
      <xdr:colOff>114300</xdr:colOff>
      <xdr:row>63</xdr:row>
      <xdr:rowOff>92710</xdr:rowOff>
    </xdr:to>
    <xdr:sp macro="" textlink="">
      <xdr:nvSpPr>
        <xdr:cNvPr id="186" name="楕円 185">
          <a:extLst>
            <a:ext uri="{FF2B5EF4-FFF2-40B4-BE49-F238E27FC236}">
              <a16:creationId xmlns:a16="http://schemas.microsoft.com/office/drawing/2014/main" id="{33626182-3982-406B-AF9E-BAE7CB9798C8}"/>
            </a:ext>
          </a:extLst>
        </xdr:cNvPr>
        <xdr:cNvSpPr/>
      </xdr:nvSpPr>
      <xdr:spPr>
        <a:xfrm>
          <a:off x="4131310" y="107943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140987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DABD280D-26AE-4658-B371-41BD8FC3EDB5}"/>
            </a:ext>
          </a:extLst>
        </xdr:cNvPr>
        <xdr:cNvSpPr txBox="1"/>
      </xdr:nvSpPr>
      <xdr:spPr>
        <a:xfrm>
          <a:off x="4212590" y="1076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147320</xdr:rowOff>
    </xdr:from>
    <xdr:to>
      <xdr:col>20</xdr:col>
      <xdr:colOff>38100</xdr:colOff>
      <xdr:row>63</xdr:row>
      <xdr:rowOff>77470</xdr:rowOff>
    </xdr:to>
    <xdr:sp macro="" textlink="">
      <xdr:nvSpPr>
        <xdr:cNvPr id="188" name="楕円 187">
          <a:extLst>
            <a:ext uri="{FF2B5EF4-FFF2-40B4-BE49-F238E27FC236}">
              <a16:creationId xmlns:a16="http://schemas.microsoft.com/office/drawing/2014/main" id="{38FEF0E9-E81F-4E47-A908-54021BAACDA0}"/>
            </a:ext>
          </a:extLst>
        </xdr:cNvPr>
        <xdr:cNvSpPr/>
      </xdr:nvSpPr>
      <xdr:spPr>
        <a:xfrm>
          <a:off x="3388360" y="107753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26670</xdr:rowOff>
    </xdr:from>
    <xdr:to>
      <xdr:col>24</xdr:col>
      <xdr:colOff>63500</xdr:colOff>
      <xdr:row>63</xdr:row>
      <xdr:rowOff>41910</xdr:rowOff>
    </xdr:to>
    <xdr:cxnSp macro="">
      <xdr:nvCxnSpPr>
        <xdr:cNvPr id="189" name="直線コネクタ 188">
          <a:extLst>
            <a:ext uri="{FF2B5EF4-FFF2-40B4-BE49-F238E27FC236}">
              <a16:creationId xmlns:a16="http://schemas.microsoft.com/office/drawing/2014/main" id="{147557B4-1357-4867-870E-49F5F94D81DC}"/>
            </a:ext>
          </a:extLst>
        </xdr:cNvPr>
        <xdr:cNvCxnSpPr/>
      </xdr:nvCxnSpPr>
      <xdr:spPr>
        <a:xfrm>
          <a:off x="3431540" y="10826115"/>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130175</xdr:rowOff>
    </xdr:from>
    <xdr:to>
      <xdr:col>15</xdr:col>
      <xdr:colOff>101600</xdr:colOff>
      <xdr:row>63</xdr:row>
      <xdr:rowOff>60325</xdr:rowOff>
    </xdr:to>
    <xdr:sp macro="" textlink="">
      <xdr:nvSpPr>
        <xdr:cNvPr id="190" name="楕円 189">
          <a:extLst>
            <a:ext uri="{FF2B5EF4-FFF2-40B4-BE49-F238E27FC236}">
              <a16:creationId xmlns:a16="http://schemas.microsoft.com/office/drawing/2014/main" id="{C2BBA855-EE70-4086-8FB9-56C10FB27E33}"/>
            </a:ext>
          </a:extLst>
        </xdr:cNvPr>
        <xdr:cNvSpPr/>
      </xdr:nvSpPr>
      <xdr:spPr>
        <a:xfrm>
          <a:off x="2571750" y="107638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9525</xdr:rowOff>
    </xdr:from>
    <xdr:to>
      <xdr:col>19</xdr:col>
      <xdr:colOff>177800</xdr:colOff>
      <xdr:row>63</xdr:row>
      <xdr:rowOff>26670</xdr:rowOff>
    </xdr:to>
    <xdr:cxnSp macro="">
      <xdr:nvCxnSpPr>
        <xdr:cNvPr id="191" name="直線コネクタ 190">
          <a:extLst>
            <a:ext uri="{FF2B5EF4-FFF2-40B4-BE49-F238E27FC236}">
              <a16:creationId xmlns:a16="http://schemas.microsoft.com/office/drawing/2014/main" id="{C9CE2834-F38D-40D2-BFD4-C342956F3765}"/>
            </a:ext>
          </a:extLst>
        </xdr:cNvPr>
        <xdr:cNvCxnSpPr/>
      </xdr:nvCxnSpPr>
      <xdr:spPr>
        <a:xfrm>
          <a:off x="2626360" y="10812780"/>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113030</xdr:rowOff>
    </xdr:from>
    <xdr:to>
      <xdr:col>10</xdr:col>
      <xdr:colOff>165100</xdr:colOff>
      <xdr:row>63</xdr:row>
      <xdr:rowOff>43180</xdr:rowOff>
    </xdr:to>
    <xdr:sp macro="" textlink="">
      <xdr:nvSpPr>
        <xdr:cNvPr id="192" name="楕円 191">
          <a:extLst>
            <a:ext uri="{FF2B5EF4-FFF2-40B4-BE49-F238E27FC236}">
              <a16:creationId xmlns:a16="http://schemas.microsoft.com/office/drawing/2014/main" id="{16CB92DA-2B5B-4AE9-AEDB-C4F56336A214}"/>
            </a:ext>
          </a:extLst>
        </xdr:cNvPr>
        <xdr:cNvSpPr/>
      </xdr:nvSpPr>
      <xdr:spPr>
        <a:xfrm>
          <a:off x="1774190" y="107429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163830</xdr:rowOff>
    </xdr:from>
    <xdr:to>
      <xdr:col>15</xdr:col>
      <xdr:colOff>50800</xdr:colOff>
      <xdr:row>63</xdr:row>
      <xdr:rowOff>9525</xdr:rowOff>
    </xdr:to>
    <xdr:cxnSp macro="">
      <xdr:nvCxnSpPr>
        <xdr:cNvPr id="193" name="直線コネクタ 192">
          <a:extLst>
            <a:ext uri="{FF2B5EF4-FFF2-40B4-BE49-F238E27FC236}">
              <a16:creationId xmlns:a16="http://schemas.microsoft.com/office/drawing/2014/main" id="{005BA60D-2B6F-4EE8-97F5-803A6A0BE577}"/>
            </a:ext>
          </a:extLst>
        </xdr:cNvPr>
        <xdr:cNvCxnSpPr/>
      </xdr:nvCxnSpPr>
      <xdr:spPr>
        <a:xfrm>
          <a:off x="1828800" y="10797540"/>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93980</xdr:rowOff>
    </xdr:from>
    <xdr:to>
      <xdr:col>6</xdr:col>
      <xdr:colOff>38100</xdr:colOff>
      <xdr:row>63</xdr:row>
      <xdr:rowOff>24130</xdr:rowOff>
    </xdr:to>
    <xdr:sp macro="" textlink="">
      <xdr:nvSpPr>
        <xdr:cNvPr id="194" name="楕円 193">
          <a:extLst>
            <a:ext uri="{FF2B5EF4-FFF2-40B4-BE49-F238E27FC236}">
              <a16:creationId xmlns:a16="http://schemas.microsoft.com/office/drawing/2014/main" id="{0ACA9CE7-7EA5-4288-B37D-0BE7A96F56F5}"/>
            </a:ext>
          </a:extLst>
        </xdr:cNvPr>
        <xdr:cNvSpPr/>
      </xdr:nvSpPr>
      <xdr:spPr>
        <a:xfrm>
          <a:off x="988060" y="107276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144780</xdr:rowOff>
    </xdr:from>
    <xdr:to>
      <xdr:col>10</xdr:col>
      <xdr:colOff>114300</xdr:colOff>
      <xdr:row>62</xdr:row>
      <xdr:rowOff>163830</xdr:rowOff>
    </xdr:to>
    <xdr:cxnSp macro="">
      <xdr:nvCxnSpPr>
        <xdr:cNvPr id="195" name="直線コネクタ 194">
          <a:extLst>
            <a:ext uri="{FF2B5EF4-FFF2-40B4-BE49-F238E27FC236}">
              <a16:creationId xmlns:a16="http://schemas.microsoft.com/office/drawing/2014/main" id="{715DBA8B-0730-431D-B52F-980321898BA1}"/>
            </a:ext>
          </a:extLst>
        </xdr:cNvPr>
        <xdr:cNvCxnSpPr/>
      </xdr:nvCxnSpPr>
      <xdr:spPr>
        <a:xfrm>
          <a:off x="1031240" y="10772775"/>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17797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1983472F-51AB-4571-9BCB-42A017FBB8B7}"/>
            </a:ext>
          </a:extLst>
        </xdr:cNvPr>
        <xdr:cNvSpPr txBox="1"/>
      </xdr:nvSpPr>
      <xdr:spPr>
        <a:xfrm>
          <a:off x="32391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6367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C8112F2-09EC-4D85-B41E-856C21B9A5E4}"/>
            </a:ext>
          </a:extLst>
        </xdr:cNvPr>
        <xdr:cNvSpPr txBox="1"/>
      </xdr:nvSpPr>
      <xdr:spPr>
        <a:xfrm>
          <a:off x="24390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6157D82A-8E58-482B-8167-E5D7F005B9E0}"/>
            </a:ext>
          </a:extLst>
        </xdr:cNvPr>
        <xdr:cNvSpPr txBox="1"/>
      </xdr:nvSpPr>
      <xdr:spPr>
        <a:xfrm>
          <a:off x="164148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F710A1FE-0409-46F4-A11D-C3DDFBDB216E}"/>
            </a:ext>
          </a:extLst>
        </xdr:cNvPr>
        <xdr:cNvSpPr txBox="1"/>
      </xdr:nvSpPr>
      <xdr:spPr>
        <a:xfrm>
          <a:off x="85535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68597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863B25A8-AA5C-41EA-965A-3C178099229B}"/>
            </a:ext>
          </a:extLst>
        </xdr:cNvPr>
        <xdr:cNvSpPr txBox="1"/>
      </xdr:nvSpPr>
      <xdr:spPr>
        <a:xfrm>
          <a:off x="3239144" y="1086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51452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1E9C9FE0-7AC8-4B55-B4F4-40C86CD2F2F9}"/>
            </a:ext>
          </a:extLst>
        </xdr:cNvPr>
        <xdr:cNvSpPr txBox="1"/>
      </xdr:nvSpPr>
      <xdr:spPr>
        <a:xfrm>
          <a:off x="2439044" y="1085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34307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74031791-421C-4C27-9BEB-A167A6513919}"/>
            </a:ext>
          </a:extLst>
        </xdr:cNvPr>
        <xdr:cNvSpPr txBox="1"/>
      </xdr:nvSpPr>
      <xdr:spPr>
        <a:xfrm>
          <a:off x="1641484" y="1083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15257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4350C32C-BEBD-46AD-AE7A-45441741DE3A}"/>
            </a:ext>
          </a:extLst>
        </xdr:cNvPr>
        <xdr:cNvSpPr txBox="1"/>
      </xdr:nvSpPr>
      <xdr:spPr>
        <a:xfrm>
          <a:off x="855354" y="1082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FAB7A769-3B48-4A0A-B6BF-0E1910D63E22}"/>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9EA9A4DE-D3EA-45C4-B551-C84EC90A58B1}"/>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8894170B-EBC7-4A20-A9B0-1392A531136B}"/>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D795005-2804-4C24-BD90-49CCE558DCD8}"/>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3496D71E-71FA-432F-991A-10E663EDBF7A}"/>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534E7B55-6014-4B00-A6B5-1678C0708068}"/>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75ABFF55-846C-4088-A057-C4F95A68950F}"/>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8B4002CE-7506-4D3E-90DD-FCE820FA4947}"/>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82DBD134-A9FC-4E35-8B94-258BEFB2183B}"/>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87CFA06F-7852-4F96-AD36-0CB508DCC2D8}"/>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B76C2B8B-4DEA-4132-A268-E395FD649D0B}"/>
            </a:ext>
          </a:extLst>
        </xdr:cNvPr>
        <xdr:cNvCxnSpPr/>
      </xdr:nvCxnSpPr>
      <xdr:spPr>
        <a:xfrm>
          <a:off x="5960110" y="1110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AF9DE5DE-E901-4DA6-9E8D-E5F63B4C5D9E}"/>
            </a:ext>
          </a:extLst>
        </xdr:cNvPr>
        <xdr:cNvSpPr txBox="1"/>
      </xdr:nvSpPr>
      <xdr:spPr>
        <a:xfrm>
          <a:off x="5724659" y="1096311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01F7FCC6-704D-40B8-ACEB-24B42C2760BE}"/>
            </a:ext>
          </a:extLst>
        </xdr:cNvPr>
        <xdr:cNvCxnSpPr/>
      </xdr:nvCxnSpPr>
      <xdr:spPr>
        <a:xfrm>
          <a:off x="5960110" y="1077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7D3B61FF-0CC9-4FF9-BF46-1D4A8510FAE5}"/>
            </a:ext>
          </a:extLst>
        </xdr:cNvPr>
        <xdr:cNvSpPr txBox="1"/>
      </xdr:nvSpPr>
      <xdr:spPr>
        <a:xfrm>
          <a:off x="5416126" y="1063653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C100604-4600-4725-AB49-5D0A9E995866}"/>
            </a:ext>
          </a:extLst>
        </xdr:cNvPr>
        <xdr:cNvCxnSpPr/>
      </xdr:nvCxnSpPr>
      <xdr:spPr>
        <a:xfrm>
          <a:off x="5960110" y="104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6DBC2558-CDDD-4148-B83C-185ED5979682}"/>
            </a:ext>
          </a:extLst>
        </xdr:cNvPr>
        <xdr:cNvSpPr txBox="1"/>
      </xdr:nvSpPr>
      <xdr:spPr>
        <a:xfrm>
          <a:off x="5416126" y="103042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20527B59-4E5D-495F-B7CA-C02BDDE0EE4A}"/>
            </a:ext>
          </a:extLst>
        </xdr:cNvPr>
        <xdr:cNvCxnSpPr/>
      </xdr:nvCxnSpPr>
      <xdr:spPr>
        <a:xfrm>
          <a:off x="5960110" y="1012562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7D2B62FD-A69A-46D4-82E7-F7E5D6146CAC}"/>
            </a:ext>
          </a:extLst>
        </xdr:cNvPr>
        <xdr:cNvSpPr txBox="1"/>
      </xdr:nvSpPr>
      <xdr:spPr>
        <a:xfrm>
          <a:off x="5416126"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5FD39CE8-6D77-4ADB-9BD3-75F20B652917}"/>
            </a:ext>
          </a:extLst>
        </xdr:cNvPr>
        <xdr:cNvCxnSpPr/>
      </xdr:nvCxnSpPr>
      <xdr:spPr>
        <a:xfrm>
          <a:off x="5960110" y="979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96280ADA-C47A-4060-AEB8-7A2A3DCC0357}"/>
            </a:ext>
          </a:extLst>
        </xdr:cNvPr>
        <xdr:cNvSpPr txBox="1"/>
      </xdr:nvSpPr>
      <xdr:spPr>
        <a:xfrm>
          <a:off x="5416126" y="965873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066B3666-6D73-4E0C-88FF-553511FE3EF6}"/>
            </a:ext>
          </a:extLst>
        </xdr:cNvPr>
        <xdr:cNvCxnSpPr/>
      </xdr:nvCxnSpPr>
      <xdr:spPr>
        <a:xfrm>
          <a:off x="5960110" y="947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A3659A76-957F-48AE-A766-9C5B1909A53B}"/>
            </a:ext>
          </a:extLst>
        </xdr:cNvPr>
        <xdr:cNvSpPr txBox="1"/>
      </xdr:nvSpPr>
      <xdr:spPr>
        <a:xfrm>
          <a:off x="5416126" y="93264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F49565BD-6900-4B9B-B028-1F9C8AB3E62D}"/>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9F2CCFE8-3BA1-4275-B3C6-E5EE3A9B48A4}"/>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F6C44AF7-1B03-49B2-8E1B-80A764354153}"/>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7E823390-991B-4906-9117-6051C12D1848}"/>
            </a:ext>
          </a:extLst>
        </xdr:cNvPr>
        <xdr:cNvCxnSpPr/>
      </xdr:nvCxnSpPr>
      <xdr:spPr>
        <a:xfrm flipV="1">
          <a:off x="9429115" y="9622513"/>
          <a:ext cx="0" cy="14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DFF4DE81-F05D-4753-B5E4-626A3101E3DB}"/>
            </a:ext>
          </a:extLst>
        </xdr:cNvPr>
        <xdr:cNvSpPr txBox="1"/>
      </xdr:nvSpPr>
      <xdr:spPr>
        <a:xfrm>
          <a:off x="9467850" y="1109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D0386F81-737D-4498-87A0-38E07CD604A2}"/>
            </a:ext>
          </a:extLst>
        </xdr:cNvPr>
        <xdr:cNvCxnSpPr/>
      </xdr:nvCxnSpPr>
      <xdr:spPr>
        <a:xfrm>
          <a:off x="9356090" y="1109466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B2FCC26A-D1EB-4A87-A498-C0B68B36674A}"/>
            </a:ext>
          </a:extLst>
        </xdr:cNvPr>
        <xdr:cNvSpPr txBox="1"/>
      </xdr:nvSpPr>
      <xdr:spPr>
        <a:xfrm>
          <a:off x="9467850" y="9399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50AB4B18-1BF4-4980-8AD7-C2CDE868D133}"/>
            </a:ext>
          </a:extLst>
        </xdr:cNvPr>
        <xdr:cNvCxnSpPr/>
      </xdr:nvCxnSpPr>
      <xdr:spPr>
        <a:xfrm>
          <a:off x="9356090" y="962251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C85F9992-902F-4B54-9D6C-2699C4F3B925}"/>
            </a:ext>
          </a:extLst>
        </xdr:cNvPr>
        <xdr:cNvSpPr txBox="1"/>
      </xdr:nvSpPr>
      <xdr:spPr>
        <a:xfrm>
          <a:off x="9467850" y="10580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3251259E-9704-41DC-84D5-28D95E650AAE}"/>
            </a:ext>
          </a:extLst>
        </xdr:cNvPr>
        <xdr:cNvSpPr/>
      </xdr:nvSpPr>
      <xdr:spPr>
        <a:xfrm>
          <a:off x="9394190" y="1072321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CF2BD364-23EE-4A43-B02D-FCDDD5088298}"/>
            </a:ext>
          </a:extLst>
        </xdr:cNvPr>
        <xdr:cNvSpPr/>
      </xdr:nvSpPr>
      <xdr:spPr>
        <a:xfrm>
          <a:off x="8632190" y="107347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410B3143-7F03-4ADE-B773-6EC213ED1862}"/>
            </a:ext>
          </a:extLst>
        </xdr:cNvPr>
        <xdr:cNvSpPr/>
      </xdr:nvSpPr>
      <xdr:spPr>
        <a:xfrm>
          <a:off x="7846060" y="10740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5102CE12-1D78-4660-A13D-B4CC0B295665}"/>
            </a:ext>
          </a:extLst>
        </xdr:cNvPr>
        <xdr:cNvSpPr/>
      </xdr:nvSpPr>
      <xdr:spPr>
        <a:xfrm>
          <a:off x="7029450" y="107405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E703F119-ABB4-491B-98D6-4ABA6E64DFBA}"/>
            </a:ext>
          </a:extLst>
        </xdr:cNvPr>
        <xdr:cNvSpPr/>
      </xdr:nvSpPr>
      <xdr:spPr>
        <a:xfrm>
          <a:off x="6231890" y="1076177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97FD112-5C07-44A3-916F-D4DD391C3D2C}"/>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844F596-78BF-4089-A8E6-964DFD7AF5BF}"/>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23F56C5-F334-4C07-999D-E565D9E2E1B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BA46E25-1917-4CC7-8A8D-4A02F53160FA}"/>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A9CC8B8-65D0-4301-8058-E9EE28C5FA95}"/>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47106</xdr:rowOff>
    </xdr:from>
    <xdr:to>
      <xdr:col>55</xdr:col>
      <xdr:colOff>50800</xdr:colOff>
      <xdr:row>64</xdr:row>
      <xdr:rowOff>148706</xdr:rowOff>
    </xdr:to>
    <xdr:sp macro="" textlink="">
      <xdr:nvSpPr>
        <xdr:cNvPr id="245" name="楕円 244">
          <a:extLst>
            <a:ext uri="{FF2B5EF4-FFF2-40B4-BE49-F238E27FC236}">
              <a16:creationId xmlns:a16="http://schemas.microsoft.com/office/drawing/2014/main" id="{689FEFA2-D847-4596-91D2-4F49BA89D474}"/>
            </a:ext>
          </a:extLst>
        </xdr:cNvPr>
        <xdr:cNvSpPr/>
      </xdr:nvSpPr>
      <xdr:spPr>
        <a:xfrm>
          <a:off x="9394190" y="11021811"/>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133483</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FCDCE040-C27D-4AED-A344-06974347F49C}"/>
            </a:ext>
          </a:extLst>
        </xdr:cNvPr>
        <xdr:cNvSpPr txBox="1"/>
      </xdr:nvSpPr>
      <xdr:spPr>
        <a:xfrm>
          <a:off x="9467850" y="1093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47282</xdr:rowOff>
    </xdr:from>
    <xdr:to>
      <xdr:col>50</xdr:col>
      <xdr:colOff>165100</xdr:colOff>
      <xdr:row>64</xdr:row>
      <xdr:rowOff>148882</xdr:rowOff>
    </xdr:to>
    <xdr:sp macro="" textlink="">
      <xdr:nvSpPr>
        <xdr:cNvPr id="247" name="楕円 246">
          <a:extLst>
            <a:ext uri="{FF2B5EF4-FFF2-40B4-BE49-F238E27FC236}">
              <a16:creationId xmlns:a16="http://schemas.microsoft.com/office/drawing/2014/main" id="{EC27A7A7-4748-423B-83D3-DD850EA7BDCA}"/>
            </a:ext>
          </a:extLst>
        </xdr:cNvPr>
        <xdr:cNvSpPr/>
      </xdr:nvSpPr>
      <xdr:spPr>
        <a:xfrm>
          <a:off x="8632190" y="1102198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97906</xdr:rowOff>
    </xdr:from>
    <xdr:to>
      <xdr:col>55</xdr:col>
      <xdr:colOff>0</xdr:colOff>
      <xdr:row>64</xdr:row>
      <xdr:rowOff>98082</xdr:rowOff>
    </xdr:to>
    <xdr:cxnSp macro="">
      <xdr:nvCxnSpPr>
        <xdr:cNvPr id="248" name="直線コネクタ 247">
          <a:extLst>
            <a:ext uri="{FF2B5EF4-FFF2-40B4-BE49-F238E27FC236}">
              <a16:creationId xmlns:a16="http://schemas.microsoft.com/office/drawing/2014/main" id="{029B8753-26CF-40E0-AAB4-A0510B29A28B}"/>
            </a:ext>
          </a:extLst>
        </xdr:cNvPr>
        <xdr:cNvCxnSpPr/>
      </xdr:nvCxnSpPr>
      <xdr:spPr>
        <a:xfrm flipV="1">
          <a:off x="8686800" y="11066896"/>
          <a:ext cx="742950" cy="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47430</xdr:rowOff>
    </xdr:from>
    <xdr:to>
      <xdr:col>46</xdr:col>
      <xdr:colOff>38100</xdr:colOff>
      <xdr:row>64</xdr:row>
      <xdr:rowOff>149030</xdr:rowOff>
    </xdr:to>
    <xdr:sp macro="" textlink="">
      <xdr:nvSpPr>
        <xdr:cNvPr id="249" name="楕円 248">
          <a:extLst>
            <a:ext uri="{FF2B5EF4-FFF2-40B4-BE49-F238E27FC236}">
              <a16:creationId xmlns:a16="http://schemas.microsoft.com/office/drawing/2014/main" id="{A30146DD-AE66-4FC9-B323-D7C3406961DD}"/>
            </a:ext>
          </a:extLst>
        </xdr:cNvPr>
        <xdr:cNvSpPr/>
      </xdr:nvSpPr>
      <xdr:spPr>
        <a:xfrm>
          <a:off x="7846060" y="1102213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98082</xdr:rowOff>
    </xdr:from>
    <xdr:to>
      <xdr:col>50</xdr:col>
      <xdr:colOff>114300</xdr:colOff>
      <xdr:row>64</xdr:row>
      <xdr:rowOff>98230</xdr:rowOff>
    </xdr:to>
    <xdr:cxnSp macro="">
      <xdr:nvCxnSpPr>
        <xdr:cNvPr id="250" name="直線コネクタ 249">
          <a:extLst>
            <a:ext uri="{FF2B5EF4-FFF2-40B4-BE49-F238E27FC236}">
              <a16:creationId xmlns:a16="http://schemas.microsoft.com/office/drawing/2014/main" id="{15261C12-85C3-425D-857F-09E0F3242048}"/>
            </a:ext>
          </a:extLst>
        </xdr:cNvPr>
        <xdr:cNvCxnSpPr/>
      </xdr:nvCxnSpPr>
      <xdr:spPr>
        <a:xfrm flipV="1">
          <a:off x="7889240" y="11067072"/>
          <a:ext cx="797560" cy="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47629</xdr:rowOff>
    </xdr:from>
    <xdr:to>
      <xdr:col>41</xdr:col>
      <xdr:colOff>101600</xdr:colOff>
      <xdr:row>64</xdr:row>
      <xdr:rowOff>149229</xdr:rowOff>
    </xdr:to>
    <xdr:sp macro="" textlink="">
      <xdr:nvSpPr>
        <xdr:cNvPr id="251" name="楕円 250">
          <a:extLst>
            <a:ext uri="{FF2B5EF4-FFF2-40B4-BE49-F238E27FC236}">
              <a16:creationId xmlns:a16="http://schemas.microsoft.com/office/drawing/2014/main" id="{01720C1A-5A04-4BA8-AF5E-8484493A2554}"/>
            </a:ext>
          </a:extLst>
        </xdr:cNvPr>
        <xdr:cNvSpPr/>
      </xdr:nvSpPr>
      <xdr:spPr>
        <a:xfrm>
          <a:off x="7029450" y="110223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98230</xdr:rowOff>
    </xdr:from>
    <xdr:to>
      <xdr:col>45</xdr:col>
      <xdr:colOff>177800</xdr:colOff>
      <xdr:row>64</xdr:row>
      <xdr:rowOff>98429</xdr:rowOff>
    </xdr:to>
    <xdr:cxnSp macro="">
      <xdr:nvCxnSpPr>
        <xdr:cNvPr id="252" name="直線コネクタ 251">
          <a:extLst>
            <a:ext uri="{FF2B5EF4-FFF2-40B4-BE49-F238E27FC236}">
              <a16:creationId xmlns:a16="http://schemas.microsoft.com/office/drawing/2014/main" id="{E71E395A-D57B-40C5-8DB5-19CFCC0E7C21}"/>
            </a:ext>
          </a:extLst>
        </xdr:cNvPr>
        <xdr:cNvCxnSpPr/>
      </xdr:nvCxnSpPr>
      <xdr:spPr>
        <a:xfrm flipV="1">
          <a:off x="7084060" y="11067220"/>
          <a:ext cx="805180" cy="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47707</xdr:rowOff>
    </xdr:from>
    <xdr:to>
      <xdr:col>36</xdr:col>
      <xdr:colOff>165100</xdr:colOff>
      <xdr:row>64</xdr:row>
      <xdr:rowOff>149307</xdr:rowOff>
    </xdr:to>
    <xdr:sp macro="" textlink="">
      <xdr:nvSpPr>
        <xdr:cNvPr id="253" name="楕円 252">
          <a:extLst>
            <a:ext uri="{FF2B5EF4-FFF2-40B4-BE49-F238E27FC236}">
              <a16:creationId xmlns:a16="http://schemas.microsoft.com/office/drawing/2014/main" id="{DEB81637-672B-43BE-A6C3-299C21537567}"/>
            </a:ext>
          </a:extLst>
        </xdr:cNvPr>
        <xdr:cNvSpPr/>
      </xdr:nvSpPr>
      <xdr:spPr>
        <a:xfrm>
          <a:off x="6231890" y="1102241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98429</xdr:rowOff>
    </xdr:from>
    <xdr:to>
      <xdr:col>41</xdr:col>
      <xdr:colOff>50800</xdr:colOff>
      <xdr:row>64</xdr:row>
      <xdr:rowOff>98507</xdr:rowOff>
    </xdr:to>
    <xdr:cxnSp macro="">
      <xdr:nvCxnSpPr>
        <xdr:cNvPr id="254" name="直線コネクタ 253">
          <a:extLst>
            <a:ext uri="{FF2B5EF4-FFF2-40B4-BE49-F238E27FC236}">
              <a16:creationId xmlns:a16="http://schemas.microsoft.com/office/drawing/2014/main" id="{42D1BE3F-A236-4627-B302-555D7EEA0255}"/>
            </a:ext>
          </a:extLst>
        </xdr:cNvPr>
        <xdr:cNvCxnSpPr/>
      </xdr:nvCxnSpPr>
      <xdr:spPr>
        <a:xfrm flipV="1">
          <a:off x="6286500" y="11067419"/>
          <a:ext cx="797560" cy="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520D10AB-C81A-423F-8174-5D33CF7990F4}"/>
            </a:ext>
          </a:extLst>
        </xdr:cNvPr>
        <xdr:cNvSpPr txBox="1"/>
      </xdr:nvSpPr>
      <xdr:spPr>
        <a:xfrm>
          <a:off x="8422151" y="1051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8413D39E-9C87-4F61-A57D-26C9928C81B3}"/>
            </a:ext>
          </a:extLst>
        </xdr:cNvPr>
        <xdr:cNvSpPr txBox="1"/>
      </xdr:nvSpPr>
      <xdr:spPr>
        <a:xfrm>
          <a:off x="7641101" y="1051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5B153C8F-29A8-4D40-8DBA-05955DEEF213}"/>
            </a:ext>
          </a:extLst>
        </xdr:cNvPr>
        <xdr:cNvSpPr txBox="1"/>
      </xdr:nvSpPr>
      <xdr:spPr>
        <a:xfrm>
          <a:off x="6854971" y="1051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D2DFB21C-FEC9-466A-96AE-9886E238E54B}"/>
            </a:ext>
          </a:extLst>
        </xdr:cNvPr>
        <xdr:cNvSpPr txBox="1"/>
      </xdr:nvSpPr>
      <xdr:spPr>
        <a:xfrm>
          <a:off x="603836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140009</xdr:rowOff>
    </xdr:from>
    <xdr:ext cx="469744" cy="259045"/>
    <xdr:sp macro="" textlink="">
      <xdr:nvSpPr>
        <xdr:cNvPr id="259" name="n_1mainValue【橋りょう・トンネル】&#10;一人当たり有形固定資産（償却資産）額">
          <a:extLst>
            <a:ext uri="{FF2B5EF4-FFF2-40B4-BE49-F238E27FC236}">
              <a16:creationId xmlns:a16="http://schemas.microsoft.com/office/drawing/2014/main" id="{0146DCD6-2FC6-4AC7-91B5-2FC6127A7C1D}"/>
            </a:ext>
          </a:extLst>
        </xdr:cNvPr>
        <xdr:cNvSpPr txBox="1"/>
      </xdr:nvSpPr>
      <xdr:spPr>
        <a:xfrm>
          <a:off x="8454468" y="11108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140157</xdr:rowOff>
    </xdr:from>
    <xdr:ext cx="469744" cy="259045"/>
    <xdr:sp macro="" textlink="">
      <xdr:nvSpPr>
        <xdr:cNvPr id="260" name="n_2mainValue【橋りょう・トンネル】&#10;一人当たり有形固定資産（償却資産）額">
          <a:extLst>
            <a:ext uri="{FF2B5EF4-FFF2-40B4-BE49-F238E27FC236}">
              <a16:creationId xmlns:a16="http://schemas.microsoft.com/office/drawing/2014/main" id="{C21EC76B-BB31-4CAD-80D2-B289ADC8ACE2}"/>
            </a:ext>
          </a:extLst>
        </xdr:cNvPr>
        <xdr:cNvSpPr txBox="1"/>
      </xdr:nvSpPr>
      <xdr:spPr>
        <a:xfrm>
          <a:off x="7673418" y="1110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140356</xdr:rowOff>
    </xdr:from>
    <xdr:ext cx="469744" cy="259045"/>
    <xdr:sp macro="" textlink="">
      <xdr:nvSpPr>
        <xdr:cNvPr id="261" name="n_3mainValue【橋りょう・トンネル】&#10;一人当たり有形固定資産（償却資産）額">
          <a:extLst>
            <a:ext uri="{FF2B5EF4-FFF2-40B4-BE49-F238E27FC236}">
              <a16:creationId xmlns:a16="http://schemas.microsoft.com/office/drawing/2014/main" id="{1062280B-3914-49B3-8BB9-878A6D28197D}"/>
            </a:ext>
          </a:extLst>
        </xdr:cNvPr>
        <xdr:cNvSpPr txBox="1"/>
      </xdr:nvSpPr>
      <xdr:spPr>
        <a:xfrm>
          <a:off x="6866333" y="1110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140434</xdr:rowOff>
    </xdr:from>
    <xdr:ext cx="469744" cy="259045"/>
    <xdr:sp macro="" textlink="">
      <xdr:nvSpPr>
        <xdr:cNvPr id="262" name="n_4mainValue【橋りょう・トンネル】&#10;一人当たり有形固定資産（償却資産）額">
          <a:extLst>
            <a:ext uri="{FF2B5EF4-FFF2-40B4-BE49-F238E27FC236}">
              <a16:creationId xmlns:a16="http://schemas.microsoft.com/office/drawing/2014/main" id="{A3E137A5-DF7A-40FC-B0F2-4761E02EB40B}"/>
            </a:ext>
          </a:extLst>
        </xdr:cNvPr>
        <xdr:cNvSpPr txBox="1"/>
      </xdr:nvSpPr>
      <xdr:spPr>
        <a:xfrm>
          <a:off x="6068773" y="11109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EC0D4E18-A4F5-477D-9125-9797F6EA538B}"/>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25B763F3-BC73-427F-B594-CF995409BCA8}"/>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B682E84B-46E0-44EC-81EE-991D2130B2CC}"/>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6D6AE167-EC2A-40BE-8B95-E1E449AC79DE}"/>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CE1CCBC-2279-4183-9C8B-BD5CCDF99DC1}"/>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308649E7-1840-4149-8E45-3A7F5121AA9C}"/>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5D89085B-75E9-498B-BDA4-F8D53BE365A4}"/>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A8A9611-F556-4E42-B9F1-ABFE2A5FDA29}"/>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239B12FA-C22A-4634-9AA9-544D8BD72DF3}"/>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FE110510-BAE9-4934-8ED6-65C006B6AA89}"/>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45626BC2-DBB1-48DC-BD00-9EE889640089}"/>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EBB0E459-7885-49F0-80FF-CF0B62DFAD06}"/>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DABE7CB8-8624-4800-AA19-28BB245FDBAD}"/>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26CAD09C-0108-4B6F-9E74-8A5385BA408A}"/>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4F262687-08EA-4DF4-AEE6-4E412E39A2B2}"/>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764B990E-037D-4AFB-B245-D464CD43E7E9}"/>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2F23F079-6710-4A3F-A08F-15BBC002E7D0}"/>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F8A4D910-6E19-4A43-A7F1-D972D6E5A01A}"/>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7B61DEB8-7F8D-452C-A219-7DEEBD3FC453}"/>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C3AE2EEA-C3BC-4BF8-8134-44381C232B6E}"/>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60470EC-E2C8-4221-8347-F0A7FB023D23}"/>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B163A32-E7EA-484E-A333-AFDCEF138EE9}"/>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A6C91E0F-EE69-4DE8-9026-B5FE95425FE6}"/>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F8D99EE6-407F-4337-9D16-C70B7F22A19D}"/>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D8EABFC4-9BE8-4D65-908E-0DADCABF837B}"/>
            </a:ext>
          </a:extLst>
        </xdr:cNvPr>
        <xdr:cNvCxnSpPr/>
      </xdr:nvCxnSpPr>
      <xdr:spPr>
        <a:xfrm flipV="1">
          <a:off x="4173855" y="13344525"/>
          <a:ext cx="0"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FDED9C9E-A45D-495D-B14E-1248D7B8EBBC}"/>
            </a:ext>
          </a:extLst>
        </xdr:cNvPr>
        <xdr:cNvSpPr txBox="1"/>
      </xdr:nvSpPr>
      <xdr:spPr>
        <a:xfrm>
          <a:off x="4212590" y="1477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D567259E-6D59-4C91-A959-A52103643611}"/>
            </a:ext>
          </a:extLst>
        </xdr:cNvPr>
        <xdr:cNvCxnSpPr/>
      </xdr:nvCxnSpPr>
      <xdr:spPr>
        <a:xfrm>
          <a:off x="4112260" y="14771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7046C519-0C5B-4D44-A7A9-7543F3C9A520}"/>
            </a:ext>
          </a:extLst>
        </xdr:cNvPr>
        <xdr:cNvSpPr txBox="1"/>
      </xdr:nvSpPr>
      <xdr:spPr>
        <a:xfrm>
          <a:off x="4212590" y="1312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100B87BA-5C72-4AD2-B192-3718764EC0D4}"/>
            </a:ext>
          </a:extLst>
        </xdr:cNvPr>
        <xdr:cNvCxnSpPr/>
      </xdr:nvCxnSpPr>
      <xdr:spPr>
        <a:xfrm>
          <a:off x="4112260" y="1334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95902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46380C35-2899-4296-B580-079FCC987593}"/>
            </a:ext>
          </a:extLst>
        </xdr:cNvPr>
        <xdr:cNvSpPr txBox="1"/>
      </xdr:nvSpPr>
      <xdr:spPr>
        <a:xfrm>
          <a:off x="4212590" y="13979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05AA8CC5-7147-4C9A-B13C-25967AE08009}"/>
            </a:ext>
          </a:extLst>
        </xdr:cNvPr>
        <xdr:cNvSpPr/>
      </xdr:nvSpPr>
      <xdr:spPr>
        <a:xfrm>
          <a:off x="4131310" y="1413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88C029DE-D877-4E52-B5F5-36A103266BE7}"/>
            </a:ext>
          </a:extLst>
        </xdr:cNvPr>
        <xdr:cNvSpPr/>
      </xdr:nvSpPr>
      <xdr:spPr>
        <a:xfrm>
          <a:off x="3388360" y="1411477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B480E5CC-E46E-42DC-A42F-9408B4E78231}"/>
            </a:ext>
          </a:extLst>
        </xdr:cNvPr>
        <xdr:cNvSpPr/>
      </xdr:nvSpPr>
      <xdr:spPr>
        <a:xfrm>
          <a:off x="2571750" y="1411287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ADDF5719-81E6-485B-9017-FA18B4F55402}"/>
            </a:ext>
          </a:extLst>
        </xdr:cNvPr>
        <xdr:cNvSpPr/>
      </xdr:nvSpPr>
      <xdr:spPr>
        <a:xfrm>
          <a:off x="1774190" y="1418336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7F4A6E7C-0801-4F38-9AFF-6B592BDB1868}"/>
            </a:ext>
          </a:extLst>
        </xdr:cNvPr>
        <xdr:cNvSpPr/>
      </xdr:nvSpPr>
      <xdr:spPr>
        <a:xfrm>
          <a:off x="988060" y="14179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0ED676B-E332-4A04-8A6F-A840F737F69D}"/>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E6A3A15-9F4E-442A-86D1-4E219269ECF7}"/>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D723D63-07FA-4665-B7DE-D854133209BF}"/>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DD41056-821D-4F03-AC71-4F9777BBC882}"/>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3C309C5-1127-4F3F-817C-97EBE437F65C}"/>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73025</xdr:rowOff>
    </xdr:from>
    <xdr:to>
      <xdr:col>24</xdr:col>
      <xdr:colOff>114300</xdr:colOff>
      <xdr:row>86</xdr:row>
      <xdr:rowOff>3175</xdr:rowOff>
    </xdr:to>
    <xdr:sp macro="" textlink="">
      <xdr:nvSpPr>
        <xdr:cNvPr id="303" name="楕円 302">
          <a:extLst>
            <a:ext uri="{FF2B5EF4-FFF2-40B4-BE49-F238E27FC236}">
              <a16:creationId xmlns:a16="http://schemas.microsoft.com/office/drawing/2014/main" id="{AC8CE864-1361-4F45-8FF6-572258F1D1F5}"/>
            </a:ext>
          </a:extLst>
        </xdr:cNvPr>
        <xdr:cNvSpPr/>
      </xdr:nvSpPr>
      <xdr:spPr>
        <a:xfrm>
          <a:off x="4131310" y="146462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159402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98D761C4-7D67-46D6-A253-61B1723D85EE}"/>
            </a:ext>
          </a:extLst>
        </xdr:cNvPr>
        <xdr:cNvSpPr txBox="1"/>
      </xdr:nvSpPr>
      <xdr:spPr>
        <a:xfrm>
          <a:off x="4212590" y="1456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57786</xdr:rowOff>
    </xdr:from>
    <xdr:to>
      <xdr:col>20</xdr:col>
      <xdr:colOff>38100</xdr:colOff>
      <xdr:row>85</xdr:row>
      <xdr:rowOff>159386</xdr:rowOff>
    </xdr:to>
    <xdr:sp macro="" textlink="">
      <xdr:nvSpPr>
        <xdr:cNvPr id="305" name="楕円 304">
          <a:extLst>
            <a:ext uri="{FF2B5EF4-FFF2-40B4-BE49-F238E27FC236}">
              <a16:creationId xmlns:a16="http://schemas.microsoft.com/office/drawing/2014/main" id="{EEF59423-995A-4C91-BD83-29D750327B94}"/>
            </a:ext>
          </a:extLst>
        </xdr:cNvPr>
        <xdr:cNvSpPr/>
      </xdr:nvSpPr>
      <xdr:spPr>
        <a:xfrm>
          <a:off x="3388360" y="1462722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108586</xdr:rowOff>
    </xdr:from>
    <xdr:to>
      <xdr:col>24</xdr:col>
      <xdr:colOff>63500</xdr:colOff>
      <xdr:row>85</xdr:row>
      <xdr:rowOff>123825</xdr:rowOff>
    </xdr:to>
    <xdr:cxnSp macro="">
      <xdr:nvCxnSpPr>
        <xdr:cNvPr id="306" name="直線コネクタ 305">
          <a:extLst>
            <a:ext uri="{FF2B5EF4-FFF2-40B4-BE49-F238E27FC236}">
              <a16:creationId xmlns:a16="http://schemas.microsoft.com/office/drawing/2014/main" id="{FCF479B8-5630-4604-B807-45FF2198F84A}"/>
            </a:ext>
          </a:extLst>
        </xdr:cNvPr>
        <xdr:cNvCxnSpPr/>
      </xdr:nvCxnSpPr>
      <xdr:spPr>
        <a:xfrm>
          <a:off x="3431540" y="14679931"/>
          <a:ext cx="742950" cy="1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40639</xdr:rowOff>
    </xdr:from>
    <xdr:to>
      <xdr:col>15</xdr:col>
      <xdr:colOff>101600</xdr:colOff>
      <xdr:row>85</xdr:row>
      <xdr:rowOff>142239</xdr:rowOff>
    </xdr:to>
    <xdr:sp macro="" textlink="">
      <xdr:nvSpPr>
        <xdr:cNvPr id="307" name="楕円 306">
          <a:extLst>
            <a:ext uri="{FF2B5EF4-FFF2-40B4-BE49-F238E27FC236}">
              <a16:creationId xmlns:a16="http://schemas.microsoft.com/office/drawing/2014/main" id="{2BFB9F01-BA2D-4DDB-860F-0F91D2D7E73F}"/>
            </a:ext>
          </a:extLst>
        </xdr:cNvPr>
        <xdr:cNvSpPr/>
      </xdr:nvSpPr>
      <xdr:spPr>
        <a:xfrm>
          <a:off x="2571750" y="146138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91439</xdr:rowOff>
    </xdr:from>
    <xdr:to>
      <xdr:col>19</xdr:col>
      <xdr:colOff>177800</xdr:colOff>
      <xdr:row>85</xdr:row>
      <xdr:rowOff>108586</xdr:rowOff>
    </xdr:to>
    <xdr:cxnSp macro="">
      <xdr:nvCxnSpPr>
        <xdr:cNvPr id="308" name="直線コネクタ 307">
          <a:extLst>
            <a:ext uri="{FF2B5EF4-FFF2-40B4-BE49-F238E27FC236}">
              <a16:creationId xmlns:a16="http://schemas.microsoft.com/office/drawing/2014/main" id="{6D26FDA9-8296-47F8-9481-42C197C791F2}"/>
            </a:ext>
          </a:extLst>
        </xdr:cNvPr>
        <xdr:cNvCxnSpPr/>
      </xdr:nvCxnSpPr>
      <xdr:spPr>
        <a:xfrm>
          <a:off x="2626360" y="14668499"/>
          <a:ext cx="805180" cy="1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23495</xdr:rowOff>
    </xdr:from>
    <xdr:to>
      <xdr:col>10</xdr:col>
      <xdr:colOff>165100</xdr:colOff>
      <xdr:row>85</xdr:row>
      <xdr:rowOff>125095</xdr:rowOff>
    </xdr:to>
    <xdr:sp macro="" textlink="">
      <xdr:nvSpPr>
        <xdr:cNvPr id="309" name="楕円 308">
          <a:extLst>
            <a:ext uri="{FF2B5EF4-FFF2-40B4-BE49-F238E27FC236}">
              <a16:creationId xmlns:a16="http://schemas.microsoft.com/office/drawing/2014/main" id="{3E7C06E2-1896-467C-9AA2-FDC00AAC99BE}"/>
            </a:ext>
          </a:extLst>
        </xdr:cNvPr>
        <xdr:cNvSpPr/>
      </xdr:nvSpPr>
      <xdr:spPr>
        <a:xfrm>
          <a:off x="1774190" y="1459293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74295</xdr:rowOff>
    </xdr:from>
    <xdr:to>
      <xdr:col>15</xdr:col>
      <xdr:colOff>50800</xdr:colOff>
      <xdr:row>85</xdr:row>
      <xdr:rowOff>91439</xdr:rowOff>
    </xdr:to>
    <xdr:cxnSp macro="">
      <xdr:nvCxnSpPr>
        <xdr:cNvPr id="310" name="直線コネクタ 309">
          <a:extLst>
            <a:ext uri="{FF2B5EF4-FFF2-40B4-BE49-F238E27FC236}">
              <a16:creationId xmlns:a16="http://schemas.microsoft.com/office/drawing/2014/main" id="{E538C698-4820-43BE-A1A9-FB04B095EE73}"/>
            </a:ext>
          </a:extLst>
        </xdr:cNvPr>
        <xdr:cNvCxnSpPr/>
      </xdr:nvCxnSpPr>
      <xdr:spPr>
        <a:xfrm>
          <a:off x="1828800" y="14647545"/>
          <a:ext cx="797560" cy="2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10161</xdr:rowOff>
    </xdr:from>
    <xdr:to>
      <xdr:col>6</xdr:col>
      <xdr:colOff>38100</xdr:colOff>
      <xdr:row>85</xdr:row>
      <xdr:rowOff>111761</xdr:rowOff>
    </xdr:to>
    <xdr:sp macro="" textlink="">
      <xdr:nvSpPr>
        <xdr:cNvPr id="311" name="楕円 310">
          <a:extLst>
            <a:ext uri="{FF2B5EF4-FFF2-40B4-BE49-F238E27FC236}">
              <a16:creationId xmlns:a16="http://schemas.microsoft.com/office/drawing/2014/main" id="{86ED82B7-3FDC-43A1-9032-2939DDFC731C}"/>
            </a:ext>
          </a:extLst>
        </xdr:cNvPr>
        <xdr:cNvSpPr/>
      </xdr:nvSpPr>
      <xdr:spPr>
        <a:xfrm>
          <a:off x="988060" y="1458531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60961</xdr:rowOff>
    </xdr:from>
    <xdr:to>
      <xdr:col>10</xdr:col>
      <xdr:colOff>114300</xdr:colOff>
      <xdr:row>85</xdr:row>
      <xdr:rowOff>74295</xdr:rowOff>
    </xdr:to>
    <xdr:cxnSp macro="">
      <xdr:nvCxnSpPr>
        <xdr:cNvPr id="312" name="直線コネクタ 311">
          <a:extLst>
            <a:ext uri="{FF2B5EF4-FFF2-40B4-BE49-F238E27FC236}">
              <a16:creationId xmlns:a16="http://schemas.microsoft.com/office/drawing/2014/main" id="{6030B633-3A8E-47F8-B897-618B678EC55D}"/>
            </a:ext>
          </a:extLst>
        </xdr:cNvPr>
        <xdr:cNvCxnSpPr/>
      </xdr:nvCxnSpPr>
      <xdr:spPr>
        <a:xfrm>
          <a:off x="1031240" y="14630401"/>
          <a:ext cx="79756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6366</xdr:rowOff>
    </xdr:from>
    <xdr:ext cx="405111" cy="259045"/>
    <xdr:sp macro="" textlink="">
      <xdr:nvSpPr>
        <xdr:cNvPr id="313" name="n_1aveValue【公営住宅】&#10;有形固定資産減価償却率">
          <a:extLst>
            <a:ext uri="{FF2B5EF4-FFF2-40B4-BE49-F238E27FC236}">
              <a16:creationId xmlns:a16="http://schemas.microsoft.com/office/drawing/2014/main" id="{D1CF00DC-F9CE-4E40-9223-A307474252C4}"/>
            </a:ext>
          </a:extLst>
        </xdr:cNvPr>
        <xdr:cNvSpPr txBox="1"/>
      </xdr:nvSpPr>
      <xdr:spPr>
        <a:xfrm>
          <a:off x="3239144" y="1389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4463</xdr:rowOff>
    </xdr:from>
    <xdr:ext cx="405111" cy="259045"/>
    <xdr:sp macro="" textlink="">
      <xdr:nvSpPr>
        <xdr:cNvPr id="314" name="n_2aveValue【公営住宅】&#10;有形固定資産減価償却率">
          <a:extLst>
            <a:ext uri="{FF2B5EF4-FFF2-40B4-BE49-F238E27FC236}">
              <a16:creationId xmlns:a16="http://schemas.microsoft.com/office/drawing/2014/main" id="{78007D6E-58CB-44BD-A66E-0A92DEBAF8FD}"/>
            </a:ext>
          </a:extLst>
        </xdr:cNvPr>
        <xdr:cNvSpPr txBox="1"/>
      </xdr:nvSpPr>
      <xdr:spPr>
        <a:xfrm>
          <a:off x="2439044" y="13893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69232</xdr:rowOff>
    </xdr:from>
    <xdr:ext cx="405111" cy="259045"/>
    <xdr:sp macro="" textlink="">
      <xdr:nvSpPr>
        <xdr:cNvPr id="315" name="n_3aveValue【公営住宅】&#10;有形固定資産減価償却率">
          <a:extLst>
            <a:ext uri="{FF2B5EF4-FFF2-40B4-BE49-F238E27FC236}">
              <a16:creationId xmlns:a16="http://schemas.microsoft.com/office/drawing/2014/main" id="{1FFC433D-F3EE-493D-AB05-99128E704ACB}"/>
            </a:ext>
          </a:extLst>
        </xdr:cNvPr>
        <xdr:cNvSpPr txBox="1"/>
      </xdr:nvSpPr>
      <xdr:spPr>
        <a:xfrm>
          <a:off x="164148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65422</xdr:rowOff>
    </xdr:from>
    <xdr:ext cx="405111" cy="259045"/>
    <xdr:sp macro="" textlink="">
      <xdr:nvSpPr>
        <xdr:cNvPr id="316" name="n_4aveValue【公営住宅】&#10;有形固定資産減価償却率">
          <a:extLst>
            <a:ext uri="{FF2B5EF4-FFF2-40B4-BE49-F238E27FC236}">
              <a16:creationId xmlns:a16="http://schemas.microsoft.com/office/drawing/2014/main" id="{6B422B0F-E804-46C5-964C-54658A312317}"/>
            </a:ext>
          </a:extLst>
        </xdr:cNvPr>
        <xdr:cNvSpPr txBox="1"/>
      </xdr:nvSpPr>
      <xdr:spPr>
        <a:xfrm>
          <a:off x="855354" y="1395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150513</xdr:rowOff>
    </xdr:from>
    <xdr:ext cx="405111" cy="259045"/>
    <xdr:sp macro="" textlink="">
      <xdr:nvSpPr>
        <xdr:cNvPr id="317" name="n_1mainValue【公営住宅】&#10;有形固定資産減価償却率">
          <a:extLst>
            <a:ext uri="{FF2B5EF4-FFF2-40B4-BE49-F238E27FC236}">
              <a16:creationId xmlns:a16="http://schemas.microsoft.com/office/drawing/2014/main" id="{6E7B177D-3439-48C5-9F00-08D6334BDB5E}"/>
            </a:ext>
          </a:extLst>
        </xdr:cNvPr>
        <xdr:cNvSpPr txBox="1"/>
      </xdr:nvSpPr>
      <xdr:spPr>
        <a:xfrm>
          <a:off x="3239144" y="1472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133366</xdr:rowOff>
    </xdr:from>
    <xdr:ext cx="405111" cy="259045"/>
    <xdr:sp macro="" textlink="">
      <xdr:nvSpPr>
        <xdr:cNvPr id="318" name="n_2mainValue【公営住宅】&#10;有形固定資産減価償却率">
          <a:extLst>
            <a:ext uri="{FF2B5EF4-FFF2-40B4-BE49-F238E27FC236}">
              <a16:creationId xmlns:a16="http://schemas.microsoft.com/office/drawing/2014/main" id="{EF2F4912-3DF6-4197-BBFD-DF858FB9C8F1}"/>
            </a:ext>
          </a:extLst>
        </xdr:cNvPr>
        <xdr:cNvSpPr txBox="1"/>
      </xdr:nvSpPr>
      <xdr:spPr>
        <a:xfrm>
          <a:off x="2439044" y="14702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116222</xdr:rowOff>
    </xdr:from>
    <xdr:ext cx="405111" cy="259045"/>
    <xdr:sp macro="" textlink="">
      <xdr:nvSpPr>
        <xdr:cNvPr id="319" name="n_3mainValue【公営住宅】&#10;有形固定資産減価償却率">
          <a:extLst>
            <a:ext uri="{FF2B5EF4-FFF2-40B4-BE49-F238E27FC236}">
              <a16:creationId xmlns:a16="http://schemas.microsoft.com/office/drawing/2014/main" id="{C2A75A28-1FCE-47D4-A445-A562684C0608}"/>
            </a:ext>
          </a:extLst>
        </xdr:cNvPr>
        <xdr:cNvSpPr txBox="1"/>
      </xdr:nvSpPr>
      <xdr:spPr>
        <a:xfrm>
          <a:off x="1641484" y="1468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102888</xdr:rowOff>
    </xdr:from>
    <xdr:ext cx="405111" cy="259045"/>
    <xdr:sp macro="" textlink="">
      <xdr:nvSpPr>
        <xdr:cNvPr id="320" name="n_4mainValue【公営住宅】&#10;有形固定資産減価償却率">
          <a:extLst>
            <a:ext uri="{FF2B5EF4-FFF2-40B4-BE49-F238E27FC236}">
              <a16:creationId xmlns:a16="http://schemas.microsoft.com/office/drawing/2014/main" id="{8D29CAC8-C7F8-4840-BCCA-C82BB2101B14}"/>
            </a:ext>
          </a:extLst>
        </xdr:cNvPr>
        <xdr:cNvSpPr txBox="1"/>
      </xdr:nvSpPr>
      <xdr:spPr>
        <a:xfrm>
          <a:off x="855354" y="14674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B7A89422-699A-441B-8119-061E0F1D865C}"/>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0CAE47E-EBCB-47EE-86AD-88E7889B89FC}"/>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190DE251-3E78-4A92-A9C9-4428037B2656}"/>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F5FCBBAC-B6E4-43D2-811D-037C947DBADB}"/>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8BC7F523-D50F-4E16-9ACD-5D732935679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DDA9301D-0377-4B79-B4D5-713F776EC00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7C531CE-D6C7-4331-BC90-828D71B5C6AC}"/>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B0DECE85-4EE1-4F79-BF88-DA73026B55CF}"/>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A4FD0C62-E322-4345-A5D1-A9F1409DF85C}"/>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4F57EB1-EF13-4E2A-B4BF-78A0772D31AC}"/>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AF4147CF-6C7A-4F11-AC9F-0A06127B4A7E}"/>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EB0AB9B3-2261-4F3C-BB73-8722DC843311}"/>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50D0F0F8-A473-4F21-B924-70F3AF901154}"/>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45223115-A55F-4D23-BCA1-16B8635EF414}"/>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551194F-A180-4BD0-8822-F0D0DDB074F9}"/>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4202371A-4269-4308-95CF-92AF3F0C13CC}"/>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5AC1C0E-405E-422B-993A-8AA182F5BE25}"/>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27DEB96D-B34A-4937-8431-AEBB9BFA1B7F}"/>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F00EF5D0-35C5-476D-B02F-519D4F899DCD}"/>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0E175248-F4B0-4F1D-9136-DA2C259380AA}"/>
            </a:ext>
          </a:extLst>
        </xdr:cNvPr>
        <xdr:cNvCxnSpPr/>
      </xdr:nvCxnSpPr>
      <xdr:spPr>
        <a:xfrm flipV="1">
          <a:off x="9429115" y="13394436"/>
          <a:ext cx="0" cy="1272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9147A236-D0B3-4351-8A98-0C2185C8AED9}"/>
            </a:ext>
          </a:extLst>
        </xdr:cNvPr>
        <xdr:cNvSpPr txBox="1"/>
      </xdr:nvSpPr>
      <xdr:spPr>
        <a:xfrm>
          <a:off x="9467850" y="14670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E626A5BA-498D-4086-B760-6D31A42FA0E1}"/>
            </a:ext>
          </a:extLst>
        </xdr:cNvPr>
        <xdr:cNvCxnSpPr/>
      </xdr:nvCxnSpPr>
      <xdr:spPr>
        <a:xfrm>
          <a:off x="9356090" y="1466659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B4CF83CD-9758-4F9F-9138-A973C047C008}"/>
            </a:ext>
          </a:extLst>
        </xdr:cNvPr>
        <xdr:cNvSpPr txBox="1"/>
      </xdr:nvSpPr>
      <xdr:spPr>
        <a:xfrm>
          <a:off x="9467850" y="13162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02FED24D-5FEF-401B-A2DA-DA7D0025BEFA}"/>
            </a:ext>
          </a:extLst>
        </xdr:cNvPr>
        <xdr:cNvCxnSpPr/>
      </xdr:nvCxnSpPr>
      <xdr:spPr>
        <a:xfrm>
          <a:off x="9356090" y="1339443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F4F60A33-E228-4D48-8FA4-A1C71437D295}"/>
            </a:ext>
          </a:extLst>
        </xdr:cNvPr>
        <xdr:cNvSpPr txBox="1"/>
      </xdr:nvSpPr>
      <xdr:spPr>
        <a:xfrm>
          <a:off x="9467850" y="14181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B4718695-6E5C-4BE3-BC75-23F7A7A10704}"/>
            </a:ext>
          </a:extLst>
        </xdr:cNvPr>
        <xdr:cNvSpPr/>
      </xdr:nvSpPr>
      <xdr:spPr>
        <a:xfrm>
          <a:off x="9394190" y="1432414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4C8CD5BB-38E0-4051-9EAA-637D8817D110}"/>
            </a:ext>
          </a:extLst>
        </xdr:cNvPr>
        <xdr:cNvSpPr/>
      </xdr:nvSpPr>
      <xdr:spPr>
        <a:xfrm>
          <a:off x="8632190" y="1432585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1FA39B30-48DD-4D79-ABA2-A283B4CD78D4}"/>
            </a:ext>
          </a:extLst>
        </xdr:cNvPr>
        <xdr:cNvSpPr/>
      </xdr:nvSpPr>
      <xdr:spPr>
        <a:xfrm>
          <a:off x="7846060" y="1433633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7F1C876F-F44B-4237-8F9B-0B78DB9A0093}"/>
            </a:ext>
          </a:extLst>
        </xdr:cNvPr>
        <xdr:cNvSpPr/>
      </xdr:nvSpPr>
      <xdr:spPr>
        <a:xfrm>
          <a:off x="7029450" y="1436490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0BEEF9AB-3E15-4007-8B44-CC72BC00D242}"/>
            </a:ext>
          </a:extLst>
        </xdr:cNvPr>
        <xdr:cNvSpPr/>
      </xdr:nvSpPr>
      <xdr:spPr>
        <a:xfrm>
          <a:off x="6231890" y="1438281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70CAD21-0A02-48EB-88AB-A4AD72AF656C}"/>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09A9E56-E279-42D9-B67A-FB8256CD88E5}"/>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8DF0EB5-C6D3-4661-B8A6-5EC96C6B10F8}"/>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E33411C0-D77E-40B4-B9A4-19B2CCF14723}"/>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94B3604-9A7E-4CE3-A2F4-3D3775DF634F}"/>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58738</xdr:rowOff>
    </xdr:from>
    <xdr:to>
      <xdr:col>55</xdr:col>
      <xdr:colOff>50800</xdr:colOff>
      <xdr:row>84</xdr:row>
      <xdr:rowOff>160338</xdr:rowOff>
    </xdr:to>
    <xdr:sp macro="" textlink="">
      <xdr:nvSpPr>
        <xdr:cNvPr id="356" name="楕円 355">
          <a:extLst>
            <a:ext uri="{FF2B5EF4-FFF2-40B4-BE49-F238E27FC236}">
              <a16:creationId xmlns:a16="http://schemas.microsoft.com/office/drawing/2014/main" id="{62E9DED9-C1BB-4CE4-8445-E066C7932912}"/>
            </a:ext>
          </a:extLst>
        </xdr:cNvPr>
        <xdr:cNvSpPr/>
      </xdr:nvSpPr>
      <xdr:spPr>
        <a:xfrm>
          <a:off x="9394190" y="14456728"/>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37165</xdr:rowOff>
    </xdr:from>
    <xdr:ext cx="469744" cy="259045"/>
    <xdr:sp macro="" textlink="">
      <xdr:nvSpPr>
        <xdr:cNvPr id="357" name="【公営住宅】&#10;一人当たり面積該当値テキスト">
          <a:extLst>
            <a:ext uri="{FF2B5EF4-FFF2-40B4-BE49-F238E27FC236}">
              <a16:creationId xmlns:a16="http://schemas.microsoft.com/office/drawing/2014/main" id="{31147B42-C47F-428D-B263-171DB8E28878}"/>
            </a:ext>
          </a:extLst>
        </xdr:cNvPr>
        <xdr:cNvSpPr txBox="1"/>
      </xdr:nvSpPr>
      <xdr:spPr>
        <a:xfrm>
          <a:off x="9467850" y="14438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59310</xdr:rowOff>
    </xdr:from>
    <xdr:to>
      <xdr:col>50</xdr:col>
      <xdr:colOff>165100</xdr:colOff>
      <xdr:row>84</xdr:row>
      <xdr:rowOff>160910</xdr:rowOff>
    </xdr:to>
    <xdr:sp macro="" textlink="">
      <xdr:nvSpPr>
        <xdr:cNvPr id="358" name="楕円 357">
          <a:extLst>
            <a:ext uri="{FF2B5EF4-FFF2-40B4-BE49-F238E27FC236}">
              <a16:creationId xmlns:a16="http://schemas.microsoft.com/office/drawing/2014/main" id="{BFA1DAB0-7814-4C41-8ED9-591EFEA73557}"/>
            </a:ext>
          </a:extLst>
        </xdr:cNvPr>
        <xdr:cNvSpPr/>
      </xdr:nvSpPr>
      <xdr:spPr>
        <a:xfrm>
          <a:off x="8632190" y="144573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109538</xdr:rowOff>
    </xdr:from>
    <xdr:to>
      <xdr:col>55</xdr:col>
      <xdr:colOff>0</xdr:colOff>
      <xdr:row>84</xdr:row>
      <xdr:rowOff>110110</xdr:rowOff>
    </xdr:to>
    <xdr:cxnSp macro="">
      <xdr:nvCxnSpPr>
        <xdr:cNvPr id="359" name="直線コネクタ 358">
          <a:extLst>
            <a:ext uri="{FF2B5EF4-FFF2-40B4-BE49-F238E27FC236}">
              <a16:creationId xmlns:a16="http://schemas.microsoft.com/office/drawing/2014/main" id="{EFE67854-B57A-4076-B10E-064428D6424B}"/>
            </a:ext>
          </a:extLst>
        </xdr:cNvPr>
        <xdr:cNvCxnSpPr/>
      </xdr:nvCxnSpPr>
      <xdr:spPr>
        <a:xfrm flipV="1">
          <a:off x="8686800" y="14509433"/>
          <a:ext cx="74295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59310</xdr:rowOff>
    </xdr:from>
    <xdr:to>
      <xdr:col>46</xdr:col>
      <xdr:colOff>38100</xdr:colOff>
      <xdr:row>84</xdr:row>
      <xdr:rowOff>160910</xdr:rowOff>
    </xdr:to>
    <xdr:sp macro="" textlink="">
      <xdr:nvSpPr>
        <xdr:cNvPr id="360" name="楕円 359">
          <a:extLst>
            <a:ext uri="{FF2B5EF4-FFF2-40B4-BE49-F238E27FC236}">
              <a16:creationId xmlns:a16="http://schemas.microsoft.com/office/drawing/2014/main" id="{3CA3664E-B8EB-48F1-A5D5-90EED23CA93D}"/>
            </a:ext>
          </a:extLst>
        </xdr:cNvPr>
        <xdr:cNvSpPr/>
      </xdr:nvSpPr>
      <xdr:spPr>
        <a:xfrm>
          <a:off x="7846060" y="1445730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110110</xdr:rowOff>
    </xdr:from>
    <xdr:to>
      <xdr:col>50</xdr:col>
      <xdr:colOff>114300</xdr:colOff>
      <xdr:row>84</xdr:row>
      <xdr:rowOff>110110</xdr:rowOff>
    </xdr:to>
    <xdr:cxnSp macro="">
      <xdr:nvCxnSpPr>
        <xdr:cNvPr id="361" name="直線コネクタ 360">
          <a:extLst>
            <a:ext uri="{FF2B5EF4-FFF2-40B4-BE49-F238E27FC236}">
              <a16:creationId xmlns:a16="http://schemas.microsoft.com/office/drawing/2014/main" id="{0840916E-7677-41F2-8172-B9A04564EB5E}"/>
            </a:ext>
          </a:extLst>
        </xdr:cNvPr>
        <xdr:cNvCxnSpPr/>
      </xdr:nvCxnSpPr>
      <xdr:spPr>
        <a:xfrm>
          <a:off x="7889240" y="145100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59880</xdr:rowOff>
    </xdr:from>
    <xdr:to>
      <xdr:col>41</xdr:col>
      <xdr:colOff>101600</xdr:colOff>
      <xdr:row>84</xdr:row>
      <xdr:rowOff>161480</xdr:rowOff>
    </xdr:to>
    <xdr:sp macro="" textlink="">
      <xdr:nvSpPr>
        <xdr:cNvPr id="362" name="楕円 361">
          <a:extLst>
            <a:ext uri="{FF2B5EF4-FFF2-40B4-BE49-F238E27FC236}">
              <a16:creationId xmlns:a16="http://schemas.microsoft.com/office/drawing/2014/main" id="{779D7D7E-BD9F-4121-9F95-2D679B3D11E7}"/>
            </a:ext>
          </a:extLst>
        </xdr:cNvPr>
        <xdr:cNvSpPr/>
      </xdr:nvSpPr>
      <xdr:spPr>
        <a:xfrm>
          <a:off x="7029450" y="1445787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110110</xdr:rowOff>
    </xdr:from>
    <xdr:to>
      <xdr:col>45</xdr:col>
      <xdr:colOff>177800</xdr:colOff>
      <xdr:row>84</xdr:row>
      <xdr:rowOff>110680</xdr:rowOff>
    </xdr:to>
    <xdr:cxnSp macro="">
      <xdr:nvCxnSpPr>
        <xdr:cNvPr id="363" name="直線コネクタ 362">
          <a:extLst>
            <a:ext uri="{FF2B5EF4-FFF2-40B4-BE49-F238E27FC236}">
              <a16:creationId xmlns:a16="http://schemas.microsoft.com/office/drawing/2014/main" id="{86BFCF1A-44A4-4AC9-A0B7-196E1E13DCA6}"/>
            </a:ext>
          </a:extLst>
        </xdr:cNvPr>
        <xdr:cNvCxnSpPr/>
      </xdr:nvCxnSpPr>
      <xdr:spPr>
        <a:xfrm flipV="1">
          <a:off x="7084060" y="14510005"/>
          <a:ext cx="805180" cy="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59880</xdr:rowOff>
    </xdr:from>
    <xdr:to>
      <xdr:col>36</xdr:col>
      <xdr:colOff>165100</xdr:colOff>
      <xdr:row>84</xdr:row>
      <xdr:rowOff>161480</xdr:rowOff>
    </xdr:to>
    <xdr:sp macro="" textlink="">
      <xdr:nvSpPr>
        <xdr:cNvPr id="364" name="楕円 363">
          <a:extLst>
            <a:ext uri="{FF2B5EF4-FFF2-40B4-BE49-F238E27FC236}">
              <a16:creationId xmlns:a16="http://schemas.microsoft.com/office/drawing/2014/main" id="{AF4E25FB-7624-45FC-9C06-465DC91329A2}"/>
            </a:ext>
          </a:extLst>
        </xdr:cNvPr>
        <xdr:cNvSpPr/>
      </xdr:nvSpPr>
      <xdr:spPr>
        <a:xfrm>
          <a:off x="6231890" y="1445787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110680</xdr:rowOff>
    </xdr:from>
    <xdr:to>
      <xdr:col>41</xdr:col>
      <xdr:colOff>50800</xdr:colOff>
      <xdr:row>84</xdr:row>
      <xdr:rowOff>110680</xdr:rowOff>
    </xdr:to>
    <xdr:cxnSp macro="">
      <xdr:nvCxnSpPr>
        <xdr:cNvPr id="365" name="直線コネクタ 364">
          <a:extLst>
            <a:ext uri="{FF2B5EF4-FFF2-40B4-BE49-F238E27FC236}">
              <a16:creationId xmlns:a16="http://schemas.microsoft.com/office/drawing/2014/main" id="{E673FB66-5C7F-41C1-8050-12C39B9E043E}"/>
            </a:ext>
          </a:extLst>
        </xdr:cNvPr>
        <xdr:cNvCxnSpPr/>
      </xdr:nvCxnSpPr>
      <xdr:spPr>
        <a:xfrm>
          <a:off x="6286500" y="1451248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9C2B58E0-1D34-4027-82BC-9705BBDCE84B}"/>
            </a:ext>
          </a:extLst>
        </xdr:cNvPr>
        <xdr:cNvSpPr txBox="1"/>
      </xdr:nvSpPr>
      <xdr:spPr>
        <a:xfrm>
          <a:off x="8454467" y="141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08A4B7CF-56B9-45B6-9985-E0B08CEBD119}"/>
            </a:ext>
          </a:extLst>
        </xdr:cNvPr>
        <xdr:cNvSpPr txBox="1"/>
      </xdr:nvSpPr>
      <xdr:spPr>
        <a:xfrm>
          <a:off x="7673417" y="1411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0EB70749-31C1-4D0B-BE35-DB639AC46D23}"/>
            </a:ext>
          </a:extLst>
        </xdr:cNvPr>
        <xdr:cNvSpPr txBox="1"/>
      </xdr:nvSpPr>
      <xdr:spPr>
        <a:xfrm>
          <a:off x="6866332"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EF80305B-D048-42D1-B061-8FA5902409E7}"/>
            </a:ext>
          </a:extLst>
        </xdr:cNvPr>
        <xdr:cNvSpPr txBox="1"/>
      </xdr:nvSpPr>
      <xdr:spPr>
        <a:xfrm>
          <a:off x="6068772" y="1415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152037</xdr:rowOff>
    </xdr:from>
    <xdr:ext cx="469744" cy="259045"/>
    <xdr:sp macro="" textlink="">
      <xdr:nvSpPr>
        <xdr:cNvPr id="370" name="n_1mainValue【公営住宅】&#10;一人当たり面積">
          <a:extLst>
            <a:ext uri="{FF2B5EF4-FFF2-40B4-BE49-F238E27FC236}">
              <a16:creationId xmlns:a16="http://schemas.microsoft.com/office/drawing/2014/main" id="{6D89090E-9362-4330-9DF3-693C4902E3A8}"/>
            </a:ext>
          </a:extLst>
        </xdr:cNvPr>
        <xdr:cNvSpPr txBox="1"/>
      </xdr:nvSpPr>
      <xdr:spPr>
        <a:xfrm>
          <a:off x="8454467" y="1455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152037</xdr:rowOff>
    </xdr:from>
    <xdr:ext cx="469744" cy="259045"/>
    <xdr:sp macro="" textlink="">
      <xdr:nvSpPr>
        <xdr:cNvPr id="371" name="n_2mainValue【公営住宅】&#10;一人当たり面積">
          <a:extLst>
            <a:ext uri="{FF2B5EF4-FFF2-40B4-BE49-F238E27FC236}">
              <a16:creationId xmlns:a16="http://schemas.microsoft.com/office/drawing/2014/main" id="{364CFDFA-6B01-4265-AAE9-B126DC188FF9}"/>
            </a:ext>
          </a:extLst>
        </xdr:cNvPr>
        <xdr:cNvSpPr txBox="1"/>
      </xdr:nvSpPr>
      <xdr:spPr>
        <a:xfrm>
          <a:off x="7673417" y="1455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152607</xdr:rowOff>
    </xdr:from>
    <xdr:ext cx="469744" cy="259045"/>
    <xdr:sp macro="" textlink="">
      <xdr:nvSpPr>
        <xdr:cNvPr id="372" name="n_3mainValue【公営住宅】&#10;一人当たり面積">
          <a:extLst>
            <a:ext uri="{FF2B5EF4-FFF2-40B4-BE49-F238E27FC236}">
              <a16:creationId xmlns:a16="http://schemas.microsoft.com/office/drawing/2014/main" id="{15452ABF-8B6A-4AD2-895E-159458EB26ED}"/>
            </a:ext>
          </a:extLst>
        </xdr:cNvPr>
        <xdr:cNvSpPr txBox="1"/>
      </xdr:nvSpPr>
      <xdr:spPr>
        <a:xfrm>
          <a:off x="6866332" y="1455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152607</xdr:rowOff>
    </xdr:from>
    <xdr:ext cx="469744" cy="259045"/>
    <xdr:sp macro="" textlink="">
      <xdr:nvSpPr>
        <xdr:cNvPr id="373" name="n_4mainValue【公営住宅】&#10;一人当たり面積">
          <a:extLst>
            <a:ext uri="{FF2B5EF4-FFF2-40B4-BE49-F238E27FC236}">
              <a16:creationId xmlns:a16="http://schemas.microsoft.com/office/drawing/2014/main" id="{EA1D4C68-4167-4EA4-BECD-32DE3F5296F2}"/>
            </a:ext>
          </a:extLst>
        </xdr:cNvPr>
        <xdr:cNvSpPr txBox="1"/>
      </xdr:nvSpPr>
      <xdr:spPr>
        <a:xfrm>
          <a:off x="6068772" y="1455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6A0D1EB1-3AE9-4EA6-9746-2DB6EE8D3997}"/>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EE77F2CD-7852-41E2-9AAB-611EEA4D2376}"/>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0FA857F-34BC-446A-9491-109D469E7EF7}"/>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1DE7CDFD-F7D9-4377-B077-9A7D7952967C}"/>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5E9CA0AC-D92F-4954-88B7-455B958FF68D}"/>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1DC2265-521A-4A05-9A6E-9E0A86056804}"/>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2A4090C0-6591-4449-98DB-34BE3A785CA6}"/>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63AD3BDD-2FE8-486E-A62D-6D3EFAC2ED24}"/>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06B51F69-FE9F-46BB-A37A-CB4A5F95E4AE}"/>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E6E7BF82-AE86-4E12-8BE6-3530CF3A410A}"/>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F984ACB5-BD21-4BF4-B3E6-07C0EAA8D978}"/>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4963865F-B8D2-4309-AB13-58E66BE57B9B}"/>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A822AF8E-1E8E-4900-A65C-57DC6488F5C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A9AA976C-5766-4203-95C3-01127FCAD6ED}"/>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7D248233-4032-46EF-94BB-CEFD17BB324D}"/>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90A82E8C-579F-4A4A-ACD3-4404A31ABBE1}"/>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06C9CFC8-5DE1-4384-887D-23CA5486D9DD}"/>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0199B3AE-4C6A-46D6-952E-370E5E4257BC}"/>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057F412E-1BAC-47A1-9C1B-659E57C11F0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B221907E-0634-4759-B673-12CEFE705ECC}"/>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F6DC2ABC-6335-4B8C-88E7-5D7E4B9FED32}"/>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421367E6-3C4E-4C78-9DF1-A2D62E7D14B5}"/>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47AF5A91-70E0-4797-BD90-4C6C59B24F36}"/>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AEDAB3C7-C03F-4462-9791-20A6DBD437BF}"/>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65120362-553A-428C-B844-35BF57F82E44}"/>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98AEFDC1-49FE-42B0-8541-80B321B1CFCF}"/>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5B8523D2-9E79-4332-9CD5-58AECA706A04}"/>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F74A4F1E-F7B7-4BEC-890F-EE7772C7737B}"/>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BBDA3739-5F73-4960-9B29-93A0F088ACDF}"/>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99DBC7F8-18DE-484B-B058-6B3E9E46843B}"/>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349F1FBA-3378-4D4C-92C4-C3E11D10DCEF}"/>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0D0C46F8-3B42-483D-88AF-526ECB77F0F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F930BF8D-955B-4BBA-B562-B66C8B81E77D}"/>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48D564FC-1684-4609-94B5-1F7B742CFFDF}"/>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82DB04C3-B1B9-4C49-A0E2-86CEEEC6B7E6}"/>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5AAEBD94-842B-444F-A28B-7F8BF3111223}"/>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6A5DFA9F-2F34-46BF-9A2F-D77FD2F80092}"/>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48B48D1D-956C-4178-9198-336DC2983F3C}"/>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CFA2B8B4-2C48-4D29-9AE0-B218DEDEE21B}"/>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7EEDC0AF-8845-4338-8EEF-7D5837E0B8F9}"/>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308C6FFD-3998-4508-B2EE-CD49B677BF76}"/>
            </a:ext>
          </a:extLst>
        </xdr:cNvPr>
        <xdr:cNvCxnSpPr/>
      </xdr:nvCxnSpPr>
      <xdr:spPr>
        <a:xfrm flipV="1">
          <a:off x="14703424" y="5764530"/>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07A509EB-1F93-4830-8E48-B0B41FD0D6B3}"/>
            </a:ext>
          </a:extLst>
        </xdr:cNvPr>
        <xdr:cNvSpPr txBox="1"/>
      </xdr:nvSpPr>
      <xdr:spPr>
        <a:xfrm>
          <a:off x="147421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39043FDE-7FF7-4D29-B7A5-CE03C851B715}"/>
            </a:ext>
          </a:extLst>
        </xdr:cNvPr>
        <xdr:cNvCxnSpPr/>
      </xdr:nvCxnSpPr>
      <xdr:spPr>
        <a:xfrm>
          <a:off x="1461135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1A03CA24-1C99-497D-A33E-3030547277CD}"/>
            </a:ext>
          </a:extLst>
        </xdr:cNvPr>
        <xdr:cNvSpPr txBox="1"/>
      </xdr:nvSpPr>
      <xdr:spPr>
        <a:xfrm>
          <a:off x="14742160" y="554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E72948C5-B201-4BAC-B790-CF7EBEA4BE5A}"/>
            </a:ext>
          </a:extLst>
        </xdr:cNvPr>
        <xdr:cNvCxnSpPr/>
      </xdr:nvCxnSpPr>
      <xdr:spPr>
        <a:xfrm>
          <a:off x="14611350" y="5764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91D7885A-439D-4FFF-8E7A-9E4554DB5D10}"/>
            </a:ext>
          </a:extLst>
        </xdr:cNvPr>
        <xdr:cNvSpPr txBox="1"/>
      </xdr:nvSpPr>
      <xdr:spPr>
        <a:xfrm>
          <a:off x="1474216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E7C26509-F877-47B7-80E0-364ED6E3F6DA}"/>
            </a:ext>
          </a:extLst>
        </xdr:cNvPr>
        <xdr:cNvSpPr/>
      </xdr:nvSpPr>
      <xdr:spPr>
        <a:xfrm>
          <a:off x="14649450" y="63023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4C7BD6B4-37AE-434E-A09F-471DF26B45CD}"/>
            </a:ext>
          </a:extLst>
        </xdr:cNvPr>
        <xdr:cNvSpPr/>
      </xdr:nvSpPr>
      <xdr:spPr>
        <a:xfrm>
          <a:off x="13887450" y="62757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293B5CC6-EA47-4D77-BF92-9995011A81BC}"/>
            </a:ext>
          </a:extLst>
        </xdr:cNvPr>
        <xdr:cNvSpPr/>
      </xdr:nvSpPr>
      <xdr:spPr>
        <a:xfrm>
          <a:off x="13089890" y="62699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0D4C1586-B8AB-49FF-BC26-362CA30EC421}"/>
            </a:ext>
          </a:extLst>
        </xdr:cNvPr>
        <xdr:cNvSpPr/>
      </xdr:nvSpPr>
      <xdr:spPr>
        <a:xfrm>
          <a:off x="12303760" y="63271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7F3C4C70-3713-42B4-A815-97C5B341B7A0}"/>
            </a:ext>
          </a:extLst>
        </xdr:cNvPr>
        <xdr:cNvSpPr/>
      </xdr:nvSpPr>
      <xdr:spPr>
        <a:xfrm>
          <a:off x="11487150" y="634428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31524C6D-4B58-4728-8F9A-2F493FB79F58}"/>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1234AB50-AEF8-4B3E-82A5-356CC061EDCC}"/>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60ADBA58-0AEA-4A1D-B846-3E393EB48005}"/>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82B697-2632-4216-B1FF-73FC62D361F1}"/>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C3D3B14C-9D24-44FC-BB29-F781D1A31341}"/>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15875</xdr:rowOff>
    </xdr:from>
    <xdr:to>
      <xdr:col>85</xdr:col>
      <xdr:colOff>177800</xdr:colOff>
      <xdr:row>34</xdr:row>
      <xdr:rowOff>117475</xdr:rowOff>
    </xdr:to>
    <xdr:sp macro="" textlink="">
      <xdr:nvSpPr>
        <xdr:cNvPr id="430" name="楕円 429">
          <a:extLst>
            <a:ext uri="{FF2B5EF4-FFF2-40B4-BE49-F238E27FC236}">
              <a16:creationId xmlns:a16="http://schemas.microsoft.com/office/drawing/2014/main" id="{C16B1512-8386-4A0F-AEC5-F44CA6918372}"/>
            </a:ext>
          </a:extLst>
        </xdr:cNvPr>
        <xdr:cNvSpPr/>
      </xdr:nvSpPr>
      <xdr:spPr>
        <a:xfrm>
          <a:off x="14649450" y="58489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38752</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3D25E440-D298-4A5E-BC7A-081F59621C99}"/>
            </a:ext>
          </a:extLst>
        </xdr:cNvPr>
        <xdr:cNvSpPr txBox="1"/>
      </xdr:nvSpPr>
      <xdr:spPr>
        <a:xfrm>
          <a:off x="14742160"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120650</xdr:rowOff>
    </xdr:from>
    <xdr:to>
      <xdr:col>81</xdr:col>
      <xdr:colOff>101600</xdr:colOff>
      <xdr:row>34</xdr:row>
      <xdr:rowOff>50800</xdr:rowOff>
    </xdr:to>
    <xdr:sp macro="" textlink="">
      <xdr:nvSpPr>
        <xdr:cNvPr id="432" name="楕円 431">
          <a:extLst>
            <a:ext uri="{FF2B5EF4-FFF2-40B4-BE49-F238E27FC236}">
              <a16:creationId xmlns:a16="http://schemas.microsoft.com/office/drawing/2014/main" id="{8AEAD9A4-C656-4C23-BA9B-CBCFB70BA4AF}"/>
            </a:ext>
          </a:extLst>
        </xdr:cNvPr>
        <xdr:cNvSpPr/>
      </xdr:nvSpPr>
      <xdr:spPr>
        <a:xfrm>
          <a:off x="13887450" y="57804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0</xdr:rowOff>
    </xdr:from>
    <xdr:to>
      <xdr:col>85</xdr:col>
      <xdr:colOff>127000</xdr:colOff>
      <xdr:row>34</xdr:row>
      <xdr:rowOff>66675</xdr:rowOff>
    </xdr:to>
    <xdr:cxnSp macro="">
      <xdr:nvCxnSpPr>
        <xdr:cNvPr id="433" name="直線コネクタ 432">
          <a:extLst>
            <a:ext uri="{FF2B5EF4-FFF2-40B4-BE49-F238E27FC236}">
              <a16:creationId xmlns:a16="http://schemas.microsoft.com/office/drawing/2014/main" id="{22A4258A-D2A1-4C01-BF6E-EC67B4F32EA1}"/>
            </a:ext>
          </a:extLst>
        </xdr:cNvPr>
        <xdr:cNvCxnSpPr/>
      </xdr:nvCxnSpPr>
      <xdr:spPr>
        <a:xfrm>
          <a:off x="13942060" y="5829300"/>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53975</xdr:rowOff>
    </xdr:from>
    <xdr:to>
      <xdr:col>76</xdr:col>
      <xdr:colOff>165100</xdr:colOff>
      <xdr:row>33</xdr:row>
      <xdr:rowOff>155575</xdr:rowOff>
    </xdr:to>
    <xdr:sp macro="" textlink="">
      <xdr:nvSpPr>
        <xdr:cNvPr id="434" name="楕円 433">
          <a:extLst>
            <a:ext uri="{FF2B5EF4-FFF2-40B4-BE49-F238E27FC236}">
              <a16:creationId xmlns:a16="http://schemas.microsoft.com/office/drawing/2014/main" id="{8D753251-93C4-4212-A17D-480001E2A98C}"/>
            </a:ext>
          </a:extLst>
        </xdr:cNvPr>
        <xdr:cNvSpPr/>
      </xdr:nvSpPr>
      <xdr:spPr>
        <a:xfrm>
          <a:off x="13089890" y="571563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104775</xdr:rowOff>
    </xdr:from>
    <xdr:to>
      <xdr:col>81</xdr:col>
      <xdr:colOff>50800</xdr:colOff>
      <xdr:row>34</xdr:row>
      <xdr:rowOff>0</xdr:rowOff>
    </xdr:to>
    <xdr:cxnSp macro="">
      <xdr:nvCxnSpPr>
        <xdr:cNvPr id="435" name="直線コネクタ 434">
          <a:extLst>
            <a:ext uri="{FF2B5EF4-FFF2-40B4-BE49-F238E27FC236}">
              <a16:creationId xmlns:a16="http://schemas.microsoft.com/office/drawing/2014/main" id="{43376E93-1E06-4DE7-B2CF-BA5526CEF396}"/>
            </a:ext>
          </a:extLst>
        </xdr:cNvPr>
        <xdr:cNvCxnSpPr/>
      </xdr:nvCxnSpPr>
      <xdr:spPr>
        <a:xfrm>
          <a:off x="13144500" y="5760720"/>
          <a:ext cx="79756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160655</xdr:rowOff>
    </xdr:from>
    <xdr:to>
      <xdr:col>72</xdr:col>
      <xdr:colOff>38100</xdr:colOff>
      <xdr:row>33</xdr:row>
      <xdr:rowOff>90805</xdr:rowOff>
    </xdr:to>
    <xdr:sp macro="" textlink="">
      <xdr:nvSpPr>
        <xdr:cNvPr id="436" name="楕円 435">
          <a:extLst>
            <a:ext uri="{FF2B5EF4-FFF2-40B4-BE49-F238E27FC236}">
              <a16:creationId xmlns:a16="http://schemas.microsoft.com/office/drawing/2014/main" id="{9261EAB5-A140-4A27-9719-7E9B6ED1C953}"/>
            </a:ext>
          </a:extLst>
        </xdr:cNvPr>
        <xdr:cNvSpPr/>
      </xdr:nvSpPr>
      <xdr:spPr>
        <a:xfrm>
          <a:off x="12303760" y="56489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40005</xdr:rowOff>
    </xdr:from>
    <xdr:to>
      <xdr:col>76</xdr:col>
      <xdr:colOff>114300</xdr:colOff>
      <xdr:row>33</xdr:row>
      <xdr:rowOff>104775</xdr:rowOff>
    </xdr:to>
    <xdr:cxnSp macro="">
      <xdr:nvCxnSpPr>
        <xdr:cNvPr id="437" name="直線コネクタ 436">
          <a:extLst>
            <a:ext uri="{FF2B5EF4-FFF2-40B4-BE49-F238E27FC236}">
              <a16:creationId xmlns:a16="http://schemas.microsoft.com/office/drawing/2014/main" id="{018FA34B-4DD5-4EF2-92F5-485E04B3B2BB}"/>
            </a:ext>
          </a:extLst>
        </xdr:cNvPr>
        <xdr:cNvCxnSpPr/>
      </xdr:nvCxnSpPr>
      <xdr:spPr>
        <a:xfrm>
          <a:off x="12346940" y="5697855"/>
          <a:ext cx="79756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74930</xdr:rowOff>
    </xdr:from>
    <xdr:to>
      <xdr:col>67</xdr:col>
      <xdr:colOff>101600</xdr:colOff>
      <xdr:row>34</xdr:row>
      <xdr:rowOff>5080</xdr:rowOff>
    </xdr:to>
    <xdr:sp macro="" textlink="">
      <xdr:nvSpPr>
        <xdr:cNvPr id="438" name="楕円 437">
          <a:extLst>
            <a:ext uri="{FF2B5EF4-FFF2-40B4-BE49-F238E27FC236}">
              <a16:creationId xmlns:a16="http://schemas.microsoft.com/office/drawing/2014/main" id="{EC148BAE-C897-4168-8B4D-0376D748B479}"/>
            </a:ext>
          </a:extLst>
        </xdr:cNvPr>
        <xdr:cNvSpPr/>
      </xdr:nvSpPr>
      <xdr:spPr>
        <a:xfrm>
          <a:off x="11487150" y="57327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40005</xdr:rowOff>
    </xdr:from>
    <xdr:to>
      <xdr:col>71</xdr:col>
      <xdr:colOff>177800</xdr:colOff>
      <xdr:row>33</xdr:row>
      <xdr:rowOff>125730</xdr:rowOff>
    </xdr:to>
    <xdr:cxnSp macro="">
      <xdr:nvCxnSpPr>
        <xdr:cNvPr id="439" name="直線コネクタ 438">
          <a:extLst>
            <a:ext uri="{FF2B5EF4-FFF2-40B4-BE49-F238E27FC236}">
              <a16:creationId xmlns:a16="http://schemas.microsoft.com/office/drawing/2014/main" id="{A3C625B8-D3AD-4C51-B3F6-89FDF91AC7B8}"/>
            </a:ext>
          </a:extLst>
        </xdr:cNvPr>
        <xdr:cNvCxnSpPr/>
      </xdr:nvCxnSpPr>
      <xdr:spPr>
        <a:xfrm flipV="1">
          <a:off x="11541760" y="5697855"/>
          <a:ext cx="80518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8B0A4487-85D1-44F9-980B-2E477C5B259B}"/>
            </a:ext>
          </a:extLst>
        </xdr:cNvPr>
        <xdr:cNvSpPr txBox="1"/>
      </xdr:nvSpPr>
      <xdr:spPr>
        <a:xfrm>
          <a:off x="1373823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80882407-E8F7-460A-806F-DC3089514874}"/>
            </a:ext>
          </a:extLst>
        </xdr:cNvPr>
        <xdr:cNvSpPr txBox="1"/>
      </xdr:nvSpPr>
      <xdr:spPr>
        <a:xfrm>
          <a:off x="12957184"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D94592C4-724A-4589-9C1E-6BD64CBD7B72}"/>
            </a:ext>
          </a:extLst>
        </xdr:cNvPr>
        <xdr:cNvSpPr txBox="1"/>
      </xdr:nvSpPr>
      <xdr:spPr>
        <a:xfrm>
          <a:off x="1217105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A99EC0BD-5FE8-4823-A165-A395E6DE3271}"/>
            </a:ext>
          </a:extLst>
        </xdr:cNvPr>
        <xdr:cNvSpPr txBox="1"/>
      </xdr:nvSpPr>
      <xdr:spPr>
        <a:xfrm>
          <a:off x="113544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67327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CC605696-A267-4D48-999F-3BB1902AD794}"/>
            </a:ext>
          </a:extLst>
        </xdr:cNvPr>
        <xdr:cNvSpPr txBox="1"/>
      </xdr:nvSpPr>
      <xdr:spPr>
        <a:xfrm>
          <a:off x="13738234" y="555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652</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2989354F-F3E5-49FB-A386-ADC807D0E985}"/>
            </a:ext>
          </a:extLst>
        </xdr:cNvPr>
        <xdr:cNvSpPr txBox="1"/>
      </xdr:nvSpPr>
      <xdr:spPr>
        <a:xfrm>
          <a:off x="12957184" y="548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107332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B8340FF6-10DA-49A5-85A3-F6C5DF7574A7}"/>
            </a:ext>
          </a:extLst>
        </xdr:cNvPr>
        <xdr:cNvSpPr txBox="1"/>
      </xdr:nvSpPr>
      <xdr:spPr>
        <a:xfrm>
          <a:off x="12171054" y="54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21607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6D36A7C6-C8D9-4633-930F-93E8683AF058}"/>
            </a:ext>
          </a:extLst>
        </xdr:cNvPr>
        <xdr:cNvSpPr txBox="1"/>
      </xdr:nvSpPr>
      <xdr:spPr>
        <a:xfrm>
          <a:off x="11354444" y="550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CC1E5A9F-C92F-47C4-BB81-212CD75033E5}"/>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A05DCA6D-44EB-4A74-874B-219649D15FB5}"/>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C98E28FD-E0C0-40B6-BC75-9B66CF63C535}"/>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D5810762-3BB7-42B4-AEF0-B491D99824A9}"/>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5635D347-6BC7-4FAB-8EBB-F6861AD2D784}"/>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9741407E-5F6A-487A-80AA-ECA9BE5EBD8E}"/>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9D2C324F-FC4D-47FB-A9DC-B2B56EE0A878}"/>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6E165603-CDE3-4DF2-91FA-D13AC8EE4211}"/>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5F060CA5-1124-4B00-BB0A-C7ED32663243}"/>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CC52FEDE-4FCE-4B35-8D4F-BDA16CEDC1AC}"/>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F62B266C-FE41-4483-9D87-A8A1DC783D3F}"/>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97CD0B00-0FBE-4121-8B83-544DC61EC75C}"/>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014C2E74-96BE-414B-AF8D-9EAE9D66D6D5}"/>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002E3A2E-775E-4E1E-B1EA-40B3DA3B33CC}"/>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74323E90-7734-4DE9-867D-531D6F21C7EA}"/>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DCED0976-5A4B-41C7-983E-FAE7BB21A636}"/>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2B34B707-824E-4E61-96AD-3EB3A6250A1F}"/>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3011ECAA-8AF4-4A90-9FB4-89C032802CD6}"/>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CD126CCF-A458-4251-9F03-5C69A46325BD}"/>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A57FD5E7-74B3-42C8-A53D-1761E71B62AB}"/>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64499FF3-384B-4B38-8483-288D6C70D1F7}"/>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DF504E0C-0A0B-4EC7-9D60-388DD3EE9D91}"/>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66FBE3AA-306B-49BA-BB6A-9FB77C41003B}"/>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B395A1F1-590E-427F-A4F2-41FA134DF96B}"/>
            </a:ext>
          </a:extLst>
        </xdr:cNvPr>
        <xdr:cNvCxnSpPr/>
      </xdr:nvCxnSpPr>
      <xdr:spPr>
        <a:xfrm flipV="1">
          <a:off x="19947254" y="592455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0B6351EE-2BA9-4ECC-ACE5-F23BA141A3DD}"/>
            </a:ext>
          </a:extLst>
        </xdr:cNvPr>
        <xdr:cNvSpPr txBox="1"/>
      </xdr:nvSpPr>
      <xdr:spPr>
        <a:xfrm>
          <a:off x="19985990" y="720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76124CD1-B967-49DE-A7C7-F2448A3CB62B}"/>
            </a:ext>
          </a:extLst>
        </xdr:cNvPr>
        <xdr:cNvCxnSpPr/>
      </xdr:nvCxnSpPr>
      <xdr:spPr>
        <a:xfrm>
          <a:off x="19885660" y="720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68D29832-90BB-4405-9C75-89412F3EB941}"/>
            </a:ext>
          </a:extLst>
        </xdr:cNvPr>
        <xdr:cNvSpPr txBox="1"/>
      </xdr:nvSpPr>
      <xdr:spPr>
        <a:xfrm>
          <a:off x="19985990" y="570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37E63712-D817-4064-9BA5-4E36059D2825}"/>
            </a:ext>
          </a:extLst>
        </xdr:cNvPr>
        <xdr:cNvCxnSpPr/>
      </xdr:nvCxnSpPr>
      <xdr:spPr>
        <a:xfrm>
          <a:off x="19885660" y="5924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9EE76180-C687-459A-B770-EA9258AB4168}"/>
            </a:ext>
          </a:extLst>
        </xdr:cNvPr>
        <xdr:cNvSpPr txBox="1"/>
      </xdr:nvSpPr>
      <xdr:spPr>
        <a:xfrm>
          <a:off x="19985990" y="657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B122DBBB-88F2-4C19-9E66-07E50DE006D4}"/>
            </a:ext>
          </a:extLst>
        </xdr:cNvPr>
        <xdr:cNvSpPr/>
      </xdr:nvSpPr>
      <xdr:spPr>
        <a:xfrm>
          <a:off x="1990471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E22CF056-18FE-498D-AA6A-5881D2EC2189}"/>
            </a:ext>
          </a:extLst>
        </xdr:cNvPr>
        <xdr:cNvSpPr/>
      </xdr:nvSpPr>
      <xdr:spPr>
        <a:xfrm>
          <a:off x="19161760" y="6713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BE4EFCDB-1F9C-41B9-9C4B-02970321EB79}"/>
            </a:ext>
          </a:extLst>
        </xdr:cNvPr>
        <xdr:cNvSpPr/>
      </xdr:nvSpPr>
      <xdr:spPr>
        <a:xfrm>
          <a:off x="18345150" y="67138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507A170A-FFE6-4E23-82AE-0B195868B6A1}"/>
            </a:ext>
          </a:extLst>
        </xdr:cNvPr>
        <xdr:cNvSpPr/>
      </xdr:nvSpPr>
      <xdr:spPr>
        <a:xfrm>
          <a:off x="17547590" y="67424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FCE1BDCB-730C-47FE-A277-543060D4EBB9}"/>
            </a:ext>
          </a:extLst>
        </xdr:cNvPr>
        <xdr:cNvSpPr/>
      </xdr:nvSpPr>
      <xdr:spPr>
        <a:xfrm>
          <a:off x="16761460" y="67329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D673BF16-5D4E-4415-9F73-5E2AD35C6EBC}"/>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98F4C3B8-DC42-4FBE-8D0C-48646E80CCC5}"/>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53E02EB7-FD8D-4D5B-9B40-E6FED6B66ED0}"/>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1B2BB36E-675B-44B1-B827-8CE9C9175E7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6322EFE6-7A98-4A8A-A9FC-8DDB8B1839D3}"/>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109220</xdr:rowOff>
    </xdr:from>
    <xdr:to>
      <xdr:col>116</xdr:col>
      <xdr:colOff>114300</xdr:colOff>
      <xdr:row>41</xdr:row>
      <xdr:rowOff>39370</xdr:rowOff>
    </xdr:to>
    <xdr:sp macro="" textlink="">
      <xdr:nvSpPr>
        <xdr:cNvPr id="487" name="楕円 486">
          <a:extLst>
            <a:ext uri="{FF2B5EF4-FFF2-40B4-BE49-F238E27FC236}">
              <a16:creationId xmlns:a16="http://schemas.microsoft.com/office/drawing/2014/main" id="{EB27525C-5297-42FF-813A-5D9EF209FC29}"/>
            </a:ext>
          </a:extLst>
        </xdr:cNvPr>
        <xdr:cNvSpPr/>
      </xdr:nvSpPr>
      <xdr:spPr>
        <a:xfrm>
          <a:off x="19904710" y="69653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87647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56E71054-BFAF-4CC6-A371-860BD5C019B8}"/>
            </a:ext>
          </a:extLst>
        </xdr:cNvPr>
        <xdr:cNvSpPr txBox="1"/>
      </xdr:nvSpPr>
      <xdr:spPr>
        <a:xfrm>
          <a:off x="19985990"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116840</xdr:rowOff>
    </xdr:from>
    <xdr:to>
      <xdr:col>112</xdr:col>
      <xdr:colOff>38100</xdr:colOff>
      <xdr:row>41</xdr:row>
      <xdr:rowOff>46990</xdr:rowOff>
    </xdr:to>
    <xdr:sp macro="" textlink="">
      <xdr:nvSpPr>
        <xdr:cNvPr id="489" name="楕円 488">
          <a:extLst>
            <a:ext uri="{FF2B5EF4-FFF2-40B4-BE49-F238E27FC236}">
              <a16:creationId xmlns:a16="http://schemas.microsoft.com/office/drawing/2014/main" id="{83B4C810-1B1B-4C36-8C51-42207B703EA0}"/>
            </a:ext>
          </a:extLst>
        </xdr:cNvPr>
        <xdr:cNvSpPr/>
      </xdr:nvSpPr>
      <xdr:spPr>
        <a:xfrm>
          <a:off x="19161760" y="69748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160020</xdr:rowOff>
    </xdr:from>
    <xdr:to>
      <xdr:col>116</xdr:col>
      <xdr:colOff>63500</xdr:colOff>
      <xdr:row>40</xdr:row>
      <xdr:rowOff>167640</xdr:rowOff>
    </xdr:to>
    <xdr:cxnSp macro="">
      <xdr:nvCxnSpPr>
        <xdr:cNvPr id="490" name="直線コネクタ 489">
          <a:extLst>
            <a:ext uri="{FF2B5EF4-FFF2-40B4-BE49-F238E27FC236}">
              <a16:creationId xmlns:a16="http://schemas.microsoft.com/office/drawing/2014/main" id="{B09029CC-2C57-44BC-A213-2ADFC040F1B4}"/>
            </a:ext>
          </a:extLst>
        </xdr:cNvPr>
        <xdr:cNvCxnSpPr/>
      </xdr:nvCxnSpPr>
      <xdr:spPr>
        <a:xfrm flipV="1">
          <a:off x="19204940" y="7019925"/>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116840</xdr:rowOff>
    </xdr:from>
    <xdr:to>
      <xdr:col>107</xdr:col>
      <xdr:colOff>101600</xdr:colOff>
      <xdr:row>41</xdr:row>
      <xdr:rowOff>46990</xdr:rowOff>
    </xdr:to>
    <xdr:sp macro="" textlink="">
      <xdr:nvSpPr>
        <xdr:cNvPr id="491" name="楕円 490">
          <a:extLst>
            <a:ext uri="{FF2B5EF4-FFF2-40B4-BE49-F238E27FC236}">
              <a16:creationId xmlns:a16="http://schemas.microsoft.com/office/drawing/2014/main" id="{F1725A6D-5433-4837-9B8C-25E2E813222C}"/>
            </a:ext>
          </a:extLst>
        </xdr:cNvPr>
        <xdr:cNvSpPr/>
      </xdr:nvSpPr>
      <xdr:spPr>
        <a:xfrm>
          <a:off x="18345150" y="69748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167640</xdr:rowOff>
    </xdr:from>
    <xdr:to>
      <xdr:col>111</xdr:col>
      <xdr:colOff>177800</xdr:colOff>
      <xdr:row>40</xdr:row>
      <xdr:rowOff>167640</xdr:rowOff>
    </xdr:to>
    <xdr:cxnSp macro="">
      <xdr:nvCxnSpPr>
        <xdr:cNvPr id="492" name="直線コネクタ 491">
          <a:extLst>
            <a:ext uri="{FF2B5EF4-FFF2-40B4-BE49-F238E27FC236}">
              <a16:creationId xmlns:a16="http://schemas.microsoft.com/office/drawing/2014/main" id="{A1FCB81E-1F69-4CAB-8EB1-328C45F01F31}"/>
            </a:ext>
          </a:extLst>
        </xdr:cNvPr>
        <xdr:cNvCxnSpPr/>
      </xdr:nvCxnSpPr>
      <xdr:spPr>
        <a:xfrm>
          <a:off x="18399760" y="702945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116840</xdr:rowOff>
    </xdr:from>
    <xdr:to>
      <xdr:col>102</xdr:col>
      <xdr:colOff>165100</xdr:colOff>
      <xdr:row>41</xdr:row>
      <xdr:rowOff>46990</xdr:rowOff>
    </xdr:to>
    <xdr:sp macro="" textlink="">
      <xdr:nvSpPr>
        <xdr:cNvPr id="493" name="楕円 492">
          <a:extLst>
            <a:ext uri="{FF2B5EF4-FFF2-40B4-BE49-F238E27FC236}">
              <a16:creationId xmlns:a16="http://schemas.microsoft.com/office/drawing/2014/main" id="{16982088-2056-4A97-9AB0-338E79DE3321}"/>
            </a:ext>
          </a:extLst>
        </xdr:cNvPr>
        <xdr:cNvSpPr/>
      </xdr:nvSpPr>
      <xdr:spPr>
        <a:xfrm>
          <a:off x="17547590" y="69748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167640</xdr:rowOff>
    </xdr:from>
    <xdr:to>
      <xdr:col>107</xdr:col>
      <xdr:colOff>50800</xdr:colOff>
      <xdr:row>40</xdr:row>
      <xdr:rowOff>167640</xdr:rowOff>
    </xdr:to>
    <xdr:cxnSp macro="">
      <xdr:nvCxnSpPr>
        <xdr:cNvPr id="494" name="直線コネクタ 493">
          <a:extLst>
            <a:ext uri="{FF2B5EF4-FFF2-40B4-BE49-F238E27FC236}">
              <a16:creationId xmlns:a16="http://schemas.microsoft.com/office/drawing/2014/main" id="{D9548F2D-914A-4453-949F-1DC94C111856}"/>
            </a:ext>
          </a:extLst>
        </xdr:cNvPr>
        <xdr:cNvCxnSpPr/>
      </xdr:nvCxnSpPr>
      <xdr:spPr>
        <a:xfrm>
          <a:off x="17602200" y="70294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63500</xdr:rowOff>
    </xdr:from>
    <xdr:to>
      <xdr:col>98</xdr:col>
      <xdr:colOff>38100</xdr:colOff>
      <xdr:row>40</xdr:row>
      <xdr:rowOff>165100</xdr:rowOff>
    </xdr:to>
    <xdr:sp macro="" textlink="">
      <xdr:nvSpPr>
        <xdr:cNvPr id="495" name="楕円 494">
          <a:extLst>
            <a:ext uri="{FF2B5EF4-FFF2-40B4-BE49-F238E27FC236}">
              <a16:creationId xmlns:a16="http://schemas.microsoft.com/office/drawing/2014/main" id="{DC9B5986-C9DF-457D-AF8A-EA73DE29A58B}"/>
            </a:ext>
          </a:extLst>
        </xdr:cNvPr>
        <xdr:cNvSpPr/>
      </xdr:nvSpPr>
      <xdr:spPr>
        <a:xfrm>
          <a:off x="16761460" y="69176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114300</xdr:rowOff>
    </xdr:from>
    <xdr:to>
      <xdr:col>102</xdr:col>
      <xdr:colOff>114300</xdr:colOff>
      <xdr:row>40</xdr:row>
      <xdr:rowOff>167640</xdr:rowOff>
    </xdr:to>
    <xdr:cxnSp macro="">
      <xdr:nvCxnSpPr>
        <xdr:cNvPr id="496" name="直線コネクタ 495">
          <a:extLst>
            <a:ext uri="{FF2B5EF4-FFF2-40B4-BE49-F238E27FC236}">
              <a16:creationId xmlns:a16="http://schemas.microsoft.com/office/drawing/2014/main" id="{00F2215B-B925-48DA-9353-2D94FFD7E4E6}"/>
            </a:ext>
          </a:extLst>
        </xdr:cNvPr>
        <xdr:cNvCxnSpPr/>
      </xdr:nvCxnSpPr>
      <xdr:spPr>
        <a:xfrm>
          <a:off x="16804640" y="6972300"/>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3D319A4C-C47F-48B8-8D34-C88C0B19D324}"/>
            </a:ext>
          </a:extLst>
        </xdr:cNvPr>
        <xdr:cNvSpPr txBox="1"/>
      </xdr:nvSpPr>
      <xdr:spPr>
        <a:xfrm>
          <a:off x="18982132"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F794E17F-8BE5-4AC0-AD13-8F461854E010}"/>
            </a:ext>
          </a:extLst>
        </xdr:cNvPr>
        <xdr:cNvSpPr txBox="1"/>
      </xdr:nvSpPr>
      <xdr:spPr>
        <a:xfrm>
          <a:off x="18182032"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827DE0A7-E6FA-49A7-A966-025898BE1B03}"/>
            </a:ext>
          </a:extLst>
        </xdr:cNvPr>
        <xdr:cNvSpPr txBox="1"/>
      </xdr:nvSpPr>
      <xdr:spPr>
        <a:xfrm>
          <a:off x="17384472" y="651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5EB9E6DF-5C11-4C21-9457-9ACE3640E163}"/>
            </a:ext>
          </a:extLst>
        </xdr:cNvPr>
        <xdr:cNvSpPr txBox="1"/>
      </xdr:nvSpPr>
      <xdr:spPr>
        <a:xfrm>
          <a:off x="16588817" y="650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38117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A8A8EAC4-5170-40E3-B0B4-CC4B56A61424}"/>
            </a:ext>
          </a:extLst>
        </xdr:cNvPr>
        <xdr:cNvSpPr txBox="1"/>
      </xdr:nvSpPr>
      <xdr:spPr>
        <a:xfrm>
          <a:off x="18982132"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38117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D8367215-305C-4434-A3E5-3677CCF2E174}"/>
            </a:ext>
          </a:extLst>
        </xdr:cNvPr>
        <xdr:cNvSpPr txBox="1"/>
      </xdr:nvSpPr>
      <xdr:spPr>
        <a:xfrm>
          <a:off x="18182032"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38117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E0A09A33-CAE5-40C1-B172-84A4F66CBB6C}"/>
            </a:ext>
          </a:extLst>
        </xdr:cNvPr>
        <xdr:cNvSpPr txBox="1"/>
      </xdr:nvSpPr>
      <xdr:spPr>
        <a:xfrm>
          <a:off x="17384472"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156227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DAE923F4-0F1E-49A5-816E-53F0B9EF8F3A}"/>
            </a:ext>
          </a:extLst>
        </xdr:cNvPr>
        <xdr:cNvSpPr txBox="1"/>
      </xdr:nvSpPr>
      <xdr:spPr>
        <a:xfrm>
          <a:off x="16588817"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C0AEEF0A-FB22-4A74-9EB2-D097CA20B1B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5649A2C8-15C2-47D1-A327-3E6713771973}"/>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719E892F-EB91-41B4-8949-20329489A830}"/>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7C67C308-003C-4A5E-8112-D10A7593754B}"/>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970034EE-214B-4F17-B46E-4885E01F6860}"/>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49EF6FD5-452F-4B8B-8F48-ADC5735E6B64}"/>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7AC6A733-BB61-490C-A05F-A3420D71AEF7}"/>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A272E1E3-6C43-488B-BE47-C93ABE0AE0BA}"/>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CC5C8911-70B4-4CC5-82C7-22DE0EEA48BC}"/>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1736EE8C-3AF7-41AC-B1B8-0EFE853E52FB}"/>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9E13193F-1276-4E0B-99AA-AC3BC4C04096}"/>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9513F2AD-81A7-455B-A3BD-585331AE9045}"/>
            </a:ext>
          </a:extLst>
        </xdr:cNvPr>
        <xdr:cNvCxnSpPr/>
      </xdr:nvCxnSpPr>
      <xdr:spPr>
        <a:xfrm>
          <a:off x="11203940" y="1114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8509C49D-10DF-4A64-98B3-5340B1E4D346}"/>
            </a:ext>
          </a:extLst>
        </xdr:cNvPr>
        <xdr:cNvSpPr txBox="1"/>
      </xdr:nvSpPr>
      <xdr:spPr>
        <a:xfrm>
          <a:off x="10842791" y="110001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58F0FE7B-78FB-41F4-9533-56FBFB42EEA4}"/>
            </a:ext>
          </a:extLst>
        </xdr:cNvPr>
        <xdr:cNvCxnSpPr/>
      </xdr:nvCxnSpPr>
      <xdr:spPr>
        <a:xfrm>
          <a:off x="1120394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D4303694-CCDC-4DC3-95F9-3F21B5F29235}"/>
            </a:ext>
          </a:extLst>
        </xdr:cNvPr>
        <xdr:cNvSpPr txBox="1"/>
      </xdr:nvSpPr>
      <xdr:spPr>
        <a:xfrm>
          <a:off x="10842791" y="107181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1FB9FECC-5268-451C-BE3B-2E3948C8A491}"/>
            </a:ext>
          </a:extLst>
        </xdr:cNvPr>
        <xdr:cNvCxnSpPr/>
      </xdr:nvCxnSpPr>
      <xdr:spPr>
        <a:xfrm>
          <a:off x="1120394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5F210D96-F68A-4D66-9EA8-A17D4BD42DF4}"/>
            </a:ext>
          </a:extLst>
        </xdr:cNvPr>
        <xdr:cNvSpPr txBox="1"/>
      </xdr:nvSpPr>
      <xdr:spPr>
        <a:xfrm>
          <a:off x="10842791" y="104286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C70F5939-5515-41F7-B0AF-91B9FDF7B5B0}"/>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ECF3E72E-8B58-45C7-969D-28A420623085}"/>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D396E79D-27EC-4D5A-9886-7B67F4DB3242}"/>
            </a:ext>
          </a:extLst>
        </xdr:cNvPr>
        <xdr:cNvCxnSpPr/>
      </xdr:nvCxnSpPr>
      <xdr:spPr>
        <a:xfrm>
          <a:off x="11203940" y="999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297F1E55-C85F-4654-AC7C-C73E7E224D16}"/>
            </a:ext>
          </a:extLst>
        </xdr:cNvPr>
        <xdr:cNvSpPr txBox="1"/>
      </xdr:nvSpPr>
      <xdr:spPr>
        <a:xfrm>
          <a:off x="10842791" y="986093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996C8F6A-4DFB-435D-A337-4CBA7B5518B7}"/>
            </a:ext>
          </a:extLst>
        </xdr:cNvPr>
        <xdr:cNvCxnSpPr/>
      </xdr:nvCxnSpPr>
      <xdr:spPr>
        <a:xfrm>
          <a:off x="1120394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5979FFD0-DD09-4381-8AF7-6623BBB4D56A}"/>
            </a:ext>
          </a:extLst>
        </xdr:cNvPr>
        <xdr:cNvSpPr txBox="1"/>
      </xdr:nvSpPr>
      <xdr:spPr>
        <a:xfrm>
          <a:off x="10842791" y="95713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74C273F9-DE41-4D3A-9E8B-135DD2330578}"/>
            </a:ext>
          </a:extLst>
        </xdr:cNvPr>
        <xdr:cNvCxnSpPr/>
      </xdr:nvCxnSpPr>
      <xdr:spPr>
        <a:xfrm>
          <a:off x="11203940" y="942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FD0365EC-72FB-4C9D-91AB-3E6AD86620E9}"/>
            </a:ext>
          </a:extLst>
        </xdr:cNvPr>
        <xdr:cNvSpPr txBox="1"/>
      </xdr:nvSpPr>
      <xdr:spPr>
        <a:xfrm>
          <a:off x="10842791" y="928562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F26F4468-B669-4D50-BDB3-DA01A4F86073}"/>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87DDCBB1-2876-4DBC-BB6C-E1856D915480}"/>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B9381F88-5C5C-49CB-A9F8-8FC70DA2093D}"/>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10B1A98F-5311-4E7F-AD7B-829305C5323F}"/>
            </a:ext>
          </a:extLst>
        </xdr:cNvPr>
        <xdr:cNvCxnSpPr/>
      </xdr:nvCxnSpPr>
      <xdr:spPr>
        <a:xfrm flipV="1">
          <a:off x="14703424" y="9619298"/>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8EB31423-6818-427F-A47F-496DD343883D}"/>
            </a:ext>
          </a:extLst>
        </xdr:cNvPr>
        <xdr:cNvSpPr txBox="1"/>
      </xdr:nvSpPr>
      <xdr:spPr>
        <a:xfrm>
          <a:off x="14742160" y="1097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DEF47866-AA26-40E4-8A9B-7ACFB2944F71}"/>
            </a:ext>
          </a:extLst>
        </xdr:cNvPr>
        <xdr:cNvCxnSpPr/>
      </xdr:nvCxnSpPr>
      <xdr:spPr>
        <a:xfrm>
          <a:off x="14611350" y="10973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05819D4F-BAD8-464F-ADD9-EA1C6DF7E969}"/>
            </a:ext>
          </a:extLst>
        </xdr:cNvPr>
        <xdr:cNvSpPr txBox="1"/>
      </xdr:nvSpPr>
      <xdr:spPr>
        <a:xfrm>
          <a:off x="14742160" y="939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CF7FDB69-DFB7-4771-82DD-212933B2CABA}"/>
            </a:ext>
          </a:extLst>
        </xdr:cNvPr>
        <xdr:cNvCxnSpPr/>
      </xdr:nvCxnSpPr>
      <xdr:spPr>
        <a:xfrm>
          <a:off x="14611350" y="96192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DF5BDFBE-0E63-4D2D-B51E-9FF2867255E2}"/>
            </a:ext>
          </a:extLst>
        </xdr:cNvPr>
        <xdr:cNvSpPr txBox="1"/>
      </xdr:nvSpPr>
      <xdr:spPr>
        <a:xfrm>
          <a:off x="14742160" y="103813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59F44094-95D1-4F5A-BBDC-06E13D8AB034}"/>
            </a:ext>
          </a:extLst>
        </xdr:cNvPr>
        <xdr:cNvSpPr/>
      </xdr:nvSpPr>
      <xdr:spPr>
        <a:xfrm>
          <a:off x="14649450" y="103990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214B1E7A-3D69-4574-9BC8-A26EF2084622}"/>
            </a:ext>
          </a:extLst>
        </xdr:cNvPr>
        <xdr:cNvSpPr/>
      </xdr:nvSpPr>
      <xdr:spPr>
        <a:xfrm>
          <a:off x="13887450" y="1038574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CAA7C969-3F25-469D-928A-FDCE8EE6F70E}"/>
            </a:ext>
          </a:extLst>
        </xdr:cNvPr>
        <xdr:cNvSpPr/>
      </xdr:nvSpPr>
      <xdr:spPr>
        <a:xfrm>
          <a:off x="13089890" y="1035431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599F5EC4-4291-40A1-8D09-E825F85103C3}"/>
            </a:ext>
          </a:extLst>
        </xdr:cNvPr>
        <xdr:cNvSpPr/>
      </xdr:nvSpPr>
      <xdr:spPr>
        <a:xfrm>
          <a:off x="12303760" y="1041812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8373900F-3B03-4F35-9BEF-5B04A524BE99}"/>
            </a:ext>
          </a:extLst>
        </xdr:cNvPr>
        <xdr:cNvSpPr/>
      </xdr:nvSpPr>
      <xdr:spPr>
        <a:xfrm>
          <a:off x="11487150" y="1046194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9E961CC-1A42-499D-9196-13F706FB2798}"/>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633F2899-DC3E-48B5-96A2-852F0AA78ED9}"/>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27A08C4-D848-45E8-9D15-F23FF2517C29}"/>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26FFF5D-CFBC-465B-B049-BC27BE6CC196}"/>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1D829D88-C2E7-4851-BFFA-0AF148F6B83D}"/>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129222</xdr:rowOff>
    </xdr:from>
    <xdr:to>
      <xdr:col>85</xdr:col>
      <xdr:colOff>177800</xdr:colOff>
      <xdr:row>60</xdr:row>
      <xdr:rowOff>59372</xdr:rowOff>
    </xdr:to>
    <xdr:sp macro="" textlink="">
      <xdr:nvSpPr>
        <xdr:cNvPr id="549" name="楕円 548">
          <a:extLst>
            <a:ext uri="{FF2B5EF4-FFF2-40B4-BE49-F238E27FC236}">
              <a16:creationId xmlns:a16="http://schemas.microsoft.com/office/drawing/2014/main" id="{BE76B350-620A-4546-B83A-5189E6231E06}"/>
            </a:ext>
          </a:extLst>
        </xdr:cNvPr>
        <xdr:cNvSpPr/>
      </xdr:nvSpPr>
      <xdr:spPr>
        <a:xfrm>
          <a:off x="14649450" y="1024858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152099</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5E1258A9-B8FA-4D2E-812C-8B60D4E7E064}"/>
            </a:ext>
          </a:extLst>
        </xdr:cNvPr>
        <xdr:cNvSpPr txBox="1"/>
      </xdr:nvSpPr>
      <xdr:spPr>
        <a:xfrm>
          <a:off x="14742160" y="10096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74930</xdr:rowOff>
    </xdr:from>
    <xdr:to>
      <xdr:col>81</xdr:col>
      <xdr:colOff>101600</xdr:colOff>
      <xdr:row>61</xdr:row>
      <xdr:rowOff>5080</xdr:rowOff>
    </xdr:to>
    <xdr:sp macro="" textlink="">
      <xdr:nvSpPr>
        <xdr:cNvPr id="551" name="楕円 550">
          <a:extLst>
            <a:ext uri="{FF2B5EF4-FFF2-40B4-BE49-F238E27FC236}">
              <a16:creationId xmlns:a16="http://schemas.microsoft.com/office/drawing/2014/main" id="{02C9CB62-219A-46BE-99F3-7633F7FFC9BB}"/>
            </a:ext>
          </a:extLst>
        </xdr:cNvPr>
        <xdr:cNvSpPr/>
      </xdr:nvSpPr>
      <xdr:spPr>
        <a:xfrm>
          <a:off x="13887450" y="103619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8572</xdr:rowOff>
    </xdr:from>
    <xdr:to>
      <xdr:col>85</xdr:col>
      <xdr:colOff>127000</xdr:colOff>
      <xdr:row>60</xdr:row>
      <xdr:rowOff>125730</xdr:rowOff>
    </xdr:to>
    <xdr:cxnSp macro="">
      <xdr:nvCxnSpPr>
        <xdr:cNvPr id="552" name="直線コネクタ 551">
          <a:extLst>
            <a:ext uri="{FF2B5EF4-FFF2-40B4-BE49-F238E27FC236}">
              <a16:creationId xmlns:a16="http://schemas.microsoft.com/office/drawing/2014/main" id="{F73ED8CE-5B64-453B-83F3-53913C87A1C0}"/>
            </a:ext>
          </a:extLst>
        </xdr:cNvPr>
        <xdr:cNvCxnSpPr/>
      </xdr:nvCxnSpPr>
      <xdr:spPr>
        <a:xfrm flipV="1">
          <a:off x="13942060" y="10297477"/>
          <a:ext cx="762000" cy="119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54928</xdr:rowOff>
    </xdr:from>
    <xdr:to>
      <xdr:col>76</xdr:col>
      <xdr:colOff>165100</xdr:colOff>
      <xdr:row>59</xdr:row>
      <xdr:rowOff>156528</xdr:rowOff>
    </xdr:to>
    <xdr:sp macro="" textlink="">
      <xdr:nvSpPr>
        <xdr:cNvPr id="553" name="楕円 552">
          <a:extLst>
            <a:ext uri="{FF2B5EF4-FFF2-40B4-BE49-F238E27FC236}">
              <a16:creationId xmlns:a16="http://schemas.microsoft.com/office/drawing/2014/main" id="{01D66EF7-2D72-4DB6-89E4-74A432523D25}"/>
            </a:ext>
          </a:extLst>
        </xdr:cNvPr>
        <xdr:cNvSpPr/>
      </xdr:nvSpPr>
      <xdr:spPr>
        <a:xfrm>
          <a:off x="13089890" y="1017428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105728</xdr:rowOff>
    </xdr:from>
    <xdr:to>
      <xdr:col>81</xdr:col>
      <xdr:colOff>50800</xdr:colOff>
      <xdr:row>60</xdr:row>
      <xdr:rowOff>125730</xdr:rowOff>
    </xdr:to>
    <xdr:cxnSp macro="">
      <xdr:nvCxnSpPr>
        <xdr:cNvPr id="554" name="直線コネクタ 553">
          <a:extLst>
            <a:ext uri="{FF2B5EF4-FFF2-40B4-BE49-F238E27FC236}">
              <a16:creationId xmlns:a16="http://schemas.microsoft.com/office/drawing/2014/main" id="{18391A6E-EBA5-4EDA-BD59-42F8DD5B6535}"/>
            </a:ext>
          </a:extLst>
        </xdr:cNvPr>
        <xdr:cNvCxnSpPr/>
      </xdr:nvCxnSpPr>
      <xdr:spPr>
        <a:xfrm>
          <a:off x="13144500" y="10219373"/>
          <a:ext cx="797560" cy="197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46355</xdr:rowOff>
    </xdr:from>
    <xdr:to>
      <xdr:col>72</xdr:col>
      <xdr:colOff>38100</xdr:colOff>
      <xdr:row>58</xdr:row>
      <xdr:rowOff>147955</xdr:rowOff>
    </xdr:to>
    <xdr:sp macro="" textlink="">
      <xdr:nvSpPr>
        <xdr:cNvPr id="555" name="楕円 554">
          <a:extLst>
            <a:ext uri="{FF2B5EF4-FFF2-40B4-BE49-F238E27FC236}">
              <a16:creationId xmlns:a16="http://schemas.microsoft.com/office/drawing/2014/main" id="{A275F019-3364-449F-9A40-3C28159A5D45}"/>
            </a:ext>
          </a:extLst>
        </xdr:cNvPr>
        <xdr:cNvSpPr/>
      </xdr:nvSpPr>
      <xdr:spPr>
        <a:xfrm>
          <a:off x="12303760" y="9992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97155</xdr:rowOff>
    </xdr:from>
    <xdr:to>
      <xdr:col>76</xdr:col>
      <xdr:colOff>114300</xdr:colOff>
      <xdr:row>59</xdr:row>
      <xdr:rowOff>105728</xdr:rowOff>
    </xdr:to>
    <xdr:cxnSp macro="">
      <xdr:nvCxnSpPr>
        <xdr:cNvPr id="556" name="直線コネクタ 555">
          <a:extLst>
            <a:ext uri="{FF2B5EF4-FFF2-40B4-BE49-F238E27FC236}">
              <a16:creationId xmlns:a16="http://schemas.microsoft.com/office/drawing/2014/main" id="{7AE9DF1F-A711-476E-BF24-AC951CA1C85B}"/>
            </a:ext>
          </a:extLst>
        </xdr:cNvPr>
        <xdr:cNvCxnSpPr/>
      </xdr:nvCxnSpPr>
      <xdr:spPr>
        <a:xfrm>
          <a:off x="12346940" y="10037445"/>
          <a:ext cx="797560" cy="18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129222</xdr:rowOff>
    </xdr:from>
    <xdr:to>
      <xdr:col>67</xdr:col>
      <xdr:colOff>101600</xdr:colOff>
      <xdr:row>61</xdr:row>
      <xdr:rowOff>59372</xdr:rowOff>
    </xdr:to>
    <xdr:sp macro="" textlink="">
      <xdr:nvSpPr>
        <xdr:cNvPr id="557" name="楕円 556">
          <a:extLst>
            <a:ext uri="{FF2B5EF4-FFF2-40B4-BE49-F238E27FC236}">
              <a16:creationId xmlns:a16="http://schemas.microsoft.com/office/drawing/2014/main" id="{02066908-F92F-4867-A9CE-F2D914717FA8}"/>
            </a:ext>
          </a:extLst>
        </xdr:cNvPr>
        <xdr:cNvSpPr/>
      </xdr:nvSpPr>
      <xdr:spPr>
        <a:xfrm>
          <a:off x="11487150" y="1042003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97155</xdr:rowOff>
    </xdr:from>
    <xdr:to>
      <xdr:col>71</xdr:col>
      <xdr:colOff>177800</xdr:colOff>
      <xdr:row>61</xdr:row>
      <xdr:rowOff>8572</xdr:rowOff>
    </xdr:to>
    <xdr:cxnSp macro="">
      <xdr:nvCxnSpPr>
        <xdr:cNvPr id="558" name="直線コネクタ 557">
          <a:extLst>
            <a:ext uri="{FF2B5EF4-FFF2-40B4-BE49-F238E27FC236}">
              <a16:creationId xmlns:a16="http://schemas.microsoft.com/office/drawing/2014/main" id="{58B4F79C-31C1-431C-A071-24536C03410F}"/>
            </a:ext>
          </a:extLst>
        </xdr:cNvPr>
        <xdr:cNvCxnSpPr/>
      </xdr:nvCxnSpPr>
      <xdr:spPr>
        <a:xfrm flipV="1">
          <a:off x="11541760" y="10037445"/>
          <a:ext cx="805180" cy="43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16209</xdr:rowOff>
    </xdr:from>
    <xdr:ext cx="405111" cy="259045"/>
    <xdr:sp macro="" textlink="">
      <xdr:nvSpPr>
        <xdr:cNvPr id="559" name="n_1aveValue【学校施設】&#10;有形固定資産減価償却率">
          <a:extLst>
            <a:ext uri="{FF2B5EF4-FFF2-40B4-BE49-F238E27FC236}">
              <a16:creationId xmlns:a16="http://schemas.microsoft.com/office/drawing/2014/main" id="{5DB905B0-D9D4-4B40-B60E-54F33552F977}"/>
            </a:ext>
          </a:extLst>
        </xdr:cNvPr>
        <xdr:cNvSpPr txBox="1"/>
      </xdr:nvSpPr>
      <xdr:spPr>
        <a:xfrm>
          <a:off x="13738234" y="10478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161942</xdr:rowOff>
    </xdr:from>
    <xdr:ext cx="405111" cy="259045"/>
    <xdr:sp macro="" textlink="">
      <xdr:nvSpPr>
        <xdr:cNvPr id="560" name="n_2aveValue【学校施設】&#10;有形固定資産減価償却率">
          <a:extLst>
            <a:ext uri="{FF2B5EF4-FFF2-40B4-BE49-F238E27FC236}">
              <a16:creationId xmlns:a16="http://schemas.microsoft.com/office/drawing/2014/main" id="{80727FE2-0C1F-44D1-999C-0F223EFBBBF3}"/>
            </a:ext>
          </a:extLst>
        </xdr:cNvPr>
        <xdr:cNvSpPr txBox="1"/>
      </xdr:nvSpPr>
      <xdr:spPr>
        <a:xfrm>
          <a:off x="1295718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56215</xdr:rowOff>
    </xdr:from>
    <xdr:ext cx="405111" cy="259045"/>
    <xdr:sp macro="" textlink="">
      <xdr:nvSpPr>
        <xdr:cNvPr id="561" name="n_3aveValue【学校施設】&#10;有形固定資産減価償却率">
          <a:extLst>
            <a:ext uri="{FF2B5EF4-FFF2-40B4-BE49-F238E27FC236}">
              <a16:creationId xmlns:a16="http://schemas.microsoft.com/office/drawing/2014/main" id="{A174E427-A21D-426B-B976-F37520F3C028}"/>
            </a:ext>
          </a:extLst>
        </xdr:cNvPr>
        <xdr:cNvSpPr txBox="1"/>
      </xdr:nvSpPr>
      <xdr:spPr>
        <a:xfrm>
          <a:off x="12171054" y="10518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96220</xdr:rowOff>
    </xdr:from>
    <xdr:ext cx="405111" cy="259045"/>
    <xdr:sp macro="" textlink="">
      <xdr:nvSpPr>
        <xdr:cNvPr id="562" name="n_4aveValue【学校施設】&#10;有形固定資産減価償却率">
          <a:extLst>
            <a:ext uri="{FF2B5EF4-FFF2-40B4-BE49-F238E27FC236}">
              <a16:creationId xmlns:a16="http://schemas.microsoft.com/office/drawing/2014/main" id="{96B2B75C-0F1E-4A7F-B8AD-E19DD2FC1D63}"/>
            </a:ext>
          </a:extLst>
        </xdr:cNvPr>
        <xdr:cNvSpPr txBox="1"/>
      </xdr:nvSpPr>
      <xdr:spPr>
        <a:xfrm>
          <a:off x="11354444" y="10550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21607</xdr:rowOff>
    </xdr:from>
    <xdr:ext cx="405111" cy="259045"/>
    <xdr:sp macro="" textlink="">
      <xdr:nvSpPr>
        <xdr:cNvPr id="563" name="n_1mainValue【学校施設】&#10;有形固定資産減価償却率">
          <a:extLst>
            <a:ext uri="{FF2B5EF4-FFF2-40B4-BE49-F238E27FC236}">
              <a16:creationId xmlns:a16="http://schemas.microsoft.com/office/drawing/2014/main" id="{D825E256-938B-4590-80CB-6A0C024DBE1C}"/>
            </a:ext>
          </a:extLst>
        </xdr:cNvPr>
        <xdr:cNvSpPr txBox="1"/>
      </xdr:nvSpPr>
      <xdr:spPr>
        <a:xfrm>
          <a:off x="1373823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1605</xdr:rowOff>
    </xdr:from>
    <xdr:ext cx="405111" cy="259045"/>
    <xdr:sp macro="" textlink="">
      <xdr:nvSpPr>
        <xdr:cNvPr id="564" name="n_2mainValue【学校施設】&#10;有形固定資産減価償却率">
          <a:extLst>
            <a:ext uri="{FF2B5EF4-FFF2-40B4-BE49-F238E27FC236}">
              <a16:creationId xmlns:a16="http://schemas.microsoft.com/office/drawing/2014/main" id="{1EE8EB44-B700-4350-80B3-39ED158E9D61}"/>
            </a:ext>
          </a:extLst>
        </xdr:cNvPr>
        <xdr:cNvSpPr txBox="1"/>
      </xdr:nvSpPr>
      <xdr:spPr>
        <a:xfrm>
          <a:off x="12957184" y="9945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164482</xdr:rowOff>
    </xdr:from>
    <xdr:ext cx="405111" cy="259045"/>
    <xdr:sp macro="" textlink="">
      <xdr:nvSpPr>
        <xdr:cNvPr id="565" name="n_3mainValue【学校施設】&#10;有形固定資産減価償却率">
          <a:extLst>
            <a:ext uri="{FF2B5EF4-FFF2-40B4-BE49-F238E27FC236}">
              <a16:creationId xmlns:a16="http://schemas.microsoft.com/office/drawing/2014/main" id="{EEB2576C-C7F6-403E-AB08-131E1DC09490}"/>
            </a:ext>
          </a:extLst>
        </xdr:cNvPr>
        <xdr:cNvSpPr txBox="1"/>
      </xdr:nvSpPr>
      <xdr:spPr>
        <a:xfrm>
          <a:off x="1217105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75899</xdr:rowOff>
    </xdr:from>
    <xdr:ext cx="405111" cy="259045"/>
    <xdr:sp macro="" textlink="">
      <xdr:nvSpPr>
        <xdr:cNvPr id="566" name="n_4mainValue【学校施設】&#10;有形固定資産減価償却率">
          <a:extLst>
            <a:ext uri="{FF2B5EF4-FFF2-40B4-BE49-F238E27FC236}">
              <a16:creationId xmlns:a16="http://schemas.microsoft.com/office/drawing/2014/main" id="{E1AB0939-8BE5-454C-9791-020602E10FF7}"/>
            </a:ext>
          </a:extLst>
        </xdr:cNvPr>
        <xdr:cNvSpPr txBox="1"/>
      </xdr:nvSpPr>
      <xdr:spPr>
        <a:xfrm>
          <a:off x="11354444" y="10191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AFBDD68A-0DA8-489B-9BA1-6BC5FC443F2E}"/>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6185F833-34AF-41EA-8697-BDC115DA803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884B469F-D578-48CF-ACA9-3E7C8DAE15BF}"/>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73124E70-2477-455D-BD81-805FAFFFF8F9}"/>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C5B0C975-40A8-4729-BED8-EE615BF66767}"/>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004E91AF-1FDE-4D96-8EA1-74565B0A8174}"/>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6DA2B3F2-2BED-4BC3-8EF1-954AE7F5DFF7}"/>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BA7B43AC-DE88-47E8-A347-A0A37D1D37C5}"/>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7180E058-D657-4023-9E48-B410CCB092A8}"/>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D32242DA-6DE0-488B-BD0A-1962A7CA1981}"/>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DEDA5748-D374-4D13-A7EE-C9864F91D981}"/>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1BA8E237-D313-4DD1-8BBA-4F6A09BCF700}"/>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AFCCCCC7-ED34-4F31-A90C-086A2C6C7C18}"/>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720E8BCC-C4A0-413D-B64F-8F6AD6B48CCC}"/>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705C34B7-51F0-4540-9B36-7C0B8CCEEAAB}"/>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77ED6147-8A32-4815-B7A0-35A889B0ADE2}"/>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E3B75792-F307-4A0E-BB0B-CE8E334F7983}"/>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70B52B74-3C35-499F-A793-E1C18E548E74}"/>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909B44A0-2D35-4485-8C07-215D141C3E32}"/>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DCF74B33-D8EA-44D5-9286-4819CBD533DC}"/>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A5FB2A54-B79F-4740-8CE4-1E2CC8C0BBA2}"/>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17A3245E-81EE-4C54-95F6-28517015E8EF}"/>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AD8BAF26-D40C-4BA5-BA4C-6844FA124BCE}"/>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55CDAC04-C28C-4F3D-908B-0F7417D71ED0}"/>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D20E2773-2328-4248-9153-FF32C4C30856}"/>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52240450-8C91-40A9-8A65-501BA49602B5}"/>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367D1D99-9037-4A69-8145-15AE401D82D7}"/>
            </a:ext>
          </a:extLst>
        </xdr:cNvPr>
        <xdr:cNvCxnSpPr/>
      </xdr:nvCxnSpPr>
      <xdr:spPr>
        <a:xfrm flipV="1">
          <a:off x="19947254" y="9544594"/>
          <a:ext cx="0" cy="148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8E5FEBC7-76FA-4E1E-8A2E-DE7257B405B8}"/>
            </a:ext>
          </a:extLst>
        </xdr:cNvPr>
        <xdr:cNvSpPr txBox="1"/>
      </xdr:nvSpPr>
      <xdr:spPr>
        <a:xfrm>
          <a:off x="19985990" y="1102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F2C70446-A574-413B-BAEC-C5A800BF0567}"/>
            </a:ext>
          </a:extLst>
        </xdr:cNvPr>
        <xdr:cNvCxnSpPr/>
      </xdr:nvCxnSpPr>
      <xdr:spPr>
        <a:xfrm>
          <a:off x="198856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4002595E-D4D8-4C31-A4E6-25CCC60BF7E2}"/>
            </a:ext>
          </a:extLst>
        </xdr:cNvPr>
        <xdr:cNvSpPr txBox="1"/>
      </xdr:nvSpPr>
      <xdr:spPr>
        <a:xfrm>
          <a:off x="19985990" y="931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D984FFF1-968F-4D7B-B7A0-0338E62FE990}"/>
            </a:ext>
          </a:extLst>
        </xdr:cNvPr>
        <xdr:cNvCxnSpPr/>
      </xdr:nvCxnSpPr>
      <xdr:spPr>
        <a:xfrm>
          <a:off x="19885660" y="95445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3482A7D7-B849-4CA8-8CC2-1958DE152054}"/>
            </a:ext>
          </a:extLst>
        </xdr:cNvPr>
        <xdr:cNvSpPr txBox="1"/>
      </xdr:nvSpPr>
      <xdr:spPr>
        <a:xfrm>
          <a:off x="19985990" y="10127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4E44B5F2-B177-4E4B-8C1D-71B0DDCE9085}"/>
            </a:ext>
          </a:extLst>
        </xdr:cNvPr>
        <xdr:cNvSpPr/>
      </xdr:nvSpPr>
      <xdr:spPr>
        <a:xfrm>
          <a:off x="19904710" y="102762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095ECC9A-8D92-4593-815B-1CBAB8B964B2}"/>
            </a:ext>
          </a:extLst>
        </xdr:cNvPr>
        <xdr:cNvSpPr/>
      </xdr:nvSpPr>
      <xdr:spPr>
        <a:xfrm>
          <a:off x="19161760" y="1028464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5B2BCB22-FC97-4CB4-B389-00B883B6DE60}"/>
            </a:ext>
          </a:extLst>
        </xdr:cNvPr>
        <xdr:cNvSpPr/>
      </xdr:nvSpPr>
      <xdr:spPr>
        <a:xfrm>
          <a:off x="18345150" y="1028055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92A8CD65-D5DD-4030-BA01-A57DA3C631C6}"/>
            </a:ext>
          </a:extLst>
        </xdr:cNvPr>
        <xdr:cNvSpPr/>
      </xdr:nvSpPr>
      <xdr:spPr>
        <a:xfrm>
          <a:off x="17547590" y="1029688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A9A04CA5-1C69-482A-AC51-3DBCFD992158}"/>
            </a:ext>
          </a:extLst>
        </xdr:cNvPr>
        <xdr:cNvSpPr/>
      </xdr:nvSpPr>
      <xdr:spPr>
        <a:xfrm>
          <a:off x="16761460" y="103232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DC04153-47E5-4C83-8E19-31CA38145720}"/>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0DEF568-3051-4B83-BB4A-C8E7566EDAC0}"/>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72E30C87-DFA4-4483-9B28-9709D6841114}"/>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D9BD4F27-B6A7-4B2C-BCF7-A69B42A5CE0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381CF0E5-77EF-4B3D-936E-EAFC4CC9C32D}"/>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9616</xdr:rowOff>
    </xdr:from>
    <xdr:to>
      <xdr:col>116</xdr:col>
      <xdr:colOff>114300</xdr:colOff>
      <xdr:row>61</xdr:row>
      <xdr:rowOff>111216</xdr:rowOff>
    </xdr:to>
    <xdr:sp macro="" textlink="">
      <xdr:nvSpPr>
        <xdr:cNvPr id="609" name="楕円 608">
          <a:extLst>
            <a:ext uri="{FF2B5EF4-FFF2-40B4-BE49-F238E27FC236}">
              <a16:creationId xmlns:a16="http://schemas.microsoft.com/office/drawing/2014/main" id="{66098EEF-41DB-4FAB-9E8F-0A4832CE4758}"/>
            </a:ext>
          </a:extLst>
        </xdr:cNvPr>
        <xdr:cNvSpPr/>
      </xdr:nvSpPr>
      <xdr:spPr>
        <a:xfrm>
          <a:off x="19904710" y="1046997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159493</xdr:rowOff>
    </xdr:from>
    <xdr:ext cx="469744" cy="259045"/>
    <xdr:sp macro="" textlink="">
      <xdr:nvSpPr>
        <xdr:cNvPr id="610" name="【学校施設】&#10;一人当たり面積該当値テキスト">
          <a:extLst>
            <a:ext uri="{FF2B5EF4-FFF2-40B4-BE49-F238E27FC236}">
              <a16:creationId xmlns:a16="http://schemas.microsoft.com/office/drawing/2014/main" id="{6051B8D9-0A2B-4996-AA7C-8F40CB7EDE84}"/>
            </a:ext>
          </a:extLst>
        </xdr:cNvPr>
        <xdr:cNvSpPr txBox="1"/>
      </xdr:nvSpPr>
      <xdr:spPr>
        <a:xfrm>
          <a:off x="19985990" y="1044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126093</xdr:rowOff>
    </xdr:from>
    <xdr:to>
      <xdr:col>112</xdr:col>
      <xdr:colOff>38100</xdr:colOff>
      <xdr:row>62</xdr:row>
      <xdr:rowOff>56243</xdr:rowOff>
    </xdr:to>
    <xdr:sp macro="" textlink="">
      <xdr:nvSpPr>
        <xdr:cNvPr id="611" name="楕円 610">
          <a:extLst>
            <a:ext uri="{FF2B5EF4-FFF2-40B4-BE49-F238E27FC236}">
              <a16:creationId xmlns:a16="http://schemas.microsoft.com/office/drawing/2014/main" id="{A0F0DE0C-DB89-43BC-A458-BF889222CA5C}"/>
            </a:ext>
          </a:extLst>
        </xdr:cNvPr>
        <xdr:cNvSpPr/>
      </xdr:nvSpPr>
      <xdr:spPr>
        <a:xfrm>
          <a:off x="19161760" y="105883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60416</xdr:rowOff>
    </xdr:from>
    <xdr:to>
      <xdr:col>116</xdr:col>
      <xdr:colOff>63500</xdr:colOff>
      <xdr:row>62</xdr:row>
      <xdr:rowOff>5443</xdr:rowOff>
    </xdr:to>
    <xdr:cxnSp macro="">
      <xdr:nvCxnSpPr>
        <xdr:cNvPr id="612" name="直線コネクタ 611">
          <a:extLst>
            <a:ext uri="{FF2B5EF4-FFF2-40B4-BE49-F238E27FC236}">
              <a16:creationId xmlns:a16="http://schemas.microsoft.com/office/drawing/2014/main" id="{1F73DD87-3AF2-41A9-89E4-BA5767665B41}"/>
            </a:ext>
          </a:extLst>
        </xdr:cNvPr>
        <xdr:cNvCxnSpPr/>
      </xdr:nvCxnSpPr>
      <xdr:spPr>
        <a:xfrm flipV="1">
          <a:off x="19204940" y="10515056"/>
          <a:ext cx="742950" cy="12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47716</xdr:rowOff>
    </xdr:from>
    <xdr:to>
      <xdr:col>107</xdr:col>
      <xdr:colOff>101600</xdr:colOff>
      <xdr:row>61</xdr:row>
      <xdr:rowOff>149316</xdr:rowOff>
    </xdr:to>
    <xdr:sp macro="" textlink="">
      <xdr:nvSpPr>
        <xdr:cNvPr id="613" name="楕円 612">
          <a:extLst>
            <a:ext uri="{FF2B5EF4-FFF2-40B4-BE49-F238E27FC236}">
              <a16:creationId xmlns:a16="http://schemas.microsoft.com/office/drawing/2014/main" id="{93AAA9EB-F0A2-4629-91DD-E3E71D7C4674}"/>
            </a:ext>
          </a:extLst>
        </xdr:cNvPr>
        <xdr:cNvSpPr/>
      </xdr:nvSpPr>
      <xdr:spPr>
        <a:xfrm>
          <a:off x="18345150" y="1050807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98516</xdr:rowOff>
    </xdr:from>
    <xdr:to>
      <xdr:col>111</xdr:col>
      <xdr:colOff>177800</xdr:colOff>
      <xdr:row>62</xdr:row>
      <xdr:rowOff>5443</xdr:rowOff>
    </xdr:to>
    <xdr:cxnSp macro="">
      <xdr:nvCxnSpPr>
        <xdr:cNvPr id="614" name="直線コネクタ 613">
          <a:extLst>
            <a:ext uri="{FF2B5EF4-FFF2-40B4-BE49-F238E27FC236}">
              <a16:creationId xmlns:a16="http://schemas.microsoft.com/office/drawing/2014/main" id="{7BD711B6-B42F-4533-8AFF-010C850FEB3A}"/>
            </a:ext>
          </a:extLst>
        </xdr:cNvPr>
        <xdr:cNvCxnSpPr/>
      </xdr:nvCxnSpPr>
      <xdr:spPr>
        <a:xfrm>
          <a:off x="18399760" y="10553156"/>
          <a:ext cx="805180" cy="8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117928</xdr:rowOff>
    </xdr:from>
    <xdr:to>
      <xdr:col>102</xdr:col>
      <xdr:colOff>165100</xdr:colOff>
      <xdr:row>61</xdr:row>
      <xdr:rowOff>48078</xdr:rowOff>
    </xdr:to>
    <xdr:sp macro="" textlink="">
      <xdr:nvSpPr>
        <xdr:cNvPr id="615" name="楕円 614">
          <a:extLst>
            <a:ext uri="{FF2B5EF4-FFF2-40B4-BE49-F238E27FC236}">
              <a16:creationId xmlns:a16="http://schemas.microsoft.com/office/drawing/2014/main" id="{91DB7CDF-CDA8-4430-8DD4-5E26469FEA34}"/>
            </a:ext>
          </a:extLst>
        </xdr:cNvPr>
        <xdr:cNvSpPr/>
      </xdr:nvSpPr>
      <xdr:spPr>
        <a:xfrm>
          <a:off x="17547590" y="1040492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168728</xdr:rowOff>
    </xdr:from>
    <xdr:to>
      <xdr:col>107</xdr:col>
      <xdr:colOff>50800</xdr:colOff>
      <xdr:row>61</xdr:row>
      <xdr:rowOff>98516</xdr:rowOff>
    </xdr:to>
    <xdr:cxnSp macro="">
      <xdr:nvCxnSpPr>
        <xdr:cNvPr id="616" name="直線コネクタ 615">
          <a:extLst>
            <a:ext uri="{FF2B5EF4-FFF2-40B4-BE49-F238E27FC236}">
              <a16:creationId xmlns:a16="http://schemas.microsoft.com/office/drawing/2014/main" id="{A5626D2B-BF0F-4B9D-B898-EA43EB69E834}"/>
            </a:ext>
          </a:extLst>
        </xdr:cNvPr>
        <xdr:cNvCxnSpPr/>
      </xdr:nvCxnSpPr>
      <xdr:spPr>
        <a:xfrm>
          <a:off x="17602200" y="10459538"/>
          <a:ext cx="797560" cy="9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91259</xdr:rowOff>
    </xdr:from>
    <xdr:to>
      <xdr:col>98</xdr:col>
      <xdr:colOff>38100</xdr:colOff>
      <xdr:row>62</xdr:row>
      <xdr:rowOff>21409</xdr:rowOff>
    </xdr:to>
    <xdr:sp macro="" textlink="">
      <xdr:nvSpPr>
        <xdr:cNvPr id="617" name="楕円 616">
          <a:extLst>
            <a:ext uri="{FF2B5EF4-FFF2-40B4-BE49-F238E27FC236}">
              <a16:creationId xmlns:a16="http://schemas.microsoft.com/office/drawing/2014/main" id="{6535FDA5-3AC6-4BAA-AC57-6291168B41C5}"/>
            </a:ext>
          </a:extLst>
        </xdr:cNvPr>
        <xdr:cNvSpPr/>
      </xdr:nvSpPr>
      <xdr:spPr>
        <a:xfrm>
          <a:off x="16761460" y="1055351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168728</xdr:rowOff>
    </xdr:from>
    <xdr:to>
      <xdr:col>102</xdr:col>
      <xdr:colOff>114300</xdr:colOff>
      <xdr:row>61</xdr:row>
      <xdr:rowOff>142059</xdr:rowOff>
    </xdr:to>
    <xdr:cxnSp macro="">
      <xdr:nvCxnSpPr>
        <xdr:cNvPr id="618" name="直線コネクタ 617">
          <a:extLst>
            <a:ext uri="{FF2B5EF4-FFF2-40B4-BE49-F238E27FC236}">
              <a16:creationId xmlns:a16="http://schemas.microsoft.com/office/drawing/2014/main" id="{BF5DC9EF-E543-4B3F-B27E-4290DBB4953E}"/>
            </a:ext>
          </a:extLst>
        </xdr:cNvPr>
        <xdr:cNvCxnSpPr/>
      </xdr:nvCxnSpPr>
      <xdr:spPr>
        <a:xfrm flipV="1">
          <a:off x="16804640" y="10459538"/>
          <a:ext cx="797560" cy="13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1BB09ED0-34AC-44CE-904F-0AC033587FBF}"/>
            </a:ext>
          </a:extLst>
        </xdr:cNvPr>
        <xdr:cNvSpPr txBox="1"/>
      </xdr:nvSpPr>
      <xdr:spPr>
        <a:xfrm>
          <a:off x="18982132"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F76BEF97-6B1C-491B-B8CF-58BE9778CCBC}"/>
            </a:ext>
          </a:extLst>
        </xdr:cNvPr>
        <xdr:cNvSpPr txBox="1"/>
      </xdr:nvSpPr>
      <xdr:spPr>
        <a:xfrm>
          <a:off x="18182032" y="10051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B746E1D3-8C9F-423E-BDAB-164E54C0D8F6}"/>
            </a:ext>
          </a:extLst>
        </xdr:cNvPr>
        <xdr:cNvSpPr txBox="1"/>
      </xdr:nvSpPr>
      <xdr:spPr>
        <a:xfrm>
          <a:off x="17384472" y="1007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065E222B-6E1F-43F6-8729-9E74977B2CC0}"/>
            </a:ext>
          </a:extLst>
        </xdr:cNvPr>
        <xdr:cNvSpPr txBox="1"/>
      </xdr:nvSpPr>
      <xdr:spPr>
        <a:xfrm>
          <a:off x="1658881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47370</xdr:rowOff>
    </xdr:from>
    <xdr:ext cx="469744" cy="259045"/>
    <xdr:sp macro="" textlink="">
      <xdr:nvSpPr>
        <xdr:cNvPr id="623" name="n_1mainValue【学校施設】&#10;一人当たり面積">
          <a:extLst>
            <a:ext uri="{FF2B5EF4-FFF2-40B4-BE49-F238E27FC236}">
              <a16:creationId xmlns:a16="http://schemas.microsoft.com/office/drawing/2014/main" id="{D67CD820-81F7-4ACF-A83A-A182AA50D6B1}"/>
            </a:ext>
          </a:extLst>
        </xdr:cNvPr>
        <xdr:cNvSpPr txBox="1"/>
      </xdr:nvSpPr>
      <xdr:spPr>
        <a:xfrm>
          <a:off x="18982132" y="1067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140443</xdr:rowOff>
    </xdr:from>
    <xdr:ext cx="469744" cy="259045"/>
    <xdr:sp macro="" textlink="">
      <xdr:nvSpPr>
        <xdr:cNvPr id="624" name="n_2mainValue【学校施設】&#10;一人当たり面積">
          <a:extLst>
            <a:ext uri="{FF2B5EF4-FFF2-40B4-BE49-F238E27FC236}">
              <a16:creationId xmlns:a16="http://schemas.microsoft.com/office/drawing/2014/main" id="{21C9028C-7196-457B-95C6-C15B863ADD5B}"/>
            </a:ext>
          </a:extLst>
        </xdr:cNvPr>
        <xdr:cNvSpPr txBox="1"/>
      </xdr:nvSpPr>
      <xdr:spPr>
        <a:xfrm>
          <a:off x="18182032" y="1059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39205</xdr:rowOff>
    </xdr:from>
    <xdr:ext cx="469744" cy="259045"/>
    <xdr:sp macro="" textlink="">
      <xdr:nvSpPr>
        <xdr:cNvPr id="625" name="n_3mainValue【学校施設】&#10;一人当たり面積">
          <a:extLst>
            <a:ext uri="{FF2B5EF4-FFF2-40B4-BE49-F238E27FC236}">
              <a16:creationId xmlns:a16="http://schemas.microsoft.com/office/drawing/2014/main" id="{21D955F9-53BE-4328-B96F-A71EADBF4670}"/>
            </a:ext>
          </a:extLst>
        </xdr:cNvPr>
        <xdr:cNvSpPr txBox="1"/>
      </xdr:nvSpPr>
      <xdr:spPr>
        <a:xfrm>
          <a:off x="17384472" y="1049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12536</xdr:rowOff>
    </xdr:from>
    <xdr:ext cx="469744" cy="259045"/>
    <xdr:sp macro="" textlink="">
      <xdr:nvSpPr>
        <xdr:cNvPr id="626" name="n_4mainValue【学校施設】&#10;一人当たり面積">
          <a:extLst>
            <a:ext uri="{FF2B5EF4-FFF2-40B4-BE49-F238E27FC236}">
              <a16:creationId xmlns:a16="http://schemas.microsoft.com/office/drawing/2014/main" id="{7D663741-CB12-4309-8CEB-AFE9AB3A2555}"/>
            </a:ext>
          </a:extLst>
        </xdr:cNvPr>
        <xdr:cNvSpPr txBox="1"/>
      </xdr:nvSpPr>
      <xdr:spPr>
        <a:xfrm>
          <a:off x="16588817" y="1064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A676A8B3-8DFA-411E-A9D5-A5E265EFB85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DFAFC2C4-225F-4262-9BC9-CF2E774EEE2E}"/>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5F7D7C99-22A3-46DE-A30D-D8B12FECCDF7}"/>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C2B54E22-E74C-4BA5-8E7D-203C7B516298}"/>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DCDF31B1-91A4-40B7-8DB5-354F7D0D92C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BEC873B9-1C4A-46FB-AF97-58C70A86E111}"/>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E1331945-BD65-4A9F-A4F1-4EA944EE7E09}"/>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A83444B7-3A9F-4293-B92A-59971D68B75A}"/>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86973A40-5F22-4957-BFD7-16A084D2FE20}"/>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33ACDD73-F86E-4479-BD48-63A04927A324}"/>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6EC2F203-B661-4FC6-8810-BCEA80B4AAAC}"/>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63F08B7C-63CB-4B34-9DD9-0373F355398C}"/>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BE0C5865-B1E1-45CA-884F-D5ECE53FD9E7}"/>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8F79F779-6DEB-4D1C-80C1-697C3B366362}"/>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12805C96-7B38-4DD6-BDDA-8DA131A02792}"/>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7677CDC5-EF64-4756-96E1-D771CBEEC1E8}"/>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02103DA8-26D5-4784-93D1-CD422CAAEB3D}"/>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4ACEA2C3-4DE0-4D2B-8ED8-99D462BFAA30}"/>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541886EF-670E-48C5-AB98-52B977D8CB8F}"/>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129BCB0B-A782-4EAC-A969-F85748F3ED07}"/>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82578FD1-A01D-4542-A40F-5ED0755BA5BF}"/>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F9EAA0C0-9DA7-48EB-9338-96947111AB27}"/>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B50924F8-6B7E-4AC2-8FD8-7CD270B0D463}"/>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B0AC7596-E9D2-454E-9330-0397D02A587A}"/>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18FC294A-DBDC-48E0-9665-CBDE5A4A841F}"/>
            </a:ext>
          </a:extLst>
        </xdr:cNvPr>
        <xdr:cNvCxnSpPr/>
      </xdr:nvCxnSpPr>
      <xdr:spPr>
        <a:xfrm flipV="1">
          <a:off x="14703424" y="13481684"/>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1C4A67FD-D417-484D-AF64-29DFBA5966B4}"/>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800DF6E6-366C-4449-852B-D543483BEAA3}"/>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6C051C4E-DA4B-4A9A-B3A4-89B80730DB99}"/>
            </a:ext>
          </a:extLst>
        </xdr:cNvPr>
        <xdr:cNvSpPr txBox="1"/>
      </xdr:nvSpPr>
      <xdr:spPr>
        <a:xfrm>
          <a:off x="14742160" y="13255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03FD9E7C-85FB-4CE7-9397-3D40BC0D3D4E}"/>
            </a:ext>
          </a:extLst>
        </xdr:cNvPr>
        <xdr:cNvCxnSpPr/>
      </xdr:nvCxnSpPr>
      <xdr:spPr>
        <a:xfrm>
          <a:off x="14611350" y="134816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95852AD2-CBC8-412E-9817-E8A3308F842D}"/>
            </a:ext>
          </a:extLst>
        </xdr:cNvPr>
        <xdr:cNvSpPr txBox="1"/>
      </xdr:nvSpPr>
      <xdr:spPr>
        <a:xfrm>
          <a:off x="14742160" y="138004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C2C27B3A-7A67-4934-B3A3-FE5B8B5E2EBF}"/>
            </a:ext>
          </a:extLst>
        </xdr:cNvPr>
        <xdr:cNvSpPr/>
      </xdr:nvSpPr>
      <xdr:spPr>
        <a:xfrm>
          <a:off x="14649450" y="139433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D0C976A7-9021-4B6D-B6E1-F63D9FF5A159}"/>
            </a:ext>
          </a:extLst>
        </xdr:cNvPr>
        <xdr:cNvSpPr/>
      </xdr:nvSpPr>
      <xdr:spPr>
        <a:xfrm>
          <a:off x="13887450" y="139509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A254AE77-82DF-43E3-9378-2AA732366EC7}"/>
            </a:ext>
          </a:extLst>
        </xdr:cNvPr>
        <xdr:cNvSpPr/>
      </xdr:nvSpPr>
      <xdr:spPr>
        <a:xfrm>
          <a:off x="13089890" y="1392237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BEB44529-8875-4C50-80F6-C93999554625}"/>
            </a:ext>
          </a:extLst>
        </xdr:cNvPr>
        <xdr:cNvSpPr/>
      </xdr:nvSpPr>
      <xdr:spPr>
        <a:xfrm>
          <a:off x="12303760" y="140100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066146CA-E194-4737-B4CA-665182C9139E}"/>
            </a:ext>
          </a:extLst>
        </xdr:cNvPr>
        <xdr:cNvSpPr/>
      </xdr:nvSpPr>
      <xdr:spPr>
        <a:xfrm>
          <a:off x="11487150" y="139833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E50B7E8E-A105-4FFF-AD7F-B3C127DC5375}"/>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CE56512D-DD60-4692-9C8B-61E883A55DF0}"/>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B478D3CE-2D2C-4CDA-8C2C-215FFB9865D6}"/>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8010D7C7-2244-4337-A66C-1FA874901A60}"/>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D8941A49-A06A-4F94-84A6-2E8D994A6FC0}"/>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31114</xdr:rowOff>
    </xdr:from>
    <xdr:to>
      <xdr:col>85</xdr:col>
      <xdr:colOff>177800</xdr:colOff>
      <xdr:row>84</xdr:row>
      <xdr:rowOff>132714</xdr:rowOff>
    </xdr:to>
    <xdr:sp macro="" textlink="">
      <xdr:nvSpPr>
        <xdr:cNvPr id="667" name="楕円 666">
          <a:extLst>
            <a:ext uri="{FF2B5EF4-FFF2-40B4-BE49-F238E27FC236}">
              <a16:creationId xmlns:a16="http://schemas.microsoft.com/office/drawing/2014/main" id="{CD6C4D86-91DB-4D72-86A2-0AB6575B0E42}"/>
            </a:ext>
          </a:extLst>
        </xdr:cNvPr>
        <xdr:cNvSpPr/>
      </xdr:nvSpPr>
      <xdr:spPr>
        <a:xfrm>
          <a:off x="14649450" y="1443100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9541</xdr:rowOff>
    </xdr:from>
    <xdr:ext cx="405111" cy="259045"/>
    <xdr:sp macro="" textlink="">
      <xdr:nvSpPr>
        <xdr:cNvPr id="668" name="【児童館】&#10;有形固定資産減価償却率該当値テキスト">
          <a:extLst>
            <a:ext uri="{FF2B5EF4-FFF2-40B4-BE49-F238E27FC236}">
              <a16:creationId xmlns:a16="http://schemas.microsoft.com/office/drawing/2014/main" id="{B85677F2-00AC-4672-AB43-2969FCB19367}"/>
            </a:ext>
          </a:extLst>
        </xdr:cNvPr>
        <xdr:cNvSpPr txBox="1"/>
      </xdr:nvSpPr>
      <xdr:spPr>
        <a:xfrm>
          <a:off x="14742160" y="14413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164464</xdr:rowOff>
    </xdr:from>
    <xdr:to>
      <xdr:col>81</xdr:col>
      <xdr:colOff>101600</xdr:colOff>
      <xdr:row>84</xdr:row>
      <xdr:rowOff>94614</xdr:rowOff>
    </xdr:to>
    <xdr:sp macro="" textlink="">
      <xdr:nvSpPr>
        <xdr:cNvPr id="669" name="楕円 668">
          <a:extLst>
            <a:ext uri="{FF2B5EF4-FFF2-40B4-BE49-F238E27FC236}">
              <a16:creationId xmlns:a16="http://schemas.microsoft.com/office/drawing/2014/main" id="{F7BA7BFD-E298-43FD-9D4A-BBC4AC7AFCC2}"/>
            </a:ext>
          </a:extLst>
        </xdr:cNvPr>
        <xdr:cNvSpPr/>
      </xdr:nvSpPr>
      <xdr:spPr>
        <a:xfrm>
          <a:off x="13887450" y="143986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43814</xdr:rowOff>
    </xdr:from>
    <xdr:to>
      <xdr:col>85</xdr:col>
      <xdr:colOff>127000</xdr:colOff>
      <xdr:row>84</xdr:row>
      <xdr:rowOff>81914</xdr:rowOff>
    </xdr:to>
    <xdr:cxnSp macro="">
      <xdr:nvCxnSpPr>
        <xdr:cNvPr id="670" name="直線コネクタ 669">
          <a:extLst>
            <a:ext uri="{FF2B5EF4-FFF2-40B4-BE49-F238E27FC236}">
              <a16:creationId xmlns:a16="http://schemas.microsoft.com/office/drawing/2014/main" id="{086B02E0-2009-4D35-94A2-AC56CB70CC3D}"/>
            </a:ext>
          </a:extLst>
        </xdr:cNvPr>
        <xdr:cNvCxnSpPr/>
      </xdr:nvCxnSpPr>
      <xdr:spPr>
        <a:xfrm>
          <a:off x="13942060" y="14447519"/>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128270</xdr:rowOff>
    </xdr:from>
    <xdr:to>
      <xdr:col>76</xdr:col>
      <xdr:colOff>165100</xdr:colOff>
      <xdr:row>84</xdr:row>
      <xdr:rowOff>58420</xdr:rowOff>
    </xdr:to>
    <xdr:sp macro="" textlink="">
      <xdr:nvSpPr>
        <xdr:cNvPr id="671" name="楕円 670">
          <a:extLst>
            <a:ext uri="{FF2B5EF4-FFF2-40B4-BE49-F238E27FC236}">
              <a16:creationId xmlns:a16="http://schemas.microsoft.com/office/drawing/2014/main" id="{8ED1720B-1FD3-477B-A2F8-FE90018767F1}"/>
            </a:ext>
          </a:extLst>
        </xdr:cNvPr>
        <xdr:cNvSpPr/>
      </xdr:nvSpPr>
      <xdr:spPr>
        <a:xfrm>
          <a:off x="13089890" y="143624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7620</xdr:rowOff>
    </xdr:from>
    <xdr:to>
      <xdr:col>81</xdr:col>
      <xdr:colOff>50800</xdr:colOff>
      <xdr:row>84</xdr:row>
      <xdr:rowOff>43814</xdr:rowOff>
    </xdr:to>
    <xdr:cxnSp macro="">
      <xdr:nvCxnSpPr>
        <xdr:cNvPr id="672" name="直線コネクタ 671">
          <a:extLst>
            <a:ext uri="{FF2B5EF4-FFF2-40B4-BE49-F238E27FC236}">
              <a16:creationId xmlns:a16="http://schemas.microsoft.com/office/drawing/2014/main" id="{BCDFB23E-08B4-4B32-BB83-313D3FD9FB5F}"/>
            </a:ext>
          </a:extLst>
        </xdr:cNvPr>
        <xdr:cNvCxnSpPr/>
      </xdr:nvCxnSpPr>
      <xdr:spPr>
        <a:xfrm>
          <a:off x="13144500" y="14411325"/>
          <a:ext cx="79756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90170</xdr:rowOff>
    </xdr:from>
    <xdr:to>
      <xdr:col>72</xdr:col>
      <xdr:colOff>38100</xdr:colOff>
      <xdr:row>84</xdr:row>
      <xdr:rowOff>20320</xdr:rowOff>
    </xdr:to>
    <xdr:sp macro="" textlink="">
      <xdr:nvSpPr>
        <xdr:cNvPr id="673" name="楕円 672">
          <a:extLst>
            <a:ext uri="{FF2B5EF4-FFF2-40B4-BE49-F238E27FC236}">
              <a16:creationId xmlns:a16="http://schemas.microsoft.com/office/drawing/2014/main" id="{95EF7D19-52C7-4E88-BC68-004CDFE821CA}"/>
            </a:ext>
          </a:extLst>
        </xdr:cNvPr>
        <xdr:cNvSpPr/>
      </xdr:nvSpPr>
      <xdr:spPr>
        <a:xfrm>
          <a:off x="12303760" y="143243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140970</xdr:rowOff>
    </xdr:from>
    <xdr:to>
      <xdr:col>76</xdr:col>
      <xdr:colOff>114300</xdr:colOff>
      <xdr:row>84</xdr:row>
      <xdr:rowOff>7620</xdr:rowOff>
    </xdr:to>
    <xdr:cxnSp macro="">
      <xdr:nvCxnSpPr>
        <xdr:cNvPr id="674" name="直線コネクタ 673">
          <a:extLst>
            <a:ext uri="{FF2B5EF4-FFF2-40B4-BE49-F238E27FC236}">
              <a16:creationId xmlns:a16="http://schemas.microsoft.com/office/drawing/2014/main" id="{B25DE963-9284-49BB-80FE-4236E51C37CF}"/>
            </a:ext>
          </a:extLst>
        </xdr:cNvPr>
        <xdr:cNvCxnSpPr/>
      </xdr:nvCxnSpPr>
      <xdr:spPr>
        <a:xfrm>
          <a:off x="12346940" y="1436941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52070</xdr:rowOff>
    </xdr:from>
    <xdr:to>
      <xdr:col>67</xdr:col>
      <xdr:colOff>101600</xdr:colOff>
      <xdr:row>83</xdr:row>
      <xdr:rowOff>153670</xdr:rowOff>
    </xdr:to>
    <xdr:sp macro="" textlink="">
      <xdr:nvSpPr>
        <xdr:cNvPr id="675" name="楕円 674">
          <a:extLst>
            <a:ext uri="{FF2B5EF4-FFF2-40B4-BE49-F238E27FC236}">
              <a16:creationId xmlns:a16="http://schemas.microsoft.com/office/drawing/2014/main" id="{1DC16CD0-E16B-4DEB-8553-FD3D32F563C5}"/>
            </a:ext>
          </a:extLst>
        </xdr:cNvPr>
        <xdr:cNvSpPr/>
      </xdr:nvSpPr>
      <xdr:spPr>
        <a:xfrm>
          <a:off x="11487150" y="142862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102870</xdr:rowOff>
    </xdr:from>
    <xdr:to>
      <xdr:col>71</xdr:col>
      <xdr:colOff>177800</xdr:colOff>
      <xdr:row>83</xdr:row>
      <xdr:rowOff>140970</xdr:rowOff>
    </xdr:to>
    <xdr:cxnSp macro="">
      <xdr:nvCxnSpPr>
        <xdr:cNvPr id="676" name="直線コネクタ 675">
          <a:extLst>
            <a:ext uri="{FF2B5EF4-FFF2-40B4-BE49-F238E27FC236}">
              <a16:creationId xmlns:a16="http://schemas.microsoft.com/office/drawing/2014/main" id="{7BD2F578-A00D-4D54-BB38-B44FD5FBC850}"/>
            </a:ext>
          </a:extLst>
        </xdr:cNvPr>
        <xdr:cNvCxnSpPr/>
      </xdr:nvCxnSpPr>
      <xdr:spPr>
        <a:xfrm>
          <a:off x="11541760" y="1433131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6A7085D0-4A89-4975-A385-A14FCEAAC56E}"/>
            </a:ext>
          </a:extLst>
        </xdr:cNvPr>
        <xdr:cNvSpPr txBox="1"/>
      </xdr:nvSpPr>
      <xdr:spPr>
        <a:xfrm>
          <a:off x="13738234" y="1373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829B3FC7-D088-4BB3-A467-B291BD29DF0B}"/>
            </a:ext>
          </a:extLst>
        </xdr:cNvPr>
        <xdr:cNvSpPr txBox="1"/>
      </xdr:nvSpPr>
      <xdr:spPr>
        <a:xfrm>
          <a:off x="1295718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EE8B37CA-6343-407B-8668-157E8640B200}"/>
            </a:ext>
          </a:extLst>
        </xdr:cNvPr>
        <xdr:cNvSpPr txBox="1"/>
      </xdr:nvSpPr>
      <xdr:spPr>
        <a:xfrm>
          <a:off x="12171054" y="1378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6ED35455-BBCE-4779-900F-10C31F8FEFC4}"/>
            </a:ext>
          </a:extLst>
        </xdr:cNvPr>
        <xdr:cNvSpPr txBox="1"/>
      </xdr:nvSpPr>
      <xdr:spPr>
        <a:xfrm>
          <a:off x="113544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85741</xdr:rowOff>
    </xdr:from>
    <xdr:ext cx="405111" cy="259045"/>
    <xdr:sp macro="" textlink="">
      <xdr:nvSpPr>
        <xdr:cNvPr id="681" name="n_1mainValue【児童館】&#10;有形固定資産減価償却率">
          <a:extLst>
            <a:ext uri="{FF2B5EF4-FFF2-40B4-BE49-F238E27FC236}">
              <a16:creationId xmlns:a16="http://schemas.microsoft.com/office/drawing/2014/main" id="{DCF8C9F0-A6B6-4391-AEF1-ED9313999D95}"/>
            </a:ext>
          </a:extLst>
        </xdr:cNvPr>
        <xdr:cNvSpPr txBox="1"/>
      </xdr:nvSpPr>
      <xdr:spPr>
        <a:xfrm>
          <a:off x="13738234" y="14489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49547</xdr:rowOff>
    </xdr:from>
    <xdr:ext cx="405111" cy="259045"/>
    <xdr:sp macro="" textlink="">
      <xdr:nvSpPr>
        <xdr:cNvPr id="682" name="n_2mainValue【児童館】&#10;有形固定資産減価償却率">
          <a:extLst>
            <a:ext uri="{FF2B5EF4-FFF2-40B4-BE49-F238E27FC236}">
              <a16:creationId xmlns:a16="http://schemas.microsoft.com/office/drawing/2014/main" id="{9D55B389-D040-4CA2-90E6-44DDE37EBF08}"/>
            </a:ext>
          </a:extLst>
        </xdr:cNvPr>
        <xdr:cNvSpPr txBox="1"/>
      </xdr:nvSpPr>
      <xdr:spPr>
        <a:xfrm>
          <a:off x="12957184" y="1445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11447</xdr:rowOff>
    </xdr:from>
    <xdr:ext cx="405111" cy="259045"/>
    <xdr:sp macro="" textlink="">
      <xdr:nvSpPr>
        <xdr:cNvPr id="683" name="n_3mainValue【児童館】&#10;有形固定資産減価償却率">
          <a:extLst>
            <a:ext uri="{FF2B5EF4-FFF2-40B4-BE49-F238E27FC236}">
              <a16:creationId xmlns:a16="http://schemas.microsoft.com/office/drawing/2014/main" id="{4C742BDF-CF42-45A2-B93A-FDE0BD9356F8}"/>
            </a:ext>
          </a:extLst>
        </xdr:cNvPr>
        <xdr:cNvSpPr txBox="1"/>
      </xdr:nvSpPr>
      <xdr:spPr>
        <a:xfrm>
          <a:off x="12171054" y="1441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144797</xdr:rowOff>
    </xdr:from>
    <xdr:ext cx="405111" cy="259045"/>
    <xdr:sp macro="" textlink="">
      <xdr:nvSpPr>
        <xdr:cNvPr id="684" name="n_4mainValue【児童館】&#10;有形固定資産減価償却率">
          <a:extLst>
            <a:ext uri="{FF2B5EF4-FFF2-40B4-BE49-F238E27FC236}">
              <a16:creationId xmlns:a16="http://schemas.microsoft.com/office/drawing/2014/main" id="{B5A1AA7A-6C33-4F4B-9669-FEB5850F7879}"/>
            </a:ext>
          </a:extLst>
        </xdr:cNvPr>
        <xdr:cNvSpPr txBox="1"/>
      </xdr:nvSpPr>
      <xdr:spPr>
        <a:xfrm>
          <a:off x="11354444" y="1437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50BAD82E-9ECE-4D8A-BE25-2B7DAD2D2453}"/>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91D4ECAC-2424-4D8C-8480-FC07E2256833}"/>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68D9DF4F-A4C1-4F09-8EAA-BA8F8308723B}"/>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D47127FD-0524-4E03-88DA-497B8756EB92}"/>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D56174B5-25D2-4A2A-A936-C2DD64D4C3ED}"/>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3B5D422A-4722-49D3-A963-90D95058D461}"/>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C751DFDD-9D48-44DF-A864-BB4D88E5363D}"/>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A88C6B19-B0B1-4A9D-ADC1-1875C16B8BBE}"/>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AD8BC126-5120-46E8-A3E6-361103F58492}"/>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BC73AD9A-0586-4B40-9F16-84A85ED32E4D}"/>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3175C77F-8883-484B-B5CD-A232F70F2F22}"/>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9F638F78-57B1-42F1-8335-740950802D7D}"/>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4EBC4D87-1D5A-447B-8BE8-222A0E3CB7E8}"/>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2051334E-A713-486D-A5D0-39414AA02D4A}"/>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F5EA947E-F904-4536-99E2-28C9E0E1CC6D}"/>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26E0E07C-5517-486C-BD7B-66D7B959B891}"/>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3BA16510-8315-4FAB-9BF5-6C47B0CC93C0}"/>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BE2A70FF-30E2-47FB-B3A4-69FB420B409F}"/>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CC352382-297B-4FDE-A888-7F91C360775F}"/>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A3BA67C-F0FB-405A-AB8D-BDAEB6D7C8F6}"/>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2E29F93C-DF47-4720-A11C-787E5294E5CB}"/>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FE184ADD-8E63-43BC-86FC-A8F088D2D898}"/>
            </a:ext>
          </a:extLst>
        </xdr:cNvPr>
        <xdr:cNvCxnSpPr/>
      </xdr:nvCxnSpPr>
      <xdr:spPr>
        <a:xfrm flipV="1">
          <a:off x="19947254" y="1329309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6FD152A8-AA76-4174-B8B9-3DC1BBDFE121}"/>
            </a:ext>
          </a:extLst>
        </xdr:cNvPr>
        <xdr:cNvSpPr txBox="1"/>
      </xdr:nvSpPr>
      <xdr:spPr>
        <a:xfrm>
          <a:off x="19985990" y="1471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951526E2-5397-4587-9177-5A593614C4D9}"/>
            </a:ext>
          </a:extLst>
        </xdr:cNvPr>
        <xdr:cNvCxnSpPr/>
      </xdr:nvCxnSpPr>
      <xdr:spPr>
        <a:xfrm>
          <a:off x="19885660" y="147123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29E2EC70-C177-4FCC-B135-9F899BD1E929}"/>
            </a:ext>
          </a:extLst>
        </xdr:cNvPr>
        <xdr:cNvSpPr txBox="1"/>
      </xdr:nvSpPr>
      <xdr:spPr>
        <a:xfrm>
          <a:off x="19985990" y="13074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F7728161-D05A-45BD-8CCB-009A4EFE7195}"/>
            </a:ext>
          </a:extLst>
        </xdr:cNvPr>
        <xdr:cNvCxnSpPr/>
      </xdr:nvCxnSpPr>
      <xdr:spPr>
        <a:xfrm>
          <a:off x="19885660" y="1329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11" name="【児童館】&#10;一人当たり面積平均値テキスト">
          <a:extLst>
            <a:ext uri="{FF2B5EF4-FFF2-40B4-BE49-F238E27FC236}">
              <a16:creationId xmlns:a16="http://schemas.microsoft.com/office/drawing/2014/main" id="{5AC70594-9559-445F-8CE0-212187456F6D}"/>
            </a:ext>
          </a:extLst>
        </xdr:cNvPr>
        <xdr:cNvSpPr txBox="1"/>
      </xdr:nvSpPr>
      <xdr:spPr>
        <a:xfrm>
          <a:off x="19985990" y="14152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E66FD1DA-1D4A-4877-882B-4675BC97BEC5}"/>
            </a:ext>
          </a:extLst>
        </xdr:cNvPr>
        <xdr:cNvSpPr/>
      </xdr:nvSpPr>
      <xdr:spPr>
        <a:xfrm>
          <a:off x="19904710" y="1429575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A05D05EB-52B1-4245-8A0E-BD0E4A9C6FD7}"/>
            </a:ext>
          </a:extLst>
        </xdr:cNvPr>
        <xdr:cNvSpPr/>
      </xdr:nvSpPr>
      <xdr:spPr>
        <a:xfrm>
          <a:off x="19161760" y="143243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BAD5E793-3253-4149-BF1D-A07867AA8B8A}"/>
            </a:ext>
          </a:extLst>
        </xdr:cNvPr>
        <xdr:cNvSpPr/>
      </xdr:nvSpPr>
      <xdr:spPr>
        <a:xfrm>
          <a:off x="18345150" y="143243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31D841CE-6EF9-4136-9922-18240A0F051D}"/>
            </a:ext>
          </a:extLst>
        </xdr:cNvPr>
        <xdr:cNvSpPr/>
      </xdr:nvSpPr>
      <xdr:spPr>
        <a:xfrm>
          <a:off x="17547590" y="1439100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0061EDDD-AA1A-40C5-BEA9-B22AFB59DD4F}"/>
            </a:ext>
          </a:extLst>
        </xdr:cNvPr>
        <xdr:cNvSpPr/>
      </xdr:nvSpPr>
      <xdr:spPr>
        <a:xfrm>
          <a:off x="16761460" y="1436242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374F1344-BEBD-435F-B4E7-0FCE830270A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FC7E3697-E753-4A7D-AE47-EE1767ABB891}"/>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842016E9-5F28-4110-B9AB-FF1E270519DD}"/>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7DFD26DB-5576-4F8D-9A01-8B1C503B8C98}"/>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F6D884A4-ED5D-478D-B146-318EC960D3B4}"/>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22" name="楕円 721">
          <a:extLst>
            <a:ext uri="{FF2B5EF4-FFF2-40B4-BE49-F238E27FC236}">
              <a16:creationId xmlns:a16="http://schemas.microsoft.com/office/drawing/2014/main" id="{7E60DD31-0663-4A90-B349-F1C238A16BB8}"/>
            </a:ext>
          </a:extLst>
        </xdr:cNvPr>
        <xdr:cNvSpPr/>
      </xdr:nvSpPr>
      <xdr:spPr>
        <a:xfrm>
          <a:off x="19904710" y="14619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130827</xdr:rowOff>
    </xdr:from>
    <xdr:ext cx="469744" cy="259045"/>
    <xdr:sp macro="" textlink="">
      <xdr:nvSpPr>
        <xdr:cNvPr id="723" name="【児童館】&#10;一人当たり面積該当値テキスト">
          <a:extLst>
            <a:ext uri="{FF2B5EF4-FFF2-40B4-BE49-F238E27FC236}">
              <a16:creationId xmlns:a16="http://schemas.microsoft.com/office/drawing/2014/main" id="{750EB6E2-C2EA-44E3-B602-26165C181F76}"/>
            </a:ext>
          </a:extLst>
        </xdr:cNvPr>
        <xdr:cNvSpPr txBox="1"/>
      </xdr:nvSpPr>
      <xdr:spPr>
        <a:xfrm>
          <a:off x="19985990" y="1453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724" name="楕円 723">
          <a:extLst>
            <a:ext uri="{FF2B5EF4-FFF2-40B4-BE49-F238E27FC236}">
              <a16:creationId xmlns:a16="http://schemas.microsoft.com/office/drawing/2014/main" id="{5ADEF046-20BF-4D9F-A8C5-819F1B1534D1}"/>
            </a:ext>
          </a:extLst>
        </xdr:cNvPr>
        <xdr:cNvSpPr/>
      </xdr:nvSpPr>
      <xdr:spPr>
        <a:xfrm>
          <a:off x="19161760" y="14619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725" name="直線コネクタ 724">
          <a:extLst>
            <a:ext uri="{FF2B5EF4-FFF2-40B4-BE49-F238E27FC236}">
              <a16:creationId xmlns:a16="http://schemas.microsoft.com/office/drawing/2014/main" id="{959BF94B-455B-4D76-89AB-DABCD5D0DED7}"/>
            </a:ext>
          </a:extLst>
        </xdr:cNvPr>
        <xdr:cNvCxnSpPr/>
      </xdr:nvCxnSpPr>
      <xdr:spPr>
        <a:xfrm>
          <a:off x="19204940" y="14664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726" name="楕円 725">
          <a:extLst>
            <a:ext uri="{FF2B5EF4-FFF2-40B4-BE49-F238E27FC236}">
              <a16:creationId xmlns:a16="http://schemas.microsoft.com/office/drawing/2014/main" id="{F7583462-EC2B-4DEF-A6BB-E942B6BCC25E}"/>
            </a:ext>
          </a:extLst>
        </xdr:cNvPr>
        <xdr:cNvSpPr/>
      </xdr:nvSpPr>
      <xdr:spPr>
        <a:xfrm>
          <a:off x="18345150" y="14619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727" name="直線コネクタ 726">
          <a:extLst>
            <a:ext uri="{FF2B5EF4-FFF2-40B4-BE49-F238E27FC236}">
              <a16:creationId xmlns:a16="http://schemas.microsoft.com/office/drawing/2014/main" id="{2DADEA07-0BA0-4780-8DA5-BC3DAE7543F8}"/>
            </a:ext>
          </a:extLst>
        </xdr:cNvPr>
        <xdr:cNvCxnSpPr/>
      </xdr:nvCxnSpPr>
      <xdr:spPr>
        <a:xfrm>
          <a:off x="18399760" y="14664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728" name="楕円 727">
          <a:extLst>
            <a:ext uri="{FF2B5EF4-FFF2-40B4-BE49-F238E27FC236}">
              <a16:creationId xmlns:a16="http://schemas.microsoft.com/office/drawing/2014/main" id="{5220446A-B058-416A-B74F-DC3FEF51A8F0}"/>
            </a:ext>
          </a:extLst>
        </xdr:cNvPr>
        <xdr:cNvSpPr/>
      </xdr:nvSpPr>
      <xdr:spPr>
        <a:xfrm>
          <a:off x="17547590" y="146196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729" name="直線コネクタ 728">
          <a:extLst>
            <a:ext uri="{FF2B5EF4-FFF2-40B4-BE49-F238E27FC236}">
              <a16:creationId xmlns:a16="http://schemas.microsoft.com/office/drawing/2014/main" id="{1C1CEACE-2AE0-4EF6-8235-F91AAEAAFB76}"/>
            </a:ext>
          </a:extLst>
        </xdr:cNvPr>
        <xdr:cNvCxnSpPr/>
      </xdr:nvCxnSpPr>
      <xdr:spPr>
        <a:xfrm>
          <a:off x="17602200" y="1466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30" name="楕円 729">
          <a:extLst>
            <a:ext uri="{FF2B5EF4-FFF2-40B4-BE49-F238E27FC236}">
              <a16:creationId xmlns:a16="http://schemas.microsoft.com/office/drawing/2014/main" id="{521FC117-510C-47C2-991C-0CD8ECA44E1B}"/>
            </a:ext>
          </a:extLst>
        </xdr:cNvPr>
        <xdr:cNvSpPr/>
      </xdr:nvSpPr>
      <xdr:spPr>
        <a:xfrm>
          <a:off x="16761460" y="14619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731" name="直線コネクタ 730">
          <a:extLst>
            <a:ext uri="{FF2B5EF4-FFF2-40B4-BE49-F238E27FC236}">
              <a16:creationId xmlns:a16="http://schemas.microsoft.com/office/drawing/2014/main" id="{ED293F85-2158-4A8B-B300-A6004C3B02EF}"/>
            </a:ext>
          </a:extLst>
        </xdr:cNvPr>
        <xdr:cNvCxnSpPr/>
      </xdr:nvCxnSpPr>
      <xdr:spPr>
        <a:xfrm>
          <a:off x="16804640" y="146646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32" name="n_1aveValue【児童館】&#10;一人当たり面積">
          <a:extLst>
            <a:ext uri="{FF2B5EF4-FFF2-40B4-BE49-F238E27FC236}">
              <a16:creationId xmlns:a16="http://schemas.microsoft.com/office/drawing/2014/main" id="{92AE55CD-13CA-4386-95DF-F3C6CB0BDB8C}"/>
            </a:ext>
          </a:extLst>
        </xdr:cNvPr>
        <xdr:cNvSpPr txBox="1"/>
      </xdr:nvSpPr>
      <xdr:spPr>
        <a:xfrm>
          <a:off x="18982132"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733" name="n_2aveValue【児童館】&#10;一人当たり面積">
          <a:extLst>
            <a:ext uri="{FF2B5EF4-FFF2-40B4-BE49-F238E27FC236}">
              <a16:creationId xmlns:a16="http://schemas.microsoft.com/office/drawing/2014/main" id="{33BC9C28-F147-40C5-BC30-CA6D3F79D925}"/>
            </a:ext>
          </a:extLst>
        </xdr:cNvPr>
        <xdr:cNvSpPr txBox="1"/>
      </xdr:nvSpPr>
      <xdr:spPr>
        <a:xfrm>
          <a:off x="18182032"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4" name="n_3aveValue【児童館】&#10;一人当たり面積">
          <a:extLst>
            <a:ext uri="{FF2B5EF4-FFF2-40B4-BE49-F238E27FC236}">
              <a16:creationId xmlns:a16="http://schemas.microsoft.com/office/drawing/2014/main" id="{93FEA9E4-C5BA-4314-A5A7-53DA93430B34}"/>
            </a:ext>
          </a:extLst>
        </xdr:cNvPr>
        <xdr:cNvSpPr txBox="1"/>
      </xdr:nvSpPr>
      <xdr:spPr>
        <a:xfrm>
          <a:off x="17384472" y="141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735" name="n_4aveValue【児童館】&#10;一人当たり面積">
          <a:extLst>
            <a:ext uri="{FF2B5EF4-FFF2-40B4-BE49-F238E27FC236}">
              <a16:creationId xmlns:a16="http://schemas.microsoft.com/office/drawing/2014/main" id="{31D5C7A0-0CA6-4190-9C61-D4E57F7CDCE8}"/>
            </a:ext>
          </a:extLst>
        </xdr:cNvPr>
        <xdr:cNvSpPr txBox="1"/>
      </xdr:nvSpPr>
      <xdr:spPr>
        <a:xfrm>
          <a:off x="16588817" y="1414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736" name="n_1mainValue【児童館】&#10;一人当たり面積">
          <a:extLst>
            <a:ext uri="{FF2B5EF4-FFF2-40B4-BE49-F238E27FC236}">
              <a16:creationId xmlns:a16="http://schemas.microsoft.com/office/drawing/2014/main" id="{D4BA7D35-82BC-41F7-BAC1-487F70FB0151}"/>
            </a:ext>
          </a:extLst>
        </xdr:cNvPr>
        <xdr:cNvSpPr txBox="1"/>
      </xdr:nvSpPr>
      <xdr:spPr>
        <a:xfrm>
          <a:off x="18982132" y="1470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737" name="n_2mainValue【児童館】&#10;一人当たり面積">
          <a:extLst>
            <a:ext uri="{FF2B5EF4-FFF2-40B4-BE49-F238E27FC236}">
              <a16:creationId xmlns:a16="http://schemas.microsoft.com/office/drawing/2014/main" id="{5F3488B6-82CB-4155-B7CD-079D6F82BD54}"/>
            </a:ext>
          </a:extLst>
        </xdr:cNvPr>
        <xdr:cNvSpPr txBox="1"/>
      </xdr:nvSpPr>
      <xdr:spPr>
        <a:xfrm>
          <a:off x="18182032" y="1470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738" name="n_3mainValue【児童館】&#10;一人当たり面積">
          <a:extLst>
            <a:ext uri="{FF2B5EF4-FFF2-40B4-BE49-F238E27FC236}">
              <a16:creationId xmlns:a16="http://schemas.microsoft.com/office/drawing/2014/main" id="{EAD25C71-49AF-4C86-A835-96BCA0F58B15}"/>
            </a:ext>
          </a:extLst>
        </xdr:cNvPr>
        <xdr:cNvSpPr txBox="1"/>
      </xdr:nvSpPr>
      <xdr:spPr>
        <a:xfrm>
          <a:off x="17384472" y="1470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739" name="n_4mainValue【児童館】&#10;一人当たり面積">
          <a:extLst>
            <a:ext uri="{FF2B5EF4-FFF2-40B4-BE49-F238E27FC236}">
              <a16:creationId xmlns:a16="http://schemas.microsoft.com/office/drawing/2014/main" id="{DF472030-4511-4282-A2A8-C3BBC6DCD6B8}"/>
            </a:ext>
          </a:extLst>
        </xdr:cNvPr>
        <xdr:cNvSpPr txBox="1"/>
      </xdr:nvSpPr>
      <xdr:spPr>
        <a:xfrm>
          <a:off x="16588817" y="1470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E102D90A-1F2C-485B-9986-03EA29EDD9E5}"/>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CAE9AC5F-C782-4A27-A69F-1A263E91DF1E}"/>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E35888A9-FC52-4EFD-A75E-D20747B3A122}"/>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F49B8AD3-C259-4A6A-82B8-A4DE35AC695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692428D0-F725-4217-9B77-673DC7D0C2C6}"/>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B82FC93B-7574-44B4-B363-F3C5AEAFAA3D}"/>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797293DC-E546-4F48-9C1E-E471FA7375B6}"/>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1C081800-829F-4AAA-8198-611B05A792B7}"/>
            </a:ext>
          </a:extLst>
        </xdr:cNvPr>
        <xdr:cNvSpPr/>
      </xdr:nvSpPr>
      <xdr:spPr>
        <a:xfrm>
          <a:off x="1120394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a:extLst>
            <a:ext uri="{FF2B5EF4-FFF2-40B4-BE49-F238E27FC236}">
              <a16:creationId xmlns:a16="http://schemas.microsoft.com/office/drawing/2014/main" id="{2BFC88F1-1D21-4EA3-B217-086DA66BCCA9}"/>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a:extLst>
            <a:ext uri="{FF2B5EF4-FFF2-40B4-BE49-F238E27FC236}">
              <a16:creationId xmlns:a16="http://schemas.microsoft.com/office/drawing/2014/main" id="{84C1DE55-5167-4BDE-9CA6-75251575C6C0}"/>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a:extLst>
            <a:ext uri="{FF2B5EF4-FFF2-40B4-BE49-F238E27FC236}">
              <a16:creationId xmlns:a16="http://schemas.microsoft.com/office/drawing/2014/main" id="{12F925E2-74D9-498D-8FB2-32921D21549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a:extLst>
            <a:ext uri="{FF2B5EF4-FFF2-40B4-BE49-F238E27FC236}">
              <a16:creationId xmlns:a16="http://schemas.microsoft.com/office/drawing/2014/main" id="{5A1E8054-FCC7-4945-80E2-F7F73A67F2CA}"/>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a:extLst>
            <a:ext uri="{FF2B5EF4-FFF2-40B4-BE49-F238E27FC236}">
              <a16:creationId xmlns:a16="http://schemas.microsoft.com/office/drawing/2014/main" id="{2CF03105-0260-4798-B99B-45C91317E1CF}"/>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a:extLst>
            <a:ext uri="{FF2B5EF4-FFF2-40B4-BE49-F238E27FC236}">
              <a16:creationId xmlns:a16="http://schemas.microsoft.com/office/drawing/2014/main" id="{477D98FF-6D37-4FCE-9CB6-C39B012D3C4B}"/>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a:extLst>
            <a:ext uri="{FF2B5EF4-FFF2-40B4-BE49-F238E27FC236}">
              <a16:creationId xmlns:a16="http://schemas.microsoft.com/office/drawing/2014/main" id="{665D860E-006A-4898-AD84-25A6E45ECEB6}"/>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a:extLst>
            <a:ext uri="{FF2B5EF4-FFF2-40B4-BE49-F238E27FC236}">
              <a16:creationId xmlns:a16="http://schemas.microsoft.com/office/drawing/2014/main" id="{7BC2B779-173B-408C-887A-84741E3B4DB6}"/>
            </a:ext>
          </a:extLst>
        </xdr:cNvPr>
        <xdr:cNvSpPr/>
      </xdr:nvSpPr>
      <xdr:spPr>
        <a:xfrm>
          <a:off x="164592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E515EA76-6846-4545-AFA3-7313CCCC0966}"/>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C86FA477-C9AD-4DA9-AB65-C837FF700311}"/>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68442BF0-E614-42CC-98C8-D503BA40DF87}"/>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有形固定資産減価償却率を見ると、認定こども園・幼稚園・保育所及び学校施設は、類似団体内平均値を下回っているものの、それ以外の類型では全て類似団体平均を上回っている。これは、昭和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年代中頃から昭和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年代初めにかけて、人口急増に伴って整備してきた、公営住宅を始めとする多くの施設の老朽化が進んでいるためである。ただし、いずれの公営住宅や学校についても平成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年度までに耐震改修を完了しており、躯体以外の部分についても公共施設等総合管理計画に基づいて適切に改修や修繕を行っている。</a:t>
          </a:r>
        </a:p>
        <a:p>
          <a:r>
            <a:rPr kumimoji="1" lang="ja-JP" altLang="en-US" sz="1300">
              <a:latin typeface="ＭＳ Ｐゴシック" panose="020B0600070205080204" pitchFamily="50" charset="-128"/>
              <a:ea typeface="ＭＳ Ｐゴシック" panose="020B0600070205080204" pitchFamily="50" charset="-128"/>
            </a:rPr>
            <a:t>　また、認定こども園・幼稚園・保育所が類似団体内平均値を下回っているのは、民間移管の推進により昭和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年度には７園あった幼稚園を市立認定こども園３園とし、さらに「あおぞら認定こども園」及び「にじいろ認定こども園」の２園が、それぞれ平成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年度及び平成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新園舎の供用を開始したためである。民間移管の結果、一人当たり面積も類似団体内平均値を大きく下回ることとなっている。今後も、市独自の０歳児から２歳児までの保育無償化による子育て環境への市民ニーズの高まりに対応するべく、保育事業者の新規認可や民間園への施設整備補助など、受け皿の整備に積極的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EA529B3-5F8A-4619-AD33-9195D8C68C2F}"/>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74DB216-1C19-46EF-B42E-C629930067D6}"/>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C96A819-DF95-4AD5-91CD-2B0F5AC77EE8}"/>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12267DD-8F31-46CF-94E2-EB43BF8C3F57}"/>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910C04E-C8DD-4CFF-B0CF-39365A6DF060}"/>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655FBBE-6C35-4861-98F0-5A6AFF7CB1E8}"/>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650436E-91C1-405A-93BE-7692A82C7C3D}"/>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5825FA9-DA67-4339-8592-2A29599742B7}"/>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C8F10A1-67DD-480E-8974-761C646BB703}"/>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2DF9BC2-74E5-4C51-9E29-A66A7E4FF23A}"/>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1D60189-13B0-4A5C-9ECD-380DE71B8C14}"/>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9F8F1C3-123A-45A7-B4B8-90314D500857}"/>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C5BBC73-0F5F-4DDA-AA00-06ED69E1A5C6}"/>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1CDDF5E-FDA2-4C50-809B-27438734BE35}"/>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94679DC-2286-46E4-8FAC-D86D2F6B39C7}"/>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82824A8-2F29-464E-AF0C-4BF90D59CB5F}"/>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23F4FFF-E371-4D1C-B5D0-1E10DB595ED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23F08AF-E505-4488-AAFB-52286F074358}"/>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90DD5E6-2DD5-40B0-81AC-3CE7F9AC883E}"/>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39B126D-BEFE-4D68-B6C0-45D353402ED5}"/>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A00BBDD-4A37-4B63-8401-91BC8335F8AA}"/>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1C719CF-CFE7-4E71-A4F2-A9E5CF30A0EA}"/>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4972F3B-56F9-4DC4-AAD2-1FBE6E77ED4A}"/>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1B1962A-F10C-4B54-B27F-D54FAB4DEFC6}"/>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D75E80B-361F-44AF-BCC6-2AEB632165C3}"/>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D498DA4-4BE6-4920-A152-65E26B17F4F5}"/>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DEB1F7F-2AD8-46E9-80C1-F20C69364EB8}"/>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30129E8-820B-4FB5-9224-C8E3698DF452}"/>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B2B5C89-1387-4AB9-AA0C-C14BA3430ADD}"/>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DD1995F-1B9A-4D56-A437-C91406D349DE}"/>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6ECB7C1-FE2B-4462-8C99-0018D538B9FD}"/>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A8FAB3C-868B-48F8-AA40-F7402EC97E0B}"/>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3930CC6-3A7B-46A9-A2FE-4153CC633D96}"/>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4C146F3-0F2C-41FE-A95A-064C6B06BDD3}"/>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6DAD9E0-3BF0-49CD-8FEB-59FB3A7949B4}"/>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A05886A-43E8-41E9-97E9-49D6A6F3D339}"/>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7DDB6FD-87F6-41AD-90D2-BC3E197ADAE4}"/>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05115EE-53C0-4CE7-A9AF-5DDC870C46D8}"/>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B50580F-3657-4B55-BFEE-27BDD445F376}"/>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1950BBD-E954-460C-BE56-8EA790C04DB4}"/>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307948D-1967-49C3-9F50-6C47938FE8B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0E36C06-46BD-4ABA-BB5C-3EF4320332E0}"/>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3B5D923-8882-41AD-9361-2E222D0D6656}"/>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E1BC289-1585-42A2-A071-0A3AC6C62B93}"/>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7DEFCAD-AF13-469F-87F0-68554787AC64}"/>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2AFE879-9B1A-48BC-BA2B-187620385136}"/>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37CE780-3278-438E-9346-0195AE68A873}"/>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81231B20-1905-47A2-81F9-8C4031A7E52D}"/>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75233A2-4527-4A80-98C4-F2511EC1F768}"/>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203A2B0-11EF-458A-BC64-1DA32FB8F8BC}"/>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7AB4C0F-7E9A-4386-BB7B-7F64968557F7}"/>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E30729D-F01A-4AD3-B810-F5265EDB0EF3}"/>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1F50568-B0A7-4771-9D80-EB3AF1701376}"/>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462829C-A069-4A17-9218-0273E1084FE8}"/>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70E875F-3D32-4CE2-B969-D8EC7D6768E4}"/>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CDEBB0A-CBEA-413A-822E-FF1213BA6B6F}"/>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865A9773-6BBD-42B0-AA1F-99B0D11FC93E}"/>
            </a:ext>
          </a:extLst>
        </xdr:cNvPr>
        <xdr:cNvCxnSpPr/>
      </xdr:nvCxnSpPr>
      <xdr:spPr>
        <a:xfrm flipV="1">
          <a:off x="4173855" y="5861141"/>
          <a:ext cx="0" cy="1304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674C3F57-51A6-44E9-AD14-F0ED9FFCA59E}"/>
            </a:ext>
          </a:extLst>
        </xdr:cNvPr>
        <xdr:cNvSpPr txBox="1"/>
      </xdr:nvSpPr>
      <xdr:spPr>
        <a:xfrm>
          <a:off x="4212590" y="7171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9D2762C2-59FB-4421-A243-FC46EC9884DC}"/>
            </a:ext>
          </a:extLst>
        </xdr:cNvPr>
        <xdr:cNvCxnSpPr/>
      </xdr:nvCxnSpPr>
      <xdr:spPr>
        <a:xfrm>
          <a:off x="4112260" y="7165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77E0073E-898A-46E6-A492-232BBE2C0C2F}"/>
            </a:ext>
          </a:extLst>
        </xdr:cNvPr>
        <xdr:cNvSpPr txBox="1"/>
      </xdr:nvSpPr>
      <xdr:spPr>
        <a:xfrm>
          <a:off x="421259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841C70A4-FE59-41F5-8D84-4A98D93EDA5D}"/>
            </a:ext>
          </a:extLst>
        </xdr:cNvPr>
        <xdr:cNvCxnSpPr/>
      </xdr:nvCxnSpPr>
      <xdr:spPr>
        <a:xfrm>
          <a:off x="4112260" y="5861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BE278C6F-0306-4D34-AEE5-B61BA93AE234}"/>
            </a:ext>
          </a:extLst>
        </xdr:cNvPr>
        <xdr:cNvSpPr txBox="1"/>
      </xdr:nvSpPr>
      <xdr:spPr>
        <a:xfrm>
          <a:off x="4212590" y="6299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1E4252C8-4788-4E3D-85FE-BCBB2254F4B7}"/>
            </a:ext>
          </a:extLst>
        </xdr:cNvPr>
        <xdr:cNvSpPr/>
      </xdr:nvSpPr>
      <xdr:spPr>
        <a:xfrm>
          <a:off x="4131310" y="644198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8D762658-5DC3-4C09-861D-D996FC543D4D}"/>
            </a:ext>
          </a:extLst>
        </xdr:cNvPr>
        <xdr:cNvSpPr/>
      </xdr:nvSpPr>
      <xdr:spPr>
        <a:xfrm>
          <a:off x="3388360" y="641966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3A9FF3B6-F522-493F-A1AC-A32ADD50446B}"/>
            </a:ext>
          </a:extLst>
        </xdr:cNvPr>
        <xdr:cNvSpPr/>
      </xdr:nvSpPr>
      <xdr:spPr>
        <a:xfrm>
          <a:off x="2571750" y="6437086"/>
          <a:ext cx="97790" cy="10350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913A2EA0-59A9-4D6D-B29A-E9CB74F56937}"/>
            </a:ext>
          </a:extLst>
        </xdr:cNvPr>
        <xdr:cNvSpPr/>
      </xdr:nvSpPr>
      <xdr:spPr>
        <a:xfrm>
          <a:off x="1774190" y="640796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8FF006ED-12B4-4DD8-9C7F-FAA9AA55AFAB}"/>
            </a:ext>
          </a:extLst>
        </xdr:cNvPr>
        <xdr:cNvSpPr/>
      </xdr:nvSpPr>
      <xdr:spPr>
        <a:xfrm>
          <a:off x="988060" y="635625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568AAD2-9211-46F6-BCA8-9786666E11AF}"/>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E1C27C0-223B-44DE-9E5D-5B0FB1292221}"/>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2B853DC-DA34-48AF-8EAE-56FD14274954}"/>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66F71A4-A1AE-4DBB-8B06-F7BB71AD5003}"/>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17E2552-E8A7-4CEB-B0C1-5110B2001671}"/>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167459</xdr:rowOff>
    </xdr:from>
    <xdr:to>
      <xdr:col>24</xdr:col>
      <xdr:colOff>114300</xdr:colOff>
      <xdr:row>38</xdr:row>
      <xdr:rowOff>97609</xdr:rowOff>
    </xdr:to>
    <xdr:sp macro="" textlink="">
      <xdr:nvSpPr>
        <xdr:cNvPr id="74" name="楕円 73">
          <a:extLst>
            <a:ext uri="{FF2B5EF4-FFF2-40B4-BE49-F238E27FC236}">
              <a16:creationId xmlns:a16="http://schemas.microsoft.com/office/drawing/2014/main" id="{9BC47BD5-8CF6-46A2-A617-D843D8B370C3}"/>
            </a:ext>
          </a:extLst>
        </xdr:cNvPr>
        <xdr:cNvSpPr/>
      </xdr:nvSpPr>
      <xdr:spPr>
        <a:xfrm>
          <a:off x="4131310" y="651491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145886</xdr:rowOff>
    </xdr:from>
    <xdr:ext cx="405111" cy="259045"/>
    <xdr:sp macro="" textlink="">
      <xdr:nvSpPr>
        <xdr:cNvPr id="75" name="【図書館】&#10;有形固定資産減価償却率該当値テキスト">
          <a:extLst>
            <a:ext uri="{FF2B5EF4-FFF2-40B4-BE49-F238E27FC236}">
              <a16:creationId xmlns:a16="http://schemas.microsoft.com/office/drawing/2014/main" id="{17E43F89-87D8-4516-9791-BCEDBCC15157}"/>
            </a:ext>
          </a:extLst>
        </xdr:cNvPr>
        <xdr:cNvSpPr txBox="1"/>
      </xdr:nvSpPr>
      <xdr:spPr>
        <a:xfrm>
          <a:off x="4212590" y="6487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151130</xdr:rowOff>
    </xdr:from>
    <xdr:to>
      <xdr:col>20</xdr:col>
      <xdr:colOff>38100</xdr:colOff>
      <xdr:row>38</xdr:row>
      <xdr:rowOff>81280</xdr:rowOff>
    </xdr:to>
    <xdr:sp macro="" textlink="">
      <xdr:nvSpPr>
        <xdr:cNvPr id="76" name="楕円 75">
          <a:extLst>
            <a:ext uri="{FF2B5EF4-FFF2-40B4-BE49-F238E27FC236}">
              <a16:creationId xmlns:a16="http://schemas.microsoft.com/office/drawing/2014/main" id="{141AD375-D9F3-4FF0-A642-C98C5F83663D}"/>
            </a:ext>
          </a:extLst>
        </xdr:cNvPr>
        <xdr:cNvSpPr/>
      </xdr:nvSpPr>
      <xdr:spPr>
        <a:xfrm>
          <a:off x="3388360" y="64947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30480</xdr:rowOff>
    </xdr:from>
    <xdr:to>
      <xdr:col>24</xdr:col>
      <xdr:colOff>63500</xdr:colOff>
      <xdr:row>38</xdr:row>
      <xdr:rowOff>46809</xdr:rowOff>
    </xdr:to>
    <xdr:cxnSp macro="">
      <xdr:nvCxnSpPr>
        <xdr:cNvPr id="77" name="直線コネクタ 76">
          <a:extLst>
            <a:ext uri="{FF2B5EF4-FFF2-40B4-BE49-F238E27FC236}">
              <a16:creationId xmlns:a16="http://schemas.microsoft.com/office/drawing/2014/main" id="{F404F370-8173-4202-9261-D3E381CDBC52}"/>
            </a:ext>
          </a:extLst>
        </xdr:cNvPr>
        <xdr:cNvCxnSpPr/>
      </xdr:nvCxnSpPr>
      <xdr:spPr>
        <a:xfrm>
          <a:off x="3431540" y="6543675"/>
          <a:ext cx="74295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113574</xdr:rowOff>
    </xdr:from>
    <xdr:to>
      <xdr:col>15</xdr:col>
      <xdr:colOff>101600</xdr:colOff>
      <xdr:row>38</xdr:row>
      <xdr:rowOff>43724</xdr:rowOff>
    </xdr:to>
    <xdr:sp macro="" textlink="">
      <xdr:nvSpPr>
        <xdr:cNvPr id="78" name="楕円 77">
          <a:extLst>
            <a:ext uri="{FF2B5EF4-FFF2-40B4-BE49-F238E27FC236}">
              <a16:creationId xmlns:a16="http://schemas.microsoft.com/office/drawing/2014/main" id="{7D8F726D-694B-458D-9B60-C718F7F4DDE7}"/>
            </a:ext>
          </a:extLst>
        </xdr:cNvPr>
        <xdr:cNvSpPr/>
      </xdr:nvSpPr>
      <xdr:spPr>
        <a:xfrm>
          <a:off x="2571750" y="64572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164374</xdr:rowOff>
    </xdr:from>
    <xdr:to>
      <xdr:col>19</xdr:col>
      <xdr:colOff>177800</xdr:colOff>
      <xdr:row>38</xdr:row>
      <xdr:rowOff>30480</xdr:rowOff>
    </xdr:to>
    <xdr:cxnSp macro="">
      <xdr:nvCxnSpPr>
        <xdr:cNvPr id="79" name="直線コネクタ 78">
          <a:extLst>
            <a:ext uri="{FF2B5EF4-FFF2-40B4-BE49-F238E27FC236}">
              <a16:creationId xmlns:a16="http://schemas.microsoft.com/office/drawing/2014/main" id="{CCD2507D-2592-4704-9926-FD16AD3A8299}"/>
            </a:ext>
          </a:extLst>
        </xdr:cNvPr>
        <xdr:cNvCxnSpPr/>
      </xdr:nvCxnSpPr>
      <xdr:spPr>
        <a:xfrm>
          <a:off x="2626360" y="6511834"/>
          <a:ext cx="805180" cy="3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76019</xdr:rowOff>
    </xdr:from>
    <xdr:to>
      <xdr:col>10</xdr:col>
      <xdr:colOff>165100</xdr:colOff>
      <xdr:row>38</xdr:row>
      <xdr:rowOff>6169</xdr:rowOff>
    </xdr:to>
    <xdr:sp macro="" textlink="">
      <xdr:nvSpPr>
        <xdr:cNvPr id="80" name="楕円 79">
          <a:extLst>
            <a:ext uri="{FF2B5EF4-FFF2-40B4-BE49-F238E27FC236}">
              <a16:creationId xmlns:a16="http://schemas.microsoft.com/office/drawing/2014/main" id="{E23734B1-4B0C-4A6B-8174-828071E120A5}"/>
            </a:ext>
          </a:extLst>
        </xdr:cNvPr>
        <xdr:cNvSpPr/>
      </xdr:nvSpPr>
      <xdr:spPr>
        <a:xfrm>
          <a:off x="1774190" y="641966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126819</xdr:rowOff>
    </xdr:from>
    <xdr:to>
      <xdr:col>15</xdr:col>
      <xdr:colOff>50800</xdr:colOff>
      <xdr:row>37</xdr:row>
      <xdr:rowOff>164374</xdr:rowOff>
    </xdr:to>
    <xdr:cxnSp macro="">
      <xdr:nvCxnSpPr>
        <xdr:cNvPr id="81" name="直線コネクタ 80">
          <a:extLst>
            <a:ext uri="{FF2B5EF4-FFF2-40B4-BE49-F238E27FC236}">
              <a16:creationId xmlns:a16="http://schemas.microsoft.com/office/drawing/2014/main" id="{A769F39B-502A-478F-9C11-4FCE15EB65DF}"/>
            </a:ext>
          </a:extLst>
        </xdr:cNvPr>
        <xdr:cNvCxnSpPr/>
      </xdr:nvCxnSpPr>
      <xdr:spPr>
        <a:xfrm>
          <a:off x="1828800" y="6474279"/>
          <a:ext cx="79756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2" name="n_1aveValue【図書館】&#10;有形固定資産減価償却率">
          <a:extLst>
            <a:ext uri="{FF2B5EF4-FFF2-40B4-BE49-F238E27FC236}">
              <a16:creationId xmlns:a16="http://schemas.microsoft.com/office/drawing/2014/main" id="{C64F0057-31BF-4940-B889-6918A4D58C10}"/>
            </a:ext>
          </a:extLst>
        </xdr:cNvPr>
        <xdr:cNvSpPr txBox="1"/>
      </xdr:nvSpPr>
      <xdr:spPr>
        <a:xfrm>
          <a:off x="3239144" y="6191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3" name="n_2aveValue【図書館】&#10;有形固定資産減価償却率">
          <a:extLst>
            <a:ext uri="{FF2B5EF4-FFF2-40B4-BE49-F238E27FC236}">
              <a16:creationId xmlns:a16="http://schemas.microsoft.com/office/drawing/2014/main" id="{21B947D6-6AD4-41EA-B39B-D27A7A713599}"/>
            </a:ext>
          </a:extLst>
        </xdr:cNvPr>
        <xdr:cNvSpPr txBox="1"/>
      </xdr:nvSpPr>
      <xdr:spPr>
        <a:xfrm>
          <a:off x="2439044" y="621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12899</xdr:rowOff>
    </xdr:from>
    <xdr:ext cx="405111" cy="259045"/>
    <xdr:sp macro="" textlink="">
      <xdr:nvSpPr>
        <xdr:cNvPr id="84" name="n_3aveValue【図書館】&#10;有形固定資産減価償却率">
          <a:extLst>
            <a:ext uri="{FF2B5EF4-FFF2-40B4-BE49-F238E27FC236}">
              <a16:creationId xmlns:a16="http://schemas.microsoft.com/office/drawing/2014/main" id="{887BE48B-7AC5-4026-8A83-9F84DEA29BB4}"/>
            </a:ext>
          </a:extLst>
        </xdr:cNvPr>
        <xdr:cNvSpPr txBox="1"/>
      </xdr:nvSpPr>
      <xdr:spPr>
        <a:xfrm>
          <a:off x="1641484" y="6188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5" name="n_4aveValue【図書館】&#10;有形固定資産減価償却率">
          <a:extLst>
            <a:ext uri="{FF2B5EF4-FFF2-40B4-BE49-F238E27FC236}">
              <a16:creationId xmlns:a16="http://schemas.microsoft.com/office/drawing/2014/main" id="{DD8A5243-5B3D-4E96-8888-099C894310D8}"/>
            </a:ext>
          </a:extLst>
        </xdr:cNvPr>
        <xdr:cNvSpPr txBox="1"/>
      </xdr:nvSpPr>
      <xdr:spPr>
        <a:xfrm>
          <a:off x="855354" y="613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72407</xdr:rowOff>
    </xdr:from>
    <xdr:ext cx="405111" cy="259045"/>
    <xdr:sp macro="" textlink="">
      <xdr:nvSpPr>
        <xdr:cNvPr id="86" name="n_1mainValue【図書館】&#10;有形固定資産減価償却率">
          <a:extLst>
            <a:ext uri="{FF2B5EF4-FFF2-40B4-BE49-F238E27FC236}">
              <a16:creationId xmlns:a16="http://schemas.microsoft.com/office/drawing/2014/main" id="{66633D40-3277-4407-A03E-147EE3045E52}"/>
            </a:ext>
          </a:extLst>
        </xdr:cNvPr>
        <xdr:cNvSpPr txBox="1"/>
      </xdr:nvSpPr>
      <xdr:spPr>
        <a:xfrm>
          <a:off x="32391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34851</xdr:rowOff>
    </xdr:from>
    <xdr:ext cx="405111" cy="259045"/>
    <xdr:sp macro="" textlink="">
      <xdr:nvSpPr>
        <xdr:cNvPr id="87" name="n_2mainValue【図書館】&#10;有形固定資産減価償却率">
          <a:extLst>
            <a:ext uri="{FF2B5EF4-FFF2-40B4-BE49-F238E27FC236}">
              <a16:creationId xmlns:a16="http://schemas.microsoft.com/office/drawing/2014/main" id="{2110C17E-5D3D-493E-87A4-6E44FD60DDE8}"/>
            </a:ext>
          </a:extLst>
        </xdr:cNvPr>
        <xdr:cNvSpPr txBox="1"/>
      </xdr:nvSpPr>
      <xdr:spPr>
        <a:xfrm>
          <a:off x="2439044" y="654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168746</xdr:rowOff>
    </xdr:from>
    <xdr:ext cx="405111" cy="259045"/>
    <xdr:sp macro="" textlink="">
      <xdr:nvSpPr>
        <xdr:cNvPr id="88" name="n_3mainValue【図書館】&#10;有形固定資産減価償却率">
          <a:extLst>
            <a:ext uri="{FF2B5EF4-FFF2-40B4-BE49-F238E27FC236}">
              <a16:creationId xmlns:a16="http://schemas.microsoft.com/office/drawing/2014/main" id="{96EA2161-8EE5-4AE4-9D51-C9F11BE2E98F}"/>
            </a:ext>
          </a:extLst>
        </xdr:cNvPr>
        <xdr:cNvSpPr txBox="1"/>
      </xdr:nvSpPr>
      <xdr:spPr>
        <a:xfrm>
          <a:off x="1641484" y="6516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219B7153-9E9D-4896-A0B7-5CF64E154E8E}"/>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44173433-F89B-4E8C-8456-0A3CF1704467}"/>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3197DDF6-73F7-4846-AE0C-3C715E393786}"/>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37754255-B335-4922-9C7C-1DC10E799DFE}"/>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C007207-5AF7-4C97-95FF-DF106EE010C5}"/>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B762F07F-95B8-4F1C-A247-0DCFEF21F534}"/>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AC4AD28-CD65-4E8B-B8D0-6F033ADC54D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265726C3-0445-487C-8F65-C90AD4EC72F4}"/>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82AD6F18-1E9F-4363-BB61-45740C12CF48}"/>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D2CF02D7-0DF4-4A51-BFEC-9B77B0F2CC8B}"/>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D26CD9E0-7094-41BB-977A-C64DAE12B74F}"/>
            </a:ext>
          </a:extLst>
        </xdr:cNvPr>
        <xdr:cNvCxnSpPr/>
      </xdr:nvCxnSpPr>
      <xdr:spPr>
        <a:xfrm>
          <a:off x="5960110" y="729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339A2901-E73A-4F5E-9FF1-840079924460}"/>
            </a:ext>
          </a:extLst>
        </xdr:cNvPr>
        <xdr:cNvSpPr txBox="1"/>
      </xdr:nvSpPr>
      <xdr:spPr>
        <a:xfrm>
          <a:off x="552722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7BFD6EC6-1DE4-4CF2-8577-DDB3E57CCDE5}"/>
            </a:ext>
          </a:extLst>
        </xdr:cNvPr>
        <xdr:cNvCxnSpPr/>
      </xdr:nvCxnSpPr>
      <xdr:spPr>
        <a:xfrm>
          <a:off x="5960110" y="696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a:extLst>
            <a:ext uri="{FF2B5EF4-FFF2-40B4-BE49-F238E27FC236}">
              <a16:creationId xmlns:a16="http://schemas.microsoft.com/office/drawing/2014/main" id="{E641A54E-DF95-4803-B2CC-A79215DC6036}"/>
            </a:ext>
          </a:extLst>
        </xdr:cNvPr>
        <xdr:cNvSpPr txBox="1"/>
      </xdr:nvSpPr>
      <xdr:spPr>
        <a:xfrm>
          <a:off x="5527221" y="682082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70FF8C5B-88AC-404F-BDB8-3AE2D84BD329}"/>
            </a:ext>
          </a:extLst>
        </xdr:cNvPr>
        <xdr:cNvCxnSpPr/>
      </xdr:nvCxnSpPr>
      <xdr:spPr>
        <a:xfrm>
          <a:off x="5960110" y="664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a:extLst>
            <a:ext uri="{FF2B5EF4-FFF2-40B4-BE49-F238E27FC236}">
              <a16:creationId xmlns:a16="http://schemas.microsoft.com/office/drawing/2014/main" id="{6932D32D-FA18-4069-B3B3-2C5C81000247}"/>
            </a:ext>
          </a:extLst>
        </xdr:cNvPr>
        <xdr:cNvSpPr txBox="1"/>
      </xdr:nvSpPr>
      <xdr:spPr>
        <a:xfrm>
          <a:off x="55272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5E45B5DD-760D-4E40-9FEB-45C09B2C57FC}"/>
            </a:ext>
          </a:extLst>
        </xdr:cNvPr>
        <xdr:cNvCxnSpPr/>
      </xdr:nvCxnSpPr>
      <xdr:spPr>
        <a:xfrm>
          <a:off x="5960110" y="631180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a:extLst>
            <a:ext uri="{FF2B5EF4-FFF2-40B4-BE49-F238E27FC236}">
              <a16:creationId xmlns:a16="http://schemas.microsoft.com/office/drawing/2014/main" id="{FA44409F-F911-42ED-AEF9-27D8A5543FDD}"/>
            </a:ext>
          </a:extLst>
        </xdr:cNvPr>
        <xdr:cNvSpPr txBox="1"/>
      </xdr:nvSpPr>
      <xdr:spPr>
        <a:xfrm>
          <a:off x="5527221" y="617530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1D71B320-DFCE-4C22-A26F-B298F6192560}"/>
            </a:ext>
          </a:extLst>
        </xdr:cNvPr>
        <xdr:cNvCxnSpPr/>
      </xdr:nvCxnSpPr>
      <xdr:spPr>
        <a:xfrm>
          <a:off x="5960110" y="598904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8" name="テキスト ボックス 107">
          <a:extLst>
            <a:ext uri="{FF2B5EF4-FFF2-40B4-BE49-F238E27FC236}">
              <a16:creationId xmlns:a16="http://schemas.microsoft.com/office/drawing/2014/main" id="{C56785F4-9E18-4BDD-A931-BE05482A5EBA}"/>
            </a:ext>
          </a:extLst>
        </xdr:cNvPr>
        <xdr:cNvSpPr txBox="1"/>
      </xdr:nvSpPr>
      <xdr:spPr>
        <a:xfrm>
          <a:off x="5527221" y="584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48126AAC-1C5F-4DBA-8351-FC7C7DC54164}"/>
            </a:ext>
          </a:extLst>
        </xdr:cNvPr>
        <xdr:cNvCxnSpPr/>
      </xdr:nvCxnSpPr>
      <xdr:spPr>
        <a:xfrm>
          <a:off x="5960110" y="566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0" name="テキスト ボックス 109">
          <a:extLst>
            <a:ext uri="{FF2B5EF4-FFF2-40B4-BE49-F238E27FC236}">
              <a16:creationId xmlns:a16="http://schemas.microsoft.com/office/drawing/2014/main" id="{561775A2-1050-45A8-B345-F6CE8C40369D}"/>
            </a:ext>
          </a:extLst>
        </xdr:cNvPr>
        <xdr:cNvSpPr txBox="1"/>
      </xdr:nvSpPr>
      <xdr:spPr>
        <a:xfrm>
          <a:off x="5527221" y="551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58BC5A7-FD9D-4610-BF81-46FEC490E6A5}"/>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8BEF3766-4D68-4930-BEE8-C527D5F7F3E8}"/>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D5B5FAC2-6396-4CD4-A31A-D0C8A57DDDEB}"/>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4" name="直線コネクタ 113">
          <a:extLst>
            <a:ext uri="{FF2B5EF4-FFF2-40B4-BE49-F238E27FC236}">
              <a16:creationId xmlns:a16="http://schemas.microsoft.com/office/drawing/2014/main" id="{2BA21EB1-D142-4151-9AB1-44873AB1E3C2}"/>
            </a:ext>
          </a:extLst>
        </xdr:cNvPr>
        <xdr:cNvCxnSpPr/>
      </xdr:nvCxnSpPr>
      <xdr:spPr>
        <a:xfrm flipV="1">
          <a:off x="9429115" y="5849438"/>
          <a:ext cx="0" cy="1402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5" name="【図書館】&#10;一人当たり面積最小値テキスト">
          <a:extLst>
            <a:ext uri="{FF2B5EF4-FFF2-40B4-BE49-F238E27FC236}">
              <a16:creationId xmlns:a16="http://schemas.microsoft.com/office/drawing/2014/main" id="{EB0E70AB-C523-4710-A3C0-FD0EFA00269C}"/>
            </a:ext>
          </a:extLst>
        </xdr:cNvPr>
        <xdr:cNvSpPr txBox="1"/>
      </xdr:nvSpPr>
      <xdr:spPr>
        <a:xfrm>
          <a:off x="9467850" y="725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6" name="直線コネクタ 115">
          <a:extLst>
            <a:ext uri="{FF2B5EF4-FFF2-40B4-BE49-F238E27FC236}">
              <a16:creationId xmlns:a16="http://schemas.microsoft.com/office/drawing/2014/main" id="{6DCF4CF2-F03B-4BF6-B7EB-07F4D1A88EBE}"/>
            </a:ext>
          </a:extLst>
        </xdr:cNvPr>
        <xdr:cNvCxnSpPr/>
      </xdr:nvCxnSpPr>
      <xdr:spPr>
        <a:xfrm>
          <a:off x="9356090" y="72517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17" name="【図書館】&#10;一人当たり面積最大値テキスト">
          <a:extLst>
            <a:ext uri="{FF2B5EF4-FFF2-40B4-BE49-F238E27FC236}">
              <a16:creationId xmlns:a16="http://schemas.microsoft.com/office/drawing/2014/main" id="{1B1D570D-557A-48A6-9445-A2A1B7D16C04}"/>
            </a:ext>
          </a:extLst>
        </xdr:cNvPr>
        <xdr:cNvSpPr txBox="1"/>
      </xdr:nvSpPr>
      <xdr:spPr>
        <a:xfrm>
          <a:off x="9467850" y="5617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18" name="直線コネクタ 117">
          <a:extLst>
            <a:ext uri="{FF2B5EF4-FFF2-40B4-BE49-F238E27FC236}">
              <a16:creationId xmlns:a16="http://schemas.microsoft.com/office/drawing/2014/main" id="{DC026F67-BBF8-473A-A7C5-F20CA344E479}"/>
            </a:ext>
          </a:extLst>
        </xdr:cNvPr>
        <xdr:cNvCxnSpPr/>
      </xdr:nvCxnSpPr>
      <xdr:spPr>
        <a:xfrm>
          <a:off x="9356090" y="584943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19" name="【図書館】&#10;一人当たり面積平均値テキスト">
          <a:extLst>
            <a:ext uri="{FF2B5EF4-FFF2-40B4-BE49-F238E27FC236}">
              <a16:creationId xmlns:a16="http://schemas.microsoft.com/office/drawing/2014/main" id="{3872A5BA-92A3-4099-8F38-921268B1B8F0}"/>
            </a:ext>
          </a:extLst>
        </xdr:cNvPr>
        <xdr:cNvSpPr txBox="1"/>
      </xdr:nvSpPr>
      <xdr:spPr>
        <a:xfrm>
          <a:off x="9467850" y="68220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0" name="フローチャート: 判断 119">
          <a:extLst>
            <a:ext uri="{FF2B5EF4-FFF2-40B4-BE49-F238E27FC236}">
              <a16:creationId xmlns:a16="http://schemas.microsoft.com/office/drawing/2014/main" id="{1D8D8D85-2A7C-47C2-94B3-B39F1EFB694D}"/>
            </a:ext>
          </a:extLst>
        </xdr:cNvPr>
        <xdr:cNvSpPr/>
      </xdr:nvSpPr>
      <xdr:spPr>
        <a:xfrm>
          <a:off x="9394190" y="683985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1" name="フローチャート: 判断 120">
          <a:extLst>
            <a:ext uri="{FF2B5EF4-FFF2-40B4-BE49-F238E27FC236}">
              <a16:creationId xmlns:a16="http://schemas.microsoft.com/office/drawing/2014/main" id="{9300E60E-979D-437C-A735-A0236BF23E0D}"/>
            </a:ext>
          </a:extLst>
        </xdr:cNvPr>
        <xdr:cNvSpPr/>
      </xdr:nvSpPr>
      <xdr:spPr>
        <a:xfrm>
          <a:off x="8632190" y="68398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2" name="フローチャート: 判断 121">
          <a:extLst>
            <a:ext uri="{FF2B5EF4-FFF2-40B4-BE49-F238E27FC236}">
              <a16:creationId xmlns:a16="http://schemas.microsoft.com/office/drawing/2014/main" id="{0CA488CF-FCE6-4AF7-AC42-F23E5DB3DEAB}"/>
            </a:ext>
          </a:extLst>
        </xdr:cNvPr>
        <xdr:cNvSpPr/>
      </xdr:nvSpPr>
      <xdr:spPr>
        <a:xfrm>
          <a:off x="7846060" y="68545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3" name="フローチャート: 判断 122">
          <a:extLst>
            <a:ext uri="{FF2B5EF4-FFF2-40B4-BE49-F238E27FC236}">
              <a16:creationId xmlns:a16="http://schemas.microsoft.com/office/drawing/2014/main" id="{D98E93F4-5C82-492C-AE62-5D4C0B617CAE}"/>
            </a:ext>
          </a:extLst>
        </xdr:cNvPr>
        <xdr:cNvSpPr/>
      </xdr:nvSpPr>
      <xdr:spPr>
        <a:xfrm>
          <a:off x="7029450" y="68763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4" name="フローチャート: 判断 123">
          <a:extLst>
            <a:ext uri="{FF2B5EF4-FFF2-40B4-BE49-F238E27FC236}">
              <a16:creationId xmlns:a16="http://schemas.microsoft.com/office/drawing/2014/main" id="{400AB524-2656-437C-8CD0-E4851E81AA93}"/>
            </a:ext>
          </a:extLst>
        </xdr:cNvPr>
        <xdr:cNvSpPr/>
      </xdr:nvSpPr>
      <xdr:spPr>
        <a:xfrm>
          <a:off x="6231890" y="68398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0CC8272-468E-46A9-89ED-4F2CD09B1DB9}"/>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5B9AE6C-6FC3-4F06-B03F-9356556F97ED}"/>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95049E8-70C6-4188-907F-1E3B8FE8476C}"/>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CB91D02-541F-45C8-9255-A662243E036D}"/>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0D8E021-9F52-4531-996B-BFC2803C5AE4}"/>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30" name="楕円 129">
          <a:extLst>
            <a:ext uri="{FF2B5EF4-FFF2-40B4-BE49-F238E27FC236}">
              <a16:creationId xmlns:a16="http://schemas.microsoft.com/office/drawing/2014/main" id="{1779C758-CF48-43F4-8A5E-9459384330EE}"/>
            </a:ext>
          </a:extLst>
        </xdr:cNvPr>
        <xdr:cNvSpPr/>
      </xdr:nvSpPr>
      <xdr:spPr>
        <a:xfrm>
          <a:off x="9394190" y="6574790"/>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86377</xdr:rowOff>
    </xdr:from>
    <xdr:ext cx="469744" cy="259045"/>
    <xdr:sp macro="" textlink="">
      <xdr:nvSpPr>
        <xdr:cNvPr id="131" name="【図書館】&#10;一人当たり面積該当値テキスト">
          <a:extLst>
            <a:ext uri="{FF2B5EF4-FFF2-40B4-BE49-F238E27FC236}">
              <a16:creationId xmlns:a16="http://schemas.microsoft.com/office/drawing/2014/main" id="{3505D0AD-A42D-4F4F-83A0-F44F328F29D5}"/>
            </a:ext>
          </a:extLst>
        </xdr:cNvPr>
        <xdr:cNvSpPr txBox="1"/>
      </xdr:nvSpPr>
      <xdr:spPr>
        <a:xfrm>
          <a:off x="9467850"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63500</xdr:rowOff>
    </xdr:from>
    <xdr:to>
      <xdr:col>50</xdr:col>
      <xdr:colOff>165100</xdr:colOff>
      <xdr:row>38</xdr:row>
      <xdr:rowOff>165100</xdr:rowOff>
    </xdr:to>
    <xdr:sp macro="" textlink="">
      <xdr:nvSpPr>
        <xdr:cNvPr id="132" name="楕円 131">
          <a:extLst>
            <a:ext uri="{FF2B5EF4-FFF2-40B4-BE49-F238E27FC236}">
              <a16:creationId xmlns:a16="http://schemas.microsoft.com/office/drawing/2014/main" id="{B6D367E4-2E9A-4027-B577-E2C529736C4D}"/>
            </a:ext>
          </a:extLst>
        </xdr:cNvPr>
        <xdr:cNvSpPr/>
      </xdr:nvSpPr>
      <xdr:spPr>
        <a:xfrm>
          <a:off x="8632190" y="65747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114300</xdr:rowOff>
    </xdr:from>
    <xdr:to>
      <xdr:col>55</xdr:col>
      <xdr:colOff>0</xdr:colOff>
      <xdr:row>38</xdr:row>
      <xdr:rowOff>114300</xdr:rowOff>
    </xdr:to>
    <xdr:cxnSp macro="">
      <xdr:nvCxnSpPr>
        <xdr:cNvPr id="133" name="直線コネクタ 132">
          <a:extLst>
            <a:ext uri="{FF2B5EF4-FFF2-40B4-BE49-F238E27FC236}">
              <a16:creationId xmlns:a16="http://schemas.microsoft.com/office/drawing/2014/main" id="{FA547C9A-9049-4366-9A90-F8C76A5C9D8F}"/>
            </a:ext>
          </a:extLst>
        </xdr:cNvPr>
        <xdr:cNvCxnSpPr/>
      </xdr:nvCxnSpPr>
      <xdr:spPr>
        <a:xfrm>
          <a:off x="8686800" y="66294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34" name="楕円 133">
          <a:extLst>
            <a:ext uri="{FF2B5EF4-FFF2-40B4-BE49-F238E27FC236}">
              <a16:creationId xmlns:a16="http://schemas.microsoft.com/office/drawing/2014/main" id="{236D1F7F-A445-4999-814F-EB48C4B33C0A}"/>
            </a:ext>
          </a:extLst>
        </xdr:cNvPr>
        <xdr:cNvSpPr/>
      </xdr:nvSpPr>
      <xdr:spPr>
        <a:xfrm>
          <a:off x="7846060" y="65747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114300</xdr:rowOff>
    </xdr:from>
    <xdr:to>
      <xdr:col>50</xdr:col>
      <xdr:colOff>114300</xdr:colOff>
      <xdr:row>38</xdr:row>
      <xdr:rowOff>114300</xdr:rowOff>
    </xdr:to>
    <xdr:cxnSp macro="">
      <xdr:nvCxnSpPr>
        <xdr:cNvPr id="135" name="直線コネクタ 134">
          <a:extLst>
            <a:ext uri="{FF2B5EF4-FFF2-40B4-BE49-F238E27FC236}">
              <a16:creationId xmlns:a16="http://schemas.microsoft.com/office/drawing/2014/main" id="{17329A00-35F0-4DDD-91E8-116DBB64E08D}"/>
            </a:ext>
          </a:extLst>
        </xdr:cNvPr>
        <xdr:cNvCxnSpPr/>
      </xdr:nvCxnSpPr>
      <xdr:spPr>
        <a:xfrm>
          <a:off x="7889240" y="66294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63500</xdr:rowOff>
    </xdr:from>
    <xdr:to>
      <xdr:col>41</xdr:col>
      <xdr:colOff>101600</xdr:colOff>
      <xdr:row>38</xdr:row>
      <xdr:rowOff>165100</xdr:rowOff>
    </xdr:to>
    <xdr:sp macro="" textlink="">
      <xdr:nvSpPr>
        <xdr:cNvPr id="136" name="楕円 135">
          <a:extLst>
            <a:ext uri="{FF2B5EF4-FFF2-40B4-BE49-F238E27FC236}">
              <a16:creationId xmlns:a16="http://schemas.microsoft.com/office/drawing/2014/main" id="{4388B28D-8B27-41ED-87A4-DC39A0D68F42}"/>
            </a:ext>
          </a:extLst>
        </xdr:cNvPr>
        <xdr:cNvSpPr/>
      </xdr:nvSpPr>
      <xdr:spPr>
        <a:xfrm>
          <a:off x="7029450" y="65747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114300</xdr:rowOff>
    </xdr:from>
    <xdr:to>
      <xdr:col>45</xdr:col>
      <xdr:colOff>177800</xdr:colOff>
      <xdr:row>38</xdr:row>
      <xdr:rowOff>114300</xdr:rowOff>
    </xdr:to>
    <xdr:cxnSp macro="">
      <xdr:nvCxnSpPr>
        <xdr:cNvPr id="137" name="直線コネクタ 136">
          <a:extLst>
            <a:ext uri="{FF2B5EF4-FFF2-40B4-BE49-F238E27FC236}">
              <a16:creationId xmlns:a16="http://schemas.microsoft.com/office/drawing/2014/main" id="{CB54AA6A-DD7A-4939-AB0F-10E6754CF481}"/>
            </a:ext>
          </a:extLst>
        </xdr:cNvPr>
        <xdr:cNvCxnSpPr/>
      </xdr:nvCxnSpPr>
      <xdr:spPr>
        <a:xfrm>
          <a:off x="7084060" y="66294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38" name="n_1aveValue【図書館】&#10;一人当たり面積">
          <a:extLst>
            <a:ext uri="{FF2B5EF4-FFF2-40B4-BE49-F238E27FC236}">
              <a16:creationId xmlns:a16="http://schemas.microsoft.com/office/drawing/2014/main" id="{C7574FB0-8070-4490-951A-740A2CAF4C5C}"/>
            </a:ext>
          </a:extLst>
        </xdr:cNvPr>
        <xdr:cNvSpPr txBox="1"/>
      </xdr:nvSpPr>
      <xdr:spPr>
        <a:xfrm>
          <a:off x="845446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39" name="n_2aveValue【図書館】&#10;一人当たり面積">
          <a:extLst>
            <a:ext uri="{FF2B5EF4-FFF2-40B4-BE49-F238E27FC236}">
              <a16:creationId xmlns:a16="http://schemas.microsoft.com/office/drawing/2014/main" id="{C0F9EC20-2F15-4047-86E5-E46506CBC7A1}"/>
            </a:ext>
          </a:extLst>
        </xdr:cNvPr>
        <xdr:cNvSpPr txBox="1"/>
      </xdr:nvSpPr>
      <xdr:spPr>
        <a:xfrm>
          <a:off x="7673417" y="694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0" name="n_3aveValue【図書館】&#10;一人当たり面積">
          <a:extLst>
            <a:ext uri="{FF2B5EF4-FFF2-40B4-BE49-F238E27FC236}">
              <a16:creationId xmlns:a16="http://schemas.microsoft.com/office/drawing/2014/main" id="{4AB5116A-FE81-4AF6-838D-5CDE0E676786}"/>
            </a:ext>
          </a:extLst>
        </xdr:cNvPr>
        <xdr:cNvSpPr txBox="1"/>
      </xdr:nvSpPr>
      <xdr:spPr>
        <a:xfrm>
          <a:off x="6866332" y="696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41" name="n_4aveValue【図書館】&#10;一人当たり面積">
          <a:extLst>
            <a:ext uri="{FF2B5EF4-FFF2-40B4-BE49-F238E27FC236}">
              <a16:creationId xmlns:a16="http://schemas.microsoft.com/office/drawing/2014/main" id="{0B1CCEAD-E151-4E9D-92EE-8729B715235A}"/>
            </a:ext>
          </a:extLst>
        </xdr:cNvPr>
        <xdr:cNvSpPr txBox="1"/>
      </xdr:nvSpPr>
      <xdr:spPr>
        <a:xfrm>
          <a:off x="6068772" y="661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10177</xdr:rowOff>
    </xdr:from>
    <xdr:ext cx="469744" cy="259045"/>
    <xdr:sp macro="" textlink="">
      <xdr:nvSpPr>
        <xdr:cNvPr id="142" name="n_1mainValue【図書館】&#10;一人当たり面積">
          <a:extLst>
            <a:ext uri="{FF2B5EF4-FFF2-40B4-BE49-F238E27FC236}">
              <a16:creationId xmlns:a16="http://schemas.microsoft.com/office/drawing/2014/main" id="{42AFA2B2-6833-46A9-B6EC-8ECFBD0393EA}"/>
            </a:ext>
          </a:extLst>
        </xdr:cNvPr>
        <xdr:cNvSpPr txBox="1"/>
      </xdr:nvSpPr>
      <xdr:spPr>
        <a:xfrm>
          <a:off x="8454467" y="635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43" name="n_2mainValue【図書館】&#10;一人当たり面積">
          <a:extLst>
            <a:ext uri="{FF2B5EF4-FFF2-40B4-BE49-F238E27FC236}">
              <a16:creationId xmlns:a16="http://schemas.microsoft.com/office/drawing/2014/main" id="{985E43DF-2ADA-499E-B6A2-22CBF98049E2}"/>
            </a:ext>
          </a:extLst>
        </xdr:cNvPr>
        <xdr:cNvSpPr txBox="1"/>
      </xdr:nvSpPr>
      <xdr:spPr>
        <a:xfrm>
          <a:off x="7673417" y="635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10177</xdr:rowOff>
    </xdr:from>
    <xdr:ext cx="469744" cy="259045"/>
    <xdr:sp macro="" textlink="">
      <xdr:nvSpPr>
        <xdr:cNvPr id="144" name="n_3mainValue【図書館】&#10;一人当たり面積">
          <a:extLst>
            <a:ext uri="{FF2B5EF4-FFF2-40B4-BE49-F238E27FC236}">
              <a16:creationId xmlns:a16="http://schemas.microsoft.com/office/drawing/2014/main" id="{AB58162E-20EB-4A58-9174-B55C0FF40861}"/>
            </a:ext>
          </a:extLst>
        </xdr:cNvPr>
        <xdr:cNvSpPr txBox="1"/>
      </xdr:nvSpPr>
      <xdr:spPr>
        <a:xfrm>
          <a:off x="6866332" y="635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2906E5CD-44C2-40F5-BCC9-037F1FC1F484}"/>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C19E8522-5F4C-4291-A829-CA60F2CCBCC3}"/>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D25F1485-C6AD-464C-8DCC-4FEE51C5E39E}"/>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A3B9889B-5595-48E2-B034-32AF87DA843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3AC1A397-EF90-49F5-8F1A-AAD850318EFA}"/>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BEAAADEC-F131-49DC-930D-650D4A72298A}"/>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14526BDE-C325-43D1-96A9-847376A6A509}"/>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F9C0EBEA-14AC-4667-AD6A-5C33A2FA5C78}"/>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74D62FDD-AB02-4AB5-B8B6-05672170D607}"/>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DF72E9AF-7110-4085-8F28-CD8546DD67B4}"/>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8DF49A56-9497-4CF7-B83B-C3F3C2BF7134}"/>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57C21D30-50E6-49F1-8D85-F7A97BEC127A}"/>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F4C1A039-B55C-4BE1-84C5-3EBD801D8EAB}"/>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3B258423-42B1-4D09-A93E-FF4EEA145775}"/>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EC18A7C2-2816-4371-94C9-3CE61071A26A}"/>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E9A71652-375A-458D-AAFC-53B2492F3128}"/>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D4FDEA49-35FE-4F8A-96EB-F2F168DA5DBD}"/>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63C314B7-F996-40A5-BB81-2432CC1404B2}"/>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97584449-C647-4B98-BDF9-813459949414}"/>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B65F9A14-DE60-45E5-BA39-56E676729B83}"/>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4AC70A1B-14EB-4236-BB0C-1A5DD99568CB}"/>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CA4E9142-AC61-4151-98AD-C3515B631C2A}"/>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56F730EA-C8F8-4B84-9093-ADD416E3903F}"/>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70D9E0EC-A40E-48C1-9DF6-933768311AFC}"/>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69" name="直線コネクタ 168">
          <a:extLst>
            <a:ext uri="{FF2B5EF4-FFF2-40B4-BE49-F238E27FC236}">
              <a16:creationId xmlns:a16="http://schemas.microsoft.com/office/drawing/2014/main" id="{7053F0E0-CF13-4628-A900-C752A6879E32}"/>
            </a:ext>
          </a:extLst>
        </xdr:cNvPr>
        <xdr:cNvCxnSpPr/>
      </xdr:nvCxnSpPr>
      <xdr:spPr>
        <a:xfrm flipV="1">
          <a:off x="4173855" y="9496425"/>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0" name="【体育館・プール】&#10;有形固定資産減価償却率最小値テキスト">
          <a:extLst>
            <a:ext uri="{FF2B5EF4-FFF2-40B4-BE49-F238E27FC236}">
              <a16:creationId xmlns:a16="http://schemas.microsoft.com/office/drawing/2014/main" id="{3022F9F8-51FB-4CAB-B67C-0279F79D20E7}"/>
            </a:ext>
          </a:extLst>
        </xdr:cNvPr>
        <xdr:cNvSpPr txBox="1"/>
      </xdr:nvSpPr>
      <xdr:spPr>
        <a:xfrm>
          <a:off x="421259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1" name="直線コネクタ 170">
          <a:extLst>
            <a:ext uri="{FF2B5EF4-FFF2-40B4-BE49-F238E27FC236}">
              <a16:creationId xmlns:a16="http://schemas.microsoft.com/office/drawing/2014/main" id="{125188F4-0DBC-4E6A-B19D-F6B3C42DF471}"/>
            </a:ext>
          </a:extLst>
        </xdr:cNvPr>
        <xdr:cNvCxnSpPr/>
      </xdr:nvCxnSpPr>
      <xdr:spPr>
        <a:xfrm>
          <a:off x="4112260" y="109918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A8B17C1D-5F9A-4F63-9B87-20F41064D631}"/>
            </a:ext>
          </a:extLst>
        </xdr:cNvPr>
        <xdr:cNvSpPr txBox="1"/>
      </xdr:nvSpPr>
      <xdr:spPr>
        <a:xfrm>
          <a:off x="421259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3" name="直線コネクタ 172">
          <a:extLst>
            <a:ext uri="{FF2B5EF4-FFF2-40B4-BE49-F238E27FC236}">
              <a16:creationId xmlns:a16="http://schemas.microsoft.com/office/drawing/2014/main" id="{4CDA94D1-85CC-45A7-AA0E-F91D45C6F4CF}"/>
            </a:ext>
          </a:extLst>
        </xdr:cNvPr>
        <xdr:cNvCxnSpPr/>
      </xdr:nvCxnSpPr>
      <xdr:spPr>
        <a:xfrm>
          <a:off x="4112260" y="9496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E5DE14FF-EEAD-472A-AC2F-2C9EF9EC1ADD}"/>
            </a:ext>
          </a:extLst>
        </xdr:cNvPr>
        <xdr:cNvSpPr txBox="1"/>
      </xdr:nvSpPr>
      <xdr:spPr>
        <a:xfrm>
          <a:off x="4212590" y="101409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75" name="フローチャート: 判断 174">
          <a:extLst>
            <a:ext uri="{FF2B5EF4-FFF2-40B4-BE49-F238E27FC236}">
              <a16:creationId xmlns:a16="http://schemas.microsoft.com/office/drawing/2014/main" id="{2C321F6C-256C-4AA1-A231-DEDB9327D5B8}"/>
            </a:ext>
          </a:extLst>
        </xdr:cNvPr>
        <xdr:cNvSpPr/>
      </xdr:nvSpPr>
      <xdr:spPr>
        <a:xfrm>
          <a:off x="4131310" y="1029335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76" name="フローチャート: 判断 175">
          <a:extLst>
            <a:ext uri="{FF2B5EF4-FFF2-40B4-BE49-F238E27FC236}">
              <a16:creationId xmlns:a16="http://schemas.microsoft.com/office/drawing/2014/main" id="{7BDA1527-F622-43C3-95CE-A4F9E1A5F7C5}"/>
            </a:ext>
          </a:extLst>
        </xdr:cNvPr>
        <xdr:cNvSpPr/>
      </xdr:nvSpPr>
      <xdr:spPr>
        <a:xfrm>
          <a:off x="3388360" y="102990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77" name="フローチャート: 判断 176">
          <a:extLst>
            <a:ext uri="{FF2B5EF4-FFF2-40B4-BE49-F238E27FC236}">
              <a16:creationId xmlns:a16="http://schemas.microsoft.com/office/drawing/2014/main" id="{E9C31EC0-BAFC-497D-BA5C-08EC782F725B}"/>
            </a:ext>
          </a:extLst>
        </xdr:cNvPr>
        <xdr:cNvSpPr/>
      </xdr:nvSpPr>
      <xdr:spPr>
        <a:xfrm>
          <a:off x="2571750" y="102857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78" name="フローチャート: 判断 177">
          <a:extLst>
            <a:ext uri="{FF2B5EF4-FFF2-40B4-BE49-F238E27FC236}">
              <a16:creationId xmlns:a16="http://schemas.microsoft.com/office/drawing/2014/main" id="{4D3B2D9D-ED7F-4AAE-8102-18310AB03C3D}"/>
            </a:ext>
          </a:extLst>
        </xdr:cNvPr>
        <xdr:cNvSpPr/>
      </xdr:nvSpPr>
      <xdr:spPr>
        <a:xfrm>
          <a:off x="1774190" y="102495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79" name="フローチャート: 判断 178">
          <a:extLst>
            <a:ext uri="{FF2B5EF4-FFF2-40B4-BE49-F238E27FC236}">
              <a16:creationId xmlns:a16="http://schemas.microsoft.com/office/drawing/2014/main" id="{FE685C25-BD7B-4B5C-B32B-0E3826220D23}"/>
            </a:ext>
          </a:extLst>
        </xdr:cNvPr>
        <xdr:cNvSpPr/>
      </xdr:nvSpPr>
      <xdr:spPr>
        <a:xfrm>
          <a:off x="988060" y="102323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38220577-BED2-41D2-80CB-8724BE17FDE1}"/>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4A2DEC2A-F92D-43A7-9DBA-33DD915090AB}"/>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D082443-2B21-471F-ADFD-DB400945107C}"/>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3527928-5717-45B9-BAEF-4EF1E0B23F8C}"/>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9F9B91A-432A-44DD-8E4F-63DA4F55ACB5}"/>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109220</xdr:rowOff>
    </xdr:from>
    <xdr:to>
      <xdr:col>24</xdr:col>
      <xdr:colOff>114300</xdr:colOff>
      <xdr:row>62</xdr:row>
      <xdr:rowOff>39370</xdr:rowOff>
    </xdr:to>
    <xdr:sp macro="" textlink="">
      <xdr:nvSpPr>
        <xdr:cNvPr id="185" name="楕円 184">
          <a:extLst>
            <a:ext uri="{FF2B5EF4-FFF2-40B4-BE49-F238E27FC236}">
              <a16:creationId xmlns:a16="http://schemas.microsoft.com/office/drawing/2014/main" id="{C66DA9AB-3E46-4BC2-AADB-4648439C095F}"/>
            </a:ext>
          </a:extLst>
        </xdr:cNvPr>
        <xdr:cNvSpPr/>
      </xdr:nvSpPr>
      <xdr:spPr>
        <a:xfrm>
          <a:off x="4131310" y="105657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87647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9C5A8028-3028-45BE-B821-560C4C965BE7}"/>
            </a:ext>
          </a:extLst>
        </xdr:cNvPr>
        <xdr:cNvSpPr txBox="1"/>
      </xdr:nvSpPr>
      <xdr:spPr>
        <a:xfrm>
          <a:off x="4212590"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80645</xdr:rowOff>
    </xdr:from>
    <xdr:to>
      <xdr:col>20</xdr:col>
      <xdr:colOff>38100</xdr:colOff>
      <xdr:row>62</xdr:row>
      <xdr:rowOff>10795</xdr:rowOff>
    </xdr:to>
    <xdr:sp macro="" textlink="">
      <xdr:nvSpPr>
        <xdr:cNvPr id="187" name="楕円 186">
          <a:extLst>
            <a:ext uri="{FF2B5EF4-FFF2-40B4-BE49-F238E27FC236}">
              <a16:creationId xmlns:a16="http://schemas.microsoft.com/office/drawing/2014/main" id="{C4CB2F57-6A35-4044-BA7A-FE01E7D3DD86}"/>
            </a:ext>
          </a:extLst>
        </xdr:cNvPr>
        <xdr:cNvSpPr/>
      </xdr:nvSpPr>
      <xdr:spPr>
        <a:xfrm>
          <a:off x="3388360" y="10541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131445</xdr:rowOff>
    </xdr:from>
    <xdr:to>
      <xdr:col>24</xdr:col>
      <xdr:colOff>63500</xdr:colOff>
      <xdr:row>61</xdr:row>
      <xdr:rowOff>160020</xdr:rowOff>
    </xdr:to>
    <xdr:cxnSp macro="">
      <xdr:nvCxnSpPr>
        <xdr:cNvPr id="188" name="直線コネクタ 187">
          <a:extLst>
            <a:ext uri="{FF2B5EF4-FFF2-40B4-BE49-F238E27FC236}">
              <a16:creationId xmlns:a16="http://schemas.microsoft.com/office/drawing/2014/main" id="{D7345CCE-9EC7-4EE3-8CB8-D720CD31E2AA}"/>
            </a:ext>
          </a:extLst>
        </xdr:cNvPr>
        <xdr:cNvCxnSpPr/>
      </xdr:nvCxnSpPr>
      <xdr:spPr>
        <a:xfrm>
          <a:off x="3431540" y="10593705"/>
          <a:ext cx="7429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46355</xdr:rowOff>
    </xdr:from>
    <xdr:to>
      <xdr:col>15</xdr:col>
      <xdr:colOff>101600</xdr:colOff>
      <xdr:row>62</xdr:row>
      <xdr:rowOff>147955</xdr:rowOff>
    </xdr:to>
    <xdr:sp macro="" textlink="">
      <xdr:nvSpPr>
        <xdr:cNvPr id="189" name="楕円 188">
          <a:extLst>
            <a:ext uri="{FF2B5EF4-FFF2-40B4-BE49-F238E27FC236}">
              <a16:creationId xmlns:a16="http://schemas.microsoft.com/office/drawing/2014/main" id="{E42E901F-B2B8-4EAF-8A5C-44A4ADE440BB}"/>
            </a:ext>
          </a:extLst>
        </xdr:cNvPr>
        <xdr:cNvSpPr/>
      </xdr:nvSpPr>
      <xdr:spPr>
        <a:xfrm>
          <a:off x="2571750" y="106781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131445</xdr:rowOff>
    </xdr:from>
    <xdr:to>
      <xdr:col>19</xdr:col>
      <xdr:colOff>177800</xdr:colOff>
      <xdr:row>62</xdr:row>
      <xdr:rowOff>97155</xdr:rowOff>
    </xdr:to>
    <xdr:cxnSp macro="">
      <xdr:nvCxnSpPr>
        <xdr:cNvPr id="190" name="直線コネクタ 189">
          <a:extLst>
            <a:ext uri="{FF2B5EF4-FFF2-40B4-BE49-F238E27FC236}">
              <a16:creationId xmlns:a16="http://schemas.microsoft.com/office/drawing/2014/main" id="{4655FCE4-254B-4E99-8E16-E8B1764189F3}"/>
            </a:ext>
          </a:extLst>
        </xdr:cNvPr>
        <xdr:cNvCxnSpPr/>
      </xdr:nvCxnSpPr>
      <xdr:spPr>
        <a:xfrm flipV="1">
          <a:off x="2626360" y="10593705"/>
          <a:ext cx="80518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124460</xdr:rowOff>
    </xdr:from>
    <xdr:to>
      <xdr:col>10</xdr:col>
      <xdr:colOff>165100</xdr:colOff>
      <xdr:row>62</xdr:row>
      <xdr:rowOff>54610</xdr:rowOff>
    </xdr:to>
    <xdr:sp macro="" textlink="">
      <xdr:nvSpPr>
        <xdr:cNvPr id="191" name="楕円 190">
          <a:extLst>
            <a:ext uri="{FF2B5EF4-FFF2-40B4-BE49-F238E27FC236}">
              <a16:creationId xmlns:a16="http://schemas.microsoft.com/office/drawing/2014/main" id="{3AEDFB1B-5810-4F75-8239-EA9692FF51DE}"/>
            </a:ext>
          </a:extLst>
        </xdr:cNvPr>
        <xdr:cNvSpPr/>
      </xdr:nvSpPr>
      <xdr:spPr>
        <a:xfrm>
          <a:off x="1774190" y="105848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3810</xdr:rowOff>
    </xdr:from>
    <xdr:to>
      <xdr:col>15</xdr:col>
      <xdr:colOff>50800</xdr:colOff>
      <xdr:row>62</xdr:row>
      <xdr:rowOff>97155</xdr:rowOff>
    </xdr:to>
    <xdr:cxnSp macro="">
      <xdr:nvCxnSpPr>
        <xdr:cNvPr id="192" name="直線コネクタ 191">
          <a:extLst>
            <a:ext uri="{FF2B5EF4-FFF2-40B4-BE49-F238E27FC236}">
              <a16:creationId xmlns:a16="http://schemas.microsoft.com/office/drawing/2014/main" id="{E2EE711E-6567-404F-859C-F45686D82061}"/>
            </a:ext>
          </a:extLst>
        </xdr:cNvPr>
        <xdr:cNvCxnSpPr/>
      </xdr:nvCxnSpPr>
      <xdr:spPr>
        <a:xfrm>
          <a:off x="1828800" y="10635615"/>
          <a:ext cx="79756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59690</xdr:rowOff>
    </xdr:from>
    <xdr:to>
      <xdr:col>6</xdr:col>
      <xdr:colOff>38100</xdr:colOff>
      <xdr:row>61</xdr:row>
      <xdr:rowOff>161290</xdr:rowOff>
    </xdr:to>
    <xdr:sp macro="" textlink="">
      <xdr:nvSpPr>
        <xdr:cNvPr id="193" name="楕円 192">
          <a:extLst>
            <a:ext uri="{FF2B5EF4-FFF2-40B4-BE49-F238E27FC236}">
              <a16:creationId xmlns:a16="http://schemas.microsoft.com/office/drawing/2014/main" id="{1FFF67E7-8241-418C-AF99-4F67105C1CD9}"/>
            </a:ext>
          </a:extLst>
        </xdr:cNvPr>
        <xdr:cNvSpPr/>
      </xdr:nvSpPr>
      <xdr:spPr>
        <a:xfrm>
          <a:off x="988060" y="1051433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110490</xdr:rowOff>
    </xdr:from>
    <xdr:to>
      <xdr:col>10</xdr:col>
      <xdr:colOff>114300</xdr:colOff>
      <xdr:row>62</xdr:row>
      <xdr:rowOff>3810</xdr:rowOff>
    </xdr:to>
    <xdr:cxnSp macro="">
      <xdr:nvCxnSpPr>
        <xdr:cNvPr id="194" name="直線コネクタ 193">
          <a:extLst>
            <a:ext uri="{FF2B5EF4-FFF2-40B4-BE49-F238E27FC236}">
              <a16:creationId xmlns:a16="http://schemas.microsoft.com/office/drawing/2014/main" id="{4571AED8-572C-4316-87AA-8861E5CB6C87}"/>
            </a:ext>
          </a:extLst>
        </xdr:cNvPr>
        <xdr:cNvCxnSpPr/>
      </xdr:nvCxnSpPr>
      <xdr:spPr>
        <a:xfrm>
          <a:off x="1031240" y="10568940"/>
          <a:ext cx="79756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195" name="n_1aveValue【体育館・プール】&#10;有形固定資産減価償却率">
          <a:extLst>
            <a:ext uri="{FF2B5EF4-FFF2-40B4-BE49-F238E27FC236}">
              <a16:creationId xmlns:a16="http://schemas.microsoft.com/office/drawing/2014/main" id="{228C9B73-B107-4314-A545-234583CDC3E5}"/>
            </a:ext>
          </a:extLst>
        </xdr:cNvPr>
        <xdr:cNvSpPr txBox="1"/>
      </xdr:nvSpPr>
      <xdr:spPr>
        <a:xfrm>
          <a:off x="32391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196" name="n_2aveValue【体育館・プール】&#10;有形固定資産減価償却率">
          <a:extLst>
            <a:ext uri="{FF2B5EF4-FFF2-40B4-BE49-F238E27FC236}">
              <a16:creationId xmlns:a16="http://schemas.microsoft.com/office/drawing/2014/main" id="{C6A39DA1-6F46-4097-B243-E46395DD2666}"/>
            </a:ext>
          </a:extLst>
        </xdr:cNvPr>
        <xdr:cNvSpPr txBox="1"/>
      </xdr:nvSpPr>
      <xdr:spPr>
        <a:xfrm>
          <a:off x="24390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197" name="n_3aveValue【体育館・プール】&#10;有形固定資産減価償却率">
          <a:extLst>
            <a:ext uri="{FF2B5EF4-FFF2-40B4-BE49-F238E27FC236}">
              <a16:creationId xmlns:a16="http://schemas.microsoft.com/office/drawing/2014/main" id="{0B44D35C-1530-4ABB-83C3-138BE00B2E42}"/>
            </a:ext>
          </a:extLst>
        </xdr:cNvPr>
        <xdr:cNvSpPr txBox="1"/>
      </xdr:nvSpPr>
      <xdr:spPr>
        <a:xfrm>
          <a:off x="164148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198" name="n_4aveValue【体育館・プール】&#10;有形固定資産減価償却率">
          <a:extLst>
            <a:ext uri="{FF2B5EF4-FFF2-40B4-BE49-F238E27FC236}">
              <a16:creationId xmlns:a16="http://schemas.microsoft.com/office/drawing/2014/main" id="{9D36E824-3753-49AB-9D62-5CB4FA26673F}"/>
            </a:ext>
          </a:extLst>
        </xdr:cNvPr>
        <xdr:cNvSpPr txBox="1"/>
      </xdr:nvSpPr>
      <xdr:spPr>
        <a:xfrm>
          <a:off x="85535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1922</xdr:rowOff>
    </xdr:from>
    <xdr:ext cx="405111" cy="259045"/>
    <xdr:sp macro="" textlink="">
      <xdr:nvSpPr>
        <xdr:cNvPr id="199" name="n_1mainValue【体育館・プール】&#10;有形固定資産減価償却率">
          <a:extLst>
            <a:ext uri="{FF2B5EF4-FFF2-40B4-BE49-F238E27FC236}">
              <a16:creationId xmlns:a16="http://schemas.microsoft.com/office/drawing/2014/main" id="{BB7A6232-1034-4D51-8502-3BBF65784782}"/>
            </a:ext>
          </a:extLst>
        </xdr:cNvPr>
        <xdr:cNvSpPr txBox="1"/>
      </xdr:nvSpPr>
      <xdr:spPr>
        <a:xfrm>
          <a:off x="32391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139082</xdr:rowOff>
    </xdr:from>
    <xdr:ext cx="405111" cy="259045"/>
    <xdr:sp macro="" textlink="">
      <xdr:nvSpPr>
        <xdr:cNvPr id="200" name="n_2mainValue【体育館・プール】&#10;有形固定資産減価償却率">
          <a:extLst>
            <a:ext uri="{FF2B5EF4-FFF2-40B4-BE49-F238E27FC236}">
              <a16:creationId xmlns:a16="http://schemas.microsoft.com/office/drawing/2014/main" id="{28E5FF74-0373-457C-AFAC-7921752D99F1}"/>
            </a:ext>
          </a:extLst>
        </xdr:cNvPr>
        <xdr:cNvSpPr txBox="1"/>
      </xdr:nvSpPr>
      <xdr:spPr>
        <a:xfrm>
          <a:off x="2439044" y="107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45737</xdr:rowOff>
    </xdr:from>
    <xdr:ext cx="405111" cy="259045"/>
    <xdr:sp macro="" textlink="">
      <xdr:nvSpPr>
        <xdr:cNvPr id="201" name="n_3mainValue【体育館・プール】&#10;有形固定資産減価償却率">
          <a:extLst>
            <a:ext uri="{FF2B5EF4-FFF2-40B4-BE49-F238E27FC236}">
              <a16:creationId xmlns:a16="http://schemas.microsoft.com/office/drawing/2014/main" id="{23F4B8F8-E9E3-458C-8B00-87B398E35395}"/>
            </a:ext>
          </a:extLst>
        </xdr:cNvPr>
        <xdr:cNvSpPr txBox="1"/>
      </xdr:nvSpPr>
      <xdr:spPr>
        <a:xfrm>
          <a:off x="164148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152417</xdr:rowOff>
    </xdr:from>
    <xdr:ext cx="405111" cy="259045"/>
    <xdr:sp macro="" textlink="">
      <xdr:nvSpPr>
        <xdr:cNvPr id="202" name="n_4mainValue【体育館・プール】&#10;有形固定資産減価償却率">
          <a:extLst>
            <a:ext uri="{FF2B5EF4-FFF2-40B4-BE49-F238E27FC236}">
              <a16:creationId xmlns:a16="http://schemas.microsoft.com/office/drawing/2014/main" id="{F376271E-25D1-4365-9231-668AFF251437}"/>
            </a:ext>
          </a:extLst>
        </xdr:cNvPr>
        <xdr:cNvSpPr txBox="1"/>
      </xdr:nvSpPr>
      <xdr:spPr>
        <a:xfrm>
          <a:off x="855354" y="1061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EC4716D6-1D7C-49EF-82DF-85E4428E201A}"/>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F844101-0C54-4E6B-83B3-F778C1382769}"/>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314932DE-E64D-439D-BCE8-CDB3478DF2EB}"/>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4308D004-E3A7-4DD7-879E-D8287D8DFA93}"/>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CF370559-58CD-4856-8785-9CF5941F906E}"/>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3893184-6C1D-4406-9707-AA3FBFB4B889}"/>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F829ABE7-95BE-4C38-9892-92FFFED81F74}"/>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70F8726-75AB-4CD5-94BB-91C7EC541509}"/>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92A0AA1-386C-4787-8BDE-921E9DE8B9E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39C225A3-DA96-4A52-865A-C753A2325388}"/>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6AE67099-AA3C-449D-8A8F-C26CEA6F144E}"/>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4" name="テキスト ボックス 213">
          <a:extLst>
            <a:ext uri="{FF2B5EF4-FFF2-40B4-BE49-F238E27FC236}">
              <a16:creationId xmlns:a16="http://schemas.microsoft.com/office/drawing/2014/main" id="{D8E27890-387B-4DCD-B38B-EFF43EB14042}"/>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45000C73-8E31-4940-8A55-8A2EC9DAF0BE}"/>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6" name="テキスト ボックス 215">
          <a:extLst>
            <a:ext uri="{FF2B5EF4-FFF2-40B4-BE49-F238E27FC236}">
              <a16:creationId xmlns:a16="http://schemas.microsoft.com/office/drawing/2014/main" id="{B8A4FA8C-E659-4A86-BA5C-987876853E1D}"/>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75469CF0-A05E-463E-88B9-DFCC27002B90}"/>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8" name="テキスト ボックス 217">
          <a:extLst>
            <a:ext uri="{FF2B5EF4-FFF2-40B4-BE49-F238E27FC236}">
              <a16:creationId xmlns:a16="http://schemas.microsoft.com/office/drawing/2014/main" id="{A89B2546-8728-4C3F-B425-97934400FD19}"/>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63772748-5BCB-4126-AFC5-E69E243B8970}"/>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0" name="テキスト ボックス 219">
          <a:extLst>
            <a:ext uri="{FF2B5EF4-FFF2-40B4-BE49-F238E27FC236}">
              <a16:creationId xmlns:a16="http://schemas.microsoft.com/office/drawing/2014/main" id="{68038F06-39EE-42AE-A0D5-E7C79F19D159}"/>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2B8D1471-D8C0-4130-A46A-AD9C130F2B69}"/>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2" name="テキスト ボックス 221">
          <a:extLst>
            <a:ext uri="{FF2B5EF4-FFF2-40B4-BE49-F238E27FC236}">
              <a16:creationId xmlns:a16="http://schemas.microsoft.com/office/drawing/2014/main" id="{03907B55-BA9D-4794-A18F-34338645EFD1}"/>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66C82323-9571-4003-8FA3-463946D1C8D7}"/>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a:extLst>
            <a:ext uri="{FF2B5EF4-FFF2-40B4-BE49-F238E27FC236}">
              <a16:creationId xmlns:a16="http://schemas.microsoft.com/office/drawing/2014/main" id="{2053C593-C65C-4651-9BE4-43C9067D11DC}"/>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a:extLst>
            <a:ext uri="{FF2B5EF4-FFF2-40B4-BE49-F238E27FC236}">
              <a16:creationId xmlns:a16="http://schemas.microsoft.com/office/drawing/2014/main" id="{8F6106DC-B878-49E8-A7A5-6512A63A44EF}"/>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26" name="直線コネクタ 225">
          <a:extLst>
            <a:ext uri="{FF2B5EF4-FFF2-40B4-BE49-F238E27FC236}">
              <a16:creationId xmlns:a16="http://schemas.microsoft.com/office/drawing/2014/main" id="{74A3AC28-BD4F-4E7E-A3C8-253C8EBC3AA5}"/>
            </a:ext>
          </a:extLst>
        </xdr:cNvPr>
        <xdr:cNvCxnSpPr/>
      </xdr:nvCxnSpPr>
      <xdr:spPr>
        <a:xfrm flipV="1">
          <a:off x="9429115" y="960691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27" name="【体育館・プール】&#10;一人当たり面積最小値テキスト">
          <a:extLst>
            <a:ext uri="{FF2B5EF4-FFF2-40B4-BE49-F238E27FC236}">
              <a16:creationId xmlns:a16="http://schemas.microsoft.com/office/drawing/2014/main" id="{06995F69-2BC2-47FE-AFDF-74F25074C84F}"/>
            </a:ext>
          </a:extLst>
        </xdr:cNvPr>
        <xdr:cNvSpPr txBox="1"/>
      </xdr:nvSpPr>
      <xdr:spPr>
        <a:xfrm>
          <a:off x="9467850"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28" name="直線コネクタ 227">
          <a:extLst>
            <a:ext uri="{FF2B5EF4-FFF2-40B4-BE49-F238E27FC236}">
              <a16:creationId xmlns:a16="http://schemas.microsoft.com/office/drawing/2014/main" id="{979C235C-B0DB-4F1A-B087-623A41C8CAE1}"/>
            </a:ext>
          </a:extLst>
        </xdr:cNvPr>
        <xdr:cNvCxnSpPr/>
      </xdr:nvCxnSpPr>
      <xdr:spPr>
        <a:xfrm>
          <a:off x="9356090" y="1093089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29" name="【体育館・プール】&#10;一人当たり面積最大値テキスト">
          <a:extLst>
            <a:ext uri="{FF2B5EF4-FFF2-40B4-BE49-F238E27FC236}">
              <a16:creationId xmlns:a16="http://schemas.microsoft.com/office/drawing/2014/main" id="{0E459F28-73DF-4C1A-B2E6-F07ACD324339}"/>
            </a:ext>
          </a:extLst>
        </xdr:cNvPr>
        <xdr:cNvSpPr txBox="1"/>
      </xdr:nvSpPr>
      <xdr:spPr>
        <a:xfrm>
          <a:off x="9467850" y="938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0" name="直線コネクタ 229">
          <a:extLst>
            <a:ext uri="{FF2B5EF4-FFF2-40B4-BE49-F238E27FC236}">
              <a16:creationId xmlns:a16="http://schemas.microsoft.com/office/drawing/2014/main" id="{A8977CB7-9A1D-4C74-9F78-187564F7A041}"/>
            </a:ext>
          </a:extLst>
        </xdr:cNvPr>
        <xdr:cNvCxnSpPr/>
      </xdr:nvCxnSpPr>
      <xdr:spPr>
        <a:xfrm>
          <a:off x="9356090" y="96069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1" name="【体育館・プール】&#10;一人当たり面積平均値テキスト">
          <a:extLst>
            <a:ext uri="{FF2B5EF4-FFF2-40B4-BE49-F238E27FC236}">
              <a16:creationId xmlns:a16="http://schemas.microsoft.com/office/drawing/2014/main" id="{DF0BD390-F6D8-415E-8916-65654FB3CDAD}"/>
            </a:ext>
          </a:extLst>
        </xdr:cNvPr>
        <xdr:cNvSpPr txBox="1"/>
      </xdr:nvSpPr>
      <xdr:spPr>
        <a:xfrm>
          <a:off x="9467850" y="10371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2" name="フローチャート: 判断 231">
          <a:extLst>
            <a:ext uri="{FF2B5EF4-FFF2-40B4-BE49-F238E27FC236}">
              <a16:creationId xmlns:a16="http://schemas.microsoft.com/office/drawing/2014/main" id="{718B0B2B-7638-4712-825F-C2A91FC19E43}"/>
            </a:ext>
          </a:extLst>
        </xdr:cNvPr>
        <xdr:cNvSpPr/>
      </xdr:nvSpPr>
      <xdr:spPr>
        <a:xfrm>
          <a:off x="9394190" y="1051433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3" name="フローチャート: 判断 232">
          <a:extLst>
            <a:ext uri="{FF2B5EF4-FFF2-40B4-BE49-F238E27FC236}">
              <a16:creationId xmlns:a16="http://schemas.microsoft.com/office/drawing/2014/main" id="{325BC9B6-A873-4D70-B26F-B8250202B965}"/>
            </a:ext>
          </a:extLst>
        </xdr:cNvPr>
        <xdr:cNvSpPr/>
      </xdr:nvSpPr>
      <xdr:spPr>
        <a:xfrm>
          <a:off x="8632190" y="105371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34" name="フローチャート: 判断 233">
          <a:extLst>
            <a:ext uri="{FF2B5EF4-FFF2-40B4-BE49-F238E27FC236}">
              <a16:creationId xmlns:a16="http://schemas.microsoft.com/office/drawing/2014/main" id="{6D836EF1-CC2B-4E7F-8E25-E67407D4975C}"/>
            </a:ext>
          </a:extLst>
        </xdr:cNvPr>
        <xdr:cNvSpPr/>
      </xdr:nvSpPr>
      <xdr:spPr>
        <a:xfrm>
          <a:off x="7846060" y="105524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5" name="フローチャート: 判断 234">
          <a:extLst>
            <a:ext uri="{FF2B5EF4-FFF2-40B4-BE49-F238E27FC236}">
              <a16:creationId xmlns:a16="http://schemas.microsoft.com/office/drawing/2014/main" id="{250A8181-DCB0-44CC-9764-1315F7857C9C}"/>
            </a:ext>
          </a:extLst>
        </xdr:cNvPr>
        <xdr:cNvSpPr/>
      </xdr:nvSpPr>
      <xdr:spPr>
        <a:xfrm>
          <a:off x="7029450" y="1053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36" name="フローチャート: 判断 235">
          <a:extLst>
            <a:ext uri="{FF2B5EF4-FFF2-40B4-BE49-F238E27FC236}">
              <a16:creationId xmlns:a16="http://schemas.microsoft.com/office/drawing/2014/main" id="{13455B3F-E96F-4C99-A620-231F7F5A4802}"/>
            </a:ext>
          </a:extLst>
        </xdr:cNvPr>
        <xdr:cNvSpPr/>
      </xdr:nvSpPr>
      <xdr:spPr>
        <a:xfrm>
          <a:off x="6231890" y="105276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F312833-F189-49B7-AC02-D0BEEAA5FB8D}"/>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60183CA5-1130-4695-907F-59EBF2D65A2F}"/>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5A737A8-0318-4C25-8297-2391279F18CD}"/>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EF57485-A501-4B87-8136-EC25EEDBDB8F}"/>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2F3C3E5-1F06-49A6-A4CD-A1266EFEBA1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42" name="楕円 241">
          <a:extLst>
            <a:ext uri="{FF2B5EF4-FFF2-40B4-BE49-F238E27FC236}">
              <a16:creationId xmlns:a16="http://schemas.microsoft.com/office/drawing/2014/main" id="{F81F6245-A8BB-4F10-9746-F79881C4056A}"/>
            </a:ext>
          </a:extLst>
        </xdr:cNvPr>
        <xdr:cNvSpPr/>
      </xdr:nvSpPr>
      <xdr:spPr>
        <a:xfrm>
          <a:off x="9394190" y="10647680"/>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xdr:rowOff>
    </xdr:from>
    <xdr:ext cx="469744" cy="259045"/>
    <xdr:sp macro="" textlink="">
      <xdr:nvSpPr>
        <xdr:cNvPr id="243" name="【体育館・プール】&#10;一人当たり面積該当値テキスト">
          <a:extLst>
            <a:ext uri="{FF2B5EF4-FFF2-40B4-BE49-F238E27FC236}">
              <a16:creationId xmlns:a16="http://schemas.microsoft.com/office/drawing/2014/main" id="{46C0487F-775E-483A-9EF1-2012ABDDB082}"/>
            </a:ext>
          </a:extLst>
        </xdr:cNvPr>
        <xdr:cNvSpPr txBox="1"/>
      </xdr:nvSpPr>
      <xdr:spPr>
        <a:xfrm>
          <a:off x="9467850"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21590</xdr:rowOff>
    </xdr:from>
    <xdr:to>
      <xdr:col>50</xdr:col>
      <xdr:colOff>165100</xdr:colOff>
      <xdr:row>62</xdr:row>
      <xdr:rowOff>123190</xdr:rowOff>
    </xdr:to>
    <xdr:sp macro="" textlink="">
      <xdr:nvSpPr>
        <xdr:cNvPr id="244" name="楕円 243">
          <a:extLst>
            <a:ext uri="{FF2B5EF4-FFF2-40B4-BE49-F238E27FC236}">
              <a16:creationId xmlns:a16="http://schemas.microsoft.com/office/drawing/2014/main" id="{2C0EA1B4-11C1-4086-85C9-10E33BC528DA}"/>
            </a:ext>
          </a:extLst>
        </xdr:cNvPr>
        <xdr:cNvSpPr/>
      </xdr:nvSpPr>
      <xdr:spPr>
        <a:xfrm>
          <a:off x="8632190" y="1064768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72390</xdr:rowOff>
    </xdr:from>
    <xdr:to>
      <xdr:col>55</xdr:col>
      <xdr:colOff>0</xdr:colOff>
      <xdr:row>62</xdr:row>
      <xdr:rowOff>72390</xdr:rowOff>
    </xdr:to>
    <xdr:cxnSp macro="">
      <xdr:nvCxnSpPr>
        <xdr:cNvPr id="245" name="直線コネクタ 244">
          <a:extLst>
            <a:ext uri="{FF2B5EF4-FFF2-40B4-BE49-F238E27FC236}">
              <a16:creationId xmlns:a16="http://schemas.microsoft.com/office/drawing/2014/main" id="{F54BB014-A977-4223-8962-D186E60E56D9}"/>
            </a:ext>
          </a:extLst>
        </xdr:cNvPr>
        <xdr:cNvCxnSpPr/>
      </xdr:nvCxnSpPr>
      <xdr:spPr>
        <a:xfrm>
          <a:off x="8686800" y="107022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21590</xdr:rowOff>
    </xdr:from>
    <xdr:to>
      <xdr:col>46</xdr:col>
      <xdr:colOff>38100</xdr:colOff>
      <xdr:row>62</xdr:row>
      <xdr:rowOff>123190</xdr:rowOff>
    </xdr:to>
    <xdr:sp macro="" textlink="">
      <xdr:nvSpPr>
        <xdr:cNvPr id="246" name="楕円 245">
          <a:extLst>
            <a:ext uri="{FF2B5EF4-FFF2-40B4-BE49-F238E27FC236}">
              <a16:creationId xmlns:a16="http://schemas.microsoft.com/office/drawing/2014/main" id="{30F9BA29-F9DD-4423-A425-ABBDC6958B36}"/>
            </a:ext>
          </a:extLst>
        </xdr:cNvPr>
        <xdr:cNvSpPr/>
      </xdr:nvSpPr>
      <xdr:spPr>
        <a:xfrm>
          <a:off x="7846060" y="1064768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72390</xdr:rowOff>
    </xdr:from>
    <xdr:to>
      <xdr:col>50</xdr:col>
      <xdr:colOff>114300</xdr:colOff>
      <xdr:row>62</xdr:row>
      <xdr:rowOff>72390</xdr:rowOff>
    </xdr:to>
    <xdr:cxnSp macro="">
      <xdr:nvCxnSpPr>
        <xdr:cNvPr id="247" name="直線コネクタ 246">
          <a:extLst>
            <a:ext uri="{FF2B5EF4-FFF2-40B4-BE49-F238E27FC236}">
              <a16:creationId xmlns:a16="http://schemas.microsoft.com/office/drawing/2014/main" id="{A0FE351C-9035-4D23-9BC5-361044846A20}"/>
            </a:ext>
          </a:extLst>
        </xdr:cNvPr>
        <xdr:cNvCxnSpPr/>
      </xdr:nvCxnSpPr>
      <xdr:spPr>
        <a:xfrm>
          <a:off x="7889240" y="107022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158750</xdr:rowOff>
    </xdr:from>
    <xdr:to>
      <xdr:col>41</xdr:col>
      <xdr:colOff>101600</xdr:colOff>
      <xdr:row>62</xdr:row>
      <xdr:rowOff>88900</xdr:rowOff>
    </xdr:to>
    <xdr:sp macro="" textlink="">
      <xdr:nvSpPr>
        <xdr:cNvPr id="248" name="楕円 247">
          <a:extLst>
            <a:ext uri="{FF2B5EF4-FFF2-40B4-BE49-F238E27FC236}">
              <a16:creationId xmlns:a16="http://schemas.microsoft.com/office/drawing/2014/main" id="{D311AD2A-4CEB-4680-AE77-2DF749D49B24}"/>
            </a:ext>
          </a:extLst>
        </xdr:cNvPr>
        <xdr:cNvSpPr/>
      </xdr:nvSpPr>
      <xdr:spPr>
        <a:xfrm>
          <a:off x="7029450" y="10619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38100</xdr:rowOff>
    </xdr:from>
    <xdr:to>
      <xdr:col>45</xdr:col>
      <xdr:colOff>177800</xdr:colOff>
      <xdr:row>62</xdr:row>
      <xdr:rowOff>72390</xdr:rowOff>
    </xdr:to>
    <xdr:cxnSp macro="">
      <xdr:nvCxnSpPr>
        <xdr:cNvPr id="249" name="直線コネクタ 248">
          <a:extLst>
            <a:ext uri="{FF2B5EF4-FFF2-40B4-BE49-F238E27FC236}">
              <a16:creationId xmlns:a16="http://schemas.microsoft.com/office/drawing/2014/main" id="{37C95984-F0C9-4D8F-B8C6-6E68F7B9F103}"/>
            </a:ext>
          </a:extLst>
        </xdr:cNvPr>
        <xdr:cNvCxnSpPr/>
      </xdr:nvCxnSpPr>
      <xdr:spPr>
        <a:xfrm>
          <a:off x="7084060" y="10668000"/>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162560</xdr:rowOff>
    </xdr:from>
    <xdr:to>
      <xdr:col>36</xdr:col>
      <xdr:colOff>165100</xdr:colOff>
      <xdr:row>62</xdr:row>
      <xdr:rowOff>92710</xdr:rowOff>
    </xdr:to>
    <xdr:sp macro="" textlink="">
      <xdr:nvSpPr>
        <xdr:cNvPr id="250" name="楕円 249">
          <a:extLst>
            <a:ext uri="{FF2B5EF4-FFF2-40B4-BE49-F238E27FC236}">
              <a16:creationId xmlns:a16="http://schemas.microsoft.com/office/drawing/2014/main" id="{8790642D-6587-448E-9FA2-EFB4F984EF74}"/>
            </a:ext>
          </a:extLst>
        </xdr:cNvPr>
        <xdr:cNvSpPr/>
      </xdr:nvSpPr>
      <xdr:spPr>
        <a:xfrm>
          <a:off x="6231890" y="106229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38100</xdr:rowOff>
    </xdr:from>
    <xdr:to>
      <xdr:col>41</xdr:col>
      <xdr:colOff>50800</xdr:colOff>
      <xdr:row>62</xdr:row>
      <xdr:rowOff>41910</xdr:rowOff>
    </xdr:to>
    <xdr:cxnSp macro="">
      <xdr:nvCxnSpPr>
        <xdr:cNvPr id="251" name="直線コネクタ 250">
          <a:extLst>
            <a:ext uri="{FF2B5EF4-FFF2-40B4-BE49-F238E27FC236}">
              <a16:creationId xmlns:a16="http://schemas.microsoft.com/office/drawing/2014/main" id="{B4CC4190-A7F7-49EF-A4A3-F2083C3428EC}"/>
            </a:ext>
          </a:extLst>
        </xdr:cNvPr>
        <xdr:cNvCxnSpPr/>
      </xdr:nvCxnSpPr>
      <xdr:spPr>
        <a:xfrm flipV="1">
          <a:off x="6286500" y="10668000"/>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2" name="n_1aveValue【体育館・プール】&#10;一人当たり面積">
          <a:extLst>
            <a:ext uri="{FF2B5EF4-FFF2-40B4-BE49-F238E27FC236}">
              <a16:creationId xmlns:a16="http://schemas.microsoft.com/office/drawing/2014/main" id="{F04B451B-1328-4B2B-829A-5BD4F5296B84}"/>
            </a:ext>
          </a:extLst>
        </xdr:cNvPr>
        <xdr:cNvSpPr txBox="1"/>
      </xdr:nvSpPr>
      <xdr:spPr>
        <a:xfrm>
          <a:off x="845446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3" name="n_2aveValue【体育館・プール】&#10;一人当たり面積">
          <a:extLst>
            <a:ext uri="{FF2B5EF4-FFF2-40B4-BE49-F238E27FC236}">
              <a16:creationId xmlns:a16="http://schemas.microsoft.com/office/drawing/2014/main" id="{330AD715-6B78-494E-A44B-76E993F675B8}"/>
            </a:ext>
          </a:extLst>
        </xdr:cNvPr>
        <xdr:cNvSpPr txBox="1"/>
      </xdr:nvSpPr>
      <xdr:spPr>
        <a:xfrm>
          <a:off x="767341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4" name="n_3aveValue【体育館・プール】&#10;一人当たり面積">
          <a:extLst>
            <a:ext uri="{FF2B5EF4-FFF2-40B4-BE49-F238E27FC236}">
              <a16:creationId xmlns:a16="http://schemas.microsoft.com/office/drawing/2014/main" id="{3833243F-8AF3-4389-A508-18E363212FA8}"/>
            </a:ext>
          </a:extLst>
        </xdr:cNvPr>
        <xdr:cNvSpPr txBox="1"/>
      </xdr:nvSpPr>
      <xdr:spPr>
        <a:xfrm>
          <a:off x="6866332"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55" name="n_4aveValue【体育館・プール】&#10;一人当たり面積">
          <a:extLst>
            <a:ext uri="{FF2B5EF4-FFF2-40B4-BE49-F238E27FC236}">
              <a16:creationId xmlns:a16="http://schemas.microsoft.com/office/drawing/2014/main" id="{92DC2616-D564-436B-B735-59FDFE2C09E9}"/>
            </a:ext>
          </a:extLst>
        </xdr:cNvPr>
        <xdr:cNvSpPr txBox="1"/>
      </xdr:nvSpPr>
      <xdr:spPr>
        <a:xfrm>
          <a:off x="6068772"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114317</xdr:rowOff>
    </xdr:from>
    <xdr:ext cx="469744" cy="259045"/>
    <xdr:sp macro="" textlink="">
      <xdr:nvSpPr>
        <xdr:cNvPr id="256" name="n_1mainValue【体育館・プール】&#10;一人当たり面積">
          <a:extLst>
            <a:ext uri="{FF2B5EF4-FFF2-40B4-BE49-F238E27FC236}">
              <a16:creationId xmlns:a16="http://schemas.microsoft.com/office/drawing/2014/main" id="{65A62437-8F36-475C-83C0-5467A0DC67E9}"/>
            </a:ext>
          </a:extLst>
        </xdr:cNvPr>
        <xdr:cNvSpPr txBox="1"/>
      </xdr:nvSpPr>
      <xdr:spPr>
        <a:xfrm>
          <a:off x="8454467" y="107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114317</xdr:rowOff>
    </xdr:from>
    <xdr:ext cx="469744" cy="259045"/>
    <xdr:sp macro="" textlink="">
      <xdr:nvSpPr>
        <xdr:cNvPr id="257" name="n_2mainValue【体育館・プール】&#10;一人当たり面積">
          <a:extLst>
            <a:ext uri="{FF2B5EF4-FFF2-40B4-BE49-F238E27FC236}">
              <a16:creationId xmlns:a16="http://schemas.microsoft.com/office/drawing/2014/main" id="{43D4CD1A-171C-4E75-8BE1-792986EE3E19}"/>
            </a:ext>
          </a:extLst>
        </xdr:cNvPr>
        <xdr:cNvSpPr txBox="1"/>
      </xdr:nvSpPr>
      <xdr:spPr>
        <a:xfrm>
          <a:off x="7673417" y="1074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80027</xdr:rowOff>
    </xdr:from>
    <xdr:ext cx="469744" cy="259045"/>
    <xdr:sp macro="" textlink="">
      <xdr:nvSpPr>
        <xdr:cNvPr id="258" name="n_3mainValue【体育館・プール】&#10;一人当たり面積">
          <a:extLst>
            <a:ext uri="{FF2B5EF4-FFF2-40B4-BE49-F238E27FC236}">
              <a16:creationId xmlns:a16="http://schemas.microsoft.com/office/drawing/2014/main" id="{417F6D0A-773F-4B3C-A2AF-86790BC16235}"/>
            </a:ext>
          </a:extLst>
        </xdr:cNvPr>
        <xdr:cNvSpPr txBox="1"/>
      </xdr:nvSpPr>
      <xdr:spPr>
        <a:xfrm>
          <a:off x="6866332" y="1071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83837</xdr:rowOff>
    </xdr:from>
    <xdr:ext cx="469744" cy="259045"/>
    <xdr:sp macro="" textlink="">
      <xdr:nvSpPr>
        <xdr:cNvPr id="259" name="n_4mainValue【体育館・プール】&#10;一人当たり面積">
          <a:extLst>
            <a:ext uri="{FF2B5EF4-FFF2-40B4-BE49-F238E27FC236}">
              <a16:creationId xmlns:a16="http://schemas.microsoft.com/office/drawing/2014/main" id="{6625F4B2-AEB9-4F8A-BC82-4A9964905A9B}"/>
            </a:ext>
          </a:extLst>
        </xdr:cNvPr>
        <xdr:cNvSpPr txBox="1"/>
      </xdr:nvSpPr>
      <xdr:spPr>
        <a:xfrm>
          <a:off x="6068772" y="1071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3D732CE-1A77-404E-A8C2-8B695CD6EA8E}"/>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33DD2F76-26C0-4AF3-9B54-904191310BF4}"/>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D235DB9E-5E97-47F8-8B26-001CFFB7A9E7}"/>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D4F978A6-CC5D-4B49-BE9E-F20B9176E238}"/>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5D982DE9-1958-48BF-99DB-B15CD2F8BAEC}"/>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B6358FEE-F053-4E3E-9AE7-C4096DDDB289}"/>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E06D2DD2-D63F-4B3C-BD70-D80B95C9C4F3}"/>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B0C354A9-325E-4C14-A204-FB34CC575350}"/>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5AD4D397-9763-4D8C-BE77-C494F4E0599F}"/>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E0DF18A9-5FA9-4050-B2F7-979BD44BCAEF}"/>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10FD47A8-8559-44E0-84F8-902EDFC2BC68}"/>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a:extLst>
            <a:ext uri="{FF2B5EF4-FFF2-40B4-BE49-F238E27FC236}">
              <a16:creationId xmlns:a16="http://schemas.microsoft.com/office/drawing/2014/main" id="{A4609C49-0B2B-4379-AB65-B96CB19B25FA}"/>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2" name="テキスト ボックス 271">
          <a:extLst>
            <a:ext uri="{FF2B5EF4-FFF2-40B4-BE49-F238E27FC236}">
              <a16:creationId xmlns:a16="http://schemas.microsoft.com/office/drawing/2014/main" id="{4EEED099-F5B1-406D-B55A-F791F6C39E31}"/>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a:extLst>
            <a:ext uri="{FF2B5EF4-FFF2-40B4-BE49-F238E27FC236}">
              <a16:creationId xmlns:a16="http://schemas.microsoft.com/office/drawing/2014/main" id="{39EFD573-8506-4CF4-86C4-206358F30370}"/>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a:extLst>
            <a:ext uri="{FF2B5EF4-FFF2-40B4-BE49-F238E27FC236}">
              <a16:creationId xmlns:a16="http://schemas.microsoft.com/office/drawing/2014/main" id="{AEFD5194-597A-4F8E-A499-E95AEC18CD16}"/>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a:extLst>
            <a:ext uri="{FF2B5EF4-FFF2-40B4-BE49-F238E27FC236}">
              <a16:creationId xmlns:a16="http://schemas.microsoft.com/office/drawing/2014/main" id="{42D73540-0711-44D0-9FD6-1670313DB373}"/>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a:extLst>
            <a:ext uri="{FF2B5EF4-FFF2-40B4-BE49-F238E27FC236}">
              <a16:creationId xmlns:a16="http://schemas.microsoft.com/office/drawing/2014/main" id="{98CBCDB6-73A2-4BE0-876B-E3144ADF9E8F}"/>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a:extLst>
            <a:ext uri="{FF2B5EF4-FFF2-40B4-BE49-F238E27FC236}">
              <a16:creationId xmlns:a16="http://schemas.microsoft.com/office/drawing/2014/main" id="{D5F57CD6-2710-4D8A-93D5-5B544AF14763}"/>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a:extLst>
            <a:ext uri="{FF2B5EF4-FFF2-40B4-BE49-F238E27FC236}">
              <a16:creationId xmlns:a16="http://schemas.microsoft.com/office/drawing/2014/main" id="{526EC02B-6EF2-44A4-BC10-82FC301EEEC4}"/>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B0AD3F45-DCCF-4AC4-8FB6-CAB09C807A14}"/>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a:extLst>
            <a:ext uri="{FF2B5EF4-FFF2-40B4-BE49-F238E27FC236}">
              <a16:creationId xmlns:a16="http://schemas.microsoft.com/office/drawing/2014/main" id="{27F1CF9C-D45B-4C5A-9B31-0E1272AE30F8}"/>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福祉施設】&#10;有形固定資産減価償却率グラフ枠">
          <a:extLst>
            <a:ext uri="{FF2B5EF4-FFF2-40B4-BE49-F238E27FC236}">
              <a16:creationId xmlns:a16="http://schemas.microsoft.com/office/drawing/2014/main" id="{046902BD-E134-4749-B5CD-2D13610273C2}"/>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2" name="直線コネクタ 281">
          <a:extLst>
            <a:ext uri="{FF2B5EF4-FFF2-40B4-BE49-F238E27FC236}">
              <a16:creationId xmlns:a16="http://schemas.microsoft.com/office/drawing/2014/main" id="{A19F3247-FE6B-4597-AD40-62F3C2749876}"/>
            </a:ext>
          </a:extLst>
        </xdr:cNvPr>
        <xdr:cNvCxnSpPr/>
      </xdr:nvCxnSpPr>
      <xdr:spPr>
        <a:xfrm flipV="1">
          <a:off x="4173855" y="13450063"/>
          <a:ext cx="0" cy="133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3" name="【福祉施設】&#10;有形固定資産減価償却率最小値テキスト">
          <a:extLst>
            <a:ext uri="{FF2B5EF4-FFF2-40B4-BE49-F238E27FC236}">
              <a16:creationId xmlns:a16="http://schemas.microsoft.com/office/drawing/2014/main" id="{E04D8E7E-06B4-4934-A0DC-32812260926E}"/>
            </a:ext>
          </a:extLst>
        </xdr:cNvPr>
        <xdr:cNvSpPr txBox="1"/>
      </xdr:nvSpPr>
      <xdr:spPr>
        <a:xfrm>
          <a:off x="4212590" y="1478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4" name="直線コネクタ 283">
          <a:extLst>
            <a:ext uri="{FF2B5EF4-FFF2-40B4-BE49-F238E27FC236}">
              <a16:creationId xmlns:a16="http://schemas.microsoft.com/office/drawing/2014/main" id="{F1E24489-55E2-4626-B199-B746DAF58C91}"/>
            </a:ext>
          </a:extLst>
        </xdr:cNvPr>
        <xdr:cNvCxnSpPr/>
      </xdr:nvCxnSpPr>
      <xdr:spPr>
        <a:xfrm>
          <a:off x="4112260" y="1478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85" name="【福祉施設】&#10;有形固定資産減価償却率最大値テキスト">
          <a:extLst>
            <a:ext uri="{FF2B5EF4-FFF2-40B4-BE49-F238E27FC236}">
              <a16:creationId xmlns:a16="http://schemas.microsoft.com/office/drawing/2014/main" id="{538F9DCE-6E42-4C0C-8BBA-FD60DF110848}"/>
            </a:ext>
          </a:extLst>
        </xdr:cNvPr>
        <xdr:cNvSpPr txBox="1"/>
      </xdr:nvSpPr>
      <xdr:spPr>
        <a:xfrm>
          <a:off x="4212590" y="13221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86" name="直線コネクタ 285">
          <a:extLst>
            <a:ext uri="{FF2B5EF4-FFF2-40B4-BE49-F238E27FC236}">
              <a16:creationId xmlns:a16="http://schemas.microsoft.com/office/drawing/2014/main" id="{DCE7F992-AFD1-4CE4-B5CC-42FF8D41B3B4}"/>
            </a:ext>
          </a:extLst>
        </xdr:cNvPr>
        <xdr:cNvCxnSpPr/>
      </xdr:nvCxnSpPr>
      <xdr:spPr>
        <a:xfrm>
          <a:off x="4112260" y="134500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87" name="【福祉施設】&#10;有形固定資産減価償却率平均値テキスト">
          <a:extLst>
            <a:ext uri="{FF2B5EF4-FFF2-40B4-BE49-F238E27FC236}">
              <a16:creationId xmlns:a16="http://schemas.microsoft.com/office/drawing/2014/main" id="{1D45E213-D4C7-437D-A181-4F6E2D7A08A0}"/>
            </a:ext>
          </a:extLst>
        </xdr:cNvPr>
        <xdr:cNvSpPr txBox="1"/>
      </xdr:nvSpPr>
      <xdr:spPr>
        <a:xfrm>
          <a:off x="421259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88" name="フローチャート: 判断 287">
          <a:extLst>
            <a:ext uri="{FF2B5EF4-FFF2-40B4-BE49-F238E27FC236}">
              <a16:creationId xmlns:a16="http://schemas.microsoft.com/office/drawing/2014/main" id="{1EDA4762-BFE8-4CEE-B8F0-9F26D4FE9CF5}"/>
            </a:ext>
          </a:extLst>
        </xdr:cNvPr>
        <xdr:cNvSpPr/>
      </xdr:nvSpPr>
      <xdr:spPr>
        <a:xfrm>
          <a:off x="4131310" y="138092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89" name="フローチャート: 判断 288">
          <a:extLst>
            <a:ext uri="{FF2B5EF4-FFF2-40B4-BE49-F238E27FC236}">
              <a16:creationId xmlns:a16="http://schemas.microsoft.com/office/drawing/2014/main" id="{D43330C0-1EA7-4C57-B830-AFB3DD4C98C8}"/>
            </a:ext>
          </a:extLst>
        </xdr:cNvPr>
        <xdr:cNvSpPr/>
      </xdr:nvSpPr>
      <xdr:spPr>
        <a:xfrm>
          <a:off x="3388360" y="138092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0" name="フローチャート: 判断 289">
          <a:extLst>
            <a:ext uri="{FF2B5EF4-FFF2-40B4-BE49-F238E27FC236}">
              <a16:creationId xmlns:a16="http://schemas.microsoft.com/office/drawing/2014/main" id="{0FEBD08F-E9AC-4809-896D-F1943F0CDC77}"/>
            </a:ext>
          </a:extLst>
        </xdr:cNvPr>
        <xdr:cNvSpPr/>
      </xdr:nvSpPr>
      <xdr:spPr>
        <a:xfrm>
          <a:off x="2571750" y="1377911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1" name="フローチャート: 判断 290">
          <a:extLst>
            <a:ext uri="{FF2B5EF4-FFF2-40B4-BE49-F238E27FC236}">
              <a16:creationId xmlns:a16="http://schemas.microsoft.com/office/drawing/2014/main" id="{B3D74E63-4064-4DF9-849A-0AD56D281E44}"/>
            </a:ext>
          </a:extLst>
        </xdr:cNvPr>
        <xdr:cNvSpPr/>
      </xdr:nvSpPr>
      <xdr:spPr>
        <a:xfrm>
          <a:off x="1774190" y="13764642"/>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2" name="フローチャート: 判断 291">
          <a:extLst>
            <a:ext uri="{FF2B5EF4-FFF2-40B4-BE49-F238E27FC236}">
              <a16:creationId xmlns:a16="http://schemas.microsoft.com/office/drawing/2014/main" id="{58050BA8-1A2F-4D7A-93F6-1CD6F393DCE2}"/>
            </a:ext>
          </a:extLst>
        </xdr:cNvPr>
        <xdr:cNvSpPr/>
      </xdr:nvSpPr>
      <xdr:spPr>
        <a:xfrm>
          <a:off x="988060" y="137535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EF61CBE5-1C5D-40C1-815D-AD21EB5EE179}"/>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2E5578EE-F9E1-43B0-B2BB-A317AF33545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41B14997-B670-43AF-9934-84568312D80C}"/>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47AD2C12-FCA8-46D7-A296-CF64733C9DFD}"/>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BDF489B-5997-40B3-82A8-81D1F9C6B8FA}"/>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138176</xdr:rowOff>
    </xdr:from>
    <xdr:to>
      <xdr:col>24</xdr:col>
      <xdr:colOff>114300</xdr:colOff>
      <xdr:row>79</xdr:row>
      <xdr:rowOff>68326</xdr:rowOff>
    </xdr:to>
    <xdr:sp macro="" textlink="">
      <xdr:nvSpPr>
        <xdr:cNvPr id="298" name="楕円 297">
          <a:extLst>
            <a:ext uri="{FF2B5EF4-FFF2-40B4-BE49-F238E27FC236}">
              <a16:creationId xmlns:a16="http://schemas.microsoft.com/office/drawing/2014/main" id="{BDC2858B-10F0-4029-9952-A026807ACAC6}"/>
            </a:ext>
          </a:extLst>
        </xdr:cNvPr>
        <xdr:cNvSpPr/>
      </xdr:nvSpPr>
      <xdr:spPr>
        <a:xfrm>
          <a:off x="4131310" y="135074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53103</xdr:rowOff>
    </xdr:from>
    <xdr:ext cx="405111" cy="259045"/>
    <xdr:sp macro="" textlink="">
      <xdr:nvSpPr>
        <xdr:cNvPr id="299" name="【福祉施設】&#10;有形固定資産減価償却率該当値テキスト">
          <a:extLst>
            <a:ext uri="{FF2B5EF4-FFF2-40B4-BE49-F238E27FC236}">
              <a16:creationId xmlns:a16="http://schemas.microsoft.com/office/drawing/2014/main" id="{2CBC30B8-D07F-4120-8177-3C0AB681A1E1}"/>
            </a:ext>
          </a:extLst>
        </xdr:cNvPr>
        <xdr:cNvSpPr txBox="1"/>
      </xdr:nvSpPr>
      <xdr:spPr>
        <a:xfrm>
          <a:off x="4212590" y="13430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87885</xdr:rowOff>
    </xdr:from>
    <xdr:to>
      <xdr:col>20</xdr:col>
      <xdr:colOff>38100</xdr:colOff>
      <xdr:row>79</xdr:row>
      <xdr:rowOff>18035</xdr:rowOff>
    </xdr:to>
    <xdr:sp macro="" textlink="">
      <xdr:nvSpPr>
        <xdr:cNvPr id="300" name="楕円 299">
          <a:extLst>
            <a:ext uri="{FF2B5EF4-FFF2-40B4-BE49-F238E27FC236}">
              <a16:creationId xmlns:a16="http://schemas.microsoft.com/office/drawing/2014/main" id="{4782E8B1-4707-46DE-B7D0-8DE5776D7F60}"/>
            </a:ext>
          </a:extLst>
        </xdr:cNvPr>
        <xdr:cNvSpPr/>
      </xdr:nvSpPr>
      <xdr:spPr>
        <a:xfrm>
          <a:off x="3388360" y="134647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138685</xdr:rowOff>
    </xdr:from>
    <xdr:to>
      <xdr:col>24</xdr:col>
      <xdr:colOff>63500</xdr:colOff>
      <xdr:row>79</xdr:row>
      <xdr:rowOff>17526</xdr:rowOff>
    </xdr:to>
    <xdr:cxnSp macro="">
      <xdr:nvCxnSpPr>
        <xdr:cNvPr id="301" name="直線コネクタ 300">
          <a:extLst>
            <a:ext uri="{FF2B5EF4-FFF2-40B4-BE49-F238E27FC236}">
              <a16:creationId xmlns:a16="http://schemas.microsoft.com/office/drawing/2014/main" id="{E88CECFA-F20C-4C45-93F8-CBCDE829430F}"/>
            </a:ext>
          </a:extLst>
        </xdr:cNvPr>
        <xdr:cNvCxnSpPr/>
      </xdr:nvCxnSpPr>
      <xdr:spPr>
        <a:xfrm>
          <a:off x="3431540" y="13507975"/>
          <a:ext cx="74295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51308</xdr:rowOff>
    </xdr:from>
    <xdr:to>
      <xdr:col>15</xdr:col>
      <xdr:colOff>101600</xdr:colOff>
      <xdr:row>78</xdr:row>
      <xdr:rowOff>152908</xdr:rowOff>
    </xdr:to>
    <xdr:sp macro="" textlink="">
      <xdr:nvSpPr>
        <xdr:cNvPr id="302" name="楕円 301">
          <a:extLst>
            <a:ext uri="{FF2B5EF4-FFF2-40B4-BE49-F238E27FC236}">
              <a16:creationId xmlns:a16="http://schemas.microsoft.com/office/drawing/2014/main" id="{C364E559-F22A-4748-9DF2-B97641FA6F14}"/>
            </a:ext>
          </a:extLst>
        </xdr:cNvPr>
        <xdr:cNvSpPr/>
      </xdr:nvSpPr>
      <xdr:spPr>
        <a:xfrm>
          <a:off x="2571750" y="1342821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102108</xdr:rowOff>
    </xdr:from>
    <xdr:to>
      <xdr:col>19</xdr:col>
      <xdr:colOff>177800</xdr:colOff>
      <xdr:row>78</xdr:row>
      <xdr:rowOff>138685</xdr:rowOff>
    </xdr:to>
    <xdr:cxnSp macro="">
      <xdr:nvCxnSpPr>
        <xdr:cNvPr id="303" name="直線コネクタ 302">
          <a:extLst>
            <a:ext uri="{FF2B5EF4-FFF2-40B4-BE49-F238E27FC236}">
              <a16:creationId xmlns:a16="http://schemas.microsoft.com/office/drawing/2014/main" id="{B0F0E1AB-4018-495F-AF3D-54755C0E85B9}"/>
            </a:ext>
          </a:extLst>
        </xdr:cNvPr>
        <xdr:cNvCxnSpPr/>
      </xdr:nvCxnSpPr>
      <xdr:spPr>
        <a:xfrm>
          <a:off x="2626360" y="13471398"/>
          <a:ext cx="80518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3302</xdr:rowOff>
    </xdr:from>
    <xdr:to>
      <xdr:col>10</xdr:col>
      <xdr:colOff>165100</xdr:colOff>
      <xdr:row>78</xdr:row>
      <xdr:rowOff>104902</xdr:rowOff>
    </xdr:to>
    <xdr:sp macro="" textlink="">
      <xdr:nvSpPr>
        <xdr:cNvPr id="304" name="楕円 303">
          <a:extLst>
            <a:ext uri="{FF2B5EF4-FFF2-40B4-BE49-F238E27FC236}">
              <a16:creationId xmlns:a16="http://schemas.microsoft.com/office/drawing/2014/main" id="{3F50EA92-44B9-4F3D-8015-EB3430AD09F0}"/>
            </a:ext>
          </a:extLst>
        </xdr:cNvPr>
        <xdr:cNvSpPr/>
      </xdr:nvSpPr>
      <xdr:spPr>
        <a:xfrm>
          <a:off x="1774190" y="1337640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54102</xdr:rowOff>
    </xdr:from>
    <xdr:to>
      <xdr:col>15</xdr:col>
      <xdr:colOff>50800</xdr:colOff>
      <xdr:row>78</xdr:row>
      <xdr:rowOff>102108</xdr:rowOff>
    </xdr:to>
    <xdr:cxnSp macro="">
      <xdr:nvCxnSpPr>
        <xdr:cNvPr id="305" name="直線コネクタ 304">
          <a:extLst>
            <a:ext uri="{FF2B5EF4-FFF2-40B4-BE49-F238E27FC236}">
              <a16:creationId xmlns:a16="http://schemas.microsoft.com/office/drawing/2014/main" id="{95BFEA57-250F-48C0-B267-2719C5ADB206}"/>
            </a:ext>
          </a:extLst>
        </xdr:cNvPr>
        <xdr:cNvCxnSpPr/>
      </xdr:nvCxnSpPr>
      <xdr:spPr>
        <a:xfrm>
          <a:off x="1828800" y="13431012"/>
          <a:ext cx="79756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110744</xdr:rowOff>
    </xdr:from>
    <xdr:to>
      <xdr:col>6</xdr:col>
      <xdr:colOff>38100</xdr:colOff>
      <xdr:row>86</xdr:row>
      <xdr:rowOff>40894</xdr:rowOff>
    </xdr:to>
    <xdr:sp macro="" textlink="">
      <xdr:nvSpPr>
        <xdr:cNvPr id="306" name="楕円 305">
          <a:extLst>
            <a:ext uri="{FF2B5EF4-FFF2-40B4-BE49-F238E27FC236}">
              <a16:creationId xmlns:a16="http://schemas.microsoft.com/office/drawing/2014/main" id="{88204866-41F7-426D-B669-7A31C583EAA6}"/>
            </a:ext>
          </a:extLst>
        </xdr:cNvPr>
        <xdr:cNvSpPr/>
      </xdr:nvSpPr>
      <xdr:spPr>
        <a:xfrm>
          <a:off x="988060" y="146839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54102</xdr:rowOff>
    </xdr:from>
    <xdr:to>
      <xdr:col>10</xdr:col>
      <xdr:colOff>114300</xdr:colOff>
      <xdr:row>85</xdr:row>
      <xdr:rowOff>161544</xdr:rowOff>
    </xdr:to>
    <xdr:cxnSp macro="">
      <xdr:nvCxnSpPr>
        <xdr:cNvPr id="307" name="直線コネクタ 306">
          <a:extLst>
            <a:ext uri="{FF2B5EF4-FFF2-40B4-BE49-F238E27FC236}">
              <a16:creationId xmlns:a16="http://schemas.microsoft.com/office/drawing/2014/main" id="{BE6C36C2-8A89-4777-B374-0EF4FEC5AA67}"/>
            </a:ext>
          </a:extLst>
        </xdr:cNvPr>
        <xdr:cNvCxnSpPr/>
      </xdr:nvCxnSpPr>
      <xdr:spPr>
        <a:xfrm flipV="1">
          <a:off x="1031240" y="13431012"/>
          <a:ext cx="797560" cy="130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08" name="n_1aveValue【福祉施設】&#10;有形固定資産減価償却率">
          <a:extLst>
            <a:ext uri="{FF2B5EF4-FFF2-40B4-BE49-F238E27FC236}">
              <a16:creationId xmlns:a16="http://schemas.microsoft.com/office/drawing/2014/main" id="{01550364-306F-4064-8BD8-03075B1D7368}"/>
            </a:ext>
          </a:extLst>
        </xdr:cNvPr>
        <xdr:cNvSpPr txBox="1"/>
      </xdr:nvSpPr>
      <xdr:spPr>
        <a:xfrm>
          <a:off x="3239144" y="1390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09" name="n_2aveValue【福祉施設】&#10;有形固定資産減価償却率">
          <a:extLst>
            <a:ext uri="{FF2B5EF4-FFF2-40B4-BE49-F238E27FC236}">
              <a16:creationId xmlns:a16="http://schemas.microsoft.com/office/drawing/2014/main" id="{D0EFE82F-F4DE-4A91-AD03-1EDCE09283DC}"/>
            </a:ext>
          </a:extLst>
        </xdr:cNvPr>
        <xdr:cNvSpPr txBox="1"/>
      </xdr:nvSpPr>
      <xdr:spPr>
        <a:xfrm>
          <a:off x="2439044" y="13875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139464</xdr:rowOff>
    </xdr:from>
    <xdr:ext cx="405111" cy="259045"/>
    <xdr:sp macro="" textlink="">
      <xdr:nvSpPr>
        <xdr:cNvPr id="310" name="n_3aveValue【福祉施設】&#10;有形固定資産減価償却率">
          <a:extLst>
            <a:ext uri="{FF2B5EF4-FFF2-40B4-BE49-F238E27FC236}">
              <a16:creationId xmlns:a16="http://schemas.microsoft.com/office/drawing/2014/main" id="{37B56637-AE08-43E6-813F-6D4320DF9DAD}"/>
            </a:ext>
          </a:extLst>
        </xdr:cNvPr>
        <xdr:cNvSpPr txBox="1"/>
      </xdr:nvSpPr>
      <xdr:spPr>
        <a:xfrm>
          <a:off x="1641484" y="1385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155719</xdr:rowOff>
    </xdr:from>
    <xdr:ext cx="405111" cy="259045"/>
    <xdr:sp macro="" textlink="">
      <xdr:nvSpPr>
        <xdr:cNvPr id="311" name="n_4aveValue【福祉施設】&#10;有形固定資産減価償却率">
          <a:extLst>
            <a:ext uri="{FF2B5EF4-FFF2-40B4-BE49-F238E27FC236}">
              <a16:creationId xmlns:a16="http://schemas.microsoft.com/office/drawing/2014/main" id="{B8DCD2A0-E289-4FA1-918B-BE73B5B47275}"/>
            </a:ext>
          </a:extLst>
        </xdr:cNvPr>
        <xdr:cNvSpPr txBox="1"/>
      </xdr:nvSpPr>
      <xdr:spPr>
        <a:xfrm>
          <a:off x="855354" y="1352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34562</xdr:rowOff>
    </xdr:from>
    <xdr:ext cx="405111" cy="259045"/>
    <xdr:sp macro="" textlink="">
      <xdr:nvSpPr>
        <xdr:cNvPr id="312" name="n_1mainValue【福祉施設】&#10;有形固定資産減価償却率">
          <a:extLst>
            <a:ext uri="{FF2B5EF4-FFF2-40B4-BE49-F238E27FC236}">
              <a16:creationId xmlns:a16="http://schemas.microsoft.com/office/drawing/2014/main" id="{17DA5B40-03E8-4C4C-9FF9-E7921FDBCA92}"/>
            </a:ext>
          </a:extLst>
        </xdr:cNvPr>
        <xdr:cNvSpPr txBox="1"/>
      </xdr:nvSpPr>
      <xdr:spPr>
        <a:xfrm>
          <a:off x="3239144" y="13236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169435</xdr:rowOff>
    </xdr:from>
    <xdr:ext cx="405111" cy="259045"/>
    <xdr:sp macro="" textlink="">
      <xdr:nvSpPr>
        <xdr:cNvPr id="313" name="n_2mainValue【福祉施設】&#10;有形固定資産減価償却率">
          <a:extLst>
            <a:ext uri="{FF2B5EF4-FFF2-40B4-BE49-F238E27FC236}">
              <a16:creationId xmlns:a16="http://schemas.microsoft.com/office/drawing/2014/main" id="{8273AADD-EAEA-4D29-8C17-C854DC9B14D1}"/>
            </a:ext>
          </a:extLst>
        </xdr:cNvPr>
        <xdr:cNvSpPr txBox="1"/>
      </xdr:nvSpPr>
      <xdr:spPr>
        <a:xfrm>
          <a:off x="2439044" y="1320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121429</xdr:rowOff>
    </xdr:from>
    <xdr:ext cx="405111" cy="259045"/>
    <xdr:sp macro="" textlink="">
      <xdr:nvSpPr>
        <xdr:cNvPr id="314" name="n_3mainValue【福祉施設】&#10;有形固定資産減価償却率">
          <a:extLst>
            <a:ext uri="{FF2B5EF4-FFF2-40B4-BE49-F238E27FC236}">
              <a16:creationId xmlns:a16="http://schemas.microsoft.com/office/drawing/2014/main" id="{C508ECFF-A0E6-46E2-BC02-972458E14B4E}"/>
            </a:ext>
          </a:extLst>
        </xdr:cNvPr>
        <xdr:cNvSpPr txBox="1"/>
      </xdr:nvSpPr>
      <xdr:spPr>
        <a:xfrm>
          <a:off x="1641484" y="13153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32021</xdr:rowOff>
    </xdr:from>
    <xdr:ext cx="405111" cy="259045"/>
    <xdr:sp macro="" textlink="">
      <xdr:nvSpPr>
        <xdr:cNvPr id="315" name="n_4mainValue【福祉施設】&#10;有形固定資産減価償却率">
          <a:extLst>
            <a:ext uri="{FF2B5EF4-FFF2-40B4-BE49-F238E27FC236}">
              <a16:creationId xmlns:a16="http://schemas.microsoft.com/office/drawing/2014/main" id="{859B08A6-E0CD-4927-8334-E1402FB10FD1}"/>
            </a:ext>
          </a:extLst>
        </xdr:cNvPr>
        <xdr:cNvSpPr txBox="1"/>
      </xdr:nvSpPr>
      <xdr:spPr>
        <a:xfrm>
          <a:off x="855354" y="1477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04BDA20A-EC75-44CA-B8A0-7808D501CE6E}"/>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054F325B-F53D-478A-A90D-9C6465E1052F}"/>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14BB6DC6-9345-46B4-9E55-BF77D27F37BE}"/>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6F2D2DA5-402F-4A9B-98D0-38CA17A03440}"/>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6299743F-CDD9-4DA8-AB8D-EE528B249AA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BA412D6E-0E0B-40D4-BACC-5CDE558287E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12FDE031-80F6-4452-A54C-8A5AA702299E}"/>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62E4572A-B5A3-4229-A537-02438BA8E5E0}"/>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C5D08D6E-E025-4C16-A88C-671ACCCA5EEF}"/>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8BC85D85-89B4-4CED-9F72-CB0B1A050BD9}"/>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6" name="直線コネクタ 325">
          <a:extLst>
            <a:ext uri="{FF2B5EF4-FFF2-40B4-BE49-F238E27FC236}">
              <a16:creationId xmlns:a16="http://schemas.microsoft.com/office/drawing/2014/main" id="{B9C569A8-5D70-44B4-8699-53ED5B059498}"/>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7" name="テキスト ボックス 326">
          <a:extLst>
            <a:ext uri="{FF2B5EF4-FFF2-40B4-BE49-F238E27FC236}">
              <a16:creationId xmlns:a16="http://schemas.microsoft.com/office/drawing/2014/main" id="{BBE0E008-B41F-4E27-912D-9422DA9E65A6}"/>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8" name="直線コネクタ 327">
          <a:extLst>
            <a:ext uri="{FF2B5EF4-FFF2-40B4-BE49-F238E27FC236}">
              <a16:creationId xmlns:a16="http://schemas.microsoft.com/office/drawing/2014/main" id="{3CE18E08-F2AA-40A2-BA00-6D94A4DD4D0C}"/>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9" name="テキスト ボックス 328">
          <a:extLst>
            <a:ext uri="{FF2B5EF4-FFF2-40B4-BE49-F238E27FC236}">
              <a16:creationId xmlns:a16="http://schemas.microsoft.com/office/drawing/2014/main" id="{D0DE5368-8722-44ED-BA30-D284BE3AF4B6}"/>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0" name="直線コネクタ 329">
          <a:extLst>
            <a:ext uri="{FF2B5EF4-FFF2-40B4-BE49-F238E27FC236}">
              <a16:creationId xmlns:a16="http://schemas.microsoft.com/office/drawing/2014/main" id="{AB063E8A-146D-494B-932A-B7C3A87B14A4}"/>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1" name="テキスト ボックス 330">
          <a:extLst>
            <a:ext uri="{FF2B5EF4-FFF2-40B4-BE49-F238E27FC236}">
              <a16:creationId xmlns:a16="http://schemas.microsoft.com/office/drawing/2014/main" id="{CF8D21FC-0E98-419D-A87C-234DEF57D033}"/>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2" name="直線コネクタ 331">
          <a:extLst>
            <a:ext uri="{FF2B5EF4-FFF2-40B4-BE49-F238E27FC236}">
              <a16:creationId xmlns:a16="http://schemas.microsoft.com/office/drawing/2014/main" id="{C50EC691-D59B-41C9-B50E-A76EA7A888D5}"/>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3" name="テキスト ボックス 332">
          <a:extLst>
            <a:ext uri="{FF2B5EF4-FFF2-40B4-BE49-F238E27FC236}">
              <a16:creationId xmlns:a16="http://schemas.microsoft.com/office/drawing/2014/main" id="{7793B7BC-3170-4710-800D-A4A6144B5C4E}"/>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4" name="直線コネクタ 333">
          <a:extLst>
            <a:ext uri="{FF2B5EF4-FFF2-40B4-BE49-F238E27FC236}">
              <a16:creationId xmlns:a16="http://schemas.microsoft.com/office/drawing/2014/main" id="{0D8B460A-032F-46C3-BFAE-E52D024A0FE4}"/>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5" name="テキスト ボックス 334">
          <a:extLst>
            <a:ext uri="{FF2B5EF4-FFF2-40B4-BE49-F238E27FC236}">
              <a16:creationId xmlns:a16="http://schemas.microsoft.com/office/drawing/2014/main" id="{4DDC08CF-14F8-4998-B6F4-2CBE8E5A186A}"/>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6" name="直線コネクタ 335">
          <a:extLst>
            <a:ext uri="{FF2B5EF4-FFF2-40B4-BE49-F238E27FC236}">
              <a16:creationId xmlns:a16="http://schemas.microsoft.com/office/drawing/2014/main" id="{604880CB-C162-4FA9-822F-C7E0C4312647}"/>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7" name="テキスト ボックス 336">
          <a:extLst>
            <a:ext uri="{FF2B5EF4-FFF2-40B4-BE49-F238E27FC236}">
              <a16:creationId xmlns:a16="http://schemas.microsoft.com/office/drawing/2014/main" id="{84E2B638-B3E9-469B-A421-199AA5137588}"/>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05D67B8-E83F-4576-A847-0D38B682E853}"/>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E9ACA9E5-E25F-497D-AF3B-9540899402E6}"/>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49B2BB56-19C1-48D6-94AD-2287C459D08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1" name="直線コネクタ 340">
          <a:extLst>
            <a:ext uri="{FF2B5EF4-FFF2-40B4-BE49-F238E27FC236}">
              <a16:creationId xmlns:a16="http://schemas.microsoft.com/office/drawing/2014/main" id="{48957414-C52B-40DD-B5C7-F926B12EB7DC}"/>
            </a:ext>
          </a:extLst>
        </xdr:cNvPr>
        <xdr:cNvCxnSpPr/>
      </xdr:nvCxnSpPr>
      <xdr:spPr>
        <a:xfrm flipV="1">
          <a:off x="9429115" y="13371467"/>
          <a:ext cx="0" cy="148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2" name="【福祉施設】&#10;一人当たり面積最小値テキスト">
          <a:extLst>
            <a:ext uri="{FF2B5EF4-FFF2-40B4-BE49-F238E27FC236}">
              <a16:creationId xmlns:a16="http://schemas.microsoft.com/office/drawing/2014/main" id="{B559FE4A-B8A0-4E13-893E-594FA2FE7B91}"/>
            </a:ext>
          </a:extLst>
        </xdr:cNvPr>
        <xdr:cNvSpPr txBox="1"/>
      </xdr:nvSpPr>
      <xdr:spPr>
        <a:xfrm>
          <a:off x="946785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3" name="直線コネクタ 342">
          <a:extLst>
            <a:ext uri="{FF2B5EF4-FFF2-40B4-BE49-F238E27FC236}">
              <a16:creationId xmlns:a16="http://schemas.microsoft.com/office/drawing/2014/main" id="{02B20265-F4C5-448B-B139-0C7410F7227C}"/>
            </a:ext>
          </a:extLst>
        </xdr:cNvPr>
        <xdr:cNvCxnSpPr/>
      </xdr:nvCxnSpPr>
      <xdr:spPr>
        <a:xfrm>
          <a:off x="9356090" y="148590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44" name="【福祉施設】&#10;一人当たり面積最大値テキスト">
          <a:extLst>
            <a:ext uri="{FF2B5EF4-FFF2-40B4-BE49-F238E27FC236}">
              <a16:creationId xmlns:a16="http://schemas.microsoft.com/office/drawing/2014/main" id="{62AF4E67-B16B-4A3C-A009-5D291AA31E17}"/>
            </a:ext>
          </a:extLst>
        </xdr:cNvPr>
        <xdr:cNvSpPr txBox="1"/>
      </xdr:nvSpPr>
      <xdr:spPr>
        <a:xfrm>
          <a:off x="9467850" y="1314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45" name="直線コネクタ 344">
          <a:extLst>
            <a:ext uri="{FF2B5EF4-FFF2-40B4-BE49-F238E27FC236}">
              <a16:creationId xmlns:a16="http://schemas.microsoft.com/office/drawing/2014/main" id="{6137BF89-BF5A-452D-A6E8-B713CFC390C7}"/>
            </a:ext>
          </a:extLst>
        </xdr:cNvPr>
        <xdr:cNvCxnSpPr/>
      </xdr:nvCxnSpPr>
      <xdr:spPr>
        <a:xfrm>
          <a:off x="9356090" y="1337146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99984</xdr:rowOff>
    </xdr:from>
    <xdr:ext cx="469744" cy="259045"/>
    <xdr:sp macro="" textlink="">
      <xdr:nvSpPr>
        <xdr:cNvPr id="346" name="【福祉施設】&#10;一人当たり面積平均値テキスト">
          <a:extLst>
            <a:ext uri="{FF2B5EF4-FFF2-40B4-BE49-F238E27FC236}">
              <a16:creationId xmlns:a16="http://schemas.microsoft.com/office/drawing/2014/main" id="{341AC7D0-C203-4DBE-A167-808CEAFC5F2A}"/>
            </a:ext>
          </a:extLst>
        </xdr:cNvPr>
        <xdr:cNvSpPr txBox="1"/>
      </xdr:nvSpPr>
      <xdr:spPr>
        <a:xfrm>
          <a:off x="9467850" y="14155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47" name="フローチャート: 判断 346">
          <a:extLst>
            <a:ext uri="{FF2B5EF4-FFF2-40B4-BE49-F238E27FC236}">
              <a16:creationId xmlns:a16="http://schemas.microsoft.com/office/drawing/2014/main" id="{0B95D276-23AF-4278-9C54-7B652BF57DDC}"/>
            </a:ext>
          </a:extLst>
        </xdr:cNvPr>
        <xdr:cNvSpPr/>
      </xdr:nvSpPr>
      <xdr:spPr>
        <a:xfrm>
          <a:off x="9394190" y="1430745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48" name="フローチャート: 判断 347">
          <a:extLst>
            <a:ext uri="{FF2B5EF4-FFF2-40B4-BE49-F238E27FC236}">
              <a16:creationId xmlns:a16="http://schemas.microsoft.com/office/drawing/2014/main" id="{14757418-5728-43D8-9581-2DFCBCA33998}"/>
            </a:ext>
          </a:extLst>
        </xdr:cNvPr>
        <xdr:cNvSpPr/>
      </xdr:nvSpPr>
      <xdr:spPr>
        <a:xfrm>
          <a:off x="8632190" y="143074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49" name="フローチャート: 判断 348">
          <a:extLst>
            <a:ext uri="{FF2B5EF4-FFF2-40B4-BE49-F238E27FC236}">
              <a16:creationId xmlns:a16="http://schemas.microsoft.com/office/drawing/2014/main" id="{CB85DF0F-70FE-4EBA-9899-128BD7F0911B}"/>
            </a:ext>
          </a:extLst>
        </xdr:cNvPr>
        <xdr:cNvSpPr/>
      </xdr:nvSpPr>
      <xdr:spPr>
        <a:xfrm>
          <a:off x="7846060" y="143221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0" name="フローチャート: 判断 349">
          <a:extLst>
            <a:ext uri="{FF2B5EF4-FFF2-40B4-BE49-F238E27FC236}">
              <a16:creationId xmlns:a16="http://schemas.microsoft.com/office/drawing/2014/main" id="{7EDC2170-5C61-4C94-9BBF-F0C15A0F91C9}"/>
            </a:ext>
          </a:extLst>
        </xdr:cNvPr>
        <xdr:cNvSpPr/>
      </xdr:nvSpPr>
      <xdr:spPr>
        <a:xfrm>
          <a:off x="7029450" y="1429466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1" name="フローチャート: 判断 350">
          <a:extLst>
            <a:ext uri="{FF2B5EF4-FFF2-40B4-BE49-F238E27FC236}">
              <a16:creationId xmlns:a16="http://schemas.microsoft.com/office/drawing/2014/main" id="{22DFEFE2-F8E8-450A-B371-A433E49FE9A7}"/>
            </a:ext>
          </a:extLst>
        </xdr:cNvPr>
        <xdr:cNvSpPr/>
      </xdr:nvSpPr>
      <xdr:spPr>
        <a:xfrm>
          <a:off x="6231890" y="1428949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1A7FED61-93C0-407A-AF15-0832CF837E2A}"/>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1EB8B00-DC2D-4039-9A37-FFF683E9E962}"/>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1B228C4-AF83-464F-9A1D-DA7D92C139B7}"/>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18DD2F9-A468-4DE9-9161-54BC1B5C7BA3}"/>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77A6885-11F6-411E-AC07-6FD7694934CE}"/>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136979</xdr:rowOff>
    </xdr:from>
    <xdr:to>
      <xdr:col>55</xdr:col>
      <xdr:colOff>50800</xdr:colOff>
      <xdr:row>86</xdr:row>
      <xdr:rowOff>67129</xdr:rowOff>
    </xdr:to>
    <xdr:sp macro="" textlink="">
      <xdr:nvSpPr>
        <xdr:cNvPr id="357" name="楕円 356">
          <a:extLst>
            <a:ext uri="{FF2B5EF4-FFF2-40B4-BE49-F238E27FC236}">
              <a16:creationId xmlns:a16="http://schemas.microsoft.com/office/drawing/2014/main" id="{94FEA4A7-FF0A-4647-8BA8-1FE27BD1DB29}"/>
            </a:ext>
          </a:extLst>
        </xdr:cNvPr>
        <xdr:cNvSpPr/>
      </xdr:nvSpPr>
      <xdr:spPr>
        <a:xfrm>
          <a:off x="9394190" y="1470641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51906</xdr:rowOff>
    </xdr:from>
    <xdr:ext cx="469744" cy="259045"/>
    <xdr:sp macro="" textlink="">
      <xdr:nvSpPr>
        <xdr:cNvPr id="358" name="【福祉施設】&#10;一人当たり面積該当値テキスト">
          <a:extLst>
            <a:ext uri="{FF2B5EF4-FFF2-40B4-BE49-F238E27FC236}">
              <a16:creationId xmlns:a16="http://schemas.microsoft.com/office/drawing/2014/main" id="{AA02554D-FAAD-4717-B826-C10B548565FA}"/>
            </a:ext>
          </a:extLst>
        </xdr:cNvPr>
        <xdr:cNvSpPr txBox="1"/>
      </xdr:nvSpPr>
      <xdr:spPr>
        <a:xfrm>
          <a:off x="9467850" y="1462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136979</xdr:rowOff>
    </xdr:from>
    <xdr:to>
      <xdr:col>50</xdr:col>
      <xdr:colOff>165100</xdr:colOff>
      <xdr:row>86</xdr:row>
      <xdr:rowOff>67129</xdr:rowOff>
    </xdr:to>
    <xdr:sp macro="" textlink="">
      <xdr:nvSpPr>
        <xdr:cNvPr id="359" name="楕円 358">
          <a:extLst>
            <a:ext uri="{FF2B5EF4-FFF2-40B4-BE49-F238E27FC236}">
              <a16:creationId xmlns:a16="http://schemas.microsoft.com/office/drawing/2014/main" id="{D286BFDA-6DD0-4026-87C7-7F45AF92DB6F}"/>
            </a:ext>
          </a:extLst>
        </xdr:cNvPr>
        <xdr:cNvSpPr/>
      </xdr:nvSpPr>
      <xdr:spPr>
        <a:xfrm>
          <a:off x="8632190" y="1470641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16329</xdr:rowOff>
    </xdr:from>
    <xdr:to>
      <xdr:col>55</xdr:col>
      <xdr:colOff>0</xdr:colOff>
      <xdr:row>86</xdr:row>
      <xdr:rowOff>16329</xdr:rowOff>
    </xdr:to>
    <xdr:cxnSp macro="">
      <xdr:nvCxnSpPr>
        <xdr:cNvPr id="360" name="直線コネクタ 359">
          <a:extLst>
            <a:ext uri="{FF2B5EF4-FFF2-40B4-BE49-F238E27FC236}">
              <a16:creationId xmlns:a16="http://schemas.microsoft.com/office/drawing/2014/main" id="{2C90E999-0131-40E6-BB51-AA61DEBFD889}"/>
            </a:ext>
          </a:extLst>
        </xdr:cNvPr>
        <xdr:cNvCxnSpPr/>
      </xdr:nvCxnSpPr>
      <xdr:spPr>
        <a:xfrm>
          <a:off x="8686800" y="1476483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136979</xdr:rowOff>
    </xdr:from>
    <xdr:to>
      <xdr:col>46</xdr:col>
      <xdr:colOff>38100</xdr:colOff>
      <xdr:row>86</xdr:row>
      <xdr:rowOff>67129</xdr:rowOff>
    </xdr:to>
    <xdr:sp macro="" textlink="">
      <xdr:nvSpPr>
        <xdr:cNvPr id="361" name="楕円 360">
          <a:extLst>
            <a:ext uri="{FF2B5EF4-FFF2-40B4-BE49-F238E27FC236}">
              <a16:creationId xmlns:a16="http://schemas.microsoft.com/office/drawing/2014/main" id="{C44E9536-0C2F-44D3-9025-759A63169A83}"/>
            </a:ext>
          </a:extLst>
        </xdr:cNvPr>
        <xdr:cNvSpPr/>
      </xdr:nvSpPr>
      <xdr:spPr>
        <a:xfrm>
          <a:off x="7846060" y="1470641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16329</xdr:rowOff>
    </xdr:from>
    <xdr:to>
      <xdr:col>50</xdr:col>
      <xdr:colOff>114300</xdr:colOff>
      <xdr:row>86</xdr:row>
      <xdr:rowOff>16329</xdr:rowOff>
    </xdr:to>
    <xdr:cxnSp macro="">
      <xdr:nvCxnSpPr>
        <xdr:cNvPr id="362" name="直線コネクタ 361">
          <a:extLst>
            <a:ext uri="{FF2B5EF4-FFF2-40B4-BE49-F238E27FC236}">
              <a16:creationId xmlns:a16="http://schemas.microsoft.com/office/drawing/2014/main" id="{1A3599BE-968E-4673-9CEF-C9D7584684E0}"/>
            </a:ext>
          </a:extLst>
        </xdr:cNvPr>
        <xdr:cNvCxnSpPr/>
      </xdr:nvCxnSpPr>
      <xdr:spPr>
        <a:xfrm>
          <a:off x="7889240" y="147648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136979</xdr:rowOff>
    </xdr:from>
    <xdr:to>
      <xdr:col>41</xdr:col>
      <xdr:colOff>101600</xdr:colOff>
      <xdr:row>86</xdr:row>
      <xdr:rowOff>67129</xdr:rowOff>
    </xdr:to>
    <xdr:sp macro="" textlink="">
      <xdr:nvSpPr>
        <xdr:cNvPr id="363" name="楕円 362">
          <a:extLst>
            <a:ext uri="{FF2B5EF4-FFF2-40B4-BE49-F238E27FC236}">
              <a16:creationId xmlns:a16="http://schemas.microsoft.com/office/drawing/2014/main" id="{53C63DD3-AD7B-499C-94C9-D14517E484AB}"/>
            </a:ext>
          </a:extLst>
        </xdr:cNvPr>
        <xdr:cNvSpPr/>
      </xdr:nvSpPr>
      <xdr:spPr>
        <a:xfrm>
          <a:off x="7029450" y="147064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16329</xdr:rowOff>
    </xdr:from>
    <xdr:to>
      <xdr:col>45</xdr:col>
      <xdr:colOff>177800</xdr:colOff>
      <xdr:row>86</xdr:row>
      <xdr:rowOff>16329</xdr:rowOff>
    </xdr:to>
    <xdr:cxnSp macro="">
      <xdr:nvCxnSpPr>
        <xdr:cNvPr id="364" name="直線コネクタ 363">
          <a:extLst>
            <a:ext uri="{FF2B5EF4-FFF2-40B4-BE49-F238E27FC236}">
              <a16:creationId xmlns:a16="http://schemas.microsoft.com/office/drawing/2014/main" id="{31150471-9427-4C92-9E33-24B0E2CF330F}"/>
            </a:ext>
          </a:extLst>
        </xdr:cNvPr>
        <xdr:cNvCxnSpPr/>
      </xdr:nvCxnSpPr>
      <xdr:spPr>
        <a:xfrm>
          <a:off x="7084060" y="1476483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136979</xdr:rowOff>
    </xdr:from>
    <xdr:to>
      <xdr:col>36</xdr:col>
      <xdr:colOff>165100</xdr:colOff>
      <xdr:row>86</xdr:row>
      <xdr:rowOff>67129</xdr:rowOff>
    </xdr:to>
    <xdr:sp macro="" textlink="">
      <xdr:nvSpPr>
        <xdr:cNvPr id="365" name="楕円 364">
          <a:extLst>
            <a:ext uri="{FF2B5EF4-FFF2-40B4-BE49-F238E27FC236}">
              <a16:creationId xmlns:a16="http://schemas.microsoft.com/office/drawing/2014/main" id="{51E5B259-5139-4989-88D4-6FA72BC65D2C}"/>
            </a:ext>
          </a:extLst>
        </xdr:cNvPr>
        <xdr:cNvSpPr/>
      </xdr:nvSpPr>
      <xdr:spPr>
        <a:xfrm>
          <a:off x="6231890" y="1470641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16329</xdr:rowOff>
    </xdr:from>
    <xdr:to>
      <xdr:col>41</xdr:col>
      <xdr:colOff>50800</xdr:colOff>
      <xdr:row>86</xdr:row>
      <xdr:rowOff>16329</xdr:rowOff>
    </xdr:to>
    <xdr:cxnSp macro="">
      <xdr:nvCxnSpPr>
        <xdr:cNvPr id="366" name="直線コネクタ 365">
          <a:extLst>
            <a:ext uri="{FF2B5EF4-FFF2-40B4-BE49-F238E27FC236}">
              <a16:creationId xmlns:a16="http://schemas.microsoft.com/office/drawing/2014/main" id="{05325C80-C708-41BB-BF4B-76F00E79A770}"/>
            </a:ext>
          </a:extLst>
        </xdr:cNvPr>
        <xdr:cNvCxnSpPr/>
      </xdr:nvCxnSpPr>
      <xdr:spPr>
        <a:xfrm>
          <a:off x="6286500" y="147648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23784</xdr:rowOff>
    </xdr:from>
    <xdr:ext cx="469744" cy="259045"/>
    <xdr:sp macro="" textlink="">
      <xdr:nvSpPr>
        <xdr:cNvPr id="367" name="n_1aveValue【福祉施設】&#10;一人当たり面積">
          <a:extLst>
            <a:ext uri="{FF2B5EF4-FFF2-40B4-BE49-F238E27FC236}">
              <a16:creationId xmlns:a16="http://schemas.microsoft.com/office/drawing/2014/main" id="{EDBEC703-3C76-482E-B4EE-B20C84AF9053}"/>
            </a:ext>
          </a:extLst>
        </xdr:cNvPr>
        <xdr:cNvSpPr txBox="1"/>
      </xdr:nvSpPr>
      <xdr:spPr>
        <a:xfrm>
          <a:off x="8454467" y="1407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68" name="n_2aveValue【福祉施設】&#10;一人当たり面積">
          <a:extLst>
            <a:ext uri="{FF2B5EF4-FFF2-40B4-BE49-F238E27FC236}">
              <a16:creationId xmlns:a16="http://schemas.microsoft.com/office/drawing/2014/main" id="{42F743A1-610B-40D2-9EB1-846C4982DD92}"/>
            </a:ext>
          </a:extLst>
        </xdr:cNvPr>
        <xdr:cNvSpPr txBox="1"/>
      </xdr:nvSpPr>
      <xdr:spPr>
        <a:xfrm>
          <a:off x="767341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12898</xdr:rowOff>
    </xdr:from>
    <xdr:ext cx="469744" cy="259045"/>
    <xdr:sp macro="" textlink="">
      <xdr:nvSpPr>
        <xdr:cNvPr id="369" name="n_3aveValue【福祉施設】&#10;一人当たり面積">
          <a:extLst>
            <a:ext uri="{FF2B5EF4-FFF2-40B4-BE49-F238E27FC236}">
              <a16:creationId xmlns:a16="http://schemas.microsoft.com/office/drawing/2014/main" id="{568E7F99-0948-40C9-9C49-E616DF897721}"/>
            </a:ext>
          </a:extLst>
        </xdr:cNvPr>
        <xdr:cNvSpPr txBox="1"/>
      </xdr:nvSpPr>
      <xdr:spPr>
        <a:xfrm>
          <a:off x="6866332" y="1407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70" name="n_4aveValue【福祉施設】&#10;一人当たり面積">
          <a:extLst>
            <a:ext uri="{FF2B5EF4-FFF2-40B4-BE49-F238E27FC236}">
              <a16:creationId xmlns:a16="http://schemas.microsoft.com/office/drawing/2014/main" id="{A7E89C4F-FC4F-4DFB-90FF-63ED73008301}"/>
            </a:ext>
          </a:extLst>
        </xdr:cNvPr>
        <xdr:cNvSpPr txBox="1"/>
      </xdr:nvSpPr>
      <xdr:spPr>
        <a:xfrm>
          <a:off x="6068772"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58256</xdr:rowOff>
    </xdr:from>
    <xdr:ext cx="469744" cy="259045"/>
    <xdr:sp macro="" textlink="">
      <xdr:nvSpPr>
        <xdr:cNvPr id="371" name="n_1mainValue【福祉施設】&#10;一人当たり面積">
          <a:extLst>
            <a:ext uri="{FF2B5EF4-FFF2-40B4-BE49-F238E27FC236}">
              <a16:creationId xmlns:a16="http://schemas.microsoft.com/office/drawing/2014/main" id="{020D2346-EDE3-4B55-BCCF-1AB67A819EB3}"/>
            </a:ext>
          </a:extLst>
        </xdr:cNvPr>
        <xdr:cNvSpPr txBox="1"/>
      </xdr:nvSpPr>
      <xdr:spPr>
        <a:xfrm>
          <a:off x="8454467"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58256</xdr:rowOff>
    </xdr:from>
    <xdr:ext cx="469744" cy="259045"/>
    <xdr:sp macro="" textlink="">
      <xdr:nvSpPr>
        <xdr:cNvPr id="372" name="n_2mainValue【福祉施設】&#10;一人当たり面積">
          <a:extLst>
            <a:ext uri="{FF2B5EF4-FFF2-40B4-BE49-F238E27FC236}">
              <a16:creationId xmlns:a16="http://schemas.microsoft.com/office/drawing/2014/main" id="{046A33BB-70FA-4D5E-B754-474E0A3110B8}"/>
            </a:ext>
          </a:extLst>
        </xdr:cNvPr>
        <xdr:cNvSpPr txBox="1"/>
      </xdr:nvSpPr>
      <xdr:spPr>
        <a:xfrm>
          <a:off x="7673417"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58256</xdr:rowOff>
    </xdr:from>
    <xdr:ext cx="469744" cy="259045"/>
    <xdr:sp macro="" textlink="">
      <xdr:nvSpPr>
        <xdr:cNvPr id="373" name="n_3mainValue【福祉施設】&#10;一人当たり面積">
          <a:extLst>
            <a:ext uri="{FF2B5EF4-FFF2-40B4-BE49-F238E27FC236}">
              <a16:creationId xmlns:a16="http://schemas.microsoft.com/office/drawing/2014/main" id="{90C5AC0B-9B30-4BE4-8684-B731FE0C52FC}"/>
            </a:ext>
          </a:extLst>
        </xdr:cNvPr>
        <xdr:cNvSpPr txBox="1"/>
      </xdr:nvSpPr>
      <xdr:spPr>
        <a:xfrm>
          <a:off x="6866332"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58256</xdr:rowOff>
    </xdr:from>
    <xdr:ext cx="469744" cy="259045"/>
    <xdr:sp macro="" textlink="">
      <xdr:nvSpPr>
        <xdr:cNvPr id="374" name="n_4mainValue【福祉施設】&#10;一人当たり面積">
          <a:extLst>
            <a:ext uri="{FF2B5EF4-FFF2-40B4-BE49-F238E27FC236}">
              <a16:creationId xmlns:a16="http://schemas.microsoft.com/office/drawing/2014/main" id="{81986026-3B2B-456C-A6AB-E85F0E3DE868}"/>
            </a:ext>
          </a:extLst>
        </xdr:cNvPr>
        <xdr:cNvSpPr txBox="1"/>
      </xdr:nvSpPr>
      <xdr:spPr>
        <a:xfrm>
          <a:off x="6068772"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31A66790-2E13-494B-8786-34E524FDFC9F}"/>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1985CA9D-574B-493D-A274-3F6AA748E3D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6545DE13-BA56-4F89-A45B-6B874DE2B8C2}"/>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4ACFC6B5-DCDE-4132-BCDB-B5BE0273183F}"/>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B9EF6D55-4C44-42A2-AC49-5B84A70D2CFC}"/>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2AB8BF9F-6062-4C73-A2E1-C7994EF3F906}"/>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E0CF6405-95E3-44F6-99F9-17EE73514048}"/>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190E4A0-E498-4048-B66F-5D2F9AFAC86B}"/>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2102108E-A71B-46A9-A0B3-75174F0919F4}"/>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24E614D2-85CD-4F55-988A-741D7FD5F23E}"/>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99A7A393-2658-4247-A4C5-7DA341068D48}"/>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A881AA0E-353C-4C11-A466-63493DA7B4CE}"/>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569DE2CB-0BDA-4DBC-A539-C265B7D9834D}"/>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DC09081C-4600-4853-BC24-C27BAB95388A}"/>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734A61B1-CE05-4079-BD1B-E1AB418B32BA}"/>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90B9788A-1D33-4AFB-A271-D7DE17725EFE}"/>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A0A12601-6E08-4152-80F5-968C66CDD82C}"/>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EE0990DC-9929-4962-9CEB-133E52DC38D9}"/>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15F377E8-F5B5-4C9A-AA15-EBC17DFE175F}"/>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70AF97B3-DC87-479A-83D2-07A7272D31F8}"/>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D5F50873-B863-458E-9ED4-FF1366E0C273}"/>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AE81909D-D674-4810-B717-1A46452AB40E}"/>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AB2E2B89-C2BB-4438-8970-A436B72F12BF}"/>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7E7E4B7B-E917-4692-92CC-0925DB79AE7E}"/>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399" name="直線コネクタ 398">
          <a:extLst>
            <a:ext uri="{FF2B5EF4-FFF2-40B4-BE49-F238E27FC236}">
              <a16:creationId xmlns:a16="http://schemas.microsoft.com/office/drawing/2014/main" id="{9F34D9FE-1723-4327-899C-1EAD75773FAB}"/>
            </a:ext>
          </a:extLst>
        </xdr:cNvPr>
        <xdr:cNvCxnSpPr/>
      </xdr:nvCxnSpPr>
      <xdr:spPr>
        <a:xfrm flipV="1">
          <a:off x="4173855" y="17070705"/>
          <a:ext cx="0" cy="1552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9EC15C86-3A21-4623-9133-0164C1511F3E}"/>
            </a:ext>
          </a:extLst>
        </xdr:cNvPr>
        <xdr:cNvSpPr txBox="1"/>
      </xdr:nvSpPr>
      <xdr:spPr>
        <a:xfrm>
          <a:off x="4212590" y="1862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1" name="直線コネクタ 400">
          <a:extLst>
            <a:ext uri="{FF2B5EF4-FFF2-40B4-BE49-F238E27FC236}">
              <a16:creationId xmlns:a16="http://schemas.microsoft.com/office/drawing/2014/main" id="{17075723-16C2-4B45-B73B-C3E09ED2B301}"/>
            </a:ext>
          </a:extLst>
        </xdr:cNvPr>
        <xdr:cNvCxnSpPr/>
      </xdr:nvCxnSpPr>
      <xdr:spPr>
        <a:xfrm>
          <a:off x="4112260" y="18623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2580FC0A-4932-450F-979E-7E7CB62B4A5A}"/>
            </a:ext>
          </a:extLst>
        </xdr:cNvPr>
        <xdr:cNvSpPr txBox="1"/>
      </xdr:nvSpPr>
      <xdr:spPr>
        <a:xfrm>
          <a:off x="4212590" y="1684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3" name="直線コネクタ 402">
          <a:extLst>
            <a:ext uri="{FF2B5EF4-FFF2-40B4-BE49-F238E27FC236}">
              <a16:creationId xmlns:a16="http://schemas.microsoft.com/office/drawing/2014/main" id="{CB775F33-47DA-4571-8119-3804B45A75C4}"/>
            </a:ext>
          </a:extLst>
        </xdr:cNvPr>
        <xdr:cNvCxnSpPr/>
      </xdr:nvCxnSpPr>
      <xdr:spPr>
        <a:xfrm>
          <a:off x="4112260" y="1707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2DA5E760-68E5-4C84-A1E3-02CF9EC532EC}"/>
            </a:ext>
          </a:extLst>
        </xdr:cNvPr>
        <xdr:cNvSpPr txBox="1"/>
      </xdr:nvSpPr>
      <xdr:spPr>
        <a:xfrm>
          <a:off x="4212590" y="17618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05" name="フローチャート: 判断 404">
          <a:extLst>
            <a:ext uri="{FF2B5EF4-FFF2-40B4-BE49-F238E27FC236}">
              <a16:creationId xmlns:a16="http://schemas.microsoft.com/office/drawing/2014/main" id="{AE5C6EC2-8029-4C08-AC3B-5B2EC073A7EB}"/>
            </a:ext>
          </a:extLst>
        </xdr:cNvPr>
        <xdr:cNvSpPr/>
      </xdr:nvSpPr>
      <xdr:spPr>
        <a:xfrm>
          <a:off x="4131310" y="17770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06" name="フローチャート: 判断 405">
          <a:extLst>
            <a:ext uri="{FF2B5EF4-FFF2-40B4-BE49-F238E27FC236}">
              <a16:creationId xmlns:a16="http://schemas.microsoft.com/office/drawing/2014/main" id="{B4ED58A0-3E92-4374-A1E7-FB49EB92F17C}"/>
            </a:ext>
          </a:extLst>
        </xdr:cNvPr>
        <xdr:cNvSpPr/>
      </xdr:nvSpPr>
      <xdr:spPr>
        <a:xfrm>
          <a:off x="3388360" y="177476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07" name="フローチャート: 判断 406">
          <a:extLst>
            <a:ext uri="{FF2B5EF4-FFF2-40B4-BE49-F238E27FC236}">
              <a16:creationId xmlns:a16="http://schemas.microsoft.com/office/drawing/2014/main" id="{FCEB1472-0649-4F64-9593-D5DE612C6AED}"/>
            </a:ext>
          </a:extLst>
        </xdr:cNvPr>
        <xdr:cNvSpPr/>
      </xdr:nvSpPr>
      <xdr:spPr>
        <a:xfrm>
          <a:off x="2571750" y="1772475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08" name="フローチャート: 判断 407">
          <a:extLst>
            <a:ext uri="{FF2B5EF4-FFF2-40B4-BE49-F238E27FC236}">
              <a16:creationId xmlns:a16="http://schemas.microsoft.com/office/drawing/2014/main" id="{8850CD8D-7866-4022-9AEE-28373F8157B5}"/>
            </a:ext>
          </a:extLst>
        </xdr:cNvPr>
        <xdr:cNvSpPr/>
      </xdr:nvSpPr>
      <xdr:spPr>
        <a:xfrm>
          <a:off x="1774190" y="1772285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09" name="フローチャート: 判断 408">
          <a:extLst>
            <a:ext uri="{FF2B5EF4-FFF2-40B4-BE49-F238E27FC236}">
              <a16:creationId xmlns:a16="http://schemas.microsoft.com/office/drawing/2014/main" id="{D387B7BC-1F71-49A5-A47D-9BFC4DCC2FCE}"/>
            </a:ext>
          </a:extLst>
        </xdr:cNvPr>
        <xdr:cNvSpPr/>
      </xdr:nvSpPr>
      <xdr:spPr>
        <a:xfrm>
          <a:off x="988060" y="1771904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231DD232-0DEA-45AF-8885-961C3C355910}"/>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E1F98A07-D25B-467F-B2CF-5442DEB24246}"/>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58A5C099-B6AF-4568-8101-0FC6669CF3EE}"/>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7F6DE836-2854-4349-AD74-09B87A392706}"/>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E5670AC2-3D4A-43C1-990D-83F3A3E1426D}"/>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107314</xdr:rowOff>
    </xdr:from>
    <xdr:to>
      <xdr:col>24</xdr:col>
      <xdr:colOff>114300</xdr:colOff>
      <xdr:row>106</xdr:row>
      <xdr:rowOff>37464</xdr:rowOff>
    </xdr:to>
    <xdr:sp macro="" textlink="">
      <xdr:nvSpPr>
        <xdr:cNvPr id="415" name="楕円 414">
          <a:extLst>
            <a:ext uri="{FF2B5EF4-FFF2-40B4-BE49-F238E27FC236}">
              <a16:creationId xmlns:a16="http://schemas.microsoft.com/office/drawing/2014/main" id="{A4B5DBCD-119F-416F-B57B-0B03C1AF2A38}"/>
            </a:ext>
          </a:extLst>
        </xdr:cNvPr>
        <xdr:cNvSpPr/>
      </xdr:nvSpPr>
      <xdr:spPr>
        <a:xfrm>
          <a:off x="4131310" y="1810765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85741</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DBA61822-DBC2-4632-A0DC-E35BA02B8230}"/>
            </a:ext>
          </a:extLst>
        </xdr:cNvPr>
        <xdr:cNvSpPr txBox="1"/>
      </xdr:nvSpPr>
      <xdr:spPr>
        <a:xfrm>
          <a:off x="4212590" y="1808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76836</xdr:rowOff>
    </xdr:from>
    <xdr:to>
      <xdr:col>20</xdr:col>
      <xdr:colOff>38100</xdr:colOff>
      <xdr:row>106</xdr:row>
      <xdr:rowOff>6986</xdr:rowOff>
    </xdr:to>
    <xdr:sp macro="" textlink="">
      <xdr:nvSpPr>
        <xdr:cNvPr id="417" name="楕円 416">
          <a:extLst>
            <a:ext uri="{FF2B5EF4-FFF2-40B4-BE49-F238E27FC236}">
              <a16:creationId xmlns:a16="http://schemas.microsoft.com/office/drawing/2014/main" id="{A57E9621-E0B8-4FA5-B1F3-833C473C4846}"/>
            </a:ext>
          </a:extLst>
        </xdr:cNvPr>
        <xdr:cNvSpPr/>
      </xdr:nvSpPr>
      <xdr:spPr>
        <a:xfrm>
          <a:off x="3388360" y="1807908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127636</xdr:rowOff>
    </xdr:from>
    <xdr:to>
      <xdr:col>24</xdr:col>
      <xdr:colOff>63500</xdr:colOff>
      <xdr:row>105</xdr:row>
      <xdr:rowOff>158114</xdr:rowOff>
    </xdr:to>
    <xdr:cxnSp macro="">
      <xdr:nvCxnSpPr>
        <xdr:cNvPr id="418" name="直線コネクタ 417">
          <a:extLst>
            <a:ext uri="{FF2B5EF4-FFF2-40B4-BE49-F238E27FC236}">
              <a16:creationId xmlns:a16="http://schemas.microsoft.com/office/drawing/2014/main" id="{E2D58DA3-11BF-4A22-99C4-F33B8C59DCE5}"/>
            </a:ext>
          </a:extLst>
        </xdr:cNvPr>
        <xdr:cNvCxnSpPr/>
      </xdr:nvCxnSpPr>
      <xdr:spPr>
        <a:xfrm>
          <a:off x="3431540" y="18133696"/>
          <a:ext cx="742950" cy="2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86361</xdr:rowOff>
    </xdr:from>
    <xdr:to>
      <xdr:col>15</xdr:col>
      <xdr:colOff>101600</xdr:colOff>
      <xdr:row>106</xdr:row>
      <xdr:rowOff>16511</xdr:rowOff>
    </xdr:to>
    <xdr:sp macro="" textlink="">
      <xdr:nvSpPr>
        <xdr:cNvPr id="419" name="楕円 418">
          <a:extLst>
            <a:ext uri="{FF2B5EF4-FFF2-40B4-BE49-F238E27FC236}">
              <a16:creationId xmlns:a16="http://schemas.microsoft.com/office/drawing/2014/main" id="{ED920F85-B450-490B-A22D-C84FB90E18B3}"/>
            </a:ext>
          </a:extLst>
        </xdr:cNvPr>
        <xdr:cNvSpPr/>
      </xdr:nvSpPr>
      <xdr:spPr>
        <a:xfrm>
          <a:off x="2571750" y="180905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127636</xdr:rowOff>
    </xdr:from>
    <xdr:to>
      <xdr:col>19</xdr:col>
      <xdr:colOff>177800</xdr:colOff>
      <xdr:row>105</xdr:row>
      <xdr:rowOff>137161</xdr:rowOff>
    </xdr:to>
    <xdr:cxnSp macro="">
      <xdr:nvCxnSpPr>
        <xdr:cNvPr id="420" name="直線コネクタ 419">
          <a:extLst>
            <a:ext uri="{FF2B5EF4-FFF2-40B4-BE49-F238E27FC236}">
              <a16:creationId xmlns:a16="http://schemas.microsoft.com/office/drawing/2014/main" id="{9156D04E-B6D5-404A-BD7E-F8F3E437DB25}"/>
            </a:ext>
          </a:extLst>
        </xdr:cNvPr>
        <xdr:cNvCxnSpPr/>
      </xdr:nvCxnSpPr>
      <xdr:spPr>
        <a:xfrm flipV="1">
          <a:off x="2626360" y="18133696"/>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57786</xdr:rowOff>
    </xdr:from>
    <xdr:to>
      <xdr:col>10</xdr:col>
      <xdr:colOff>165100</xdr:colOff>
      <xdr:row>105</xdr:row>
      <xdr:rowOff>159386</xdr:rowOff>
    </xdr:to>
    <xdr:sp macro="" textlink="">
      <xdr:nvSpPr>
        <xdr:cNvPr id="421" name="楕円 420">
          <a:extLst>
            <a:ext uri="{FF2B5EF4-FFF2-40B4-BE49-F238E27FC236}">
              <a16:creationId xmlns:a16="http://schemas.microsoft.com/office/drawing/2014/main" id="{5AA4A9DC-E951-4057-AD75-5EA9F997857B}"/>
            </a:ext>
          </a:extLst>
        </xdr:cNvPr>
        <xdr:cNvSpPr/>
      </xdr:nvSpPr>
      <xdr:spPr>
        <a:xfrm>
          <a:off x="1774190" y="1805622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108586</xdr:rowOff>
    </xdr:from>
    <xdr:to>
      <xdr:col>15</xdr:col>
      <xdr:colOff>50800</xdr:colOff>
      <xdr:row>105</xdr:row>
      <xdr:rowOff>137161</xdr:rowOff>
    </xdr:to>
    <xdr:cxnSp macro="">
      <xdr:nvCxnSpPr>
        <xdr:cNvPr id="422" name="直線コネクタ 421">
          <a:extLst>
            <a:ext uri="{FF2B5EF4-FFF2-40B4-BE49-F238E27FC236}">
              <a16:creationId xmlns:a16="http://schemas.microsoft.com/office/drawing/2014/main" id="{84EA0DC1-992D-4276-809D-D592627C8DAC}"/>
            </a:ext>
          </a:extLst>
        </xdr:cNvPr>
        <xdr:cNvCxnSpPr/>
      </xdr:nvCxnSpPr>
      <xdr:spPr>
        <a:xfrm>
          <a:off x="1828800" y="18108931"/>
          <a:ext cx="7975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109220</xdr:rowOff>
    </xdr:from>
    <xdr:to>
      <xdr:col>6</xdr:col>
      <xdr:colOff>38100</xdr:colOff>
      <xdr:row>105</xdr:row>
      <xdr:rowOff>39370</xdr:rowOff>
    </xdr:to>
    <xdr:sp macro="" textlink="">
      <xdr:nvSpPr>
        <xdr:cNvPr id="423" name="楕円 422">
          <a:extLst>
            <a:ext uri="{FF2B5EF4-FFF2-40B4-BE49-F238E27FC236}">
              <a16:creationId xmlns:a16="http://schemas.microsoft.com/office/drawing/2014/main" id="{203CEFB1-26A1-45D6-98AF-D721C210E6EE}"/>
            </a:ext>
          </a:extLst>
        </xdr:cNvPr>
        <xdr:cNvSpPr/>
      </xdr:nvSpPr>
      <xdr:spPr>
        <a:xfrm>
          <a:off x="988060" y="179381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160020</xdr:rowOff>
    </xdr:from>
    <xdr:to>
      <xdr:col>10</xdr:col>
      <xdr:colOff>114300</xdr:colOff>
      <xdr:row>105</xdr:row>
      <xdr:rowOff>108586</xdr:rowOff>
    </xdr:to>
    <xdr:cxnSp macro="">
      <xdr:nvCxnSpPr>
        <xdr:cNvPr id="424" name="直線コネクタ 423">
          <a:extLst>
            <a:ext uri="{FF2B5EF4-FFF2-40B4-BE49-F238E27FC236}">
              <a16:creationId xmlns:a16="http://schemas.microsoft.com/office/drawing/2014/main" id="{91A5AB22-C53F-4EC2-ADD1-C38DFDF424D8}"/>
            </a:ext>
          </a:extLst>
        </xdr:cNvPr>
        <xdr:cNvCxnSpPr/>
      </xdr:nvCxnSpPr>
      <xdr:spPr>
        <a:xfrm>
          <a:off x="1031240" y="17992725"/>
          <a:ext cx="797560" cy="11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425" name="n_1aveValue【市民会館】&#10;有形固定資産減価償却率">
          <a:extLst>
            <a:ext uri="{FF2B5EF4-FFF2-40B4-BE49-F238E27FC236}">
              <a16:creationId xmlns:a16="http://schemas.microsoft.com/office/drawing/2014/main" id="{EA6DA762-014B-4BA5-A264-85D0169B62AA}"/>
            </a:ext>
          </a:extLst>
        </xdr:cNvPr>
        <xdr:cNvSpPr txBox="1"/>
      </xdr:nvSpPr>
      <xdr:spPr>
        <a:xfrm>
          <a:off x="3239144" y="17519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426" name="n_2aveValue【市民会館】&#10;有形固定資産減価償却率">
          <a:extLst>
            <a:ext uri="{FF2B5EF4-FFF2-40B4-BE49-F238E27FC236}">
              <a16:creationId xmlns:a16="http://schemas.microsoft.com/office/drawing/2014/main" id="{45D54DD9-854E-44B3-A46F-FE29EED912DA}"/>
            </a:ext>
          </a:extLst>
        </xdr:cNvPr>
        <xdr:cNvSpPr txBox="1"/>
      </xdr:nvSpPr>
      <xdr:spPr>
        <a:xfrm>
          <a:off x="2439044" y="17505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427" name="n_3aveValue【市民会館】&#10;有形固定資産減価償却率">
          <a:extLst>
            <a:ext uri="{FF2B5EF4-FFF2-40B4-BE49-F238E27FC236}">
              <a16:creationId xmlns:a16="http://schemas.microsoft.com/office/drawing/2014/main" id="{12C7DD10-0614-4248-8A6D-E7C4A9B2E003}"/>
            </a:ext>
          </a:extLst>
        </xdr:cNvPr>
        <xdr:cNvSpPr txBox="1"/>
      </xdr:nvSpPr>
      <xdr:spPr>
        <a:xfrm>
          <a:off x="1641484" y="1750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10177</xdr:rowOff>
    </xdr:from>
    <xdr:ext cx="405111" cy="259045"/>
    <xdr:sp macro="" textlink="">
      <xdr:nvSpPr>
        <xdr:cNvPr id="428" name="n_4aveValue【市民会館】&#10;有形固定資産減価償却率">
          <a:extLst>
            <a:ext uri="{FF2B5EF4-FFF2-40B4-BE49-F238E27FC236}">
              <a16:creationId xmlns:a16="http://schemas.microsoft.com/office/drawing/2014/main" id="{181AE85E-77AC-4A28-9C91-00C65361D547}"/>
            </a:ext>
          </a:extLst>
        </xdr:cNvPr>
        <xdr:cNvSpPr txBox="1"/>
      </xdr:nvSpPr>
      <xdr:spPr>
        <a:xfrm>
          <a:off x="85535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169563</xdr:rowOff>
    </xdr:from>
    <xdr:ext cx="405111" cy="259045"/>
    <xdr:sp macro="" textlink="">
      <xdr:nvSpPr>
        <xdr:cNvPr id="429" name="n_1mainValue【市民会館】&#10;有形固定資産減価償却率">
          <a:extLst>
            <a:ext uri="{FF2B5EF4-FFF2-40B4-BE49-F238E27FC236}">
              <a16:creationId xmlns:a16="http://schemas.microsoft.com/office/drawing/2014/main" id="{3B0A14A3-1E32-4D19-856D-719062018163}"/>
            </a:ext>
          </a:extLst>
        </xdr:cNvPr>
        <xdr:cNvSpPr txBox="1"/>
      </xdr:nvSpPr>
      <xdr:spPr>
        <a:xfrm>
          <a:off x="3239144" y="1817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7638</xdr:rowOff>
    </xdr:from>
    <xdr:ext cx="405111" cy="259045"/>
    <xdr:sp macro="" textlink="">
      <xdr:nvSpPr>
        <xdr:cNvPr id="430" name="n_2mainValue【市民会館】&#10;有形固定資産減価償却率">
          <a:extLst>
            <a:ext uri="{FF2B5EF4-FFF2-40B4-BE49-F238E27FC236}">
              <a16:creationId xmlns:a16="http://schemas.microsoft.com/office/drawing/2014/main" id="{A6F85F2D-EFD2-4A55-8F60-EC4E7F69167F}"/>
            </a:ext>
          </a:extLst>
        </xdr:cNvPr>
        <xdr:cNvSpPr txBox="1"/>
      </xdr:nvSpPr>
      <xdr:spPr>
        <a:xfrm>
          <a:off x="2439044" y="1818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150513</xdr:rowOff>
    </xdr:from>
    <xdr:ext cx="405111" cy="259045"/>
    <xdr:sp macro="" textlink="">
      <xdr:nvSpPr>
        <xdr:cNvPr id="431" name="n_3mainValue【市民会館】&#10;有形固定資産減価償却率">
          <a:extLst>
            <a:ext uri="{FF2B5EF4-FFF2-40B4-BE49-F238E27FC236}">
              <a16:creationId xmlns:a16="http://schemas.microsoft.com/office/drawing/2014/main" id="{307F2B53-128E-4F3E-B7DF-C94D63A96B77}"/>
            </a:ext>
          </a:extLst>
        </xdr:cNvPr>
        <xdr:cNvSpPr txBox="1"/>
      </xdr:nvSpPr>
      <xdr:spPr>
        <a:xfrm>
          <a:off x="1641484"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30497</xdr:rowOff>
    </xdr:from>
    <xdr:ext cx="405111" cy="259045"/>
    <xdr:sp macro="" textlink="">
      <xdr:nvSpPr>
        <xdr:cNvPr id="432" name="n_4mainValue【市民会館】&#10;有形固定資産減価償却率">
          <a:extLst>
            <a:ext uri="{FF2B5EF4-FFF2-40B4-BE49-F238E27FC236}">
              <a16:creationId xmlns:a16="http://schemas.microsoft.com/office/drawing/2014/main" id="{8A62B19A-54CB-484A-8480-8D50758CE10B}"/>
            </a:ext>
          </a:extLst>
        </xdr:cNvPr>
        <xdr:cNvSpPr txBox="1"/>
      </xdr:nvSpPr>
      <xdr:spPr>
        <a:xfrm>
          <a:off x="855354" y="1803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E81CB64D-112B-4E4E-B70C-57550E7D70D7}"/>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BE0CA2A8-E41D-4A25-9A58-FD827CDAC03F}"/>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37B3D67F-6173-4E3A-BCE1-773E785F403D}"/>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7CEAB6DA-5540-45C2-8576-6E9E98097AC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D74CBF68-FE41-4ED0-BAC9-414A06057036}"/>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8ADAF546-7247-490C-A284-4277C8458C2B}"/>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E714012D-28E0-482F-B3E4-343B115FFB2C}"/>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A8DFD7D3-FE0C-42D3-9821-BA2426C26EF9}"/>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47657BE4-9FBB-4A89-9375-57582488E9C2}"/>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9DB1A3F8-1D70-483C-AE2E-DA1C735677CE}"/>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614D676-2900-4AF6-BB02-9AA9FA1C1AC0}"/>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1ECA70F0-CB6E-4DA4-8471-3BD72277E342}"/>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F884C2D9-791F-4B5D-BDF9-1820EF604134}"/>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ED804035-81D1-44DB-B7AC-E87BF2EE90E2}"/>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D3D4B944-668D-469D-8F72-419434033103}"/>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A77A5F70-4CA5-4A4F-8337-CE1779E6EDD4}"/>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6E94A1F7-E000-4155-A374-37D13CE8B1DE}"/>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719E16D7-C2BE-40A8-B946-E79E1307C9BB}"/>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24E0CA07-0A43-403A-AE92-262E4A7C2C85}"/>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69F56A4A-8C90-4F35-BC2A-A16E1886B63A}"/>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EEF8A1E6-7326-4A39-A928-C0B67E4B9C78}"/>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54" name="直線コネクタ 453">
          <a:extLst>
            <a:ext uri="{FF2B5EF4-FFF2-40B4-BE49-F238E27FC236}">
              <a16:creationId xmlns:a16="http://schemas.microsoft.com/office/drawing/2014/main" id="{47E33C51-9861-4907-9E5F-2614AF9A82A4}"/>
            </a:ext>
          </a:extLst>
        </xdr:cNvPr>
        <xdr:cNvCxnSpPr/>
      </xdr:nvCxnSpPr>
      <xdr:spPr>
        <a:xfrm flipV="1">
          <a:off x="9429115" y="17379315"/>
          <a:ext cx="0" cy="1140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55" name="【市民会館】&#10;一人当たり面積最小値テキスト">
          <a:extLst>
            <a:ext uri="{FF2B5EF4-FFF2-40B4-BE49-F238E27FC236}">
              <a16:creationId xmlns:a16="http://schemas.microsoft.com/office/drawing/2014/main" id="{DD242CCC-13F6-411E-9EEF-844894064BBE}"/>
            </a:ext>
          </a:extLst>
        </xdr:cNvPr>
        <xdr:cNvSpPr txBox="1"/>
      </xdr:nvSpPr>
      <xdr:spPr>
        <a:xfrm>
          <a:off x="9467850" y="1852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56" name="直線コネクタ 455">
          <a:extLst>
            <a:ext uri="{FF2B5EF4-FFF2-40B4-BE49-F238E27FC236}">
              <a16:creationId xmlns:a16="http://schemas.microsoft.com/office/drawing/2014/main" id="{1A19F064-668E-4DBA-B0A9-BF4B96F3B705}"/>
            </a:ext>
          </a:extLst>
        </xdr:cNvPr>
        <xdr:cNvCxnSpPr/>
      </xdr:nvCxnSpPr>
      <xdr:spPr>
        <a:xfrm>
          <a:off x="9356090" y="185196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57" name="【市民会館】&#10;一人当たり面積最大値テキスト">
          <a:extLst>
            <a:ext uri="{FF2B5EF4-FFF2-40B4-BE49-F238E27FC236}">
              <a16:creationId xmlns:a16="http://schemas.microsoft.com/office/drawing/2014/main" id="{6E768202-67EA-4619-8F13-5004B6A1A698}"/>
            </a:ext>
          </a:extLst>
        </xdr:cNvPr>
        <xdr:cNvSpPr txBox="1"/>
      </xdr:nvSpPr>
      <xdr:spPr>
        <a:xfrm>
          <a:off x="9467850" y="1716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58" name="直線コネクタ 457">
          <a:extLst>
            <a:ext uri="{FF2B5EF4-FFF2-40B4-BE49-F238E27FC236}">
              <a16:creationId xmlns:a16="http://schemas.microsoft.com/office/drawing/2014/main" id="{75C0BA72-CD6C-4A0C-8822-979C6E4C7E2D}"/>
            </a:ext>
          </a:extLst>
        </xdr:cNvPr>
        <xdr:cNvCxnSpPr/>
      </xdr:nvCxnSpPr>
      <xdr:spPr>
        <a:xfrm>
          <a:off x="9356090" y="173793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59" name="【市民会館】&#10;一人当たり面積平均値テキスト">
          <a:extLst>
            <a:ext uri="{FF2B5EF4-FFF2-40B4-BE49-F238E27FC236}">
              <a16:creationId xmlns:a16="http://schemas.microsoft.com/office/drawing/2014/main" id="{5283AD55-A989-47CF-BE55-48255974A01C}"/>
            </a:ext>
          </a:extLst>
        </xdr:cNvPr>
        <xdr:cNvSpPr txBox="1"/>
      </xdr:nvSpPr>
      <xdr:spPr>
        <a:xfrm>
          <a:off x="9467850" y="1791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0" name="フローチャート: 判断 459">
          <a:extLst>
            <a:ext uri="{FF2B5EF4-FFF2-40B4-BE49-F238E27FC236}">
              <a16:creationId xmlns:a16="http://schemas.microsoft.com/office/drawing/2014/main" id="{24CC5FD0-DD75-4A1D-A299-700CA27A6A61}"/>
            </a:ext>
          </a:extLst>
        </xdr:cNvPr>
        <xdr:cNvSpPr/>
      </xdr:nvSpPr>
      <xdr:spPr>
        <a:xfrm>
          <a:off x="9394190" y="18058129"/>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1" name="フローチャート: 判断 460">
          <a:extLst>
            <a:ext uri="{FF2B5EF4-FFF2-40B4-BE49-F238E27FC236}">
              <a16:creationId xmlns:a16="http://schemas.microsoft.com/office/drawing/2014/main" id="{3E96601E-7409-4177-8486-704A69DFB4FD}"/>
            </a:ext>
          </a:extLst>
        </xdr:cNvPr>
        <xdr:cNvSpPr/>
      </xdr:nvSpPr>
      <xdr:spPr>
        <a:xfrm>
          <a:off x="8632190" y="180581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2" name="フローチャート: 判断 461">
          <a:extLst>
            <a:ext uri="{FF2B5EF4-FFF2-40B4-BE49-F238E27FC236}">
              <a16:creationId xmlns:a16="http://schemas.microsoft.com/office/drawing/2014/main" id="{92AA4580-B80D-4D5A-B256-043A2FAE7137}"/>
            </a:ext>
          </a:extLst>
        </xdr:cNvPr>
        <xdr:cNvSpPr/>
      </xdr:nvSpPr>
      <xdr:spPr>
        <a:xfrm>
          <a:off x="7846060" y="180691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3" name="フローチャート: 判断 462">
          <a:extLst>
            <a:ext uri="{FF2B5EF4-FFF2-40B4-BE49-F238E27FC236}">
              <a16:creationId xmlns:a16="http://schemas.microsoft.com/office/drawing/2014/main" id="{8CAA256A-8C6C-4B56-81D0-FD854F63A59A}"/>
            </a:ext>
          </a:extLst>
        </xdr:cNvPr>
        <xdr:cNvSpPr/>
      </xdr:nvSpPr>
      <xdr:spPr>
        <a:xfrm>
          <a:off x="7029450" y="1806117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64" name="フローチャート: 判断 463">
          <a:extLst>
            <a:ext uri="{FF2B5EF4-FFF2-40B4-BE49-F238E27FC236}">
              <a16:creationId xmlns:a16="http://schemas.microsoft.com/office/drawing/2014/main" id="{1678E5EF-62A8-4346-A05A-B22CDE8636F6}"/>
            </a:ext>
          </a:extLst>
        </xdr:cNvPr>
        <xdr:cNvSpPr/>
      </xdr:nvSpPr>
      <xdr:spPr>
        <a:xfrm>
          <a:off x="6231890" y="180436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3934DE6B-05FA-4491-B43C-8D0537CA34C6}"/>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725172E-8D7D-4E0C-B28C-AFF514F71ADC}"/>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D8A940F5-D5B8-4053-97BB-15941F06DFA3}"/>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4266B173-BC67-4107-B6C1-99E5D2DD465A}"/>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F33AA55-03F1-442D-AC53-708EB0ACEEC5}"/>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27687</xdr:rowOff>
    </xdr:from>
    <xdr:to>
      <xdr:col>55</xdr:col>
      <xdr:colOff>50800</xdr:colOff>
      <xdr:row>107</xdr:row>
      <xdr:rowOff>129287</xdr:rowOff>
    </xdr:to>
    <xdr:sp macro="" textlink="">
      <xdr:nvSpPr>
        <xdr:cNvPr id="470" name="楕円 469">
          <a:extLst>
            <a:ext uri="{FF2B5EF4-FFF2-40B4-BE49-F238E27FC236}">
              <a16:creationId xmlns:a16="http://schemas.microsoft.com/office/drawing/2014/main" id="{7AF47D80-60D0-4209-9F9A-219735385C29}"/>
            </a:ext>
          </a:extLst>
        </xdr:cNvPr>
        <xdr:cNvSpPr/>
      </xdr:nvSpPr>
      <xdr:spPr>
        <a:xfrm>
          <a:off x="9394190" y="18370932"/>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114064</xdr:rowOff>
    </xdr:from>
    <xdr:ext cx="469744" cy="259045"/>
    <xdr:sp macro="" textlink="">
      <xdr:nvSpPr>
        <xdr:cNvPr id="471" name="【市民会館】&#10;一人当たり面積該当値テキスト">
          <a:extLst>
            <a:ext uri="{FF2B5EF4-FFF2-40B4-BE49-F238E27FC236}">
              <a16:creationId xmlns:a16="http://schemas.microsoft.com/office/drawing/2014/main" id="{04CF6D60-85CB-49C4-8357-EC123807528B}"/>
            </a:ext>
          </a:extLst>
        </xdr:cNvPr>
        <xdr:cNvSpPr txBox="1"/>
      </xdr:nvSpPr>
      <xdr:spPr>
        <a:xfrm>
          <a:off x="9467850" y="1828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32258</xdr:rowOff>
    </xdr:from>
    <xdr:to>
      <xdr:col>50</xdr:col>
      <xdr:colOff>165100</xdr:colOff>
      <xdr:row>107</xdr:row>
      <xdr:rowOff>133858</xdr:rowOff>
    </xdr:to>
    <xdr:sp macro="" textlink="">
      <xdr:nvSpPr>
        <xdr:cNvPr id="472" name="楕円 471">
          <a:extLst>
            <a:ext uri="{FF2B5EF4-FFF2-40B4-BE49-F238E27FC236}">
              <a16:creationId xmlns:a16="http://schemas.microsoft.com/office/drawing/2014/main" id="{FF29E1D0-77F6-48BA-9F0D-4C0386895ADC}"/>
            </a:ext>
          </a:extLst>
        </xdr:cNvPr>
        <xdr:cNvSpPr/>
      </xdr:nvSpPr>
      <xdr:spPr>
        <a:xfrm>
          <a:off x="8632190" y="183755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78487</xdr:rowOff>
    </xdr:from>
    <xdr:to>
      <xdr:col>55</xdr:col>
      <xdr:colOff>0</xdr:colOff>
      <xdr:row>107</xdr:row>
      <xdr:rowOff>83058</xdr:rowOff>
    </xdr:to>
    <xdr:cxnSp macro="">
      <xdr:nvCxnSpPr>
        <xdr:cNvPr id="473" name="直線コネクタ 472">
          <a:extLst>
            <a:ext uri="{FF2B5EF4-FFF2-40B4-BE49-F238E27FC236}">
              <a16:creationId xmlns:a16="http://schemas.microsoft.com/office/drawing/2014/main" id="{B4DFBEBC-091E-402B-9669-81BC11AEB777}"/>
            </a:ext>
          </a:extLst>
        </xdr:cNvPr>
        <xdr:cNvCxnSpPr/>
      </xdr:nvCxnSpPr>
      <xdr:spPr>
        <a:xfrm flipV="1">
          <a:off x="8686800" y="18423637"/>
          <a:ext cx="742950" cy="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32258</xdr:rowOff>
    </xdr:from>
    <xdr:to>
      <xdr:col>46</xdr:col>
      <xdr:colOff>38100</xdr:colOff>
      <xdr:row>107</xdr:row>
      <xdr:rowOff>133858</xdr:rowOff>
    </xdr:to>
    <xdr:sp macro="" textlink="">
      <xdr:nvSpPr>
        <xdr:cNvPr id="474" name="楕円 473">
          <a:extLst>
            <a:ext uri="{FF2B5EF4-FFF2-40B4-BE49-F238E27FC236}">
              <a16:creationId xmlns:a16="http://schemas.microsoft.com/office/drawing/2014/main" id="{54E317E7-5FB1-438E-98AA-1C9191A34B8F}"/>
            </a:ext>
          </a:extLst>
        </xdr:cNvPr>
        <xdr:cNvSpPr/>
      </xdr:nvSpPr>
      <xdr:spPr>
        <a:xfrm>
          <a:off x="7846060" y="1837550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83058</xdr:rowOff>
    </xdr:from>
    <xdr:to>
      <xdr:col>50</xdr:col>
      <xdr:colOff>114300</xdr:colOff>
      <xdr:row>107</xdr:row>
      <xdr:rowOff>83058</xdr:rowOff>
    </xdr:to>
    <xdr:cxnSp macro="">
      <xdr:nvCxnSpPr>
        <xdr:cNvPr id="475" name="直線コネクタ 474">
          <a:extLst>
            <a:ext uri="{FF2B5EF4-FFF2-40B4-BE49-F238E27FC236}">
              <a16:creationId xmlns:a16="http://schemas.microsoft.com/office/drawing/2014/main" id="{AC05FB7D-F0BD-44C2-9A9B-F43CE93CC1B4}"/>
            </a:ext>
          </a:extLst>
        </xdr:cNvPr>
        <xdr:cNvCxnSpPr/>
      </xdr:nvCxnSpPr>
      <xdr:spPr>
        <a:xfrm>
          <a:off x="7889240" y="1843011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32258</xdr:rowOff>
    </xdr:from>
    <xdr:to>
      <xdr:col>41</xdr:col>
      <xdr:colOff>101600</xdr:colOff>
      <xdr:row>107</xdr:row>
      <xdr:rowOff>133858</xdr:rowOff>
    </xdr:to>
    <xdr:sp macro="" textlink="">
      <xdr:nvSpPr>
        <xdr:cNvPr id="476" name="楕円 475">
          <a:extLst>
            <a:ext uri="{FF2B5EF4-FFF2-40B4-BE49-F238E27FC236}">
              <a16:creationId xmlns:a16="http://schemas.microsoft.com/office/drawing/2014/main" id="{0490F1ED-E7E3-4504-B456-D40D96B292B5}"/>
            </a:ext>
          </a:extLst>
        </xdr:cNvPr>
        <xdr:cNvSpPr/>
      </xdr:nvSpPr>
      <xdr:spPr>
        <a:xfrm>
          <a:off x="7029450" y="183755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83058</xdr:rowOff>
    </xdr:from>
    <xdr:to>
      <xdr:col>45</xdr:col>
      <xdr:colOff>177800</xdr:colOff>
      <xdr:row>107</xdr:row>
      <xdr:rowOff>83058</xdr:rowOff>
    </xdr:to>
    <xdr:cxnSp macro="">
      <xdr:nvCxnSpPr>
        <xdr:cNvPr id="477" name="直線コネクタ 476">
          <a:extLst>
            <a:ext uri="{FF2B5EF4-FFF2-40B4-BE49-F238E27FC236}">
              <a16:creationId xmlns:a16="http://schemas.microsoft.com/office/drawing/2014/main" id="{9FA9F3F1-BCF6-4453-946F-055294AAB224}"/>
            </a:ext>
          </a:extLst>
        </xdr:cNvPr>
        <xdr:cNvCxnSpPr/>
      </xdr:nvCxnSpPr>
      <xdr:spPr>
        <a:xfrm>
          <a:off x="7084060" y="1843011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23113</xdr:rowOff>
    </xdr:from>
    <xdr:to>
      <xdr:col>36</xdr:col>
      <xdr:colOff>165100</xdr:colOff>
      <xdr:row>107</xdr:row>
      <xdr:rowOff>124713</xdr:rowOff>
    </xdr:to>
    <xdr:sp macro="" textlink="">
      <xdr:nvSpPr>
        <xdr:cNvPr id="478" name="楕円 477">
          <a:extLst>
            <a:ext uri="{FF2B5EF4-FFF2-40B4-BE49-F238E27FC236}">
              <a16:creationId xmlns:a16="http://schemas.microsoft.com/office/drawing/2014/main" id="{B60314FB-0592-47D9-B965-378F67391041}"/>
            </a:ext>
          </a:extLst>
        </xdr:cNvPr>
        <xdr:cNvSpPr/>
      </xdr:nvSpPr>
      <xdr:spPr>
        <a:xfrm>
          <a:off x="6231890" y="1836445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73913</xdr:rowOff>
    </xdr:from>
    <xdr:to>
      <xdr:col>41</xdr:col>
      <xdr:colOff>50800</xdr:colOff>
      <xdr:row>107</xdr:row>
      <xdr:rowOff>83058</xdr:rowOff>
    </xdr:to>
    <xdr:cxnSp macro="">
      <xdr:nvCxnSpPr>
        <xdr:cNvPr id="479" name="直線コネクタ 478">
          <a:extLst>
            <a:ext uri="{FF2B5EF4-FFF2-40B4-BE49-F238E27FC236}">
              <a16:creationId xmlns:a16="http://schemas.microsoft.com/office/drawing/2014/main" id="{C80D8706-7695-4604-B095-E8C66A695493}"/>
            </a:ext>
          </a:extLst>
        </xdr:cNvPr>
        <xdr:cNvCxnSpPr/>
      </xdr:nvCxnSpPr>
      <xdr:spPr>
        <a:xfrm>
          <a:off x="6286500" y="18419063"/>
          <a:ext cx="797560" cy="1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0" name="n_1aveValue【市民会館】&#10;一人当たり面積">
          <a:extLst>
            <a:ext uri="{FF2B5EF4-FFF2-40B4-BE49-F238E27FC236}">
              <a16:creationId xmlns:a16="http://schemas.microsoft.com/office/drawing/2014/main" id="{C571AA56-BC7B-4C04-BACF-9E2CE0226078}"/>
            </a:ext>
          </a:extLst>
        </xdr:cNvPr>
        <xdr:cNvSpPr txBox="1"/>
      </xdr:nvSpPr>
      <xdr:spPr>
        <a:xfrm>
          <a:off x="8454467" y="1783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81" name="n_2aveValue【市民会館】&#10;一人当たり面積">
          <a:extLst>
            <a:ext uri="{FF2B5EF4-FFF2-40B4-BE49-F238E27FC236}">
              <a16:creationId xmlns:a16="http://schemas.microsoft.com/office/drawing/2014/main" id="{2C18DFD8-7BC9-4BB7-95E3-00BCD4D0E35D}"/>
            </a:ext>
          </a:extLst>
        </xdr:cNvPr>
        <xdr:cNvSpPr txBox="1"/>
      </xdr:nvSpPr>
      <xdr:spPr>
        <a:xfrm>
          <a:off x="7673417" y="17850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482" name="n_3aveValue【市民会館】&#10;一人当たり面積">
          <a:extLst>
            <a:ext uri="{FF2B5EF4-FFF2-40B4-BE49-F238E27FC236}">
              <a16:creationId xmlns:a16="http://schemas.microsoft.com/office/drawing/2014/main" id="{394B679F-0B9C-41E6-9EA4-5BCF891EFC00}"/>
            </a:ext>
          </a:extLst>
        </xdr:cNvPr>
        <xdr:cNvSpPr txBox="1"/>
      </xdr:nvSpPr>
      <xdr:spPr>
        <a:xfrm>
          <a:off x="6866332"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3" name="n_4aveValue【市民会館】&#10;一人当たり面積">
          <a:extLst>
            <a:ext uri="{FF2B5EF4-FFF2-40B4-BE49-F238E27FC236}">
              <a16:creationId xmlns:a16="http://schemas.microsoft.com/office/drawing/2014/main" id="{D6573D9C-DBF8-4AB4-AAC6-B4CC05A73353}"/>
            </a:ext>
          </a:extLst>
        </xdr:cNvPr>
        <xdr:cNvSpPr txBox="1"/>
      </xdr:nvSpPr>
      <xdr:spPr>
        <a:xfrm>
          <a:off x="6068772" y="1782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124985</xdr:rowOff>
    </xdr:from>
    <xdr:ext cx="469744" cy="259045"/>
    <xdr:sp macro="" textlink="">
      <xdr:nvSpPr>
        <xdr:cNvPr id="484" name="n_1mainValue【市民会館】&#10;一人当たり面積">
          <a:extLst>
            <a:ext uri="{FF2B5EF4-FFF2-40B4-BE49-F238E27FC236}">
              <a16:creationId xmlns:a16="http://schemas.microsoft.com/office/drawing/2014/main" id="{853FBE45-A8E0-4991-863E-D51A40C89E1E}"/>
            </a:ext>
          </a:extLst>
        </xdr:cNvPr>
        <xdr:cNvSpPr txBox="1"/>
      </xdr:nvSpPr>
      <xdr:spPr>
        <a:xfrm>
          <a:off x="8454467" y="184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124985</xdr:rowOff>
    </xdr:from>
    <xdr:ext cx="469744" cy="259045"/>
    <xdr:sp macro="" textlink="">
      <xdr:nvSpPr>
        <xdr:cNvPr id="485" name="n_2mainValue【市民会館】&#10;一人当たり面積">
          <a:extLst>
            <a:ext uri="{FF2B5EF4-FFF2-40B4-BE49-F238E27FC236}">
              <a16:creationId xmlns:a16="http://schemas.microsoft.com/office/drawing/2014/main" id="{F5AA0FE3-767D-4E34-B503-C03914BE2D0D}"/>
            </a:ext>
          </a:extLst>
        </xdr:cNvPr>
        <xdr:cNvSpPr txBox="1"/>
      </xdr:nvSpPr>
      <xdr:spPr>
        <a:xfrm>
          <a:off x="7673417" y="184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124985</xdr:rowOff>
    </xdr:from>
    <xdr:ext cx="469744" cy="259045"/>
    <xdr:sp macro="" textlink="">
      <xdr:nvSpPr>
        <xdr:cNvPr id="486" name="n_3mainValue【市民会館】&#10;一人当たり面積">
          <a:extLst>
            <a:ext uri="{FF2B5EF4-FFF2-40B4-BE49-F238E27FC236}">
              <a16:creationId xmlns:a16="http://schemas.microsoft.com/office/drawing/2014/main" id="{349B3A16-B23F-43F4-A95F-A02BEFAA34E2}"/>
            </a:ext>
          </a:extLst>
        </xdr:cNvPr>
        <xdr:cNvSpPr txBox="1"/>
      </xdr:nvSpPr>
      <xdr:spPr>
        <a:xfrm>
          <a:off x="6866332" y="184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115840</xdr:rowOff>
    </xdr:from>
    <xdr:ext cx="469744" cy="259045"/>
    <xdr:sp macro="" textlink="">
      <xdr:nvSpPr>
        <xdr:cNvPr id="487" name="n_4mainValue【市民会館】&#10;一人当たり面積">
          <a:extLst>
            <a:ext uri="{FF2B5EF4-FFF2-40B4-BE49-F238E27FC236}">
              <a16:creationId xmlns:a16="http://schemas.microsoft.com/office/drawing/2014/main" id="{30F7B73D-5C5D-4043-9F57-2656DDC5873F}"/>
            </a:ext>
          </a:extLst>
        </xdr:cNvPr>
        <xdr:cNvSpPr txBox="1"/>
      </xdr:nvSpPr>
      <xdr:spPr>
        <a:xfrm>
          <a:off x="6068772" y="1846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F13CD44E-7A8B-446D-83A7-9685A88CAAAC}"/>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10B74C4F-4438-4F0A-B913-F167FEBC9569}"/>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2775ECDA-DAC8-4FCA-A57A-A4864E7DA614}"/>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31EF6611-E01C-482E-A40D-BE86CE9FA210}"/>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165390F4-A5C2-4BD0-B459-E39DF7D97933}"/>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7AD888AE-92EE-4A0F-8328-3171C56B4F05}"/>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AA516023-6052-4492-9E41-C16D48EE72FB}"/>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9A6CB1EB-498D-4AED-9A78-3FD014046F3B}"/>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D3772F28-AC89-4313-9637-88BD5A1F9B29}"/>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11EF29A8-536E-479F-90D5-CF65D9A842B4}"/>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25E62A9B-8FC7-4324-91AA-1047229E2E6C}"/>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FD868099-3D54-4376-B628-01539B5056A7}"/>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DA491DEC-2E85-4F6A-969C-8B0FAAA38CA6}"/>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E12BBA8F-B04F-473D-BB18-74645D9DCB6E}"/>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E1BF5BFA-C786-4AD3-AD66-3B20D42F8718}"/>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213A464C-220D-4D44-BD64-ADDDAED508E9}"/>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47D52703-D0D2-479D-AE15-A93EC6D8F215}"/>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C30FDD2E-11DB-4FE6-9415-70E3C66ADA44}"/>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9EC0FEAB-924C-4703-BBF5-ABD9BCE58C73}"/>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F59656BE-0DB1-4A20-8A64-0816D1D240A1}"/>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CBA7EDC2-85FD-4CA6-9914-6AF35E2BC6BF}"/>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22150FE6-AD26-44D4-8111-B328E7AC31ED}"/>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F0DC136C-1295-44AA-B4E1-28F0AC694E21}"/>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4ADA55F5-A054-4DB6-A325-09053D37CC4B}"/>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2" name="直線コネクタ 511">
          <a:extLst>
            <a:ext uri="{FF2B5EF4-FFF2-40B4-BE49-F238E27FC236}">
              <a16:creationId xmlns:a16="http://schemas.microsoft.com/office/drawing/2014/main" id="{F491C793-3561-42CD-A4F3-45D1C8DC3FDA}"/>
            </a:ext>
          </a:extLst>
        </xdr:cNvPr>
        <xdr:cNvCxnSpPr/>
      </xdr:nvCxnSpPr>
      <xdr:spPr>
        <a:xfrm flipV="1">
          <a:off x="14703424" y="560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3" name="【一般廃棄物処理施設】&#10;有形固定資産減価償却率最小値テキスト">
          <a:extLst>
            <a:ext uri="{FF2B5EF4-FFF2-40B4-BE49-F238E27FC236}">
              <a16:creationId xmlns:a16="http://schemas.microsoft.com/office/drawing/2014/main" id="{B2BF897D-F94C-486C-B4D4-6A7A9D1B41B4}"/>
            </a:ext>
          </a:extLst>
        </xdr:cNvPr>
        <xdr:cNvSpPr txBox="1"/>
      </xdr:nvSpPr>
      <xdr:spPr>
        <a:xfrm>
          <a:off x="14742160" y="724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4" name="直線コネクタ 513">
          <a:extLst>
            <a:ext uri="{FF2B5EF4-FFF2-40B4-BE49-F238E27FC236}">
              <a16:creationId xmlns:a16="http://schemas.microsoft.com/office/drawing/2014/main" id="{C194F6FB-6BC2-4F24-909C-B22A5F5EC133}"/>
            </a:ext>
          </a:extLst>
        </xdr:cNvPr>
        <xdr:cNvCxnSpPr/>
      </xdr:nvCxnSpPr>
      <xdr:spPr>
        <a:xfrm>
          <a:off x="14611350" y="723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0890F04E-7707-4804-B2FF-79AA87A5B7D2}"/>
            </a:ext>
          </a:extLst>
        </xdr:cNvPr>
        <xdr:cNvSpPr txBox="1"/>
      </xdr:nvSpPr>
      <xdr:spPr>
        <a:xfrm>
          <a:off x="14742160" y="537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16" name="直線コネクタ 515">
          <a:extLst>
            <a:ext uri="{FF2B5EF4-FFF2-40B4-BE49-F238E27FC236}">
              <a16:creationId xmlns:a16="http://schemas.microsoft.com/office/drawing/2014/main" id="{A4C25C66-E8E6-4E7C-8EB9-F3DEE49DA3A3}"/>
            </a:ext>
          </a:extLst>
        </xdr:cNvPr>
        <xdr:cNvCxnSpPr/>
      </xdr:nvCxnSpPr>
      <xdr:spPr>
        <a:xfrm>
          <a:off x="14611350" y="5602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255176B3-500B-488B-A3A0-E50E2AF16965}"/>
            </a:ext>
          </a:extLst>
        </xdr:cNvPr>
        <xdr:cNvSpPr txBox="1"/>
      </xdr:nvSpPr>
      <xdr:spPr>
        <a:xfrm>
          <a:off x="14742160" y="640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18" name="フローチャート: 判断 517">
          <a:extLst>
            <a:ext uri="{FF2B5EF4-FFF2-40B4-BE49-F238E27FC236}">
              <a16:creationId xmlns:a16="http://schemas.microsoft.com/office/drawing/2014/main" id="{A5D7084F-1EE7-40E6-85B2-2B87FEADCC54}"/>
            </a:ext>
          </a:extLst>
        </xdr:cNvPr>
        <xdr:cNvSpPr/>
      </xdr:nvSpPr>
      <xdr:spPr>
        <a:xfrm>
          <a:off x="14649450" y="65443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19" name="フローチャート: 判断 518">
          <a:extLst>
            <a:ext uri="{FF2B5EF4-FFF2-40B4-BE49-F238E27FC236}">
              <a16:creationId xmlns:a16="http://schemas.microsoft.com/office/drawing/2014/main" id="{4F847DBE-280D-484D-BCFF-B2A544756B70}"/>
            </a:ext>
          </a:extLst>
        </xdr:cNvPr>
        <xdr:cNvSpPr/>
      </xdr:nvSpPr>
      <xdr:spPr>
        <a:xfrm>
          <a:off x="13887450" y="65024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0" name="フローチャート: 判断 519">
          <a:extLst>
            <a:ext uri="{FF2B5EF4-FFF2-40B4-BE49-F238E27FC236}">
              <a16:creationId xmlns:a16="http://schemas.microsoft.com/office/drawing/2014/main" id="{A31F629B-AFD2-496E-81EF-A95F8F0C13FB}"/>
            </a:ext>
          </a:extLst>
        </xdr:cNvPr>
        <xdr:cNvSpPr/>
      </xdr:nvSpPr>
      <xdr:spPr>
        <a:xfrm>
          <a:off x="13089890" y="64928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1" name="フローチャート: 判断 520">
          <a:extLst>
            <a:ext uri="{FF2B5EF4-FFF2-40B4-BE49-F238E27FC236}">
              <a16:creationId xmlns:a16="http://schemas.microsoft.com/office/drawing/2014/main" id="{B47FB615-7A55-4EC5-A43D-17E70B1FF400}"/>
            </a:ext>
          </a:extLst>
        </xdr:cNvPr>
        <xdr:cNvSpPr/>
      </xdr:nvSpPr>
      <xdr:spPr>
        <a:xfrm>
          <a:off x="12303760" y="64890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2" name="フローチャート: 判断 521">
          <a:extLst>
            <a:ext uri="{FF2B5EF4-FFF2-40B4-BE49-F238E27FC236}">
              <a16:creationId xmlns:a16="http://schemas.microsoft.com/office/drawing/2014/main" id="{38E26264-EA92-4268-B000-54AD35CF5488}"/>
            </a:ext>
          </a:extLst>
        </xdr:cNvPr>
        <xdr:cNvSpPr/>
      </xdr:nvSpPr>
      <xdr:spPr>
        <a:xfrm>
          <a:off x="11487150" y="651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FD4FD3BE-17B8-48C4-B5EE-BD1F5B39F15F}"/>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DA1CE0DA-04F2-4C8A-9B70-3282C1304085}"/>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D4579AF1-ACE8-466C-BA5D-33BBD1CD2B51}"/>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7CAFEC4-BF7A-4DCE-899D-F0A122632895}"/>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B9597396-9F8A-4006-A2A8-FD322B7AB893}"/>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59690</xdr:rowOff>
    </xdr:from>
    <xdr:to>
      <xdr:col>85</xdr:col>
      <xdr:colOff>177800</xdr:colOff>
      <xdr:row>39</xdr:row>
      <xdr:rowOff>161290</xdr:rowOff>
    </xdr:to>
    <xdr:sp macro="" textlink="">
      <xdr:nvSpPr>
        <xdr:cNvPr id="528" name="楕円 527">
          <a:extLst>
            <a:ext uri="{FF2B5EF4-FFF2-40B4-BE49-F238E27FC236}">
              <a16:creationId xmlns:a16="http://schemas.microsoft.com/office/drawing/2014/main" id="{3B97EE5D-5BAF-49A9-8F32-E8D7D3C5D13B}"/>
            </a:ext>
          </a:extLst>
        </xdr:cNvPr>
        <xdr:cNvSpPr/>
      </xdr:nvSpPr>
      <xdr:spPr>
        <a:xfrm>
          <a:off x="14649450" y="674243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38117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6E3A5222-70AE-4E0E-8F11-1B9E5B305548}"/>
            </a:ext>
          </a:extLst>
        </xdr:cNvPr>
        <xdr:cNvSpPr txBox="1"/>
      </xdr:nvSpPr>
      <xdr:spPr>
        <a:xfrm>
          <a:off x="1474216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61595</xdr:rowOff>
    </xdr:from>
    <xdr:to>
      <xdr:col>81</xdr:col>
      <xdr:colOff>101600</xdr:colOff>
      <xdr:row>39</xdr:row>
      <xdr:rowOff>163195</xdr:rowOff>
    </xdr:to>
    <xdr:sp macro="" textlink="">
      <xdr:nvSpPr>
        <xdr:cNvPr id="530" name="楕円 529">
          <a:extLst>
            <a:ext uri="{FF2B5EF4-FFF2-40B4-BE49-F238E27FC236}">
              <a16:creationId xmlns:a16="http://schemas.microsoft.com/office/drawing/2014/main" id="{59657822-6B7E-444E-A3A7-8244EECBB2A8}"/>
            </a:ext>
          </a:extLst>
        </xdr:cNvPr>
        <xdr:cNvSpPr/>
      </xdr:nvSpPr>
      <xdr:spPr>
        <a:xfrm>
          <a:off x="13887450" y="674433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110490</xdr:rowOff>
    </xdr:from>
    <xdr:to>
      <xdr:col>85</xdr:col>
      <xdr:colOff>127000</xdr:colOff>
      <xdr:row>39</xdr:row>
      <xdr:rowOff>112395</xdr:rowOff>
    </xdr:to>
    <xdr:cxnSp macro="">
      <xdr:nvCxnSpPr>
        <xdr:cNvPr id="531" name="直線コネクタ 530">
          <a:extLst>
            <a:ext uri="{FF2B5EF4-FFF2-40B4-BE49-F238E27FC236}">
              <a16:creationId xmlns:a16="http://schemas.microsoft.com/office/drawing/2014/main" id="{47C81784-4E82-4C03-B739-D080E4726874}"/>
            </a:ext>
          </a:extLst>
        </xdr:cNvPr>
        <xdr:cNvCxnSpPr/>
      </xdr:nvCxnSpPr>
      <xdr:spPr>
        <a:xfrm flipV="1">
          <a:off x="13942060" y="6797040"/>
          <a:ext cx="762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149225</xdr:rowOff>
    </xdr:from>
    <xdr:to>
      <xdr:col>76</xdr:col>
      <xdr:colOff>165100</xdr:colOff>
      <xdr:row>40</xdr:row>
      <xdr:rowOff>79375</xdr:rowOff>
    </xdr:to>
    <xdr:sp macro="" textlink="">
      <xdr:nvSpPr>
        <xdr:cNvPr id="532" name="楕円 531">
          <a:extLst>
            <a:ext uri="{FF2B5EF4-FFF2-40B4-BE49-F238E27FC236}">
              <a16:creationId xmlns:a16="http://schemas.microsoft.com/office/drawing/2014/main" id="{2E035EEF-D628-430A-80BF-536EE9C3EA4F}"/>
            </a:ext>
          </a:extLst>
        </xdr:cNvPr>
        <xdr:cNvSpPr/>
      </xdr:nvSpPr>
      <xdr:spPr>
        <a:xfrm>
          <a:off x="13089890" y="683577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112395</xdr:rowOff>
    </xdr:from>
    <xdr:to>
      <xdr:col>81</xdr:col>
      <xdr:colOff>50800</xdr:colOff>
      <xdr:row>40</xdr:row>
      <xdr:rowOff>28575</xdr:rowOff>
    </xdr:to>
    <xdr:cxnSp macro="">
      <xdr:nvCxnSpPr>
        <xdr:cNvPr id="533" name="直線コネクタ 532">
          <a:extLst>
            <a:ext uri="{FF2B5EF4-FFF2-40B4-BE49-F238E27FC236}">
              <a16:creationId xmlns:a16="http://schemas.microsoft.com/office/drawing/2014/main" id="{6445B42D-56AA-4325-9188-BAE59DEC4589}"/>
            </a:ext>
          </a:extLst>
        </xdr:cNvPr>
        <xdr:cNvCxnSpPr/>
      </xdr:nvCxnSpPr>
      <xdr:spPr>
        <a:xfrm flipV="1">
          <a:off x="13144500" y="6798945"/>
          <a:ext cx="79756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149225</xdr:rowOff>
    </xdr:from>
    <xdr:to>
      <xdr:col>72</xdr:col>
      <xdr:colOff>38100</xdr:colOff>
      <xdr:row>40</xdr:row>
      <xdr:rowOff>79375</xdr:rowOff>
    </xdr:to>
    <xdr:sp macro="" textlink="">
      <xdr:nvSpPr>
        <xdr:cNvPr id="534" name="楕円 533">
          <a:extLst>
            <a:ext uri="{FF2B5EF4-FFF2-40B4-BE49-F238E27FC236}">
              <a16:creationId xmlns:a16="http://schemas.microsoft.com/office/drawing/2014/main" id="{11257058-118D-4FDD-AF08-71F0BEE05157}"/>
            </a:ext>
          </a:extLst>
        </xdr:cNvPr>
        <xdr:cNvSpPr/>
      </xdr:nvSpPr>
      <xdr:spPr>
        <a:xfrm>
          <a:off x="12303760" y="68357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28575</xdr:rowOff>
    </xdr:from>
    <xdr:to>
      <xdr:col>76</xdr:col>
      <xdr:colOff>114300</xdr:colOff>
      <xdr:row>40</xdr:row>
      <xdr:rowOff>28575</xdr:rowOff>
    </xdr:to>
    <xdr:cxnSp macro="">
      <xdr:nvCxnSpPr>
        <xdr:cNvPr id="535" name="直線コネクタ 534">
          <a:extLst>
            <a:ext uri="{FF2B5EF4-FFF2-40B4-BE49-F238E27FC236}">
              <a16:creationId xmlns:a16="http://schemas.microsoft.com/office/drawing/2014/main" id="{1DE4F034-EB36-404E-9245-F63C8DCF4497}"/>
            </a:ext>
          </a:extLst>
        </xdr:cNvPr>
        <xdr:cNvCxnSpPr/>
      </xdr:nvCxnSpPr>
      <xdr:spPr>
        <a:xfrm>
          <a:off x="12346940" y="688467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97790</xdr:rowOff>
    </xdr:from>
    <xdr:to>
      <xdr:col>67</xdr:col>
      <xdr:colOff>101600</xdr:colOff>
      <xdr:row>41</xdr:row>
      <xdr:rowOff>27940</xdr:rowOff>
    </xdr:to>
    <xdr:sp macro="" textlink="">
      <xdr:nvSpPr>
        <xdr:cNvPr id="536" name="楕円 535">
          <a:extLst>
            <a:ext uri="{FF2B5EF4-FFF2-40B4-BE49-F238E27FC236}">
              <a16:creationId xmlns:a16="http://schemas.microsoft.com/office/drawing/2014/main" id="{D4B5B0E8-8CC5-4044-B38A-B0C049A806F5}"/>
            </a:ext>
          </a:extLst>
        </xdr:cNvPr>
        <xdr:cNvSpPr/>
      </xdr:nvSpPr>
      <xdr:spPr>
        <a:xfrm>
          <a:off x="11487150" y="69519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28575</xdr:rowOff>
    </xdr:from>
    <xdr:to>
      <xdr:col>71</xdr:col>
      <xdr:colOff>177800</xdr:colOff>
      <xdr:row>40</xdr:row>
      <xdr:rowOff>148590</xdr:rowOff>
    </xdr:to>
    <xdr:cxnSp macro="">
      <xdr:nvCxnSpPr>
        <xdr:cNvPr id="537" name="直線コネクタ 536">
          <a:extLst>
            <a:ext uri="{FF2B5EF4-FFF2-40B4-BE49-F238E27FC236}">
              <a16:creationId xmlns:a16="http://schemas.microsoft.com/office/drawing/2014/main" id="{7C54634C-F9DE-43B7-B03E-716441F36BCD}"/>
            </a:ext>
          </a:extLst>
        </xdr:cNvPr>
        <xdr:cNvCxnSpPr/>
      </xdr:nvCxnSpPr>
      <xdr:spPr>
        <a:xfrm flipV="1">
          <a:off x="11541760" y="6884670"/>
          <a:ext cx="80518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E21235A6-51F3-4C5A-AA72-2F090C9A417B}"/>
            </a:ext>
          </a:extLst>
        </xdr:cNvPr>
        <xdr:cNvSpPr txBox="1"/>
      </xdr:nvSpPr>
      <xdr:spPr>
        <a:xfrm>
          <a:off x="1373823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C0E1E9C7-78DC-4B8A-AF7A-E88F8DB132B5}"/>
            </a:ext>
          </a:extLst>
        </xdr:cNvPr>
        <xdr:cNvSpPr txBox="1"/>
      </xdr:nvSpPr>
      <xdr:spPr>
        <a:xfrm>
          <a:off x="1295718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CB0C2AC3-EE90-4B9F-B4AA-EF6BAFBF9316}"/>
            </a:ext>
          </a:extLst>
        </xdr:cNvPr>
        <xdr:cNvSpPr txBox="1"/>
      </xdr:nvSpPr>
      <xdr:spPr>
        <a:xfrm>
          <a:off x="1217105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ECA14AFD-A6EB-425E-98D3-B1446CC847A5}"/>
            </a:ext>
          </a:extLst>
        </xdr:cNvPr>
        <xdr:cNvSpPr txBox="1"/>
      </xdr:nvSpPr>
      <xdr:spPr>
        <a:xfrm>
          <a:off x="113544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154322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C14C3965-59AE-4877-B03C-BA024CB09E75}"/>
            </a:ext>
          </a:extLst>
        </xdr:cNvPr>
        <xdr:cNvSpPr txBox="1"/>
      </xdr:nvSpPr>
      <xdr:spPr>
        <a:xfrm>
          <a:off x="13738234" y="684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70502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FBEC1BCF-5412-4114-B9B2-0DBD565E0F31}"/>
            </a:ext>
          </a:extLst>
        </xdr:cNvPr>
        <xdr:cNvSpPr txBox="1"/>
      </xdr:nvSpPr>
      <xdr:spPr>
        <a:xfrm>
          <a:off x="12957184" y="692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70502</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D8B5A5B6-25A9-48E1-922E-AA6424C1AA8E}"/>
            </a:ext>
          </a:extLst>
        </xdr:cNvPr>
        <xdr:cNvSpPr txBox="1"/>
      </xdr:nvSpPr>
      <xdr:spPr>
        <a:xfrm>
          <a:off x="12171054" y="692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19067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3789F567-451E-4B5B-BCA5-20211664EE57}"/>
            </a:ext>
          </a:extLst>
        </xdr:cNvPr>
        <xdr:cNvSpPr txBox="1"/>
      </xdr:nvSpPr>
      <xdr:spPr>
        <a:xfrm>
          <a:off x="11354444" y="704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62A055BA-7A6C-466F-A50C-322CF97F4036}"/>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BC1E02A7-AE80-4032-9E75-0372D7132BEF}"/>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CE17C297-60A5-44F9-A6AA-B534D7723324}"/>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5EF6F27A-A3DD-4B9C-B8CD-365D02792E08}"/>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F743FBAC-066C-45FF-BD2A-F9073008B93D}"/>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72EB593D-B35D-4080-8147-1BB5B56F1443}"/>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6F3B17CF-21D0-4B9B-A7BE-9510BCA1674E}"/>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C0908ACD-6F6F-4488-9E8E-7A24FA0AC977}"/>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6FAA8976-2465-4C39-8349-02D1466E7BFC}"/>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FABFCA95-EDCE-4B21-9D9C-F64464F6306E}"/>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6" name="直線コネクタ 555">
          <a:extLst>
            <a:ext uri="{FF2B5EF4-FFF2-40B4-BE49-F238E27FC236}">
              <a16:creationId xmlns:a16="http://schemas.microsoft.com/office/drawing/2014/main" id="{F463D39B-2390-4701-A6E7-4FF20A20AA7F}"/>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7" name="テキスト ボックス 556">
          <a:extLst>
            <a:ext uri="{FF2B5EF4-FFF2-40B4-BE49-F238E27FC236}">
              <a16:creationId xmlns:a16="http://schemas.microsoft.com/office/drawing/2014/main" id="{283BF672-EBE8-420F-A5B2-A96C26084C20}"/>
            </a:ext>
          </a:extLst>
        </xdr:cNvPr>
        <xdr:cNvSpPr txBox="1"/>
      </xdr:nvSpPr>
      <xdr:spPr>
        <a:xfrm>
          <a:off x="16252324" y="70224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8" name="直線コネクタ 557">
          <a:extLst>
            <a:ext uri="{FF2B5EF4-FFF2-40B4-BE49-F238E27FC236}">
              <a16:creationId xmlns:a16="http://schemas.microsoft.com/office/drawing/2014/main" id="{97453127-4463-4382-A03B-F1876E0375AD}"/>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59" name="テキスト ボックス 558">
          <a:extLst>
            <a:ext uri="{FF2B5EF4-FFF2-40B4-BE49-F238E27FC236}">
              <a16:creationId xmlns:a16="http://schemas.microsoft.com/office/drawing/2014/main" id="{01F2F8D0-267A-4269-9A1A-157DCE4A626B}"/>
            </a:ext>
          </a:extLst>
        </xdr:cNvPr>
        <xdr:cNvSpPr txBox="1"/>
      </xdr:nvSpPr>
      <xdr:spPr>
        <a:xfrm>
          <a:off x="15943791"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0" name="直線コネクタ 559">
          <a:extLst>
            <a:ext uri="{FF2B5EF4-FFF2-40B4-BE49-F238E27FC236}">
              <a16:creationId xmlns:a16="http://schemas.microsoft.com/office/drawing/2014/main" id="{E2AA4D57-219F-49A0-9F1B-8D473F38DA88}"/>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1" name="テキスト ボックス 560">
          <a:extLst>
            <a:ext uri="{FF2B5EF4-FFF2-40B4-BE49-F238E27FC236}">
              <a16:creationId xmlns:a16="http://schemas.microsoft.com/office/drawing/2014/main" id="{2632F3F5-F89D-441A-AF83-3BBEC7E33804}"/>
            </a:ext>
          </a:extLst>
        </xdr:cNvPr>
        <xdr:cNvSpPr txBox="1"/>
      </xdr:nvSpPr>
      <xdr:spPr>
        <a:xfrm>
          <a:off x="15943791"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2" name="直線コネクタ 561">
          <a:extLst>
            <a:ext uri="{FF2B5EF4-FFF2-40B4-BE49-F238E27FC236}">
              <a16:creationId xmlns:a16="http://schemas.microsoft.com/office/drawing/2014/main" id="{CCF915DC-585D-43CA-BB6D-8B4BBEC0EAA9}"/>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3" name="テキスト ボックス 562">
          <a:extLst>
            <a:ext uri="{FF2B5EF4-FFF2-40B4-BE49-F238E27FC236}">
              <a16:creationId xmlns:a16="http://schemas.microsoft.com/office/drawing/2014/main" id="{F0786B86-797D-4A83-9C26-7D2BE06A5C4F}"/>
            </a:ext>
          </a:extLst>
        </xdr:cNvPr>
        <xdr:cNvSpPr txBox="1"/>
      </xdr:nvSpPr>
      <xdr:spPr>
        <a:xfrm>
          <a:off x="15943791"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131D2E04-D594-4CF2-B59E-D8A9601FA43D}"/>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5" name="テキスト ボックス 564">
          <a:extLst>
            <a:ext uri="{FF2B5EF4-FFF2-40B4-BE49-F238E27FC236}">
              <a16:creationId xmlns:a16="http://schemas.microsoft.com/office/drawing/2014/main" id="{1E1C2462-8E4A-467D-BC7B-617151D3749D}"/>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一般廃棄物処理施設】&#10;一人当たり有形固定資産（償却資産）額グラフ枠">
          <a:extLst>
            <a:ext uri="{FF2B5EF4-FFF2-40B4-BE49-F238E27FC236}">
              <a16:creationId xmlns:a16="http://schemas.microsoft.com/office/drawing/2014/main" id="{68B53B2A-3818-4415-BFA5-E1D2D6331AB6}"/>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67" name="直線コネクタ 566">
          <a:extLst>
            <a:ext uri="{FF2B5EF4-FFF2-40B4-BE49-F238E27FC236}">
              <a16:creationId xmlns:a16="http://schemas.microsoft.com/office/drawing/2014/main" id="{ED409204-8143-4621-AFF3-F3C475223B86}"/>
            </a:ext>
          </a:extLst>
        </xdr:cNvPr>
        <xdr:cNvCxnSpPr/>
      </xdr:nvCxnSpPr>
      <xdr:spPr>
        <a:xfrm flipV="1">
          <a:off x="19947254" y="5847009"/>
          <a:ext cx="0" cy="1318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68" name="【一般廃棄物処理施設】&#10;一人当たり有形固定資産（償却資産）額最小値テキスト">
          <a:extLst>
            <a:ext uri="{FF2B5EF4-FFF2-40B4-BE49-F238E27FC236}">
              <a16:creationId xmlns:a16="http://schemas.microsoft.com/office/drawing/2014/main" id="{52066854-322B-42E5-938F-1F64EA114AA9}"/>
            </a:ext>
          </a:extLst>
        </xdr:cNvPr>
        <xdr:cNvSpPr txBox="1"/>
      </xdr:nvSpPr>
      <xdr:spPr>
        <a:xfrm>
          <a:off x="19985990" y="716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69" name="直線コネクタ 568">
          <a:extLst>
            <a:ext uri="{FF2B5EF4-FFF2-40B4-BE49-F238E27FC236}">
              <a16:creationId xmlns:a16="http://schemas.microsoft.com/office/drawing/2014/main" id="{F3F90A1F-64E9-4D2B-84D2-C5BCB5DEBB3F}"/>
            </a:ext>
          </a:extLst>
        </xdr:cNvPr>
        <xdr:cNvCxnSpPr/>
      </xdr:nvCxnSpPr>
      <xdr:spPr>
        <a:xfrm>
          <a:off x="19885660" y="7165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0" name="【一般廃棄物処理施設】&#10;一人当たり有形固定資産（償却資産）額最大値テキスト">
          <a:extLst>
            <a:ext uri="{FF2B5EF4-FFF2-40B4-BE49-F238E27FC236}">
              <a16:creationId xmlns:a16="http://schemas.microsoft.com/office/drawing/2014/main" id="{726E17B8-21D2-4D6E-B744-40E8D1FB1E14}"/>
            </a:ext>
          </a:extLst>
        </xdr:cNvPr>
        <xdr:cNvSpPr txBox="1"/>
      </xdr:nvSpPr>
      <xdr:spPr>
        <a:xfrm>
          <a:off x="19985990" y="5622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1" name="直線コネクタ 570">
          <a:extLst>
            <a:ext uri="{FF2B5EF4-FFF2-40B4-BE49-F238E27FC236}">
              <a16:creationId xmlns:a16="http://schemas.microsoft.com/office/drawing/2014/main" id="{C546085D-C721-4D22-BF18-BE2AD3A7AC2F}"/>
            </a:ext>
          </a:extLst>
        </xdr:cNvPr>
        <xdr:cNvCxnSpPr/>
      </xdr:nvCxnSpPr>
      <xdr:spPr>
        <a:xfrm>
          <a:off x="19885660" y="58470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572" name="【一般廃棄物処理施設】&#10;一人当たり有形固定資産（償却資産）額平均値テキスト">
          <a:extLst>
            <a:ext uri="{FF2B5EF4-FFF2-40B4-BE49-F238E27FC236}">
              <a16:creationId xmlns:a16="http://schemas.microsoft.com/office/drawing/2014/main" id="{4890D1E0-F232-4046-ABBB-54F82800616E}"/>
            </a:ext>
          </a:extLst>
        </xdr:cNvPr>
        <xdr:cNvSpPr txBox="1"/>
      </xdr:nvSpPr>
      <xdr:spPr>
        <a:xfrm>
          <a:off x="19985990" y="6569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3" name="フローチャート: 判断 572">
          <a:extLst>
            <a:ext uri="{FF2B5EF4-FFF2-40B4-BE49-F238E27FC236}">
              <a16:creationId xmlns:a16="http://schemas.microsoft.com/office/drawing/2014/main" id="{2DB77345-0C57-4505-849D-E78DC21C0FCC}"/>
            </a:ext>
          </a:extLst>
        </xdr:cNvPr>
        <xdr:cNvSpPr/>
      </xdr:nvSpPr>
      <xdr:spPr>
        <a:xfrm>
          <a:off x="19904710" y="671270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74" name="フローチャート: 判断 573">
          <a:extLst>
            <a:ext uri="{FF2B5EF4-FFF2-40B4-BE49-F238E27FC236}">
              <a16:creationId xmlns:a16="http://schemas.microsoft.com/office/drawing/2014/main" id="{F73E31CB-66ED-4678-BA0F-2D168DF78F62}"/>
            </a:ext>
          </a:extLst>
        </xdr:cNvPr>
        <xdr:cNvSpPr/>
      </xdr:nvSpPr>
      <xdr:spPr>
        <a:xfrm>
          <a:off x="19161760" y="6734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75" name="フローチャート: 判断 574">
          <a:extLst>
            <a:ext uri="{FF2B5EF4-FFF2-40B4-BE49-F238E27FC236}">
              <a16:creationId xmlns:a16="http://schemas.microsoft.com/office/drawing/2014/main" id="{5D1B4D37-6E25-413C-A85C-AE836894312C}"/>
            </a:ext>
          </a:extLst>
        </xdr:cNvPr>
        <xdr:cNvSpPr/>
      </xdr:nvSpPr>
      <xdr:spPr>
        <a:xfrm>
          <a:off x="18345150" y="674512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76" name="フローチャート: 判断 575">
          <a:extLst>
            <a:ext uri="{FF2B5EF4-FFF2-40B4-BE49-F238E27FC236}">
              <a16:creationId xmlns:a16="http://schemas.microsoft.com/office/drawing/2014/main" id="{8CE11403-7FFD-4CD1-9DA1-0CA0E5160C04}"/>
            </a:ext>
          </a:extLst>
        </xdr:cNvPr>
        <xdr:cNvSpPr/>
      </xdr:nvSpPr>
      <xdr:spPr>
        <a:xfrm>
          <a:off x="17547590" y="67185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77" name="フローチャート: 判断 576">
          <a:extLst>
            <a:ext uri="{FF2B5EF4-FFF2-40B4-BE49-F238E27FC236}">
              <a16:creationId xmlns:a16="http://schemas.microsoft.com/office/drawing/2014/main" id="{5C7B5BAF-5BB2-4AFF-B7DB-78882498A3B3}"/>
            </a:ext>
          </a:extLst>
        </xdr:cNvPr>
        <xdr:cNvSpPr/>
      </xdr:nvSpPr>
      <xdr:spPr>
        <a:xfrm>
          <a:off x="16761460" y="671593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A3CD3B41-77FC-4C31-989F-8D0B76CAA1A0}"/>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FCF4E97E-2E2A-4E55-BD46-7D952AB22A9C}"/>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C1EA91AC-0DD4-48FC-A871-B4E75647B147}"/>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D4F90177-53EE-47E7-80AF-7758E885D41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2826470C-A526-4931-9064-4DD8734B27FC}"/>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64664</xdr:rowOff>
    </xdr:from>
    <xdr:to>
      <xdr:col>116</xdr:col>
      <xdr:colOff>114300</xdr:colOff>
      <xdr:row>39</xdr:row>
      <xdr:rowOff>166264</xdr:rowOff>
    </xdr:to>
    <xdr:sp macro="" textlink="">
      <xdr:nvSpPr>
        <xdr:cNvPr id="583" name="楕円 582">
          <a:extLst>
            <a:ext uri="{FF2B5EF4-FFF2-40B4-BE49-F238E27FC236}">
              <a16:creationId xmlns:a16="http://schemas.microsoft.com/office/drawing/2014/main" id="{C9B78818-E7B3-419E-89BA-9F31FEB5EA9A}"/>
            </a:ext>
          </a:extLst>
        </xdr:cNvPr>
        <xdr:cNvSpPr/>
      </xdr:nvSpPr>
      <xdr:spPr>
        <a:xfrm>
          <a:off x="19904710" y="6747404"/>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43091</xdr:rowOff>
    </xdr:from>
    <xdr:ext cx="534377" cy="259045"/>
    <xdr:sp macro="" textlink="">
      <xdr:nvSpPr>
        <xdr:cNvPr id="584" name="【一般廃棄物処理施設】&#10;一人当たり有形固定資産（償却資産）額該当値テキスト">
          <a:extLst>
            <a:ext uri="{FF2B5EF4-FFF2-40B4-BE49-F238E27FC236}">
              <a16:creationId xmlns:a16="http://schemas.microsoft.com/office/drawing/2014/main" id="{EC8FFA76-F4E8-4BEC-BA24-C20DC693641C}"/>
            </a:ext>
          </a:extLst>
        </xdr:cNvPr>
        <xdr:cNvSpPr txBox="1"/>
      </xdr:nvSpPr>
      <xdr:spPr>
        <a:xfrm>
          <a:off x="19985990" y="673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35499</xdr:rowOff>
    </xdr:from>
    <xdr:to>
      <xdr:col>112</xdr:col>
      <xdr:colOff>38100</xdr:colOff>
      <xdr:row>39</xdr:row>
      <xdr:rowOff>137099</xdr:rowOff>
    </xdr:to>
    <xdr:sp macro="" textlink="">
      <xdr:nvSpPr>
        <xdr:cNvPr id="585" name="楕円 584">
          <a:extLst>
            <a:ext uri="{FF2B5EF4-FFF2-40B4-BE49-F238E27FC236}">
              <a16:creationId xmlns:a16="http://schemas.microsoft.com/office/drawing/2014/main" id="{E1C7F677-E4C4-4FCD-842A-657BE81C6D1F}"/>
            </a:ext>
          </a:extLst>
        </xdr:cNvPr>
        <xdr:cNvSpPr/>
      </xdr:nvSpPr>
      <xdr:spPr>
        <a:xfrm>
          <a:off x="19161760" y="67220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86299</xdr:rowOff>
    </xdr:from>
    <xdr:to>
      <xdr:col>116</xdr:col>
      <xdr:colOff>63500</xdr:colOff>
      <xdr:row>39</xdr:row>
      <xdr:rowOff>115464</xdr:rowOff>
    </xdr:to>
    <xdr:cxnSp macro="">
      <xdr:nvCxnSpPr>
        <xdr:cNvPr id="586" name="直線コネクタ 585">
          <a:extLst>
            <a:ext uri="{FF2B5EF4-FFF2-40B4-BE49-F238E27FC236}">
              <a16:creationId xmlns:a16="http://schemas.microsoft.com/office/drawing/2014/main" id="{39407800-FBEF-4A8D-AD1B-D7F388C53663}"/>
            </a:ext>
          </a:extLst>
        </xdr:cNvPr>
        <xdr:cNvCxnSpPr/>
      </xdr:nvCxnSpPr>
      <xdr:spPr>
        <a:xfrm>
          <a:off x="19204940" y="6774754"/>
          <a:ext cx="742950" cy="2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159405</xdr:rowOff>
    </xdr:from>
    <xdr:to>
      <xdr:col>107</xdr:col>
      <xdr:colOff>101600</xdr:colOff>
      <xdr:row>39</xdr:row>
      <xdr:rowOff>89555</xdr:rowOff>
    </xdr:to>
    <xdr:sp macro="" textlink="">
      <xdr:nvSpPr>
        <xdr:cNvPr id="587" name="楕円 586">
          <a:extLst>
            <a:ext uri="{FF2B5EF4-FFF2-40B4-BE49-F238E27FC236}">
              <a16:creationId xmlns:a16="http://schemas.microsoft.com/office/drawing/2014/main" id="{13F03B03-B52C-46EC-9441-9A8D1049D2FB}"/>
            </a:ext>
          </a:extLst>
        </xdr:cNvPr>
        <xdr:cNvSpPr/>
      </xdr:nvSpPr>
      <xdr:spPr>
        <a:xfrm>
          <a:off x="18345150" y="66764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38755</xdr:rowOff>
    </xdr:from>
    <xdr:to>
      <xdr:col>111</xdr:col>
      <xdr:colOff>177800</xdr:colOff>
      <xdr:row>39</xdr:row>
      <xdr:rowOff>86299</xdr:rowOff>
    </xdr:to>
    <xdr:cxnSp macro="">
      <xdr:nvCxnSpPr>
        <xdr:cNvPr id="588" name="直線コネクタ 587">
          <a:extLst>
            <a:ext uri="{FF2B5EF4-FFF2-40B4-BE49-F238E27FC236}">
              <a16:creationId xmlns:a16="http://schemas.microsoft.com/office/drawing/2014/main" id="{0C87B096-2B52-46E7-AACC-BABED47CD38A}"/>
            </a:ext>
          </a:extLst>
        </xdr:cNvPr>
        <xdr:cNvCxnSpPr/>
      </xdr:nvCxnSpPr>
      <xdr:spPr>
        <a:xfrm>
          <a:off x="18399760" y="6725305"/>
          <a:ext cx="805180" cy="4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160521</xdr:rowOff>
    </xdr:from>
    <xdr:to>
      <xdr:col>102</xdr:col>
      <xdr:colOff>165100</xdr:colOff>
      <xdr:row>39</xdr:row>
      <xdr:rowOff>90671</xdr:rowOff>
    </xdr:to>
    <xdr:sp macro="" textlink="">
      <xdr:nvSpPr>
        <xdr:cNvPr id="589" name="楕円 588">
          <a:extLst>
            <a:ext uri="{FF2B5EF4-FFF2-40B4-BE49-F238E27FC236}">
              <a16:creationId xmlns:a16="http://schemas.microsoft.com/office/drawing/2014/main" id="{2960ACD6-EBB5-4EE3-ACB4-C1AE938378E0}"/>
            </a:ext>
          </a:extLst>
        </xdr:cNvPr>
        <xdr:cNvSpPr/>
      </xdr:nvSpPr>
      <xdr:spPr>
        <a:xfrm>
          <a:off x="17547590" y="667752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38755</xdr:rowOff>
    </xdr:from>
    <xdr:to>
      <xdr:col>107</xdr:col>
      <xdr:colOff>50800</xdr:colOff>
      <xdr:row>39</xdr:row>
      <xdr:rowOff>39871</xdr:rowOff>
    </xdr:to>
    <xdr:cxnSp macro="">
      <xdr:nvCxnSpPr>
        <xdr:cNvPr id="590" name="直線コネクタ 589">
          <a:extLst>
            <a:ext uri="{FF2B5EF4-FFF2-40B4-BE49-F238E27FC236}">
              <a16:creationId xmlns:a16="http://schemas.microsoft.com/office/drawing/2014/main" id="{A68AEFDA-51D0-4A82-AE2E-D73539C43C54}"/>
            </a:ext>
          </a:extLst>
        </xdr:cNvPr>
        <xdr:cNvCxnSpPr/>
      </xdr:nvCxnSpPr>
      <xdr:spPr>
        <a:xfrm flipV="1">
          <a:off x="17602200" y="6725305"/>
          <a:ext cx="797560" cy="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103632</xdr:rowOff>
    </xdr:from>
    <xdr:to>
      <xdr:col>98</xdr:col>
      <xdr:colOff>38100</xdr:colOff>
      <xdr:row>34</xdr:row>
      <xdr:rowOff>33782</xdr:rowOff>
    </xdr:to>
    <xdr:sp macro="" textlink="">
      <xdr:nvSpPr>
        <xdr:cNvPr id="591" name="楕円 590">
          <a:extLst>
            <a:ext uri="{FF2B5EF4-FFF2-40B4-BE49-F238E27FC236}">
              <a16:creationId xmlns:a16="http://schemas.microsoft.com/office/drawing/2014/main" id="{17504C3A-02DE-48C5-9FA0-FBC9FF6910BF}"/>
            </a:ext>
          </a:extLst>
        </xdr:cNvPr>
        <xdr:cNvSpPr/>
      </xdr:nvSpPr>
      <xdr:spPr>
        <a:xfrm>
          <a:off x="16761460" y="57595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154432</xdr:rowOff>
    </xdr:from>
    <xdr:to>
      <xdr:col>102</xdr:col>
      <xdr:colOff>114300</xdr:colOff>
      <xdr:row>39</xdr:row>
      <xdr:rowOff>39871</xdr:rowOff>
    </xdr:to>
    <xdr:cxnSp macro="">
      <xdr:nvCxnSpPr>
        <xdr:cNvPr id="592" name="直線コネクタ 591">
          <a:extLst>
            <a:ext uri="{FF2B5EF4-FFF2-40B4-BE49-F238E27FC236}">
              <a16:creationId xmlns:a16="http://schemas.microsoft.com/office/drawing/2014/main" id="{5214E994-781D-45F1-8190-E2FF5B2DC6F4}"/>
            </a:ext>
          </a:extLst>
        </xdr:cNvPr>
        <xdr:cNvCxnSpPr/>
      </xdr:nvCxnSpPr>
      <xdr:spPr>
        <a:xfrm>
          <a:off x="16804640" y="5812282"/>
          <a:ext cx="797560" cy="914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138765</xdr:rowOff>
    </xdr:from>
    <xdr:ext cx="534377" cy="259045"/>
    <xdr:sp macro="" textlink="">
      <xdr:nvSpPr>
        <xdr:cNvPr id="593" name="n_1aveValue【一般廃棄物処理施設】&#10;一人当たり有形固定資産（償却資産）額">
          <a:extLst>
            <a:ext uri="{FF2B5EF4-FFF2-40B4-BE49-F238E27FC236}">
              <a16:creationId xmlns:a16="http://schemas.microsoft.com/office/drawing/2014/main" id="{16A7852F-6E1A-4155-BABA-E9DAA6D2F700}"/>
            </a:ext>
          </a:extLst>
        </xdr:cNvPr>
        <xdr:cNvSpPr txBox="1"/>
      </xdr:nvSpPr>
      <xdr:spPr>
        <a:xfrm>
          <a:off x="18951721" y="6821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147488</xdr:rowOff>
    </xdr:from>
    <xdr:ext cx="534377" cy="259045"/>
    <xdr:sp macro="" textlink="">
      <xdr:nvSpPr>
        <xdr:cNvPr id="594" name="n_2aveValue【一般廃棄物処理施設】&#10;一人当たり有形固定資産（償却資産）額">
          <a:extLst>
            <a:ext uri="{FF2B5EF4-FFF2-40B4-BE49-F238E27FC236}">
              <a16:creationId xmlns:a16="http://schemas.microsoft.com/office/drawing/2014/main" id="{B40FF8DD-A400-49C4-AF24-80A7E0E30FFE}"/>
            </a:ext>
          </a:extLst>
        </xdr:cNvPr>
        <xdr:cNvSpPr txBox="1"/>
      </xdr:nvSpPr>
      <xdr:spPr>
        <a:xfrm>
          <a:off x="18170671" y="683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126672</xdr:rowOff>
    </xdr:from>
    <xdr:ext cx="534377" cy="259045"/>
    <xdr:sp macro="" textlink="">
      <xdr:nvSpPr>
        <xdr:cNvPr id="595" name="n_3aveValue【一般廃棄物処理施設】&#10;一人当たり有形固定資産（償却資産）額">
          <a:extLst>
            <a:ext uri="{FF2B5EF4-FFF2-40B4-BE49-F238E27FC236}">
              <a16:creationId xmlns:a16="http://schemas.microsoft.com/office/drawing/2014/main" id="{DD9E3858-D3E5-496F-A7ED-C3B8E02926A4}"/>
            </a:ext>
          </a:extLst>
        </xdr:cNvPr>
        <xdr:cNvSpPr txBox="1"/>
      </xdr:nvSpPr>
      <xdr:spPr>
        <a:xfrm>
          <a:off x="17354061" y="681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124020</xdr:rowOff>
    </xdr:from>
    <xdr:ext cx="534377" cy="259045"/>
    <xdr:sp macro="" textlink="">
      <xdr:nvSpPr>
        <xdr:cNvPr id="596" name="n_4aveValue【一般廃棄物処理施設】&#10;一人当たり有形固定資産（償却資産）額">
          <a:extLst>
            <a:ext uri="{FF2B5EF4-FFF2-40B4-BE49-F238E27FC236}">
              <a16:creationId xmlns:a16="http://schemas.microsoft.com/office/drawing/2014/main" id="{55EA4A41-2259-4E6D-A574-DFEB6620EBB9}"/>
            </a:ext>
          </a:extLst>
        </xdr:cNvPr>
        <xdr:cNvSpPr txBox="1"/>
      </xdr:nvSpPr>
      <xdr:spPr>
        <a:xfrm>
          <a:off x="16556501" y="681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153626</xdr:rowOff>
    </xdr:from>
    <xdr:ext cx="534377" cy="259045"/>
    <xdr:sp macro="" textlink="">
      <xdr:nvSpPr>
        <xdr:cNvPr id="597" name="n_1mainValue【一般廃棄物処理施設】&#10;一人当たり有形固定資産（償却資産）額">
          <a:extLst>
            <a:ext uri="{FF2B5EF4-FFF2-40B4-BE49-F238E27FC236}">
              <a16:creationId xmlns:a16="http://schemas.microsoft.com/office/drawing/2014/main" id="{2934824F-48BE-4C4E-9C82-64AEBDB2BC39}"/>
            </a:ext>
          </a:extLst>
        </xdr:cNvPr>
        <xdr:cNvSpPr txBox="1"/>
      </xdr:nvSpPr>
      <xdr:spPr>
        <a:xfrm>
          <a:off x="18951721" y="649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106082</xdr:rowOff>
    </xdr:from>
    <xdr:ext cx="534377" cy="259045"/>
    <xdr:sp macro="" textlink="">
      <xdr:nvSpPr>
        <xdr:cNvPr id="598" name="n_2mainValue【一般廃棄物処理施設】&#10;一人当たり有形固定資産（償却資産）額">
          <a:extLst>
            <a:ext uri="{FF2B5EF4-FFF2-40B4-BE49-F238E27FC236}">
              <a16:creationId xmlns:a16="http://schemas.microsoft.com/office/drawing/2014/main" id="{EF3EB76C-B6EF-45DC-ADA8-A892581E5C78}"/>
            </a:ext>
          </a:extLst>
        </xdr:cNvPr>
        <xdr:cNvSpPr txBox="1"/>
      </xdr:nvSpPr>
      <xdr:spPr>
        <a:xfrm>
          <a:off x="18170671" y="644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107198</xdr:rowOff>
    </xdr:from>
    <xdr:ext cx="534377" cy="259045"/>
    <xdr:sp macro="" textlink="">
      <xdr:nvSpPr>
        <xdr:cNvPr id="599" name="n_3mainValue【一般廃棄物処理施設】&#10;一人当たり有形固定資産（償却資産）額">
          <a:extLst>
            <a:ext uri="{FF2B5EF4-FFF2-40B4-BE49-F238E27FC236}">
              <a16:creationId xmlns:a16="http://schemas.microsoft.com/office/drawing/2014/main" id="{D8334A72-0779-4743-9C21-C6CFE8CF1BD0}"/>
            </a:ext>
          </a:extLst>
        </xdr:cNvPr>
        <xdr:cNvSpPr txBox="1"/>
      </xdr:nvSpPr>
      <xdr:spPr>
        <a:xfrm>
          <a:off x="17354061" y="644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32</xdr:row>
      <xdr:rowOff>50309</xdr:rowOff>
    </xdr:from>
    <xdr:ext cx="599010" cy="259045"/>
    <xdr:sp macro="" textlink="">
      <xdr:nvSpPr>
        <xdr:cNvPr id="600" name="n_4mainValue【一般廃棄物処理施設】&#10;一人当たり有形固定資産（償却資産）額">
          <a:extLst>
            <a:ext uri="{FF2B5EF4-FFF2-40B4-BE49-F238E27FC236}">
              <a16:creationId xmlns:a16="http://schemas.microsoft.com/office/drawing/2014/main" id="{165AEA52-B5D1-4B28-BA05-E2442A126241}"/>
            </a:ext>
          </a:extLst>
        </xdr:cNvPr>
        <xdr:cNvSpPr txBox="1"/>
      </xdr:nvSpPr>
      <xdr:spPr>
        <a:xfrm>
          <a:off x="16526090" y="5540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FEBD8698-1B6C-422F-AD24-9128BDF5BC12}"/>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C515D529-1A5D-43D9-9705-A70D4D9ABFF1}"/>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C3B81725-038F-47BE-9961-A3A3551E1C1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4AE2B26A-80C9-4080-AD60-4660C56FB548}"/>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81A7B0D7-12F6-43A8-87C4-5FFA840F32F8}"/>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0777FC52-FA59-45F6-92E3-0C2487333D5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2457EE90-2A4D-48BA-975D-0009F106051C}"/>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ECC7E89B-AEC4-42AC-93F5-DC53BFE9D0C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BC462223-A923-4816-AA13-D09E0F276747}"/>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498D18C7-9330-483B-9364-48836F377DCA}"/>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E6A6E979-84C1-42B5-9B89-9F0BE2E69B0B}"/>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2" name="直線コネクタ 611">
          <a:extLst>
            <a:ext uri="{FF2B5EF4-FFF2-40B4-BE49-F238E27FC236}">
              <a16:creationId xmlns:a16="http://schemas.microsoft.com/office/drawing/2014/main" id="{B22BA663-8F36-4915-8D3D-BC7309BB76D1}"/>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3" name="テキスト ボックス 612">
          <a:extLst>
            <a:ext uri="{FF2B5EF4-FFF2-40B4-BE49-F238E27FC236}">
              <a16:creationId xmlns:a16="http://schemas.microsoft.com/office/drawing/2014/main" id="{BBFA4504-4460-421F-9202-81E61E06F4F6}"/>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4" name="直線コネクタ 613">
          <a:extLst>
            <a:ext uri="{FF2B5EF4-FFF2-40B4-BE49-F238E27FC236}">
              <a16:creationId xmlns:a16="http://schemas.microsoft.com/office/drawing/2014/main" id="{DDC4A482-7B64-4A89-B214-5FE4AA770EEA}"/>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5" name="テキスト ボックス 614">
          <a:extLst>
            <a:ext uri="{FF2B5EF4-FFF2-40B4-BE49-F238E27FC236}">
              <a16:creationId xmlns:a16="http://schemas.microsoft.com/office/drawing/2014/main" id="{4D488917-A834-4F97-8886-F1DED971540F}"/>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6" name="直線コネクタ 615">
          <a:extLst>
            <a:ext uri="{FF2B5EF4-FFF2-40B4-BE49-F238E27FC236}">
              <a16:creationId xmlns:a16="http://schemas.microsoft.com/office/drawing/2014/main" id="{68649A82-989C-4786-B1F5-0E0245F411A5}"/>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7" name="テキスト ボックス 616">
          <a:extLst>
            <a:ext uri="{FF2B5EF4-FFF2-40B4-BE49-F238E27FC236}">
              <a16:creationId xmlns:a16="http://schemas.microsoft.com/office/drawing/2014/main" id="{917A42BD-B02E-49F4-9EB0-52A93934FCF2}"/>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8" name="直線コネクタ 617">
          <a:extLst>
            <a:ext uri="{FF2B5EF4-FFF2-40B4-BE49-F238E27FC236}">
              <a16:creationId xmlns:a16="http://schemas.microsoft.com/office/drawing/2014/main" id="{C9235B0D-C28C-4441-8BA4-1138BB700C37}"/>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9" name="テキスト ボックス 618">
          <a:extLst>
            <a:ext uri="{FF2B5EF4-FFF2-40B4-BE49-F238E27FC236}">
              <a16:creationId xmlns:a16="http://schemas.microsoft.com/office/drawing/2014/main" id="{2383EF0D-36BA-4F95-8436-3A4FED7A68CD}"/>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0" name="直線コネクタ 619">
          <a:extLst>
            <a:ext uri="{FF2B5EF4-FFF2-40B4-BE49-F238E27FC236}">
              <a16:creationId xmlns:a16="http://schemas.microsoft.com/office/drawing/2014/main" id="{1BC12FBB-D4F4-48AF-B2F7-99ED75A52F51}"/>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1" name="テキスト ボックス 620">
          <a:extLst>
            <a:ext uri="{FF2B5EF4-FFF2-40B4-BE49-F238E27FC236}">
              <a16:creationId xmlns:a16="http://schemas.microsoft.com/office/drawing/2014/main" id="{965E0974-FFDE-462B-9EBC-88FDE589A2F9}"/>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2" name="直線コネクタ 621">
          <a:extLst>
            <a:ext uri="{FF2B5EF4-FFF2-40B4-BE49-F238E27FC236}">
              <a16:creationId xmlns:a16="http://schemas.microsoft.com/office/drawing/2014/main" id="{F541057A-68AA-41A8-B443-DDB8BC324365}"/>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3" name="テキスト ボックス 622">
          <a:extLst>
            <a:ext uri="{FF2B5EF4-FFF2-40B4-BE49-F238E27FC236}">
              <a16:creationId xmlns:a16="http://schemas.microsoft.com/office/drawing/2014/main" id="{CF051262-708E-42CE-81C0-F1E81A714D73}"/>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432F102A-CFB8-495F-8B11-7AD85E4865EB}"/>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5" name="【保健センター・保健所】&#10;有形固定資産減価償却率グラフ枠">
          <a:extLst>
            <a:ext uri="{FF2B5EF4-FFF2-40B4-BE49-F238E27FC236}">
              <a16:creationId xmlns:a16="http://schemas.microsoft.com/office/drawing/2014/main" id="{737B0280-6E5D-4D28-A7DF-B5E1CE92FE91}"/>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26" name="直線コネクタ 625">
          <a:extLst>
            <a:ext uri="{FF2B5EF4-FFF2-40B4-BE49-F238E27FC236}">
              <a16:creationId xmlns:a16="http://schemas.microsoft.com/office/drawing/2014/main" id="{3874708A-1152-4179-BCCB-40FAAE15E3FB}"/>
            </a:ext>
          </a:extLst>
        </xdr:cNvPr>
        <xdr:cNvCxnSpPr/>
      </xdr:nvCxnSpPr>
      <xdr:spPr>
        <a:xfrm flipV="1">
          <a:off x="14703424" y="9667875"/>
          <a:ext cx="0" cy="12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27" name="【保健センター・保健所】&#10;有形固定資産減価償却率最小値テキスト">
          <a:extLst>
            <a:ext uri="{FF2B5EF4-FFF2-40B4-BE49-F238E27FC236}">
              <a16:creationId xmlns:a16="http://schemas.microsoft.com/office/drawing/2014/main" id="{C5C6C296-2A2B-4222-A52A-91EAAEB9225C}"/>
            </a:ext>
          </a:extLst>
        </xdr:cNvPr>
        <xdr:cNvSpPr txBox="1"/>
      </xdr:nvSpPr>
      <xdr:spPr>
        <a:xfrm>
          <a:off x="1474216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28" name="直線コネクタ 627">
          <a:extLst>
            <a:ext uri="{FF2B5EF4-FFF2-40B4-BE49-F238E27FC236}">
              <a16:creationId xmlns:a16="http://schemas.microsoft.com/office/drawing/2014/main" id="{26EB743B-B053-4CB7-BB81-D1C276862DDC}"/>
            </a:ext>
          </a:extLst>
        </xdr:cNvPr>
        <xdr:cNvCxnSpPr/>
      </xdr:nvCxnSpPr>
      <xdr:spPr>
        <a:xfrm>
          <a:off x="14611350" y="109532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29" name="【保健センター・保健所】&#10;有形固定資産減価償却率最大値テキスト">
          <a:extLst>
            <a:ext uri="{FF2B5EF4-FFF2-40B4-BE49-F238E27FC236}">
              <a16:creationId xmlns:a16="http://schemas.microsoft.com/office/drawing/2014/main" id="{14BF7360-2642-4133-BDC3-21A27FD49D96}"/>
            </a:ext>
          </a:extLst>
        </xdr:cNvPr>
        <xdr:cNvSpPr txBox="1"/>
      </xdr:nvSpPr>
      <xdr:spPr>
        <a:xfrm>
          <a:off x="1474216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0" name="直線コネクタ 629">
          <a:extLst>
            <a:ext uri="{FF2B5EF4-FFF2-40B4-BE49-F238E27FC236}">
              <a16:creationId xmlns:a16="http://schemas.microsoft.com/office/drawing/2014/main" id="{4A54B1FA-6F0B-4CAE-AD66-02815FFAD4C0}"/>
            </a:ext>
          </a:extLst>
        </xdr:cNvPr>
        <xdr:cNvCxnSpPr/>
      </xdr:nvCxnSpPr>
      <xdr:spPr>
        <a:xfrm>
          <a:off x="1461135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22333</xdr:rowOff>
    </xdr:from>
    <xdr:ext cx="405111" cy="259045"/>
    <xdr:sp macro="" textlink="">
      <xdr:nvSpPr>
        <xdr:cNvPr id="631" name="【保健センター・保健所】&#10;有形固定資産減価償却率平均値テキスト">
          <a:extLst>
            <a:ext uri="{FF2B5EF4-FFF2-40B4-BE49-F238E27FC236}">
              <a16:creationId xmlns:a16="http://schemas.microsoft.com/office/drawing/2014/main" id="{5F6A86AF-4B8E-402F-8658-8E576AC83DA8}"/>
            </a:ext>
          </a:extLst>
        </xdr:cNvPr>
        <xdr:cNvSpPr txBox="1"/>
      </xdr:nvSpPr>
      <xdr:spPr>
        <a:xfrm>
          <a:off x="14742160" y="103055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2" name="フローチャート: 判断 631">
          <a:extLst>
            <a:ext uri="{FF2B5EF4-FFF2-40B4-BE49-F238E27FC236}">
              <a16:creationId xmlns:a16="http://schemas.microsoft.com/office/drawing/2014/main" id="{F5E1F03B-3FC8-4022-88B4-0206200A87D2}"/>
            </a:ext>
          </a:extLst>
        </xdr:cNvPr>
        <xdr:cNvSpPr/>
      </xdr:nvSpPr>
      <xdr:spPr>
        <a:xfrm>
          <a:off x="14649450" y="1033281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3" name="フローチャート: 判断 632">
          <a:extLst>
            <a:ext uri="{FF2B5EF4-FFF2-40B4-BE49-F238E27FC236}">
              <a16:creationId xmlns:a16="http://schemas.microsoft.com/office/drawing/2014/main" id="{A8574EEA-EF6E-44A5-95F5-214F19CBF03F}"/>
            </a:ext>
          </a:extLst>
        </xdr:cNvPr>
        <xdr:cNvSpPr/>
      </xdr:nvSpPr>
      <xdr:spPr>
        <a:xfrm>
          <a:off x="13887450" y="1029688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34" name="フローチャート: 判断 633">
          <a:extLst>
            <a:ext uri="{FF2B5EF4-FFF2-40B4-BE49-F238E27FC236}">
              <a16:creationId xmlns:a16="http://schemas.microsoft.com/office/drawing/2014/main" id="{6021F032-0BBF-4790-A91F-E38BF862D18F}"/>
            </a:ext>
          </a:extLst>
        </xdr:cNvPr>
        <xdr:cNvSpPr/>
      </xdr:nvSpPr>
      <xdr:spPr>
        <a:xfrm>
          <a:off x="13089890" y="1027729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35" name="フローチャート: 判断 634">
          <a:extLst>
            <a:ext uri="{FF2B5EF4-FFF2-40B4-BE49-F238E27FC236}">
              <a16:creationId xmlns:a16="http://schemas.microsoft.com/office/drawing/2014/main" id="{B5980F84-637E-4AD9-AE20-734862E71E90}"/>
            </a:ext>
          </a:extLst>
        </xdr:cNvPr>
        <xdr:cNvSpPr/>
      </xdr:nvSpPr>
      <xdr:spPr>
        <a:xfrm>
          <a:off x="12303760" y="1024708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36" name="フローチャート: 判断 635">
          <a:extLst>
            <a:ext uri="{FF2B5EF4-FFF2-40B4-BE49-F238E27FC236}">
              <a16:creationId xmlns:a16="http://schemas.microsoft.com/office/drawing/2014/main" id="{73D5ABF5-A6D7-47D6-B1B5-F5B4D92B4AF8}"/>
            </a:ext>
          </a:extLst>
        </xdr:cNvPr>
        <xdr:cNvSpPr/>
      </xdr:nvSpPr>
      <xdr:spPr>
        <a:xfrm>
          <a:off x="11487150" y="1021116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4070B32E-CB70-45F5-9278-1D4BB1E21D8D}"/>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9FC1E198-80F6-47A2-A42C-029102217D8C}"/>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25050927-0FE6-4C5C-A52B-E02648435599}"/>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6A5A8738-8C26-4ACE-8CCF-FA26B571A48C}"/>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8E6BD51F-5090-40C6-A0F1-C33A42C67102}"/>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14515</xdr:rowOff>
    </xdr:from>
    <xdr:to>
      <xdr:col>85</xdr:col>
      <xdr:colOff>177800</xdr:colOff>
      <xdr:row>60</xdr:row>
      <xdr:rowOff>116115</xdr:rowOff>
    </xdr:to>
    <xdr:sp macro="" textlink="">
      <xdr:nvSpPr>
        <xdr:cNvPr id="642" name="楕円 641">
          <a:extLst>
            <a:ext uri="{FF2B5EF4-FFF2-40B4-BE49-F238E27FC236}">
              <a16:creationId xmlns:a16="http://schemas.microsoft.com/office/drawing/2014/main" id="{B1FCC6F6-5ED6-4F87-BF95-BF5FA4757F3D}"/>
            </a:ext>
          </a:extLst>
        </xdr:cNvPr>
        <xdr:cNvSpPr/>
      </xdr:nvSpPr>
      <xdr:spPr>
        <a:xfrm>
          <a:off x="14649450" y="103053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37392</xdr:rowOff>
    </xdr:from>
    <xdr:ext cx="405111" cy="259045"/>
    <xdr:sp macro="" textlink="">
      <xdr:nvSpPr>
        <xdr:cNvPr id="643" name="【保健センター・保健所】&#10;有形固定資産減価償却率該当値テキスト">
          <a:extLst>
            <a:ext uri="{FF2B5EF4-FFF2-40B4-BE49-F238E27FC236}">
              <a16:creationId xmlns:a16="http://schemas.microsoft.com/office/drawing/2014/main" id="{3D42C881-DCE5-4EBC-BAFF-B02C12B062DA}"/>
            </a:ext>
          </a:extLst>
        </xdr:cNvPr>
        <xdr:cNvSpPr txBox="1"/>
      </xdr:nvSpPr>
      <xdr:spPr>
        <a:xfrm>
          <a:off x="14742160" y="1015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151674</xdr:rowOff>
    </xdr:from>
    <xdr:to>
      <xdr:col>81</xdr:col>
      <xdr:colOff>101600</xdr:colOff>
      <xdr:row>60</xdr:row>
      <xdr:rowOff>81824</xdr:rowOff>
    </xdr:to>
    <xdr:sp macro="" textlink="">
      <xdr:nvSpPr>
        <xdr:cNvPr id="644" name="楕円 643">
          <a:extLst>
            <a:ext uri="{FF2B5EF4-FFF2-40B4-BE49-F238E27FC236}">
              <a16:creationId xmlns:a16="http://schemas.microsoft.com/office/drawing/2014/main" id="{6CDFD0B0-2CDC-431E-A0C1-3B42ED874B47}"/>
            </a:ext>
          </a:extLst>
        </xdr:cNvPr>
        <xdr:cNvSpPr/>
      </xdr:nvSpPr>
      <xdr:spPr>
        <a:xfrm>
          <a:off x="13887450" y="102672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31024</xdr:rowOff>
    </xdr:from>
    <xdr:to>
      <xdr:col>85</xdr:col>
      <xdr:colOff>127000</xdr:colOff>
      <xdr:row>60</xdr:row>
      <xdr:rowOff>65315</xdr:rowOff>
    </xdr:to>
    <xdr:cxnSp macro="">
      <xdr:nvCxnSpPr>
        <xdr:cNvPr id="645" name="直線コネクタ 644">
          <a:extLst>
            <a:ext uri="{FF2B5EF4-FFF2-40B4-BE49-F238E27FC236}">
              <a16:creationId xmlns:a16="http://schemas.microsoft.com/office/drawing/2014/main" id="{8E6ED471-E111-4209-BE60-427CD5BDF00A}"/>
            </a:ext>
          </a:extLst>
        </xdr:cNvPr>
        <xdr:cNvCxnSpPr/>
      </xdr:nvCxnSpPr>
      <xdr:spPr>
        <a:xfrm>
          <a:off x="13942060" y="10316119"/>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119017</xdr:rowOff>
    </xdr:from>
    <xdr:to>
      <xdr:col>76</xdr:col>
      <xdr:colOff>165100</xdr:colOff>
      <xdr:row>60</xdr:row>
      <xdr:rowOff>49167</xdr:rowOff>
    </xdr:to>
    <xdr:sp macro="" textlink="">
      <xdr:nvSpPr>
        <xdr:cNvPr id="646" name="楕円 645">
          <a:extLst>
            <a:ext uri="{FF2B5EF4-FFF2-40B4-BE49-F238E27FC236}">
              <a16:creationId xmlns:a16="http://schemas.microsoft.com/office/drawing/2014/main" id="{0955289B-1B43-4C36-84F5-F147AC87249E}"/>
            </a:ext>
          </a:extLst>
        </xdr:cNvPr>
        <xdr:cNvSpPr/>
      </xdr:nvSpPr>
      <xdr:spPr>
        <a:xfrm>
          <a:off x="13089890" y="10236472"/>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169817</xdr:rowOff>
    </xdr:from>
    <xdr:to>
      <xdr:col>81</xdr:col>
      <xdr:colOff>50800</xdr:colOff>
      <xdr:row>60</xdr:row>
      <xdr:rowOff>31024</xdr:rowOff>
    </xdr:to>
    <xdr:cxnSp macro="">
      <xdr:nvCxnSpPr>
        <xdr:cNvPr id="647" name="直線コネクタ 646">
          <a:extLst>
            <a:ext uri="{FF2B5EF4-FFF2-40B4-BE49-F238E27FC236}">
              <a16:creationId xmlns:a16="http://schemas.microsoft.com/office/drawing/2014/main" id="{7DCC41E2-845A-4B3E-BC07-8E864D376E4D}"/>
            </a:ext>
          </a:extLst>
        </xdr:cNvPr>
        <xdr:cNvCxnSpPr/>
      </xdr:nvCxnSpPr>
      <xdr:spPr>
        <a:xfrm>
          <a:off x="13144500" y="10289177"/>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8" name="楕円 647">
          <a:extLst>
            <a:ext uri="{FF2B5EF4-FFF2-40B4-BE49-F238E27FC236}">
              <a16:creationId xmlns:a16="http://schemas.microsoft.com/office/drawing/2014/main" id="{F449FCBF-7518-4D8A-A806-52F4D0EADCB1}"/>
            </a:ext>
          </a:extLst>
        </xdr:cNvPr>
        <xdr:cNvSpPr/>
      </xdr:nvSpPr>
      <xdr:spPr>
        <a:xfrm>
          <a:off x="12303760" y="102038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137160</xdr:rowOff>
    </xdr:from>
    <xdr:to>
      <xdr:col>76</xdr:col>
      <xdr:colOff>114300</xdr:colOff>
      <xdr:row>59</xdr:row>
      <xdr:rowOff>169817</xdr:rowOff>
    </xdr:to>
    <xdr:cxnSp macro="">
      <xdr:nvCxnSpPr>
        <xdr:cNvPr id="649" name="直線コネクタ 648">
          <a:extLst>
            <a:ext uri="{FF2B5EF4-FFF2-40B4-BE49-F238E27FC236}">
              <a16:creationId xmlns:a16="http://schemas.microsoft.com/office/drawing/2014/main" id="{B628D91F-1728-4703-91B1-8EBAC64CB9DD}"/>
            </a:ext>
          </a:extLst>
        </xdr:cNvPr>
        <xdr:cNvCxnSpPr/>
      </xdr:nvCxnSpPr>
      <xdr:spPr>
        <a:xfrm>
          <a:off x="12346940" y="10248900"/>
          <a:ext cx="79756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58601</xdr:rowOff>
    </xdr:from>
    <xdr:to>
      <xdr:col>67</xdr:col>
      <xdr:colOff>101600</xdr:colOff>
      <xdr:row>59</xdr:row>
      <xdr:rowOff>160201</xdr:rowOff>
    </xdr:to>
    <xdr:sp macro="" textlink="">
      <xdr:nvSpPr>
        <xdr:cNvPr id="650" name="楕円 649">
          <a:extLst>
            <a:ext uri="{FF2B5EF4-FFF2-40B4-BE49-F238E27FC236}">
              <a16:creationId xmlns:a16="http://schemas.microsoft.com/office/drawing/2014/main" id="{D0725FCB-C1F4-4997-9D70-0067A0531E6A}"/>
            </a:ext>
          </a:extLst>
        </xdr:cNvPr>
        <xdr:cNvSpPr/>
      </xdr:nvSpPr>
      <xdr:spPr>
        <a:xfrm>
          <a:off x="11487150" y="1017034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109401</xdr:rowOff>
    </xdr:from>
    <xdr:to>
      <xdr:col>71</xdr:col>
      <xdr:colOff>177800</xdr:colOff>
      <xdr:row>59</xdr:row>
      <xdr:rowOff>137160</xdr:rowOff>
    </xdr:to>
    <xdr:cxnSp macro="">
      <xdr:nvCxnSpPr>
        <xdr:cNvPr id="651" name="直線コネクタ 650">
          <a:extLst>
            <a:ext uri="{FF2B5EF4-FFF2-40B4-BE49-F238E27FC236}">
              <a16:creationId xmlns:a16="http://schemas.microsoft.com/office/drawing/2014/main" id="{41D20462-FE3E-4319-877D-4162BFE80B51}"/>
            </a:ext>
          </a:extLst>
        </xdr:cNvPr>
        <xdr:cNvCxnSpPr/>
      </xdr:nvCxnSpPr>
      <xdr:spPr>
        <a:xfrm>
          <a:off x="11541760" y="10223046"/>
          <a:ext cx="80518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652" name="n_1aveValue【保健センター・保健所】&#10;有形固定資産減価償却率">
          <a:extLst>
            <a:ext uri="{FF2B5EF4-FFF2-40B4-BE49-F238E27FC236}">
              <a16:creationId xmlns:a16="http://schemas.microsoft.com/office/drawing/2014/main" id="{D4548AD0-2D4A-4F32-BDFC-29DDD8649795}"/>
            </a:ext>
          </a:extLst>
        </xdr:cNvPr>
        <xdr:cNvSpPr txBox="1"/>
      </xdr:nvSpPr>
      <xdr:spPr>
        <a:xfrm>
          <a:off x="13738234" y="10383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653" name="n_2aveValue【保健センター・保健所】&#10;有形固定資産減価償却率">
          <a:extLst>
            <a:ext uri="{FF2B5EF4-FFF2-40B4-BE49-F238E27FC236}">
              <a16:creationId xmlns:a16="http://schemas.microsoft.com/office/drawing/2014/main" id="{004BCBE5-72F9-439A-A577-6083DADA9E87}"/>
            </a:ext>
          </a:extLst>
        </xdr:cNvPr>
        <xdr:cNvSpPr txBox="1"/>
      </xdr:nvSpPr>
      <xdr:spPr>
        <a:xfrm>
          <a:off x="12957184" y="10370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56623</xdr:rowOff>
    </xdr:from>
    <xdr:ext cx="405111" cy="259045"/>
    <xdr:sp macro="" textlink="">
      <xdr:nvSpPr>
        <xdr:cNvPr id="654" name="n_3aveValue【保健センター・保健所】&#10;有形固定資産減価償却率">
          <a:extLst>
            <a:ext uri="{FF2B5EF4-FFF2-40B4-BE49-F238E27FC236}">
              <a16:creationId xmlns:a16="http://schemas.microsoft.com/office/drawing/2014/main" id="{CB7D9BE7-5250-4E4C-902C-F0B3466F245A}"/>
            </a:ext>
          </a:extLst>
        </xdr:cNvPr>
        <xdr:cNvSpPr txBox="1"/>
      </xdr:nvSpPr>
      <xdr:spPr>
        <a:xfrm>
          <a:off x="12171054" y="10347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20700</xdr:rowOff>
    </xdr:from>
    <xdr:ext cx="405111" cy="259045"/>
    <xdr:sp macro="" textlink="">
      <xdr:nvSpPr>
        <xdr:cNvPr id="655" name="n_4aveValue【保健センター・保健所】&#10;有形固定資産減価償却率">
          <a:extLst>
            <a:ext uri="{FF2B5EF4-FFF2-40B4-BE49-F238E27FC236}">
              <a16:creationId xmlns:a16="http://schemas.microsoft.com/office/drawing/2014/main" id="{6693D059-ADEF-4343-9787-22568959AB7C}"/>
            </a:ext>
          </a:extLst>
        </xdr:cNvPr>
        <xdr:cNvSpPr txBox="1"/>
      </xdr:nvSpPr>
      <xdr:spPr>
        <a:xfrm>
          <a:off x="11354444" y="10303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98351</xdr:rowOff>
    </xdr:from>
    <xdr:ext cx="405111" cy="259045"/>
    <xdr:sp macro="" textlink="">
      <xdr:nvSpPr>
        <xdr:cNvPr id="656" name="n_1mainValue【保健センター・保健所】&#10;有形固定資産減価償却率">
          <a:extLst>
            <a:ext uri="{FF2B5EF4-FFF2-40B4-BE49-F238E27FC236}">
              <a16:creationId xmlns:a16="http://schemas.microsoft.com/office/drawing/2014/main" id="{77AC8A19-E07F-4FD5-ACED-6804C8C53CE6}"/>
            </a:ext>
          </a:extLst>
        </xdr:cNvPr>
        <xdr:cNvSpPr txBox="1"/>
      </xdr:nvSpPr>
      <xdr:spPr>
        <a:xfrm>
          <a:off x="13738234" y="1003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65694</xdr:rowOff>
    </xdr:from>
    <xdr:ext cx="405111" cy="259045"/>
    <xdr:sp macro="" textlink="">
      <xdr:nvSpPr>
        <xdr:cNvPr id="657" name="n_2mainValue【保健センター・保健所】&#10;有形固定資産減価償却率">
          <a:extLst>
            <a:ext uri="{FF2B5EF4-FFF2-40B4-BE49-F238E27FC236}">
              <a16:creationId xmlns:a16="http://schemas.microsoft.com/office/drawing/2014/main" id="{480E24C6-6638-47B4-AED6-0F88A98FCC19}"/>
            </a:ext>
          </a:extLst>
        </xdr:cNvPr>
        <xdr:cNvSpPr txBox="1"/>
      </xdr:nvSpPr>
      <xdr:spPr>
        <a:xfrm>
          <a:off x="12957184" y="1000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658" name="n_3mainValue【保健センター・保健所】&#10;有形固定資産減価償却率">
          <a:extLst>
            <a:ext uri="{FF2B5EF4-FFF2-40B4-BE49-F238E27FC236}">
              <a16:creationId xmlns:a16="http://schemas.microsoft.com/office/drawing/2014/main" id="{8687292F-6E2B-4579-9E6A-08674100CBED}"/>
            </a:ext>
          </a:extLst>
        </xdr:cNvPr>
        <xdr:cNvSpPr txBox="1"/>
      </xdr:nvSpPr>
      <xdr:spPr>
        <a:xfrm>
          <a:off x="12171054"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5278</xdr:rowOff>
    </xdr:from>
    <xdr:ext cx="405111" cy="259045"/>
    <xdr:sp macro="" textlink="">
      <xdr:nvSpPr>
        <xdr:cNvPr id="659" name="n_4mainValue【保健センター・保健所】&#10;有形固定資産減価償却率">
          <a:extLst>
            <a:ext uri="{FF2B5EF4-FFF2-40B4-BE49-F238E27FC236}">
              <a16:creationId xmlns:a16="http://schemas.microsoft.com/office/drawing/2014/main" id="{BFFB76D1-04E2-474F-AD51-455E31C7CFFD}"/>
            </a:ext>
          </a:extLst>
        </xdr:cNvPr>
        <xdr:cNvSpPr txBox="1"/>
      </xdr:nvSpPr>
      <xdr:spPr>
        <a:xfrm>
          <a:off x="11354444" y="9951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a:extLst>
            <a:ext uri="{FF2B5EF4-FFF2-40B4-BE49-F238E27FC236}">
              <a16:creationId xmlns:a16="http://schemas.microsoft.com/office/drawing/2014/main" id="{4EE85687-8210-4CE6-AD4C-6DDEAAE52233}"/>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a:extLst>
            <a:ext uri="{FF2B5EF4-FFF2-40B4-BE49-F238E27FC236}">
              <a16:creationId xmlns:a16="http://schemas.microsoft.com/office/drawing/2014/main" id="{FE02E4F9-5CE2-4762-8D30-96B2A8AF7B0C}"/>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a:extLst>
            <a:ext uri="{FF2B5EF4-FFF2-40B4-BE49-F238E27FC236}">
              <a16:creationId xmlns:a16="http://schemas.microsoft.com/office/drawing/2014/main" id="{D20B8C97-4A25-4C6D-857C-EB2976D09641}"/>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a:extLst>
            <a:ext uri="{FF2B5EF4-FFF2-40B4-BE49-F238E27FC236}">
              <a16:creationId xmlns:a16="http://schemas.microsoft.com/office/drawing/2014/main" id="{4A43EE8A-6AB5-4765-9D80-FC8C997F65C9}"/>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a:extLst>
            <a:ext uri="{FF2B5EF4-FFF2-40B4-BE49-F238E27FC236}">
              <a16:creationId xmlns:a16="http://schemas.microsoft.com/office/drawing/2014/main" id="{85F62C6D-A093-4B1D-8A08-03354D43B8E3}"/>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a:extLst>
            <a:ext uri="{FF2B5EF4-FFF2-40B4-BE49-F238E27FC236}">
              <a16:creationId xmlns:a16="http://schemas.microsoft.com/office/drawing/2014/main" id="{0731ADA4-9ED6-4AD9-9195-7296ED9E74D6}"/>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a:extLst>
            <a:ext uri="{FF2B5EF4-FFF2-40B4-BE49-F238E27FC236}">
              <a16:creationId xmlns:a16="http://schemas.microsoft.com/office/drawing/2014/main" id="{CEBD84C5-1956-46FB-9FF9-67962120F6CA}"/>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a:extLst>
            <a:ext uri="{FF2B5EF4-FFF2-40B4-BE49-F238E27FC236}">
              <a16:creationId xmlns:a16="http://schemas.microsoft.com/office/drawing/2014/main" id="{A0F1966F-4930-45D9-A07A-592803FD5EB8}"/>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a:extLst>
            <a:ext uri="{FF2B5EF4-FFF2-40B4-BE49-F238E27FC236}">
              <a16:creationId xmlns:a16="http://schemas.microsoft.com/office/drawing/2014/main" id="{50A52969-545D-44B0-887D-850C655F59C5}"/>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a:extLst>
            <a:ext uri="{FF2B5EF4-FFF2-40B4-BE49-F238E27FC236}">
              <a16:creationId xmlns:a16="http://schemas.microsoft.com/office/drawing/2014/main" id="{9B38A08F-4333-4EA1-98FB-72A22806E763}"/>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0" name="直線コネクタ 669">
          <a:extLst>
            <a:ext uri="{FF2B5EF4-FFF2-40B4-BE49-F238E27FC236}">
              <a16:creationId xmlns:a16="http://schemas.microsoft.com/office/drawing/2014/main" id="{34D04FE7-B30B-4779-963C-B25F958F0956}"/>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1" name="テキスト ボックス 670">
          <a:extLst>
            <a:ext uri="{FF2B5EF4-FFF2-40B4-BE49-F238E27FC236}">
              <a16:creationId xmlns:a16="http://schemas.microsoft.com/office/drawing/2014/main" id="{34EBE222-A922-4285-A05B-1D7E725DC061}"/>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2" name="直線コネクタ 671">
          <a:extLst>
            <a:ext uri="{FF2B5EF4-FFF2-40B4-BE49-F238E27FC236}">
              <a16:creationId xmlns:a16="http://schemas.microsoft.com/office/drawing/2014/main" id="{5B5B04CE-AD5E-4C3A-899B-7DE11A6128C6}"/>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3" name="テキスト ボックス 672">
          <a:extLst>
            <a:ext uri="{FF2B5EF4-FFF2-40B4-BE49-F238E27FC236}">
              <a16:creationId xmlns:a16="http://schemas.microsoft.com/office/drawing/2014/main" id="{4377B763-58B5-42F5-94A3-8A62048C8280}"/>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4" name="直線コネクタ 673">
          <a:extLst>
            <a:ext uri="{FF2B5EF4-FFF2-40B4-BE49-F238E27FC236}">
              <a16:creationId xmlns:a16="http://schemas.microsoft.com/office/drawing/2014/main" id="{8C7A8FB2-E4D9-4C8A-9EFB-E0F26331B76A}"/>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5" name="テキスト ボックス 674">
          <a:extLst>
            <a:ext uri="{FF2B5EF4-FFF2-40B4-BE49-F238E27FC236}">
              <a16:creationId xmlns:a16="http://schemas.microsoft.com/office/drawing/2014/main" id="{AA7C9686-0FF6-4B13-AF86-AF9AF2EAD803}"/>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6" name="直線コネクタ 675">
          <a:extLst>
            <a:ext uri="{FF2B5EF4-FFF2-40B4-BE49-F238E27FC236}">
              <a16:creationId xmlns:a16="http://schemas.microsoft.com/office/drawing/2014/main" id="{E05862F6-75E1-4458-94FF-26EEA26AFDC4}"/>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7" name="テキスト ボックス 676">
          <a:extLst>
            <a:ext uri="{FF2B5EF4-FFF2-40B4-BE49-F238E27FC236}">
              <a16:creationId xmlns:a16="http://schemas.microsoft.com/office/drawing/2014/main" id="{9808C268-D4CA-48C7-8F4C-922D106C3A93}"/>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8" name="直線コネクタ 677">
          <a:extLst>
            <a:ext uri="{FF2B5EF4-FFF2-40B4-BE49-F238E27FC236}">
              <a16:creationId xmlns:a16="http://schemas.microsoft.com/office/drawing/2014/main" id="{4CDE361F-1B1C-4A11-B247-0DA1B61DB876}"/>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79" name="テキスト ボックス 678">
          <a:extLst>
            <a:ext uri="{FF2B5EF4-FFF2-40B4-BE49-F238E27FC236}">
              <a16:creationId xmlns:a16="http://schemas.microsoft.com/office/drawing/2014/main" id="{2513A1A1-E003-47E7-AB87-E114650DC498}"/>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0" name="直線コネクタ 679">
          <a:extLst>
            <a:ext uri="{FF2B5EF4-FFF2-40B4-BE49-F238E27FC236}">
              <a16:creationId xmlns:a16="http://schemas.microsoft.com/office/drawing/2014/main" id="{FC4F04D3-2100-48BA-8C19-2DFF6A2C6EEB}"/>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1" name="テキスト ボックス 680">
          <a:extLst>
            <a:ext uri="{FF2B5EF4-FFF2-40B4-BE49-F238E27FC236}">
              <a16:creationId xmlns:a16="http://schemas.microsoft.com/office/drawing/2014/main" id="{E65F3DA5-09FA-48BF-AE38-E993470FA51F}"/>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2" name="直線コネクタ 681">
          <a:extLst>
            <a:ext uri="{FF2B5EF4-FFF2-40B4-BE49-F238E27FC236}">
              <a16:creationId xmlns:a16="http://schemas.microsoft.com/office/drawing/2014/main" id="{DBC93816-9BF4-444A-8F0C-6C05A6DC3796}"/>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3" name="テキスト ボックス 682">
          <a:extLst>
            <a:ext uri="{FF2B5EF4-FFF2-40B4-BE49-F238E27FC236}">
              <a16:creationId xmlns:a16="http://schemas.microsoft.com/office/drawing/2014/main" id="{C5AED43B-4B3A-4A61-A5C4-67750024ACAF}"/>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4" name="【保健センター・保健所】&#10;一人当たり面積グラフ枠">
          <a:extLst>
            <a:ext uri="{FF2B5EF4-FFF2-40B4-BE49-F238E27FC236}">
              <a16:creationId xmlns:a16="http://schemas.microsoft.com/office/drawing/2014/main" id="{BF062A2A-0C30-4611-B274-2CB4B2C5ECA1}"/>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85" name="直線コネクタ 684">
          <a:extLst>
            <a:ext uri="{FF2B5EF4-FFF2-40B4-BE49-F238E27FC236}">
              <a16:creationId xmlns:a16="http://schemas.microsoft.com/office/drawing/2014/main" id="{17F83FBB-12F6-4915-94D8-292B25B6C587}"/>
            </a:ext>
          </a:extLst>
        </xdr:cNvPr>
        <xdr:cNvCxnSpPr/>
      </xdr:nvCxnSpPr>
      <xdr:spPr>
        <a:xfrm flipV="1">
          <a:off x="19947254" y="9584872"/>
          <a:ext cx="0" cy="1471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86" name="【保健センター・保健所】&#10;一人当たり面積最小値テキスト">
          <a:extLst>
            <a:ext uri="{FF2B5EF4-FFF2-40B4-BE49-F238E27FC236}">
              <a16:creationId xmlns:a16="http://schemas.microsoft.com/office/drawing/2014/main" id="{5494EBC6-E9F9-4AC2-93F1-03EE608D988A}"/>
            </a:ext>
          </a:extLst>
        </xdr:cNvPr>
        <xdr:cNvSpPr txBox="1"/>
      </xdr:nvSpPr>
      <xdr:spPr>
        <a:xfrm>
          <a:off x="19985990" y="1106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87" name="直線コネクタ 686">
          <a:extLst>
            <a:ext uri="{FF2B5EF4-FFF2-40B4-BE49-F238E27FC236}">
              <a16:creationId xmlns:a16="http://schemas.microsoft.com/office/drawing/2014/main" id="{5C153FAC-6251-4393-83E3-FE8ECDAACC66}"/>
            </a:ext>
          </a:extLst>
        </xdr:cNvPr>
        <xdr:cNvCxnSpPr/>
      </xdr:nvCxnSpPr>
      <xdr:spPr>
        <a:xfrm>
          <a:off x="19885660" y="11056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88" name="【保健センター・保健所】&#10;一人当たり面積最大値テキスト">
          <a:extLst>
            <a:ext uri="{FF2B5EF4-FFF2-40B4-BE49-F238E27FC236}">
              <a16:creationId xmlns:a16="http://schemas.microsoft.com/office/drawing/2014/main" id="{568E839A-7461-4651-B7E7-C321A1498CC1}"/>
            </a:ext>
          </a:extLst>
        </xdr:cNvPr>
        <xdr:cNvSpPr txBox="1"/>
      </xdr:nvSpPr>
      <xdr:spPr>
        <a:xfrm>
          <a:off x="19985990" y="9356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89" name="直線コネクタ 688">
          <a:extLst>
            <a:ext uri="{FF2B5EF4-FFF2-40B4-BE49-F238E27FC236}">
              <a16:creationId xmlns:a16="http://schemas.microsoft.com/office/drawing/2014/main" id="{F4D350F1-72EF-4AFA-846F-1F11B7C6C825}"/>
            </a:ext>
          </a:extLst>
        </xdr:cNvPr>
        <xdr:cNvCxnSpPr/>
      </xdr:nvCxnSpPr>
      <xdr:spPr>
        <a:xfrm>
          <a:off x="19885660" y="95848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131734</xdr:rowOff>
    </xdr:from>
    <xdr:ext cx="469744" cy="259045"/>
    <xdr:sp macro="" textlink="">
      <xdr:nvSpPr>
        <xdr:cNvPr id="690" name="【保健センター・保健所】&#10;一人当たり面積平均値テキスト">
          <a:extLst>
            <a:ext uri="{FF2B5EF4-FFF2-40B4-BE49-F238E27FC236}">
              <a16:creationId xmlns:a16="http://schemas.microsoft.com/office/drawing/2014/main" id="{E69AC6AC-16BE-42EB-BC9C-1B3255F0C912}"/>
            </a:ext>
          </a:extLst>
        </xdr:cNvPr>
        <xdr:cNvSpPr txBox="1"/>
      </xdr:nvSpPr>
      <xdr:spPr>
        <a:xfrm>
          <a:off x="19985990" y="105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1" name="フローチャート: 判断 690">
          <a:extLst>
            <a:ext uri="{FF2B5EF4-FFF2-40B4-BE49-F238E27FC236}">
              <a16:creationId xmlns:a16="http://schemas.microsoft.com/office/drawing/2014/main" id="{65290898-7170-4B82-9F62-99C61E6DDF49}"/>
            </a:ext>
          </a:extLst>
        </xdr:cNvPr>
        <xdr:cNvSpPr/>
      </xdr:nvSpPr>
      <xdr:spPr>
        <a:xfrm>
          <a:off x="19904710" y="106117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2" name="フローチャート: 判断 691">
          <a:extLst>
            <a:ext uri="{FF2B5EF4-FFF2-40B4-BE49-F238E27FC236}">
              <a16:creationId xmlns:a16="http://schemas.microsoft.com/office/drawing/2014/main" id="{86B5338B-042F-49DF-9F74-7AD96D799EB6}"/>
            </a:ext>
          </a:extLst>
        </xdr:cNvPr>
        <xdr:cNvSpPr/>
      </xdr:nvSpPr>
      <xdr:spPr>
        <a:xfrm>
          <a:off x="191617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3" name="フローチャート: 判断 692">
          <a:extLst>
            <a:ext uri="{FF2B5EF4-FFF2-40B4-BE49-F238E27FC236}">
              <a16:creationId xmlns:a16="http://schemas.microsoft.com/office/drawing/2014/main" id="{46893417-0674-43CA-BA7E-2BAB7728800C}"/>
            </a:ext>
          </a:extLst>
        </xdr:cNvPr>
        <xdr:cNvSpPr/>
      </xdr:nvSpPr>
      <xdr:spPr>
        <a:xfrm>
          <a:off x="18345150" y="105916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94" name="フローチャート: 判断 693">
          <a:extLst>
            <a:ext uri="{FF2B5EF4-FFF2-40B4-BE49-F238E27FC236}">
              <a16:creationId xmlns:a16="http://schemas.microsoft.com/office/drawing/2014/main" id="{4C31C017-1EC3-4830-A41E-B8F003AB16CB}"/>
            </a:ext>
          </a:extLst>
        </xdr:cNvPr>
        <xdr:cNvSpPr/>
      </xdr:nvSpPr>
      <xdr:spPr>
        <a:xfrm>
          <a:off x="17547590" y="1059161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95" name="フローチャート: 判断 694">
          <a:extLst>
            <a:ext uri="{FF2B5EF4-FFF2-40B4-BE49-F238E27FC236}">
              <a16:creationId xmlns:a16="http://schemas.microsoft.com/office/drawing/2014/main" id="{8D3AECCA-3D2B-4B1A-9E80-B9641B9C8CBE}"/>
            </a:ext>
          </a:extLst>
        </xdr:cNvPr>
        <xdr:cNvSpPr/>
      </xdr:nvSpPr>
      <xdr:spPr>
        <a:xfrm>
          <a:off x="16761460" y="1059161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39616797-BD0D-452D-AF39-0B5B76578D05}"/>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D11A9A1C-DF7D-4EC3-A589-7D69EFBF4B65}"/>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62BC720A-FCD0-4AA5-B5BE-CC5A9360FB9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46531C7B-5084-4602-9246-7B2B11E75CC3}"/>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A6543DF3-1098-4F57-9B8B-78A65F0FA0D7}"/>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30843</xdr:rowOff>
    </xdr:from>
    <xdr:to>
      <xdr:col>116</xdr:col>
      <xdr:colOff>114300</xdr:colOff>
      <xdr:row>58</xdr:row>
      <xdr:rowOff>132443</xdr:rowOff>
    </xdr:to>
    <xdr:sp macro="" textlink="">
      <xdr:nvSpPr>
        <xdr:cNvPr id="701" name="楕円 700">
          <a:extLst>
            <a:ext uri="{FF2B5EF4-FFF2-40B4-BE49-F238E27FC236}">
              <a16:creationId xmlns:a16="http://schemas.microsoft.com/office/drawing/2014/main" id="{F24A2A25-1630-4712-BA97-F5390DD50AB2}"/>
            </a:ext>
          </a:extLst>
        </xdr:cNvPr>
        <xdr:cNvSpPr/>
      </xdr:nvSpPr>
      <xdr:spPr>
        <a:xfrm>
          <a:off x="19904710" y="997303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53720</xdr:rowOff>
    </xdr:from>
    <xdr:ext cx="469744" cy="259045"/>
    <xdr:sp macro="" textlink="">
      <xdr:nvSpPr>
        <xdr:cNvPr id="702" name="【保健センター・保健所】&#10;一人当たり面積該当値テキスト">
          <a:extLst>
            <a:ext uri="{FF2B5EF4-FFF2-40B4-BE49-F238E27FC236}">
              <a16:creationId xmlns:a16="http://schemas.microsoft.com/office/drawing/2014/main" id="{B28EADFF-DF84-4C0C-AE93-22649A8D09BE}"/>
            </a:ext>
          </a:extLst>
        </xdr:cNvPr>
        <xdr:cNvSpPr txBox="1"/>
      </xdr:nvSpPr>
      <xdr:spPr>
        <a:xfrm>
          <a:off x="19985990" y="9830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30843</xdr:rowOff>
    </xdr:from>
    <xdr:to>
      <xdr:col>112</xdr:col>
      <xdr:colOff>38100</xdr:colOff>
      <xdr:row>58</xdr:row>
      <xdr:rowOff>132443</xdr:rowOff>
    </xdr:to>
    <xdr:sp macro="" textlink="">
      <xdr:nvSpPr>
        <xdr:cNvPr id="703" name="楕円 702">
          <a:extLst>
            <a:ext uri="{FF2B5EF4-FFF2-40B4-BE49-F238E27FC236}">
              <a16:creationId xmlns:a16="http://schemas.microsoft.com/office/drawing/2014/main" id="{60C3D042-E4FB-4B14-80C6-314BAC829BD6}"/>
            </a:ext>
          </a:extLst>
        </xdr:cNvPr>
        <xdr:cNvSpPr/>
      </xdr:nvSpPr>
      <xdr:spPr>
        <a:xfrm>
          <a:off x="19161760" y="997303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81643</xdr:rowOff>
    </xdr:from>
    <xdr:to>
      <xdr:col>116</xdr:col>
      <xdr:colOff>63500</xdr:colOff>
      <xdr:row>58</xdr:row>
      <xdr:rowOff>81643</xdr:rowOff>
    </xdr:to>
    <xdr:cxnSp macro="">
      <xdr:nvCxnSpPr>
        <xdr:cNvPr id="704" name="直線コネクタ 703">
          <a:extLst>
            <a:ext uri="{FF2B5EF4-FFF2-40B4-BE49-F238E27FC236}">
              <a16:creationId xmlns:a16="http://schemas.microsoft.com/office/drawing/2014/main" id="{8FEFFF4F-4A3E-4B54-922D-C76FB26FB3DC}"/>
            </a:ext>
          </a:extLst>
        </xdr:cNvPr>
        <xdr:cNvCxnSpPr/>
      </xdr:nvCxnSpPr>
      <xdr:spPr>
        <a:xfrm>
          <a:off x="19204940" y="1002764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30843</xdr:rowOff>
    </xdr:from>
    <xdr:to>
      <xdr:col>107</xdr:col>
      <xdr:colOff>101600</xdr:colOff>
      <xdr:row>58</xdr:row>
      <xdr:rowOff>132443</xdr:rowOff>
    </xdr:to>
    <xdr:sp macro="" textlink="">
      <xdr:nvSpPr>
        <xdr:cNvPr id="705" name="楕円 704">
          <a:extLst>
            <a:ext uri="{FF2B5EF4-FFF2-40B4-BE49-F238E27FC236}">
              <a16:creationId xmlns:a16="http://schemas.microsoft.com/office/drawing/2014/main" id="{8E71FD59-E284-49C3-BAF9-4C1C345ABA67}"/>
            </a:ext>
          </a:extLst>
        </xdr:cNvPr>
        <xdr:cNvSpPr/>
      </xdr:nvSpPr>
      <xdr:spPr>
        <a:xfrm>
          <a:off x="18345150" y="997303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81643</xdr:rowOff>
    </xdr:from>
    <xdr:to>
      <xdr:col>111</xdr:col>
      <xdr:colOff>177800</xdr:colOff>
      <xdr:row>58</xdr:row>
      <xdr:rowOff>81643</xdr:rowOff>
    </xdr:to>
    <xdr:cxnSp macro="">
      <xdr:nvCxnSpPr>
        <xdr:cNvPr id="706" name="直線コネクタ 705">
          <a:extLst>
            <a:ext uri="{FF2B5EF4-FFF2-40B4-BE49-F238E27FC236}">
              <a16:creationId xmlns:a16="http://schemas.microsoft.com/office/drawing/2014/main" id="{C2FFAEAB-CC4E-4451-B643-C52DA3CBCCE4}"/>
            </a:ext>
          </a:extLst>
        </xdr:cNvPr>
        <xdr:cNvCxnSpPr/>
      </xdr:nvCxnSpPr>
      <xdr:spPr>
        <a:xfrm>
          <a:off x="18399760" y="10027648"/>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153307</xdr:rowOff>
    </xdr:from>
    <xdr:to>
      <xdr:col>102</xdr:col>
      <xdr:colOff>165100</xdr:colOff>
      <xdr:row>58</xdr:row>
      <xdr:rowOff>83457</xdr:rowOff>
    </xdr:to>
    <xdr:sp macro="" textlink="">
      <xdr:nvSpPr>
        <xdr:cNvPr id="707" name="楕円 706">
          <a:extLst>
            <a:ext uri="{FF2B5EF4-FFF2-40B4-BE49-F238E27FC236}">
              <a16:creationId xmlns:a16="http://schemas.microsoft.com/office/drawing/2014/main" id="{17EA339D-B8A1-4412-9CDC-990FE4C8110F}"/>
            </a:ext>
          </a:extLst>
        </xdr:cNvPr>
        <xdr:cNvSpPr/>
      </xdr:nvSpPr>
      <xdr:spPr>
        <a:xfrm>
          <a:off x="17547590" y="992595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32657</xdr:rowOff>
    </xdr:from>
    <xdr:to>
      <xdr:col>107</xdr:col>
      <xdr:colOff>50800</xdr:colOff>
      <xdr:row>58</xdr:row>
      <xdr:rowOff>81643</xdr:rowOff>
    </xdr:to>
    <xdr:cxnSp macro="">
      <xdr:nvCxnSpPr>
        <xdr:cNvPr id="708" name="直線コネクタ 707">
          <a:extLst>
            <a:ext uri="{FF2B5EF4-FFF2-40B4-BE49-F238E27FC236}">
              <a16:creationId xmlns:a16="http://schemas.microsoft.com/office/drawing/2014/main" id="{50E4F60D-8CE1-47F5-9592-551DC121678B}"/>
            </a:ext>
          </a:extLst>
        </xdr:cNvPr>
        <xdr:cNvCxnSpPr/>
      </xdr:nvCxnSpPr>
      <xdr:spPr>
        <a:xfrm>
          <a:off x="17602200" y="9974852"/>
          <a:ext cx="797560" cy="52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57</xdr:row>
      <xdr:rowOff>153307</xdr:rowOff>
    </xdr:from>
    <xdr:to>
      <xdr:col>98</xdr:col>
      <xdr:colOff>38100</xdr:colOff>
      <xdr:row>58</xdr:row>
      <xdr:rowOff>83457</xdr:rowOff>
    </xdr:to>
    <xdr:sp macro="" textlink="">
      <xdr:nvSpPr>
        <xdr:cNvPr id="709" name="楕円 708">
          <a:extLst>
            <a:ext uri="{FF2B5EF4-FFF2-40B4-BE49-F238E27FC236}">
              <a16:creationId xmlns:a16="http://schemas.microsoft.com/office/drawing/2014/main" id="{E86D4847-505D-45BC-A9CD-B77B1A2ADFBA}"/>
            </a:ext>
          </a:extLst>
        </xdr:cNvPr>
        <xdr:cNvSpPr/>
      </xdr:nvSpPr>
      <xdr:spPr>
        <a:xfrm>
          <a:off x="16761460" y="992595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32657</xdr:rowOff>
    </xdr:from>
    <xdr:to>
      <xdr:col>102</xdr:col>
      <xdr:colOff>114300</xdr:colOff>
      <xdr:row>58</xdr:row>
      <xdr:rowOff>32657</xdr:rowOff>
    </xdr:to>
    <xdr:cxnSp macro="">
      <xdr:nvCxnSpPr>
        <xdr:cNvPr id="710" name="直線コネクタ 709">
          <a:extLst>
            <a:ext uri="{FF2B5EF4-FFF2-40B4-BE49-F238E27FC236}">
              <a16:creationId xmlns:a16="http://schemas.microsoft.com/office/drawing/2014/main" id="{D6D3860C-EF41-4CCD-8464-075E1AC8126E}"/>
            </a:ext>
          </a:extLst>
        </xdr:cNvPr>
        <xdr:cNvCxnSpPr/>
      </xdr:nvCxnSpPr>
      <xdr:spPr>
        <a:xfrm>
          <a:off x="16804640" y="997485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11" name="n_1aveValue【保健センター・保健所】&#10;一人当たり面積">
          <a:extLst>
            <a:ext uri="{FF2B5EF4-FFF2-40B4-BE49-F238E27FC236}">
              <a16:creationId xmlns:a16="http://schemas.microsoft.com/office/drawing/2014/main" id="{0B0E101D-0C63-46F6-BCFD-64315155F3B8}"/>
            </a:ext>
          </a:extLst>
        </xdr:cNvPr>
        <xdr:cNvSpPr txBox="1"/>
      </xdr:nvSpPr>
      <xdr:spPr>
        <a:xfrm>
          <a:off x="18982132"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12" name="n_2aveValue【保健センター・保健所】&#10;一人当たり面積">
          <a:extLst>
            <a:ext uri="{FF2B5EF4-FFF2-40B4-BE49-F238E27FC236}">
              <a16:creationId xmlns:a16="http://schemas.microsoft.com/office/drawing/2014/main" id="{8B6FD1E2-F911-4E26-9936-C585E86AFAA9}"/>
            </a:ext>
          </a:extLst>
        </xdr:cNvPr>
        <xdr:cNvSpPr txBox="1"/>
      </xdr:nvSpPr>
      <xdr:spPr>
        <a:xfrm>
          <a:off x="18182032"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3" name="n_3aveValue【保健センター・保健所】&#10;一人当たり面積">
          <a:extLst>
            <a:ext uri="{FF2B5EF4-FFF2-40B4-BE49-F238E27FC236}">
              <a16:creationId xmlns:a16="http://schemas.microsoft.com/office/drawing/2014/main" id="{398CAE5E-AE61-46BD-90E5-61F6DBD14E7D}"/>
            </a:ext>
          </a:extLst>
        </xdr:cNvPr>
        <xdr:cNvSpPr txBox="1"/>
      </xdr:nvSpPr>
      <xdr:spPr>
        <a:xfrm>
          <a:off x="17384472"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14" name="n_4aveValue【保健センター・保健所】&#10;一人当たり面積">
          <a:extLst>
            <a:ext uri="{FF2B5EF4-FFF2-40B4-BE49-F238E27FC236}">
              <a16:creationId xmlns:a16="http://schemas.microsoft.com/office/drawing/2014/main" id="{A4EADF77-CC32-4445-993E-C9D2C88710F9}"/>
            </a:ext>
          </a:extLst>
        </xdr:cNvPr>
        <xdr:cNvSpPr txBox="1"/>
      </xdr:nvSpPr>
      <xdr:spPr>
        <a:xfrm>
          <a:off x="16588817" y="1068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148970</xdr:rowOff>
    </xdr:from>
    <xdr:ext cx="469744" cy="259045"/>
    <xdr:sp macro="" textlink="">
      <xdr:nvSpPr>
        <xdr:cNvPr id="715" name="n_1mainValue【保健センター・保健所】&#10;一人当たり面積">
          <a:extLst>
            <a:ext uri="{FF2B5EF4-FFF2-40B4-BE49-F238E27FC236}">
              <a16:creationId xmlns:a16="http://schemas.microsoft.com/office/drawing/2014/main" id="{A1DA22DC-87CE-4A8A-9C64-2E026C901766}"/>
            </a:ext>
          </a:extLst>
        </xdr:cNvPr>
        <xdr:cNvSpPr txBox="1"/>
      </xdr:nvSpPr>
      <xdr:spPr>
        <a:xfrm>
          <a:off x="18982132" y="975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148970</xdr:rowOff>
    </xdr:from>
    <xdr:ext cx="469744" cy="259045"/>
    <xdr:sp macro="" textlink="">
      <xdr:nvSpPr>
        <xdr:cNvPr id="716" name="n_2mainValue【保健センター・保健所】&#10;一人当たり面積">
          <a:extLst>
            <a:ext uri="{FF2B5EF4-FFF2-40B4-BE49-F238E27FC236}">
              <a16:creationId xmlns:a16="http://schemas.microsoft.com/office/drawing/2014/main" id="{3D9DF73C-5818-4844-9E3C-EDA0DDB20CB2}"/>
            </a:ext>
          </a:extLst>
        </xdr:cNvPr>
        <xdr:cNvSpPr txBox="1"/>
      </xdr:nvSpPr>
      <xdr:spPr>
        <a:xfrm>
          <a:off x="18182032" y="975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99984</xdr:rowOff>
    </xdr:from>
    <xdr:ext cx="469744" cy="259045"/>
    <xdr:sp macro="" textlink="">
      <xdr:nvSpPr>
        <xdr:cNvPr id="717" name="n_3mainValue【保健センター・保健所】&#10;一人当たり面積">
          <a:extLst>
            <a:ext uri="{FF2B5EF4-FFF2-40B4-BE49-F238E27FC236}">
              <a16:creationId xmlns:a16="http://schemas.microsoft.com/office/drawing/2014/main" id="{2B3A6B64-28B3-449A-8EED-DD176176C645}"/>
            </a:ext>
          </a:extLst>
        </xdr:cNvPr>
        <xdr:cNvSpPr txBox="1"/>
      </xdr:nvSpPr>
      <xdr:spPr>
        <a:xfrm>
          <a:off x="17384472" y="969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99984</xdr:rowOff>
    </xdr:from>
    <xdr:ext cx="469744" cy="259045"/>
    <xdr:sp macro="" textlink="">
      <xdr:nvSpPr>
        <xdr:cNvPr id="718" name="n_4mainValue【保健センター・保健所】&#10;一人当たり面積">
          <a:extLst>
            <a:ext uri="{FF2B5EF4-FFF2-40B4-BE49-F238E27FC236}">
              <a16:creationId xmlns:a16="http://schemas.microsoft.com/office/drawing/2014/main" id="{E4C16C12-47E3-4F15-A8BB-5477FD2DA7E7}"/>
            </a:ext>
          </a:extLst>
        </xdr:cNvPr>
        <xdr:cNvSpPr txBox="1"/>
      </xdr:nvSpPr>
      <xdr:spPr>
        <a:xfrm>
          <a:off x="16588817" y="9697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9" name="正方形/長方形 718">
          <a:extLst>
            <a:ext uri="{FF2B5EF4-FFF2-40B4-BE49-F238E27FC236}">
              <a16:creationId xmlns:a16="http://schemas.microsoft.com/office/drawing/2014/main" id="{F6522E26-3DB2-4327-926D-096882F46877}"/>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0" name="正方形/長方形 719">
          <a:extLst>
            <a:ext uri="{FF2B5EF4-FFF2-40B4-BE49-F238E27FC236}">
              <a16:creationId xmlns:a16="http://schemas.microsoft.com/office/drawing/2014/main" id="{63CE2F10-EDF1-48ED-A5FF-DAB037EAD58E}"/>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1" name="正方形/長方形 720">
          <a:extLst>
            <a:ext uri="{FF2B5EF4-FFF2-40B4-BE49-F238E27FC236}">
              <a16:creationId xmlns:a16="http://schemas.microsoft.com/office/drawing/2014/main" id="{E00AD71A-C38C-4B38-B2A2-7CBD560D80DC}"/>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2" name="正方形/長方形 721">
          <a:extLst>
            <a:ext uri="{FF2B5EF4-FFF2-40B4-BE49-F238E27FC236}">
              <a16:creationId xmlns:a16="http://schemas.microsoft.com/office/drawing/2014/main" id="{89C88503-3D61-4857-9BE1-4A9423944F1E}"/>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3" name="正方形/長方形 722">
          <a:extLst>
            <a:ext uri="{FF2B5EF4-FFF2-40B4-BE49-F238E27FC236}">
              <a16:creationId xmlns:a16="http://schemas.microsoft.com/office/drawing/2014/main" id="{6DC772EC-DCC1-4B82-85EB-E3CE20280124}"/>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4" name="正方形/長方形 723">
          <a:extLst>
            <a:ext uri="{FF2B5EF4-FFF2-40B4-BE49-F238E27FC236}">
              <a16:creationId xmlns:a16="http://schemas.microsoft.com/office/drawing/2014/main" id="{3D1BF1FD-EF56-4665-ADA6-686843C95B1E}"/>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5" name="正方形/長方形 724">
          <a:extLst>
            <a:ext uri="{FF2B5EF4-FFF2-40B4-BE49-F238E27FC236}">
              <a16:creationId xmlns:a16="http://schemas.microsoft.com/office/drawing/2014/main" id="{D7862033-EBFA-4BFF-8AB9-1178670FDF10}"/>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a:extLst>
            <a:ext uri="{FF2B5EF4-FFF2-40B4-BE49-F238E27FC236}">
              <a16:creationId xmlns:a16="http://schemas.microsoft.com/office/drawing/2014/main" id="{D8AD1432-A086-4E70-813B-BC6961B425D4}"/>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7" name="テキスト ボックス 726">
          <a:extLst>
            <a:ext uri="{FF2B5EF4-FFF2-40B4-BE49-F238E27FC236}">
              <a16:creationId xmlns:a16="http://schemas.microsoft.com/office/drawing/2014/main" id="{D30629B9-D1B0-46A2-BC86-70BF8B223459}"/>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8" name="直線コネクタ 727">
          <a:extLst>
            <a:ext uri="{FF2B5EF4-FFF2-40B4-BE49-F238E27FC236}">
              <a16:creationId xmlns:a16="http://schemas.microsoft.com/office/drawing/2014/main" id="{C6D38D79-67F9-4866-BDB6-4830D93CB93B}"/>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9" name="テキスト ボックス 728">
          <a:extLst>
            <a:ext uri="{FF2B5EF4-FFF2-40B4-BE49-F238E27FC236}">
              <a16:creationId xmlns:a16="http://schemas.microsoft.com/office/drawing/2014/main" id="{5373C771-5DBA-4616-99BD-806501E33F95}"/>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0" name="直線コネクタ 729">
          <a:extLst>
            <a:ext uri="{FF2B5EF4-FFF2-40B4-BE49-F238E27FC236}">
              <a16:creationId xmlns:a16="http://schemas.microsoft.com/office/drawing/2014/main" id="{BB65B4E9-BCF6-472B-A8F5-8A4D17A08584}"/>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1" name="テキスト ボックス 730">
          <a:extLst>
            <a:ext uri="{FF2B5EF4-FFF2-40B4-BE49-F238E27FC236}">
              <a16:creationId xmlns:a16="http://schemas.microsoft.com/office/drawing/2014/main" id="{CA1C5CE8-0A55-4888-9C1B-1559DB9E10D8}"/>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2" name="直線コネクタ 731">
          <a:extLst>
            <a:ext uri="{FF2B5EF4-FFF2-40B4-BE49-F238E27FC236}">
              <a16:creationId xmlns:a16="http://schemas.microsoft.com/office/drawing/2014/main" id="{F63E757E-11DE-44A9-9CFA-F841CF46565C}"/>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3" name="テキスト ボックス 732">
          <a:extLst>
            <a:ext uri="{FF2B5EF4-FFF2-40B4-BE49-F238E27FC236}">
              <a16:creationId xmlns:a16="http://schemas.microsoft.com/office/drawing/2014/main" id="{8A2E16EC-D156-4C96-9787-74CDABF711BC}"/>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4" name="直線コネクタ 733">
          <a:extLst>
            <a:ext uri="{FF2B5EF4-FFF2-40B4-BE49-F238E27FC236}">
              <a16:creationId xmlns:a16="http://schemas.microsoft.com/office/drawing/2014/main" id="{14D28488-F22D-48C0-B8D1-335E512DC579}"/>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5" name="テキスト ボックス 734">
          <a:extLst>
            <a:ext uri="{FF2B5EF4-FFF2-40B4-BE49-F238E27FC236}">
              <a16:creationId xmlns:a16="http://schemas.microsoft.com/office/drawing/2014/main" id="{5526BC4E-883C-41D8-AC33-4CAD86EC18E4}"/>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6" name="直線コネクタ 735">
          <a:extLst>
            <a:ext uri="{FF2B5EF4-FFF2-40B4-BE49-F238E27FC236}">
              <a16:creationId xmlns:a16="http://schemas.microsoft.com/office/drawing/2014/main" id="{5CEDBC38-8BCE-449E-AE4A-49F3D3D49F47}"/>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7" name="テキスト ボックス 736">
          <a:extLst>
            <a:ext uri="{FF2B5EF4-FFF2-40B4-BE49-F238E27FC236}">
              <a16:creationId xmlns:a16="http://schemas.microsoft.com/office/drawing/2014/main" id="{9ADDD3D8-3409-427C-A949-07B47373D040}"/>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8" name="直線コネクタ 737">
          <a:extLst>
            <a:ext uri="{FF2B5EF4-FFF2-40B4-BE49-F238E27FC236}">
              <a16:creationId xmlns:a16="http://schemas.microsoft.com/office/drawing/2014/main" id="{3527F063-6418-4EB0-8C1F-95C214EB3AFF}"/>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9" name="テキスト ボックス 738">
          <a:extLst>
            <a:ext uri="{FF2B5EF4-FFF2-40B4-BE49-F238E27FC236}">
              <a16:creationId xmlns:a16="http://schemas.microsoft.com/office/drawing/2014/main" id="{5E9BD22E-1CE5-41B7-9B11-DB46CD549070}"/>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7562CCD1-A202-44B7-9B78-AA92AD83B147}"/>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1" name="テキスト ボックス 740">
          <a:extLst>
            <a:ext uri="{FF2B5EF4-FFF2-40B4-BE49-F238E27FC236}">
              <a16:creationId xmlns:a16="http://schemas.microsoft.com/office/drawing/2014/main" id="{F6106BED-6D0A-47CB-BF02-C03AA9837B12}"/>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a:extLst>
            <a:ext uri="{FF2B5EF4-FFF2-40B4-BE49-F238E27FC236}">
              <a16:creationId xmlns:a16="http://schemas.microsoft.com/office/drawing/2014/main" id="{42A8C511-3CDE-48BB-8AE9-7901C6814F81}"/>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3" name="直線コネクタ 742">
          <a:extLst>
            <a:ext uri="{FF2B5EF4-FFF2-40B4-BE49-F238E27FC236}">
              <a16:creationId xmlns:a16="http://schemas.microsoft.com/office/drawing/2014/main" id="{0B47E578-D54E-4D65-B2B1-DAD571CDA456}"/>
            </a:ext>
          </a:extLst>
        </xdr:cNvPr>
        <xdr:cNvCxnSpPr/>
      </xdr:nvCxnSpPr>
      <xdr:spPr>
        <a:xfrm flipV="1">
          <a:off x="14703424" y="13335001"/>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44" name="【消防施設】&#10;有形固定資産減価償却率最小値テキスト">
          <a:extLst>
            <a:ext uri="{FF2B5EF4-FFF2-40B4-BE49-F238E27FC236}">
              <a16:creationId xmlns:a16="http://schemas.microsoft.com/office/drawing/2014/main" id="{432AB34F-488A-47D2-80E7-1C29882EFD82}"/>
            </a:ext>
          </a:extLst>
        </xdr:cNvPr>
        <xdr:cNvSpPr txBox="1"/>
      </xdr:nvSpPr>
      <xdr:spPr>
        <a:xfrm>
          <a:off x="14742160" y="1474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45" name="直線コネクタ 744">
          <a:extLst>
            <a:ext uri="{FF2B5EF4-FFF2-40B4-BE49-F238E27FC236}">
              <a16:creationId xmlns:a16="http://schemas.microsoft.com/office/drawing/2014/main" id="{EBBA9022-657C-4413-972D-7BDB349689CD}"/>
            </a:ext>
          </a:extLst>
        </xdr:cNvPr>
        <xdr:cNvCxnSpPr/>
      </xdr:nvCxnSpPr>
      <xdr:spPr>
        <a:xfrm>
          <a:off x="14611350" y="14737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46" name="【消防施設】&#10;有形固定資産減価償却率最大値テキスト">
          <a:extLst>
            <a:ext uri="{FF2B5EF4-FFF2-40B4-BE49-F238E27FC236}">
              <a16:creationId xmlns:a16="http://schemas.microsoft.com/office/drawing/2014/main" id="{C37E732D-3EEE-491C-97BB-28FBAF7E70DB}"/>
            </a:ext>
          </a:extLst>
        </xdr:cNvPr>
        <xdr:cNvSpPr txBox="1"/>
      </xdr:nvSpPr>
      <xdr:spPr>
        <a:xfrm>
          <a:off x="14742160" y="13115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47" name="直線コネクタ 746">
          <a:extLst>
            <a:ext uri="{FF2B5EF4-FFF2-40B4-BE49-F238E27FC236}">
              <a16:creationId xmlns:a16="http://schemas.microsoft.com/office/drawing/2014/main" id="{00848DE0-11C8-41CC-8F84-9C6D25BAC423}"/>
            </a:ext>
          </a:extLst>
        </xdr:cNvPr>
        <xdr:cNvCxnSpPr/>
      </xdr:nvCxnSpPr>
      <xdr:spPr>
        <a:xfrm>
          <a:off x="14611350" y="13335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748" name="【消防施設】&#10;有形固定資産減価償却率平均値テキスト">
          <a:extLst>
            <a:ext uri="{FF2B5EF4-FFF2-40B4-BE49-F238E27FC236}">
              <a16:creationId xmlns:a16="http://schemas.microsoft.com/office/drawing/2014/main" id="{BC595C4D-3816-4AB4-8A78-D9369256A1E3}"/>
            </a:ext>
          </a:extLst>
        </xdr:cNvPr>
        <xdr:cNvSpPr txBox="1"/>
      </xdr:nvSpPr>
      <xdr:spPr>
        <a:xfrm>
          <a:off x="14742160" y="1402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49" name="フローチャート: 判断 748">
          <a:extLst>
            <a:ext uri="{FF2B5EF4-FFF2-40B4-BE49-F238E27FC236}">
              <a16:creationId xmlns:a16="http://schemas.microsoft.com/office/drawing/2014/main" id="{8BCDF374-70EF-4781-931E-BC549201049F}"/>
            </a:ext>
          </a:extLst>
        </xdr:cNvPr>
        <xdr:cNvSpPr/>
      </xdr:nvSpPr>
      <xdr:spPr>
        <a:xfrm>
          <a:off x="14649450" y="140481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0" name="フローチャート: 判断 749">
          <a:extLst>
            <a:ext uri="{FF2B5EF4-FFF2-40B4-BE49-F238E27FC236}">
              <a16:creationId xmlns:a16="http://schemas.microsoft.com/office/drawing/2014/main" id="{4BE80A18-9551-487A-BD89-9A8F5B7A1BB3}"/>
            </a:ext>
          </a:extLst>
        </xdr:cNvPr>
        <xdr:cNvSpPr/>
      </xdr:nvSpPr>
      <xdr:spPr>
        <a:xfrm>
          <a:off x="13887450" y="1401762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1" name="フローチャート: 判断 750">
          <a:extLst>
            <a:ext uri="{FF2B5EF4-FFF2-40B4-BE49-F238E27FC236}">
              <a16:creationId xmlns:a16="http://schemas.microsoft.com/office/drawing/2014/main" id="{F66EFD7A-C3A3-4245-9F03-3253E1D74EEE}"/>
            </a:ext>
          </a:extLst>
        </xdr:cNvPr>
        <xdr:cNvSpPr/>
      </xdr:nvSpPr>
      <xdr:spPr>
        <a:xfrm>
          <a:off x="13089890" y="1401191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2" name="フローチャート: 判断 751">
          <a:extLst>
            <a:ext uri="{FF2B5EF4-FFF2-40B4-BE49-F238E27FC236}">
              <a16:creationId xmlns:a16="http://schemas.microsoft.com/office/drawing/2014/main" id="{EC1E3DF6-5933-4F6E-939B-E80B10B90226}"/>
            </a:ext>
          </a:extLst>
        </xdr:cNvPr>
        <xdr:cNvSpPr/>
      </xdr:nvSpPr>
      <xdr:spPr>
        <a:xfrm>
          <a:off x="12303760" y="1398143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3" name="フローチャート: 判断 752">
          <a:extLst>
            <a:ext uri="{FF2B5EF4-FFF2-40B4-BE49-F238E27FC236}">
              <a16:creationId xmlns:a16="http://schemas.microsoft.com/office/drawing/2014/main" id="{DF979594-F32C-4FAC-B192-906A7AA1015C}"/>
            </a:ext>
          </a:extLst>
        </xdr:cNvPr>
        <xdr:cNvSpPr/>
      </xdr:nvSpPr>
      <xdr:spPr>
        <a:xfrm>
          <a:off x="11487150" y="139414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1C8B5B09-214E-48FD-ABFD-224FAF82D909}"/>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8CDB99B8-77A6-4B9C-A30D-93C0418C80A2}"/>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12DFB23-FF4F-433F-9B06-D405CF067CFF}"/>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485F9485-9CE0-4476-B639-AA2FD403D438}"/>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8C400BEC-1304-46AF-B0AE-BE7B04CEAC3E}"/>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12064</xdr:rowOff>
    </xdr:from>
    <xdr:to>
      <xdr:col>85</xdr:col>
      <xdr:colOff>177800</xdr:colOff>
      <xdr:row>78</xdr:row>
      <xdr:rowOff>113664</xdr:rowOff>
    </xdr:to>
    <xdr:sp macro="" textlink="">
      <xdr:nvSpPr>
        <xdr:cNvPr id="759" name="楕円 758">
          <a:extLst>
            <a:ext uri="{FF2B5EF4-FFF2-40B4-BE49-F238E27FC236}">
              <a16:creationId xmlns:a16="http://schemas.microsoft.com/office/drawing/2014/main" id="{44120167-414D-484F-B2CB-E2D256246CBD}"/>
            </a:ext>
          </a:extLst>
        </xdr:cNvPr>
        <xdr:cNvSpPr/>
      </xdr:nvSpPr>
      <xdr:spPr>
        <a:xfrm>
          <a:off x="14649450" y="1338897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98441</xdr:rowOff>
    </xdr:from>
    <xdr:ext cx="405111" cy="259045"/>
    <xdr:sp macro="" textlink="">
      <xdr:nvSpPr>
        <xdr:cNvPr id="760" name="【消防施設】&#10;有形固定資産減価償却率該当値テキスト">
          <a:extLst>
            <a:ext uri="{FF2B5EF4-FFF2-40B4-BE49-F238E27FC236}">
              <a16:creationId xmlns:a16="http://schemas.microsoft.com/office/drawing/2014/main" id="{BF61474F-3FBF-4B2F-A154-9E0D1E451094}"/>
            </a:ext>
          </a:extLst>
        </xdr:cNvPr>
        <xdr:cNvSpPr txBox="1"/>
      </xdr:nvSpPr>
      <xdr:spPr>
        <a:xfrm>
          <a:off x="14742160" y="13296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170180</xdr:rowOff>
    </xdr:from>
    <xdr:to>
      <xdr:col>81</xdr:col>
      <xdr:colOff>101600</xdr:colOff>
      <xdr:row>79</xdr:row>
      <xdr:rowOff>100330</xdr:rowOff>
    </xdr:to>
    <xdr:sp macro="" textlink="">
      <xdr:nvSpPr>
        <xdr:cNvPr id="761" name="楕円 760">
          <a:extLst>
            <a:ext uri="{FF2B5EF4-FFF2-40B4-BE49-F238E27FC236}">
              <a16:creationId xmlns:a16="http://schemas.microsoft.com/office/drawing/2014/main" id="{90155AC1-11BC-410F-BFC1-AF7D4612BE8E}"/>
            </a:ext>
          </a:extLst>
        </xdr:cNvPr>
        <xdr:cNvSpPr/>
      </xdr:nvSpPr>
      <xdr:spPr>
        <a:xfrm>
          <a:off x="13887450" y="135470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62864</xdr:rowOff>
    </xdr:from>
    <xdr:to>
      <xdr:col>85</xdr:col>
      <xdr:colOff>127000</xdr:colOff>
      <xdr:row>79</xdr:row>
      <xdr:rowOff>49530</xdr:rowOff>
    </xdr:to>
    <xdr:cxnSp macro="">
      <xdr:nvCxnSpPr>
        <xdr:cNvPr id="762" name="直線コネクタ 761">
          <a:extLst>
            <a:ext uri="{FF2B5EF4-FFF2-40B4-BE49-F238E27FC236}">
              <a16:creationId xmlns:a16="http://schemas.microsoft.com/office/drawing/2014/main" id="{35A29F21-28D5-4CE3-B939-202D406EF00F}"/>
            </a:ext>
          </a:extLst>
        </xdr:cNvPr>
        <xdr:cNvCxnSpPr/>
      </xdr:nvCxnSpPr>
      <xdr:spPr>
        <a:xfrm flipV="1">
          <a:off x="13942060" y="13432154"/>
          <a:ext cx="762000" cy="16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27305</xdr:rowOff>
    </xdr:from>
    <xdr:to>
      <xdr:col>76</xdr:col>
      <xdr:colOff>165100</xdr:colOff>
      <xdr:row>79</xdr:row>
      <xdr:rowOff>128905</xdr:rowOff>
    </xdr:to>
    <xdr:sp macro="" textlink="">
      <xdr:nvSpPr>
        <xdr:cNvPr id="763" name="楕円 762">
          <a:extLst>
            <a:ext uri="{FF2B5EF4-FFF2-40B4-BE49-F238E27FC236}">
              <a16:creationId xmlns:a16="http://schemas.microsoft.com/office/drawing/2014/main" id="{8F816B69-AC67-4A57-B536-9C5A76AED14F}"/>
            </a:ext>
          </a:extLst>
        </xdr:cNvPr>
        <xdr:cNvSpPr/>
      </xdr:nvSpPr>
      <xdr:spPr>
        <a:xfrm>
          <a:off x="13089890" y="1356995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49530</xdr:rowOff>
    </xdr:from>
    <xdr:to>
      <xdr:col>81</xdr:col>
      <xdr:colOff>50800</xdr:colOff>
      <xdr:row>79</xdr:row>
      <xdr:rowOff>78105</xdr:rowOff>
    </xdr:to>
    <xdr:cxnSp macro="">
      <xdr:nvCxnSpPr>
        <xdr:cNvPr id="764" name="直線コネクタ 763">
          <a:extLst>
            <a:ext uri="{FF2B5EF4-FFF2-40B4-BE49-F238E27FC236}">
              <a16:creationId xmlns:a16="http://schemas.microsoft.com/office/drawing/2014/main" id="{76015C74-B3E6-4F31-A94C-FFDD94516A9D}"/>
            </a:ext>
          </a:extLst>
        </xdr:cNvPr>
        <xdr:cNvCxnSpPr/>
      </xdr:nvCxnSpPr>
      <xdr:spPr>
        <a:xfrm flipV="1">
          <a:off x="13144500" y="13597890"/>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158750</xdr:rowOff>
    </xdr:from>
    <xdr:to>
      <xdr:col>72</xdr:col>
      <xdr:colOff>38100</xdr:colOff>
      <xdr:row>79</xdr:row>
      <xdr:rowOff>88900</xdr:rowOff>
    </xdr:to>
    <xdr:sp macro="" textlink="">
      <xdr:nvSpPr>
        <xdr:cNvPr id="765" name="楕円 764">
          <a:extLst>
            <a:ext uri="{FF2B5EF4-FFF2-40B4-BE49-F238E27FC236}">
              <a16:creationId xmlns:a16="http://schemas.microsoft.com/office/drawing/2014/main" id="{AB95FF88-6A29-40FA-848C-506F7156C59F}"/>
            </a:ext>
          </a:extLst>
        </xdr:cNvPr>
        <xdr:cNvSpPr/>
      </xdr:nvSpPr>
      <xdr:spPr>
        <a:xfrm>
          <a:off x="12303760" y="135337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38100</xdr:rowOff>
    </xdr:from>
    <xdr:to>
      <xdr:col>76</xdr:col>
      <xdr:colOff>114300</xdr:colOff>
      <xdr:row>79</xdr:row>
      <xdr:rowOff>78105</xdr:rowOff>
    </xdr:to>
    <xdr:cxnSp macro="">
      <xdr:nvCxnSpPr>
        <xdr:cNvPr id="766" name="直線コネクタ 765">
          <a:extLst>
            <a:ext uri="{FF2B5EF4-FFF2-40B4-BE49-F238E27FC236}">
              <a16:creationId xmlns:a16="http://schemas.microsoft.com/office/drawing/2014/main" id="{36F622DD-7C79-4E68-B4B2-400F8FFFB0B0}"/>
            </a:ext>
          </a:extLst>
        </xdr:cNvPr>
        <xdr:cNvCxnSpPr/>
      </xdr:nvCxnSpPr>
      <xdr:spPr>
        <a:xfrm>
          <a:off x="12346940" y="1358265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103505</xdr:rowOff>
    </xdr:from>
    <xdr:to>
      <xdr:col>67</xdr:col>
      <xdr:colOff>101600</xdr:colOff>
      <xdr:row>81</xdr:row>
      <xdr:rowOff>33655</xdr:rowOff>
    </xdr:to>
    <xdr:sp macro="" textlink="">
      <xdr:nvSpPr>
        <xdr:cNvPr id="767" name="楕円 766">
          <a:extLst>
            <a:ext uri="{FF2B5EF4-FFF2-40B4-BE49-F238E27FC236}">
              <a16:creationId xmlns:a16="http://schemas.microsoft.com/office/drawing/2014/main" id="{7FEB41AD-2AEC-41C1-970B-1411416A8748}"/>
            </a:ext>
          </a:extLst>
        </xdr:cNvPr>
        <xdr:cNvSpPr/>
      </xdr:nvSpPr>
      <xdr:spPr>
        <a:xfrm>
          <a:off x="11487150" y="138176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38100</xdr:rowOff>
    </xdr:from>
    <xdr:to>
      <xdr:col>71</xdr:col>
      <xdr:colOff>177800</xdr:colOff>
      <xdr:row>80</xdr:row>
      <xdr:rowOff>154305</xdr:rowOff>
    </xdr:to>
    <xdr:cxnSp macro="">
      <xdr:nvCxnSpPr>
        <xdr:cNvPr id="768" name="直線コネクタ 767">
          <a:extLst>
            <a:ext uri="{FF2B5EF4-FFF2-40B4-BE49-F238E27FC236}">
              <a16:creationId xmlns:a16="http://schemas.microsoft.com/office/drawing/2014/main" id="{0A11B65C-8D09-416F-B97F-6183323DCC42}"/>
            </a:ext>
          </a:extLst>
        </xdr:cNvPr>
        <xdr:cNvCxnSpPr/>
      </xdr:nvCxnSpPr>
      <xdr:spPr>
        <a:xfrm flipV="1">
          <a:off x="11541760" y="13582650"/>
          <a:ext cx="805180" cy="287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69" name="n_1aveValue【消防施設】&#10;有形固定資産減価償却率">
          <a:extLst>
            <a:ext uri="{FF2B5EF4-FFF2-40B4-BE49-F238E27FC236}">
              <a16:creationId xmlns:a16="http://schemas.microsoft.com/office/drawing/2014/main" id="{96DAFD02-66EC-43A2-A050-884EBED3ABD6}"/>
            </a:ext>
          </a:extLst>
        </xdr:cNvPr>
        <xdr:cNvSpPr txBox="1"/>
      </xdr:nvSpPr>
      <xdr:spPr>
        <a:xfrm>
          <a:off x="13738234" y="1411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0" name="n_2aveValue【消防施設】&#10;有形固定資産減価償却率">
          <a:extLst>
            <a:ext uri="{FF2B5EF4-FFF2-40B4-BE49-F238E27FC236}">
              <a16:creationId xmlns:a16="http://schemas.microsoft.com/office/drawing/2014/main" id="{8FB0E79E-66A5-4C99-B507-8F7F07E50597}"/>
            </a:ext>
          </a:extLst>
        </xdr:cNvPr>
        <xdr:cNvSpPr txBox="1"/>
      </xdr:nvSpPr>
      <xdr:spPr>
        <a:xfrm>
          <a:off x="12957184" y="1410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771" name="n_3aveValue【消防施設】&#10;有形固定資産減価償却率">
          <a:extLst>
            <a:ext uri="{FF2B5EF4-FFF2-40B4-BE49-F238E27FC236}">
              <a16:creationId xmlns:a16="http://schemas.microsoft.com/office/drawing/2014/main" id="{DCF3824A-17DB-4D7C-8D98-329E20FDCD89}"/>
            </a:ext>
          </a:extLst>
        </xdr:cNvPr>
        <xdr:cNvSpPr txBox="1"/>
      </xdr:nvSpPr>
      <xdr:spPr>
        <a:xfrm>
          <a:off x="1217105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772" name="n_4aveValue【消防施設】&#10;有形固定資産減価償却率">
          <a:extLst>
            <a:ext uri="{FF2B5EF4-FFF2-40B4-BE49-F238E27FC236}">
              <a16:creationId xmlns:a16="http://schemas.microsoft.com/office/drawing/2014/main" id="{0A92F071-49D9-4DE1-8409-D11A23A85BD3}"/>
            </a:ext>
          </a:extLst>
        </xdr:cNvPr>
        <xdr:cNvSpPr txBox="1"/>
      </xdr:nvSpPr>
      <xdr:spPr>
        <a:xfrm>
          <a:off x="11354444" y="14028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116857</xdr:rowOff>
    </xdr:from>
    <xdr:ext cx="405111" cy="259045"/>
    <xdr:sp macro="" textlink="">
      <xdr:nvSpPr>
        <xdr:cNvPr id="773" name="n_1mainValue【消防施設】&#10;有形固定資産減価償却率">
          <a:extLst>
            <a:ext uri="{FF2B5EF4-FFF2-40B4-BE49-F238E27FC236}">
              <a16:creationId xmlns:a16="http://schemas.microsoft.com/office/drawing/2014/main" id="{A72D0E4B-2842-4293-ACC8-62B6A87A0B54}"/>
            </a:ext>
          </a:extLst>
        </xdr:cNvPr>
        <xdr:cNvSpPr txBox="1"/>
      </xdr:nvSpPr>
      <xdr:spPr>
        <a:xfrm>
          <a:off x="1373823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145432</xdr:rowOff>
    </xdr:from>
    <xdr:ext cx="405111" cy="259045"/>
    <xdr:sp macro="" textlink="">
      <xdr:nvSpPr>
        <xdr:cNvPr id="774" name="n_2mainValue【消防施設】&#10;有形固定資産減価償却率">
          <a:extLst>
            <a:ext uri="{FF2B5EF4-FFF2-40B4-BE49-F238E27FC236}">
              <a16:creationId xmlns:a16="http://schemas.microsoft.com/office/drawing/2014/main" id="{778E15E5-BD72-4A22-87E8-0F95EC5CDB91}"/>
            </a:ext>
          </a:extLst>
        </xdr:cNvPr>
        <xdr:cNvSpPr txBox="1"/>
      </xdr:nvSpPr>
      <xdr:spPr>
        <a:xfrm>
          <a:off x="12957184" y="1334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105427</xdr:rowOff>
    </xdr:from>
    <xdr:ext cx="405111" cy="259045"/>
    <xdr:sp macro="" textlink="">
      <xdr:nvSpPr>
        <xdr:cNvPr id="775" name="n_3mainValue【消防施設】&#10;有形固定資産減価償却率">
          <a:extLst>
            <a:ext uri="{FF2B5EF4-FFF2-40B4-BE49-F238E27FC236}">
              <a16:creationId xmlns:a16="http://schemas.microsoft.com/office/drawing/2014/main" id="{B9C648E1-4E62-44CE-9E8B-A3F42EED26B7}"/>
            </a:ext>
          </a:extLst>
        </xdr:cNvPr>
        <xdr:cNvSpPr txBox="1"/>
      </xdr:nvSpPr>
      <xdr:spPr>
        <a:xfrm>
          <a:off x="12171054" y="1330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50182</xdr:rowOff>
    </xdr:from>
    <xdr:ext cx="405111" cy="259045"/>
    <xdr:sp macro="" textlink="">
      <xdr:nvSpPr>
        <xdr:cNvPr id="776" name="n_4mainValue【消防施設】&#10;有形固定資産減価償却率">
          <a:extLst>
            <a:ext uri="{FF2B5EF4-FFF2-40B4-BE49-F238E27FC236}">
              <a16:creationId xmlns:a16="http://schemas.microsoft.com/office/drawing/2014/main" id="{BE63D4F9-0A3B-47FB-A72D-323051898E5A}"/>
            </a:ext>
          </a:extLst>
        </xdr:cNvPr>
        <xdr:cNvSpPr txBox="1"/>
      </xdr:nvSpPr>
      <xdr:spPr>
        <a:xfrm>
          <a:off x="11354444" y="135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a:extLst>
            <a:ext uri="{FF2B5EF4-FFF2-40B4-BE49-F238E27FC236}">
              <a16:creationId xmlns:a16="http://schemas.microsoft.com/office/drawing/2014/main" id="{4C4A0A76-FC43-45FA-878E-4D9D7E98295A}"/>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a:extLst>
            <a:ext uri="{FF2B5EF4-FFF2-40B4-BE49-F238E27FC236}">
              <a16:creationId xmlns:a16="http://schemas.microsoft.com/office/drawing/2014/main" id="{B4CAB40E-F130-4BD6-899A-33EEA78CD324}"/>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a:extLst>
            <a:ext uri="{FF2B5EF4-FFF2-40B4-BE49-F238E27FC236}">
              <a16:creationId xmlns:a16="http://schemas.microsoft.com/office/drawing/2014/main" id="{2CFF948E-8EAD-42FC-A3EF-C95D8B9273B3}"/>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a:extLst>
            <a:ext uri="{FF2B5EF4-FFF2-40B4-BE49-F238E27FC236}">
              <a16:creationId xmlns:a16="http://schemas.microsoft.com/office/drawing/2014/main" id="{9F8AC536-5DDD-45FC-8E5A-0AFA4EE1709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a:extLst>
            <a:ext uri="{FF2B5EF4-FFF2-40B4-BE49-F238E27FC236}">
              <a16:creationId xmlns:a16="http://schemas.microsoft.com/office/drawing/2014/main" id="{C79EC7A9-F2E2-44E8-B0F3-3693915A83FD}"/>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a:extLst>
            <a:ext uri="{FF2B5EF4-FFF2-40B4-BE49-F238E27FC236}">
              <a16:creationId xmlns:a16="http://schemas.microsoft.com/office/drawing/2014/main" id="{DF9C0178-E363-4856-9BDB-5C2B2F2BCBD2}"/>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a:extLst>
            <a:ext uri="{FF2B5EF4-FFF2-40B4-BE49-F238E27FC236}">
              <a16:creationId xmlns:a16="http://schemas.microsoft.com/office/drawing/2014/main" id="{E348C30F-FE6E-427B-8A1F-89A02C67E128}"/>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a:extLst>
            <a:ext uri="{FF2B5EF4-FFF2-40B4-BE49-F238E27FC236}">
              <a16:creationId xmlns:a16="http://schemas.microsoft.com/office/drawing/2014/main" id="{8580BBB0-3322-4B8E-A361-C4D70FBCFC23}"/>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a:extLst>
            <a:ext uri="{FF2B5EF4-FFF2-40B4-BE49-F238E27FC236}">
              <a16:creationId xmlns:a16="http://schemas.microsoft.com/office/drawing/2014/main" id="{42902ED7-6336-4ECC-8BFC-4AA0DBFF50BB}"/>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a:extLst>
            <a:ext uri="{FF2B5EF4-FFF2-40B4-BE49-F238E27FC236}">
              <a16:creationId xmlns:a16="http://schemas.microsoft.com/office/drawing/2014/main" id="{B8360983-3F67-4A0E-B27C-AAD2EBCB4D17}"/>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a:extLst>
            <a:ext uri="{FF2B5EF4-FFF2-40B4-BE49-F238E27FC236}">
              <a16:creationId xmlns:a16="http://schemas.microsoft.com/office/drawing/2014/main" id="{217B0D16-34BD-481F-AF69-9DE4EC83613E}"/>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a:extLst>
            <a:ext uri="{FF2B5EF4-FFF2-40B4-BE49-F238E27FC236}">
              <a16:creationId xmlns:a16="http://schemas.microsoft.com/office/drawing/2014/main" id="{DDD38766-6A94-42EF-8E6B-1C836A08EA43}"/>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a:extLst>
            <a:ext uri="{FF2B5EF4-FFF2-40B4-BE49-F238E27FC236}">
              <a16:creationId xmlns:a16="http://schemas.microsoft.com/office/drawing/2014/main" id="{0DDC06AC-5FA2-4394-BBE8-BBAA7BD7EA1C}"/>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a:extLst>
            <a:ext uri="{FF2B5EF4-FFF2-40B4-BE49-F238E27FC236}">
              <a16:creationId xmlns:a16="http://schemas.microsoft.com/office/drawing/2014/main" id="{4C4E2DF7-EA0A-4E3A-B7AA-139D453F4936}"/>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a:extLst>
            <a:ext uri="{FF2B5EF4-FFF2-40B4-BE49-F238E27FC236}">
              <a16:creationId xmlns:a16="http://schemas.microsoft.com/office/drawing/2014/main" id="{A0C3C1A5-4EC9-4DE2-BD3E-D2F90736888E}"/>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a:extLst>
            <a:ext uri="{FF2B5EF4-FFF2-40B4-BE49-F238E27FC236}">
              <a16:creationId xmlns:a16="http://schemas.microsoft.com/office/drawing/2014/main" id="{C310F4EA-DF58-48E8-B675-690144912F30}"/>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a:extLst>
            <a:ext uri="{FF2B5EF4-FFF2-40B4-BE49-F238E27FC236}">
              <a16:creationId xmlns:a16="http://schemas.microsoft.com/office/drawing/2014/main" id="{10B65854-2162-4550-A134-8EF7C02DDAAC}"/>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a:extLst>
            <a:ext uri="{FF2B5EF4-FFF2-40B4-BE49-F238E27FC236}">
              <a16:creationId xmlns:a16="http://schemas.microsoft.com/office/drawing/2014/main" id="{16BEC15B-5423-4200-B60A-8B2C46E40001}"/>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a:extLst>
            <a:ext uri="{FF2B5EF4-FFF2-40B4-BE49-F238E27FC236}">
              <a16:creationId xmlns:a16="http://schemas.microsoft.com/office/drawing/2014/main" id="{7974977B-62A1-4403-945A-0A5D81B24BF3}"/>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a:extLst>
            <a:ext uri="{FF2B5EF4-FFF2-40B4-BE49-F238E27FC236}">
              <a16:creationId xmlns:a16="http://schemas.microsoft.com/office/drawing/2014/main" id="{BB92CF31-753C-4CAF-80F3-B53DB777F22E}"/>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a:extLst>
            <a:ext uri="{FF2B5EF4-FFF2-40B4-BE49-F238E27FC236}">
              <a16:creationId xmlns:a16="http://schemas.microsoft.com/office/drawing/2014/main" id="{D1BD29F3-5491-45D2-8117-D9D046D9B296}"/>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a:extLst>
            <a:ext uri="{FF2B5EF4-FFF2-40B4-BE49-F238E27FC236}">
              <a16:creationId xmlns:a16="http://schemas.microsoft.com/office/drawing/2014/main" id="{ACF205F5-B8B0-4D2A-A17C-B566BD313452}"/>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a:extLst>
            <a:ext uri="{FF2B5EF4-FFF2-40B4-BE49-F238E27FC236}">
              <a16:creationId xmlns:a16="http://schemas.microsoft.com/office/drawing/2014/main" id="{34C81EDD-EB58-4DA8-B754-1CCDE4FE762C}"/>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0" name="直線コネクタ 799">
          <a:extLst>
            <a:ext uri="{FF2B5EF4-FFF2-40B4-BE49-F238E27FC236}">
              <a16:creationId xmlns:a16="http://schemas.microsoft.com/office/drawing/2014/main" id="{C68FFF01-ED7D-46C1-AAF3-8EDC452A0130}"/>
            </a:ext>
          </a:extLst>
        </xdr:cNvPr>
        <xdr:cNvCxnSpPr/>
      </xdr:nvCxnSpPr>
      <xdr:spPr>
        <a:xfrm flipV="1">
          <a:off x="19947254" y="13287375"/>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1" name="【消防施設】&#10;一人当たり面積最小値テキスト">
          <a:extLst>
            <a:ext uri="{FF2B5EF4-FFF2-40B4-BE49-F238E27FC236}">
              <a16:creationId xmlns:a16="http://schemas.microsoft.com/office/drawing/2014/main" id="{89429443-1B74-41A6-98A5-DE5835F7D42E}"/>
            </a:ext>
          </a:extLst>
        </xdr:cNvPr>
        <xdr:cNvSpPr txBox="1"/>
      </xdr:nvSpPr>
      <xdr:spPr>
        <a:xfrm>
          <a:off x="19985990" y="1484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2" name="直線コネクタ 801">
          <a:extLst>
            <a:ext uri="{FF2B5EF4-FFF2-40B4-BE49-F238E27FC236}">
              <a16:creationId xmlns:a16="http://schemas.microsoft.com/office/drawing/2014/main" id="{4435F67E-EDB9-4A9E-8009-98449F490849}"/>
            </a:ext>
          </a:extLst>
        </xdr:cNvPr>
        <xdr:cNvCxnSpPr/>
      </xdr:nvCxnSpPr>
      <xdr:spPr>
        <a:xfrm>
          <a:off x="19885660" y="14845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3" name="【消防施設】&#10;一人当たり面積最大値テキスト">
          <a:extLst>
            <a:ext uri="{FF2B5EF4-FFF2-40B4-BE49-F238E27FC236}">
              <a16:creationId xmlns:a16="http://schemas.microsoft.com/office/drawing/2014/main" id="{1191A8F5-D250-4A11-9541-2082981BC165}"/>
            </a:ext>
          </a:extLst>
        </xdr:cNvPr>
        <xdr:cNvSpPr txBox="1"/>
      </xdr:nvSpPr>
      <xdr:spPr>
        <a:xfrm>
          <a:off x="19985990" y="13058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04" name="直線コネクタ 803">
          <a:extLst>
            <a:ext uri="{FF2B5EF4-FFF2-40B4-BE49-F238E27FC236}">
              <a16:creationId xmlns:a16="http://schemas.microsoft.com/office/drawing/2014/main" id="{F192E8E1-9CC7-4F5B-9600-7A547E51D9A6}"/>
            </a:ext>
          </a:extLst>
        </xdr:cNvPr>
        <xdr:cNvCxnSpPr/>
      </xdr:nvCxnSpPr>
      <xdr:spPr>
        <a:xfrm>
          <a:off x="19885660" y="13287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05" name="【消防施設】&#10;一人当たり面積平均値テキスト">
          <a:extLst>
            <a:ext uri="{FF2B5EF4-FFF2-40B4-BE49-F238E27FC236}">
              <a16:creationId xmlns:a16="http://schemas.microsoft.com/office/drawing/2014/main" id="{F7A3AF5E-AED5-4B68-BED2-D3A7783A9576}"/>
            </a:ext>
          </a:extLst>
        </xdr:cNvPr>
        <xdr:cNvSpPr txBox="1"/>
      </xdr:nvSpPr>
      <xdr:spPr>
        <a:xfrm>
          <a:off x="19985990" y="14394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06" name="フローチャート: 判断 805">
          <a:extLst>
            <a:ext uri="{FF2B5EF4-FFF2-40B4-BE49-F238E27FC236}">
              <a16:creationId xmlns:a16="http://schemas.microsoft.com/office/drawing/2014/main" id="{E1699275-D862-4E0E-86F8-E99CBAB3D176}"/>
            </a:ext>
          </a:extLst>
        </xdr:cNvPr>
        <xdr:cNvSpPr/>
      </xdr:nvSpPr>
      <xdr:spPr>
        <a:xfrm>
          <a:off x="19904710" y="145376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07" name="フローチャート: 判断 806">
          <a:extLst>
            <a:ext uri="{FF2B5EF4-FFF2-40B4-BE49-F238E27FC236}">
              <a16:creationId xmlns:a16="http://schemas.microsoft.com/office/drawing/2014/main" id="{B1B981D3-8B0A-455D-8193-D23AB8D86DBF}"/>
            </a:ext>
          </a:extLst>
        </xdr:cNvPr>
        <xdr:cNvSpPr/>
      </xdr:nvSpPr>
      <xdr:spPr>
        <a:xfrm>
          <a:off x="19161760" y="1454340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08" name="フローチャート: 判断 807">
          <a:extLst>
            <a:ext uri="{FF2B5EF4-FFF2-40B4-BE49-F238E27FC236}">
              <a16:creationId xmlns:a16="http://schemas.microsoft.com/office/drawing/2014/main" id="{ED21F173-5393-44E0-8C65-BEA00F70939A}"/>
            </a:ext>
          </a:extLst>
        </xdr:cNvPr>
        <xdr:cNvSpPr/>
      </xdr:nvSpPr>
      <xdr:spPr>
        <a:xfrm>
          <a:off x="18345150" y="1454340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09" name="フローチャート: 判断 808">
          <a:extLst>
            <a:ext uri="{FF2B5EF4-FFF2-40B4-BE49-F238E27FC236}">
              <a16:creationId xmlns:a16="http://schemas.microsoft.com/office/drawing/2014/main" id="{A62C58F9-A3CD-41FC-AC1F-AD9A5CC7D583}"/>
            </a:ext>
          </a:extLst>
        </xdr:cNvPr>
        <xdr:cNvSpPr/>
      </xdr:nvSpPr>
      <xdr:spPr>
        <a:xfrm>
          <a:off x="17547590" y="1455673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0" name="フローチャート: 判断 809">
          <a:extLst>
            <a:ext uri="{FF2B5EF4-FFF2-40B4-BE49-F238E27FC236}">
              <a16:creationId xmlns:a16="http://schemas.microsoft.com/office/drawing/2014/main" id="{BCA09F35-1FE8-4402-BCAE-0F4D4EE1F690}"/>
            </a:ext>
          </a:extLst>
        </xdr:cNvPr>
        <xdr:cNvSpPr/>
      </xdr:nvSpPr>
      <xdr:spPr>
        <a:xfrm>
          <a:off x="16761460" y="145815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CCB631C3-F840-41C4-AC3A-CADF0EF3B1E4}"/>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C17B5067-1E96-4CEB-A3A5-AC37CBAE3F9C}"/>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25FB637E-7075-4A64-8BDC-D57CA8B34ABA}"/>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82DA343A-1F19-4335-871C-763DA745D5A9}"/>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3C87FD4A-A63B-4E9D-8F33-CD0094540D5B}"/>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71120</xdr:rowOff>
    </xdr:from>
    <xdr:to>
      <xdr:col>116</xdr:col>
      <xdr:colOff>114300</xdr:colOff>
      <xdr:row>86</xdr:row>
      <xdr:rowOff>1270</xdr:rowOff>
    </xdr:to>
    <xdr:sp macro="" textlink="">
      <xdr:nvSpPr>
        <xdr:cNvPr id="816" name="楕円 815">
          <a:extLst>
            <a:ext uri="{FF2B5EF4-FFF2-40B4-BE49-F238E27FC236}">
              <a16:creationId xmlns:a16="http://schemas.microsoft.com/office/drawing/2014/main" id="{563D9036-12DE-43C2-B513-72F0AC3228C4}"/>
            </a:ext>
          </a:extLst>
        </xdr:cNvPr>
        <xdr:cNvSpPr/>
      </xdr:nvSpPr>
      <xdr:spPr>
        <a:xfrm>
          <a:off x="19904710" y="146424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49547</xdr:rowOff>
    </xdr:from>
    <xdr:ext cx="469744" cy="259045"/>
    <xdr:sp macro="" textlink="">
      <xdr:nvSpPr>
        <xdr:cNvPr id="817" name="【消防施設】&#10;一人当たり面積該当値テキスト">
          <a:extLst>
            <a:ext uri="{FF2B5EF4-FFF2-40B4-BE49-F238E27FC236}">
              <a16:creationId xmlns:a16="http://schemas.microsoft.com/office/drawing/2014/main" id="{537C240A-B168-4253-9457-13049BC8D555}"/>
            </a:ext>
          </a:extLst>
        </xdr:cNvPr>
        <xdr:cNvSpPr txBox="1"/>
      </xdr:nvSpPr>
      <xdr:spPr>
        <a:xfrm>
          <a:off x="19985990" y="1462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97789</xdr:rowOff>
    </xdr:from>
    <xdr:to>
      <xdr:col>112</xdr:col>
      <xdr:colOff>38100</xdr:colOff>
      <xdr:row>86</xdr:row>
      <xdr:rowOff>27939</xdr:rowOff>
    </xdr:to>
    <xdr:sp macro="" textlink="">
      <xdr:nvSpPr>
        <xdr:cNvPr id="818" name="楕円 817">
          <a:extLst>
            <a:ext uri="{FF2B5EF4-FFF2-40B4-BE49-F238E27FC236}">
              <a16:creationId xmlns:a16="http://schemas.microsoft.com/office/drawing/2014/main" id="{7F80F015-5D63-4CF6-97C9-4A173C211819}"/>
            </a:ext>
          </a:extLst>
        </xdr:cNvPr>
        <xdr:cNvSpPr/>
      </xdr:nvSpPr>
      <xdr:spPr>
        <a:xfrm>
          <a:off x="19161760" y="146672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121920</xdr:rowOff>
    </xdr:from>
    <xdr:to>
      <xdr:col>116</xdr:col>
      <xdr:colOff>63500</xdr:colOff>
      <xdr:row>85</xdr:row>
      <xdr:rowOff>148589</xdr:rowOff>
    </xdr:to>
    <xdr:cxnSp macro="">
      <xdr:nvCxnSpPr>
        <xdr:cNvPr id="819" name="直線コネクタ 818">
          <a:extLst>
            <a:ext uri="{FF2B5EF4-FFF2-40B4-BE49-F238E27FC236}">
              <a16:creationId xmlns:a16="http://schemas.microsoft.com/office/drawing/2014/main" id="{3CE1B2A3-F126-4977-B81C-F063BECC2BEE}"/>
            </a:ext>
          </a:extLst>
        </xdr:cNvPr>
        <xdr:cNvCxnSpPr/>
      </xdr:nvCxnSpPr>
      <xdr:spPr>
        <a:xfrm flipV="1">
          <a:off x="19204940" y="14697075"/>
          <a:ext cx="7429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97789</xdr:rowOff>
    </xdr:from>
    <xdr:to>
      <xdr:col>107</xdr:col>
      <xdr:colOff>101600</xdr:colOff>
      <xdr:row>86</xdr:row>
      <xdr:rowOff>27939</xdr:rowOff>
    </xdr:to>
    <xdr:sp macro="" textlink="">
      <xdr:nvSpPr>
        <xdr:cNvPr id="820" name="楕円 819">
          <a:extLst>
            <a:ext uri="{FF2B5EF4-FFF2-40B4-BE49-F238E27FC236}">
              <a16:creationId xmlns:a16="http://schemas.microsoft.com/office/drawing/2014/main" id="{BBEC1A58-BD9D-4C3E-A9DA-52B3C870846D}"/>
            </a:ext>
          </a:extLst>
        </xdr:cNvPr>
        <xdr:cNvSpPr/>
      </xdr:nvSpPr>
      <xdr:spPr>
        <a:xfrm>
          <a:off x="18345150" y="146672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148589</xdr:rowOff>
    </xdr:from>
    <xdr:to>
      <xdr:col>111</xdr:col>
      <xdr:colOff>177800</xdr:colOff>
      <xdr:row>85</xdr:row>
      <xdr:rowOff>148589</xdr:rowOff>
    </xdr:to>
    <xdr:cxnSp macro="">
      <xdr:nvCxnSpPr>
        <xdr:cNvPr id="821" name="直線コネクタ 820">
          <a:extLst>
            <a:ext uri="{FF2B5EF4-FFF2-40B4-BE49-F238E27FC236}">
              <a16:creationId xmlns:a16="http://schemas.microsoft.com/office/drawing/2014/main" id="{33C14C0D-8516-4833-8283-E71FACF82501}"/>
            </a:ext>
          </a:extLst>
        </xdr:cNvPr>
        <xdr:cNvCxnSpPr/>
      </xdr:nvCxnSpPr>
      <xdr:spPr>
        <a:xfrm>
          <a:off x="18399760" y="14719934"/>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822" name="楕円 821">
          <a:extLst>
            <a:ext uri="{FF2B5EF4-FFF2-40B4-BE49-F238E27FC236}">
              <a16:creationId xmlns:a16="http://schemas.microsoft.com/office/drawing/2014/main" id="{A4A35AAB-10DF-4A79-90E6-E1D7A5410440}"/>
            </a:ext>
          </a:extLst>
        </xdr:cNvPr>
        <xdr:cNvSpPr/>
      </xdr:nvSpPr>
      <xdr:spPr>
        <a:xfrm>
          <a:off x="17547590" y="146710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148589</xdr:rowOff>
    </xdr:from>
    <xdr:to>
      <xdr:col>107</xdr:col>
      <xdr:colOff>50800</xdr:colOff>
      <xdr:row>85</xdr:row>
      <xdr:rowOff>152400</xdr:rowOff>
    </xdr:to>
    <xdr:cxnSp macro="">
      <xdr:nvCxnSpPr>
        <xdr:cNvPr id="823" name="直線コネクタ 822">
          <a:extLst>
            <a:ext uri="{FF2B5EF4-FFF2-40B4-BE49-F238E27FC236}">
              <a16:creationId xmlns:a16="http://schemas.microsoft.com/office/drawing/2014/main" id="{22FBF291-7462-4963-99D1-DB88FAAE716E}"/>
            </a:ext>
          </a:extLst>
        </xdr:cNvPr>
        <xdr:cNvCxnSpPr/>
      </xdr:nvCxnSpPr>
      <xdr:spPr>
        <a:xfrm flipV="1">
          <a:off x="17602200" y="14719934"/>
          <a:ext cx="79756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135889</xdr:rowOff>
    </xdr:from>
    <xdr:to>
      <xdr:col>98</xdr:col>
      <xdr:colOff>38100</xdr:colOff>
      <xdr:row>86</xdr:row>
      <xdr:rowOff>66039</xdr:rowOff>
    </xdr:to>
    <xdr:sp macro="" textlink="">
      <xdr:nvSpPr>
        <xdr:cNvPr id="824" name="楕円 823">
          <a:extLst>
            <a:ext uri="{FF2B5EF4-FFF2-40B4-BE49-F238E27FC236}">
              <a16:creationId xmlns:a16="http://schemas.microsoft.com/office/drawing/2014/main" id="{2A6C4F76-671E-4F35-89B9-140677DEBB67}"/>
            </a:ext>
          </a:extLst>
        </xdr:cNvPr>
        <xdr:cNvSpPr/>
      </xdr:nvSpPr>
      <xdr:spPr>
        <a:xfrm>
          <a:off x="16761460" y="147053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86</xdr:row>
      <xdr:rowOff>15239</xdr:rowOff>
    </xdr:to>
    <xdr:cxnSp macro="">
      <xdr:nvCxnSpPr>
        <xdr:cNvPr id="825" name="直線コネクタ 824">
          <a:extLst>
            <a:ext uri="{FF2B5EF4-FFF2-40B4-BE49-F238E27FC236}">
              <a16:creationId xmlns:a16="http://schemas.microsoft.com/office/drawing/2014/main" id="{8584C56D-134F-4696-A29F-95B543F79381}"/>
            </a:ext>
          </a:extLst>
        </xdr:cNvPr>
        <xdr:cNvCxnSpPr/>
      </xdr:nvCxnSpPr>
      <xdr:spPr>
        <a:xfrm flipV="1">
          <a:off x="16804640" y="14725650"/>
          <a:ext cx="79756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26" name="n_1aveValue【消防施設】&#10;一人当たり面積">
          <a:extLst>
            <a:ext uri="{FF2B5EF4-FFF2-40B4-BE49-F238E27FC236}">
              <a16:creationId xmlns:a16="http://schemas.microsoft.com/office/drawing/2014/main" id="{0B69A73C-27FB-485F-91F9-5770855AE06B}"/>
            </a:ext>
          </a:extLst>
        </xdr:cNvPr>
        <xdr:cNvSpPr txBox="1"/>
      </xdr:nvSpPr>
      <xdr:spPr>
        <a:xfrm>
          <a:off x="18982132" y="14324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27" name="n_2aveValue【消防施設】&#10;一人当たり面積">
          <a:extLst>
            <a:ext uri="{FF2B5EF4-FFF2-40B4-BE49-F238E27FC236}">
              <a16:creationId xmlns:a16="http://schemas.microsoft.com/office/drawing/2014/main" id="{115FBDFD-CB3A-479D-AC1E-5F0D12841285}"/>
            </a:ext>
          </a:extLst>
        </xdr:cNvPr>
        <xdr:cNvSpPr txBox="1"/>
      </xdr:nvSpPr>
      <xdr:spPr>
        <a:xfrm>
          <a:off x="18182032" y="14324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28" name="n_3aveValue【消防施設】&#10;一人当たり面積">
          <a:extLst>
            <a:ext uri="{FF2B5EF4-FFF2-40B4-BE49-F238E27FC236}">
              <a16:creationId xmlns:a16="http://schemas.microsoft.com/office/drawing/2014/main" id="{D57F2665-BD0D-4664-90F2-92F9C5ED9398}"/>
            </a:ext>
          </a:extLst>
        </xdr:cNvPr>
        <xdr:cNvSpPr txBox="1"/>
      </xdr:nvSpPr>
      <xdr:spPr>
        <a:xfrm>
          <a:off x="17384472" y="1432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29" name="n_4aveValue【消防施設】&#10;一人当たり面積">
          <a:extLst>
            <a:ext uri="{FF2B5EF4-FFF2-40B4-BE49-F238E27FC236}">
              <a16:creationId xmlns:a16="http://schemas.microsoft.com/office/drawing/2014/main" id="{B9A81BE8-F522-4849-BF54-22AC3A454A6C}"/>
            </a:ext>
          </a:extLst>
        </xdr:cNvPr>
        <xdr:cNvSpPr txBox="1"/>
      </xdr:nvSpPr>
      <xdr:spPr>
        <a:xfrm>
          <a:off x="16588817" y="1435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19066</xdr:rowOff>
    </xdr:from>
    <xdr:ext cx="469744" cy="259045"/>
    <xdr:sp macro="" textlink="">
      <xdr:nvSpPr>
        <xdr:cNvPr id="830" name="n_1mainValue【消防施設】&#10;一人当たり面積">
          <a:extLst>
            <a:ext uri="{FF2B5EF4-FFF2-40B4-BE49-F238E27FC236}">
              <a16:creationId xmlns:a16="http://schemas.microsoft.com/office/drawing/2014/main" id="{BF783BB3-D8C3-4C05-A480-4ACC8C3A2B87}"/>
            </a:ext>
          </a:extLst>
        </xdr:cNvPr>
        <xdr:cNvSpPr txBox="1"/>
      </xdr:nvSpPr>
      <xdr:spPr>
        <a:xfrm>
          <a:off x="18982132" y="1475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19066</xdr:rowOff>
    </xdr:from>
    <xdr:ext cx="469744" cy="259045"/>
    <xdr:sp macro="" textlink="">
      <xdr:nvSpPr>
        <xdr:cNvPr id="831" name="n_2mainValue【消防施設】&#10;一人当たり面積">
          <a:extLst>
            <a:ext uri="{FF2B5EF4-FFF2-40B4-BE49-F238E27FC236}">
              <a16:creationId xmlns:a16="http://schemas.microsoft.com/office/drawing/2014/main" id="{8AA4E5D6-DD6E-44FE-9984-7125054E67F2}"/>
            </a:ext>
          </a:extLst>
        </xdr:cNvPr>
        <xdr:cNvSpPr txBox="1"/>
      </xdr:nvSpPr>
      <xdr:spPr>
        <a:xfrm>
          <a:off x="18182032" y="1475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832" name="n_3mainValue【消防施設】&#10;一人当たり面積">
          <a:extLst>
            <a:ext uri="{FF2B5EF4-FFF2-40B4-BE49-F238E27FC236}">
              <a16:creationId xmlns:a16="http://schemas.microsoft.com/office/drawing/2014/main" id="{7230B41D-133F-4AF5-9C62-E8654E1F9F15}"/>
            </a:ext>
          </a:extLst>
        </xdr:cNvPr>
        <xdr:cNvSpPr txBox="1"/>
      </xdr:nvSpPr>
      <xdr:spPr>
        <a:xfrm>
          <a:off x="17384472" y="1476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57166</xdr:rowOff>
    </xdr:from>
    <xdr:ext cx="469744" cy="259045"/>
    <xdr:sp macro="" textlink="">
      <xdr:nvSpPr>
        <xdr:cNvPr id="833" name="n_4mainValue【消防施設】&#10;一人当たり面積">
          <a:extLst>
            <a:ext uri="{FF2B5EF4-FFF2-40B4-BE49-F238E27FC236}">
              <a16:creationId xmlns:a16="http://schemas.microsoft.com/office/drawing/2014/main" id="{1056E71E-0FAB-4247-851E-E1C3BC84F7B4}"/>
            </a:ext>
          </a:extLst>
        </xdr:cNvPr>
        <xdr:cNvSpPr txBox="1"/>
      </xdr:nvSpPr>
      <xdr:spPr>
        <a:xfrm>
          <a:off x="16588817" y="1479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a:extLst>
            <a:ext uri="{FF2B5EF4-FFF2-40B4-BE49-F238E27FC236}">
              <a16:creationId xmlns:a16="http://schemas.microsoft.com/office/drawing/2014/main" id="{48FF726B-3455-4C53-9DEC-50836543B19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a:extLst>
            <a:ext uri="{FF2B5EF4-FFF2-40B4-BE49-F238E27FC236}">
              <a16:creationId xmlns:a16="http://schemas.microsoft.com/office/drawing/2014/main" id="{227BC9B6-146C-400B-AB81-85E10558E7CB}"/>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a:extLst>
            <a:ext uri="{FF2B5EF4-FFF2-40B4-BE49-F238E27FC236}">
              <a16:creationId xmlns:a16="http://schemas.microsoft.com/office/drawing/2014/main" id="{5507253B-8C73-498C-9031-7FF2C1608641}"/>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a:extLst>
            <a:ext uri="{FF2B5EF4-FFF2-40B4-BE49-F238E27FC236}">
              <a16:creationId xmlns:a16="http://schemas.microsoft.com/office/drawing/2014/main" id="{00C36C24-D3CA-4085-B1C3-F1D3A85AC5FA}"/>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a:extLst>
            <a:ext uri="{FF2B5EF4-FFF2-40B4-BE49-F238E27FC236}">
              <a16:creationId xmlns:a16="http://schemas.microsoft.com/office/drawing/2014/main" id="{7BEF00D5-DEB7-4067-B842-5563B1DC9D39}"/>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a:extLst>
            <a:ext uri="{FF2B5EF4-FFF2-40B4-BE49-F238E27FC236}">
              <a16:creationId xmlns:a16="http://schemas.microsoft.com/office/drawing/2014/main" id="{4EB5B377-4C81-4830-8E2A-3CD4E150CA29}"/>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a:extLst>
            <a:ext uri="{FF2B5EF4-FFF2-40B4-BE49-F238E27FC236}">
              <a16:creationId xmlns:a16="http://schemas.microsoft.com/office/drawing/2014/main" id="{18D69FFE-7286-4209-A3D3-0F03AB590096}"/>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a:extLst>
            <a:ext uri="{FF2B5EF4-FFF2-40B4-BE49-F238E27FC236}">
              <a16:creationId xmlns:a16="http://schemas.microsoft.com/office/drawing/2014/main" id="{E2600806-72CE-4EB9-9EE3-C26DE52D44BC}"/>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a:extLst>
            <a:ext uri="{FF2B5EF4-FFF2-40B4-BE49-F238E27FC236}">
              <a16:creationId xmlns:a16="http://schemas.microsoft.com/office/drawing/2014/main" id="{B780F6F3-3EFC-4CEF-A36F-49C3433F60CD}"/>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a:extLst>
            <a:ext uri="{FF2B5EF4-FFF2-40B4-BE49-F238E27FC236}">
              <a16:creationId xmlns:a16="http://schemas.microsoft.com/office/drawing/2014/main" id="{4129F2C2-218C-4D8A-8FBA-A00BF95ECAA1}"/>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a:extLst>
            <a:ext uri="{FF2B5EF4-FFF2-40B4-BE49-F238E27FC236}">
              <a16:creationId xmlns:a16="http://schemas.microsoft.com/office/drawing/2014/main" id="{4DD76553-CE7C-472D-9639-D2B2D9ECDC7A}"/>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a:extLst>
            <a:ext uri="{FF2B5EF4-FFF2-40B4-BE49-F238E27FC236}">
              <a16:creationId xmlns:a16="http://schemas.microsoft.com/office/drawing/2014/main" id="{BE8D5F1F-B345-4806-91D6-6D4242D801EC}"/>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6" name="テキスト ボックス 845">
          <a:extLst>
            <a:ext uri="{FF2B5EF4-FFF2-40B4-BE49-F238E27FC236}">
              <a16:creationId xmlns:a16="http://schemas.microsoft.com/office/drawing/2014/main" id="{3E811DE1-D05A-45C5-93BB-F12B0C6D7372}"/>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a:extLst>
            <a:ext uri="{FF2B5EF4-FFF2-40B4-BE49-F238E27FC236}">
              <a16:creationId xmlns:a16="http://schemas.microsoft.com/office/drawing/2014/main" id="{576507B4-0656-40E6-AB6C-5E72AC86921B}"/>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a:extLst>
            <a:ext uri="{FF2B5EF4-FFF2-40B4-BE49-F238E27FC236}">
              <a16:creationId xmlns:a16="http://schemas.microsoft.com/office/drawing/2014/main" id="{C13AEB24-2BC2-448B-8AA4-58166EF19B18}"/>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a:extLst>
            <a:ext uri="{FF2B5EF4-FFF2-40B4-BE49-F238E27FC236}">
              <a16:creationId xmlns:a16="http://schemas.microsoft.com/office/drawing/2014/main" id="{1B142100-1CA0-414E-A1A8-8402AB711A5F}"/>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a:extLst>
            <a:ext uri="{FF2B5EF4-FFF2-40B4-BE49-F238E27FC236}">
              <a16:creationId xmlns:a16="http://schemas.microsoft.com/office/drawing/2014/main" id="{B0FF21B5-484F-44AF-9A6D-069FC9A936DF}"/>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a:extLst>
            <a:ext uri="{FF2B5EF4-FFF2-40B4-BE49-F238E27FC236}">
              <a16:creationId xmlns:a16="http://schemas.microsoft.com/office/drawing/2014/main" id="{01BC3E2E-41CA-4D90-A5BB-3028C04D66C9}"/>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a:extLst>
            <a:ext uri="{FF2B5EF4-FFF2-40B4-BE49-F238E27FC236}">
              <a16:creationId xmlns:a16="http://schemas.microsoft.com/office/drawing/2014/main" id="{D47BBBC6-5F6C-41DD-9448-0509DE12F8BA}"/>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a:extLst>
            <a:ext uri="{FF2B5EF4-FFF2-40B4-BE49-F238E27FC236}">
              <a16:creationId xmlns:a16="http://schemas.microsoft.com/office/drawing/2014/main" id="{579EB540-3ED1-4331-B260-F0E241AD17DF}"/>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4" name="テキスト ボックス 853">
          <a:extLst>
            <a:ext uri="{FF2B5EF4-FFF2-40B4-BE49-F238E27FC236}">
              <a16:creationId xmlns:a16="http://schemas.microsoft.com/office/drawing/2014/main" id="{65B2520B-7513-4177-9D59-A8302D4D1AED}"/>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a:extLst>
            <a:ext uri="{FF2B5EF4-FFF2-40B4-BE49-F238E27FC236}">
              <a16:creationId xmlns:a16="http://schemas.microsoft.com/office/drawing/2014/main" id="{AEC3D2C3-8D25-4000-B584-40E4E9BF2E1B}"/>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6" name="テキスト ボックス 855">
          <a:extLst>
            <a:ext uri="{FF2B5EF4-FFF2-40B4-BE49-F238E27FC236}">
              <a16:creationId xmlns:a16="http://schemas.microsoft.com/office/drawing/2014/main" id="{21AA9423-9137-4333-8D45-71CE5B19A347}"/>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7" name="【庁舎】&#10;有形固定資産減価償却率グラフ枠">
          <a:extLst>
            <a:ext uri="{FF2B5EF4-FFF2-40B4-BE49-F238E27FC236}">
              <a16:creationId xmlns:a16="http://schemas.microsoft.com/office/drawing/2014/main" id="{5E9596BD-2E56-4592-9042-25ECB0289B45}"/>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58" name="直線コネクタ 857">
          <a:extLst>
            <a:ext uri="{FF2B5EF4-FFF2-40B4-BE49-F238E27FC236}">
              <a16:creationId xmlns:a16="http://schemas.microsoft.com/office/drawing/2014/main" id="{63496627-6ACF-4DE7-9680-0879E09AA09C}"/>
            </a:ext>
          </a:extLst>
        </xdr:cNvPr>
        <xdr:cNvCxnSpPr/>
      </xdr:nvCxnSpPr>
      <xdr:spPr>
        <a:xfrm flipV="1">
          <a:off x="14703424" y="17028795"/>
          <a:ext cx="0" cy="1640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59" name="【庁舎】&#10;有形固定資産減価償却率最小値テキスト">
          <a:extLst>
            <a:ext uri="{FF2B5EF4-FFF2-40B4-BE49-F238E27FC236}">
              <a16:creationId xmlns:a16="http://schemas.microsoft.com/office/drawing/2014/main" id="{0F5BC782-C97F-4A0C-BA16-1888B7F7D0F5}"/>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0" name="直線コネクタ 859">
          <a:extLst>
            <a:ext uri="{FF2B5EF4-FFF2-40B4-BE49-F238E27FC236}">
              <a16:creationId xmlns:a16="http://schemas.microsoft.com/office/drawing/2014/main" id="{D6EEE2A7-1900-41C5-B6EB-B6DD8FB3A5C5}"/>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1" name="【庁舎】&#10;有形固定資産減価償却率最大値テキスト">
          <a:extLst>
            <a:ext uri="{FF2B5EF4-FFF2-40B4-BE49-F238E27FC236}">
              <a16:creationId xmlns:a16="http://schemas.microsoft.com/office/drawing/2014/main" id="{D55411B5-CDCC-49A6-997D-9061FA1457C7}"/>
            </a:ext>
          </a:extLst>
        </xdr:cNvPr>
        <xdr:cNvSpPr txBox="1"/>
      </xdr:nvSpPr>
      <xdr:spPr>
        <a:xfrm>
          <a:off x="14742160" y="1680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2" name="直線コネクタ 861">
          <a:extLst>
            <a:ext uri="{FF2B5EF4-FFF2-40B4-BE49-F238E27FC236}">
              <a16:creationId xmlns:a16="http://schemas.microsoft.com/office/drawing/2014/main" id="{ACD65160-3A7F-4C0A-99F6-7FA1B6786094}"/>
            </a:ext>
          </a:extLst>
        </xdr:cNvPr>
        <xdr:cNvCxnSpPr/>
      </xdr:nvCxnSpPr>
      <xdr:spPr>
        <a:xfrm>
          <a:off x="14611350" y="17028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89552</xdr:rowOff>
    </xdr:from>
    <xdr:ext cx="405111" cy="259045"/>
    <xdr:sp macro="" textlink="">
      <xdr:nvSpPr>
        <xdr:cNvPr id="863" name="【庁舎】&#10;有形固定資産減価償却率平均値テキスト">
          <a:extLst>
            <a:ext uri="{FF2B5EF4-FFF2-40B4-BE49-F238E27FC236}">
              <a16:creationId xmlns:a16="http://schemas.microsoft.com/office/drawing/2014/main" id="{10F08B12-0431-4631-9C45-333F2F931001}"/>
            </a:ext>
          </a:extLst>
        </xdr:cNvPr>
        <xdr:cNvSpPr txBox="1"/>
      </xdr:nvSpPr>
      <xdr:spPr>
        <a:xfrm>
          <a:off x="14742160" y="177527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64" name="フローチャート: 判断 863">
          <a:extLst>
            <a:ext uri="{FF2B5EF4-FFF2-40B4-BE49-F238E27FC236}">
              <a16:creationId xmlns:a16="http://schemas.microsoft.com/office/drawing/2014/main" id="{499C106F-5778-4019-8999-0527269CC207}"/>
            </a:ext>
          </a:extLst>
        </xdr:cNvPr>
        <xdr:cNvSpPr/>
      </xdr:nvSpPr>
      <xdr:spPr>
        <a:xfrm>
          <a:off x="14649450" y="177704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65" name="フローチャート: 判断 864">
          <a:extLst>
            <a:ext uri="{FF2B5EF4-FFF2-40B4-BE49-F238E27FC236}">
              <a16:creationId xmlns:a16="http://schemas.microsoft.com/office/drawing/2014/main" id="{E472BEB1-4A92-43EF-B704-39A925E9DD2E}"/>
            </a:ext>
          </a:extLst>
        </xdr:cNvPr>
        <xdr:cNvSpPr/>
      </xdr:nvSpPr>
      <xdr:spPr>
        <a:xfrm>
          <a:off x="13887450" y="1772665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66" name="フローチャート: 判断 865">
          <a:extLst>
            <a:ext uri="{FF2B5EF4-FFF2-40B4-BE49-F238E27FC236}">
              <a16:creationId xmlns:a16="http://schemas.microsoft.com/office/drawing/2014/main" id="{02AF3AF7-3D6B-476C-99C9-3F4A60759361}"/>
            </a:ext>
          </a:extLst>
        </xdr:cNvPr>
        <xdr:cNvSpPr/>
      </xdr:nvSpPr>
      <xdr:spPr>
        <a:xfrm>
          <a:off x="13089890" y="17698086"/>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67" name="フローチャート: 判断 866">
          <a:extLst>
            <a:ext uri="{FF2B5EF4-FFF2-40B4-BE49-F238E27FC236}">
              <a16:creationId xmlns:a16="http://schemas.microsoft.com/office/drawing/2014/main" id="{FB311CDE-D63A-46A1-846C-D8F691A931B1}"/>
            </a:ext>
          </a:extLst>
        </xdr:cNvPr>
        <xdr:cNvSpPr/>
      </xdr:nvSpPr>
      <xdr:spPr>
        <a:xfrm>
          <a:off x="12303760" y="1767141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68" name="フローチャート: 判断 867">
          <a:extLst>
            <a:ext uri="{FF2B5EF4-FFF2-40B4-BE49-F238E27FC236}">
              <a16:creationId xmlns:a16="http://schemas.microsoft.com/office/drawing/2014/main" id="{121D2DB7-A42C-46CC-81A6-2618DE5351EC}"/>
            </a:ext>
          </a:extLst>
        </xdr:cNvPr>
        <xdr:cNvSpPr/>
      </xdr:nvSpPr>
      <xdr:spPr>
        <a:xfrm>
          <a:off x="11487150" y="1764093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E419C0E6-3EE4-4781-B793-6F6CB0E806E1}"/>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4710774C-8335-4D03-BA39-197E40C560C1}"/>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28D39779-C289-422A-80B8-24620510E80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4FEEABC3-4C48-44BD-BF2C-685B012FF455}"/>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68DAE6F5-003F-4F0D-A01E-1623D45D25A1}"/>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34925</xdr:rowOff>
    </xdr:from>
    <xdr:to>
      <xdr:col>85</xdr:col>
      <xdr:colOff>177800</xdr:colOff>
      <xdr:row>100</xdr:row>
      <xdr:rowOff>136525</xdr:rowOff>
    </xdr:to>
    <xdr:sp macro="" textlink="">
      <xdr:nvSpPr>
        <xdr:cNvPr id="874" name="楕円 873">
          <a:extLst>
            <a:ext uri="{FF2B5EF4-FFF2-40B4-BE49-F238E27FC236}">
              <a16:creationId xmlns:a16="http://schemas.microsoft.com/office/drawing/2014/main" id="{EBC5CB79-AD97-47E9-B016-3A83035DA28C}"/>
            </a:ext>
          </a:extLst>
        </xdr:cNvPr>
        <xdr:cNvSpPr/>
      </xdr:nvSpPr>
      <xdr:spPr>
        <a:xfrm>
          <a:off x="14649450" y="171799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57802</xdr:rowOff>
    </xdr:from>
    <xdr:ext cx="405111" cy="259045"/>
    <xdr:sp macro="" textlink="">
      <xdr:nvSpPr>
        <xdr:cNvPr id="875" name="【庁舎】&#10;有形固定資産減価償却率該当値テキスト">
          <a:extLst>
            <a:ext uri="{FF2B5EF4-FFF2-40B4-BE49-F238E27FC236}">
              <a16:creationId xmlns:a16="http://schemas.microsoft.com/office/drawing/2014/main" id="{C94FF5D2-7885-4877-84DE-647B2239B8E1}"/>
            </a:ext>
          </a:extLst>
        </xdr:cNvPr>
        <xdr:cNvSpPr txBox="1"/>
      </xdr:nvSpPr>
      <xdr:spPr>
        <a:xfrm>
          <a:off x="14742160" y="1702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114936</xdr:rowOff>
    </xdr:from>
    <xdr:to>
      <xdr:col>81</xdr:col>
      <xdr:colOff>101600</xdr:colOff>
      <xdr:row>100</xdr:row>
      <xdr:rowOff>45086</xdr:rowOff>
    </xdr:to>
    <xdr:sp macro="" textlink="">
      <xdr:nvSpPr>
        <xdr:cNvPr id="876" name="楕円 875">
          <a:extLst>
            <a:ext uri="{FF2B5EF4-FFF2-40B4-BE49-F238E27FC236}">
              <a16:creationId xmlns:a16="http://schemas.microsoft.com/office/drawing/2014/main" id="{41884165-E297-4C38-876C-5017146440F3}"/>
            </a:ext>
          </a:extLst>
        </xdr:cNvPr>
        <xdr:cNvSpPr/>
      </xdr:nvSpPr>
      <xdr:spPr>
        <a:xfrm>
          <a:off x="13887450" y="170884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165736</xdr:rowOff>
    </xdr:from>
    <xdr:to>
      <xdr:col>85</xdr:col>
      <xdr:colOff>127000</xdr:colOff>
      <xdr:row>100</xdr:row>
      <xdr:rowOff>85725</xdr:rowOff>
    </xdr:to>
    <xdr:cxnSp macro="">
      <xdr:nvCxnSpPr>
        <xdr:cNvPr id="877" name="直線コネクタ 876">
          <a:extLst>
            <a:ext uri="{FF2B5EF4-FFF2-40B4-BE49-F238E27FC236}">
              <a16:creationId xmlns:a16="http://schemas.microsoft.com/office/drawing/2014/main" id="{400DD4C7-2443-422B-AD35-CA8682823DD0}"/>
            </a:ext>
          </a:extLst>
        </xdr:cNvPr>
        <xdr:cNvCxnSpPr/>
      </xdr:nvCxnSpPr>
      <xdr:spPr>
        <a:xfrm>
          <a:off x="13942060" y="17143096"/>
          <a:ext cx="762000" cy="8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114936</xdr:rowOff>
    </xdr:from>
    <xdr:to>
      <xdr:col>76</xdr:col>
      <xdr:colOff>165100</xdr:colOff>
      <xdr:row>100</xdr:row>
      <xdr:rowOff>45086</xdr:rowOff>
    </xdr:to>
    <xdr:sp macro="" textlink="">
      <xdr:nvSpPr>
        <xdr:cNvPr id="878" name="楕円 877">
          <a:extLst>
            <a:ext uri="{FF2B5EF4-FFF2-40B4-BE49-F238E27FC236}">
              <a16:creationId xmlns:a16="http://schemas.microsoft.com/office/drawing/2014/main" id="{E8C4234E-2EBF-4BF8-9291-6BCFE852C3C5}"/>
            </a:ext>
          </a:extLst>
        </xdr:cNvPr>
        <xdr:cNvSpPr/>
      </xdr:nvSpPr>
      <xdr:spPr>
        <a:xfrm>
          <a:off x="13089890" y="1708848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165736</xdr:rowOff>
    </xdr:from>
    <xdr:to>
      <xdr:col>81</xdr:col>
      <xdr:colOff>50800</xdr:colOff>
      <xdr:row>99</xdr:row>
      <xdr:rowOff>165736</xdr:rowOff>
    </xdr:to>
    <xdr:cxnSp macro="">
      <xdr:nvCxnSpPr>
        <xdr:cNvPr id="879" name="直線コネクタ 878">
          <a:extLst>
            <a:ext uri="{FF2B5EF4-FFF2-40B4-BE49-F238E27FC236}">
              <a16:creationId xmlns:a16="http://schemas.microsoft.com/office/drawing/2014/main" id="{91838F02-CF56-4BAE-ACCC-213234339C7B}"/>
            </a:ext>
          </a:extLst>
        </xdr:cNvPr>
        <xdr:cNvCxnSpPr/>
      </xdr:nvCxnSpPr>
      <xdr:spPr>
        <a:xfrm>
          <a:off x="13144500" y="1714309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78739</xdr:rowOff>
    </xdr:from>
    <xdr:to>
      <xdr:col>72</xdr:col>
      <xdr:colOff>38100</xdr:colOff>
      <xdr:row>100</xdr:row>
      <xdr:rowOff>8889</xdr:rowOff>
    </xdr:to>
    <xdr:sp macro="" textlink="">
      <xdr:nvSpPr>
        <xdr:cNvPr id="880" name="楕円 879">
          <a:extLst>
            <a:ext uri="{FF2B5EF4-FFF2-40B4-BE49-F238E27FC236}">
              <a16:creationId xmlns:a16="http://schemas.microsoft.com/office/drawing/2014/main" id="{4FF34A48-E92C-4E2F-BFB1-EED6086FED86}"/>
            </a:ext>
          </a:extLst>
        </xdr:cNvPr>
        <xdr:cNvSpPr/>
      </xdr:nvSpPr>
      <xdr:spPr>
        <a:xfrm>
          <a:off x="12303760" y="170522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129539</xdr:rowOff>
    </xdr:from>
    <xdr:to>
      <xdr:col>76</xdr:col>
      <xdr:colOff>114300</xdr:colOff>
      <xdr:row>99</xdr:row>
      <xdr:rowOff>165736</xdr:rowOff>
    </xdr:to>
    <xdr:cxnSp macro="">
      <xdr:nvCxnSpPr>
        <xdr:cNvPr id="881" name="直線コネクタ 880">
          <a:extLst>
            <a:ext uri="{FF2B5EF4-FFF2-40B4-BE49-F238E27FC236}">
              <a16:creationId xmlns:a16="http://schemas.microsoft.com/office/drawing/2014/main" id="{0D7AE723-FECE-49A0-B32A-2717F7EC928A}"/>
            </a:ext>
          </a:extLst>
        </xdr:cNvPr>
        <xdr:cNvCxnSpPr/>
      </xdr:nvCxnSpPr>
      <xdr:spPr>
        <a:xfrm>
          <a:off x="12346940" y="17106899"/>
          <a:ext cx="79756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12064</xdr:rowOff>
    </xdr:from>
    <xdr:to>
      <xdr:col>67</xdr:col>
      <xdr:colOff>101600</xdr:colOff>
      <xdr:row>99</xdr:row>
      <xdr:rowOff>113664</xdr:rowOff>
    </xdr:to>
    <xdr:sp macro="" textlink="">
      <xdr:nvSpPr>
        <xdr:cNvPr id="882" name="楕円 881">
          <a:extLst>
            <a:ext uri="{FF2B5EF4-FFF2-40B4-BE49-F238E27FC236}">
              <a16:creationId xmlns:a16="http://schemas.microsoft.com/office/drawing/2014/main" id="{D95AE88A-B4B6-4CBD-8E21-7CB7F19761F2}"/>
            </a:ext>
          </a:extLst>
        </xdr:cNvPr>
        <xdr:cNvSpPr/>
      </xdr:nvSpPr>
      <xdr:spPr>
        <a:xfrm>
          <a:off x="11487150" y="1698942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62864</xdr:rowOff>
    </xdr:from>
    <xdr:to>
      <xdr:col>71</xdr:col>
      <xdr:colOff>177800</xdr:colOff>
      <xdr:row>99</xdr:row>
      <xdr:rowOff>129539</xdr:rowOff>
    </xdr:to>
    <xdr:cxnSp macro="">
      <xdr:nvCxnSpPr>
        <xdr:cNvPr id="883" name="直線コネクタ 882">
          <a:extLst>
            <a:ext uri="{FF2B5EF4-FFF2-40B4-BE49-F238E27FC236}">
              <a16:creationId xmlns:a16="http://schemas.microsoft.com/office/drawing/2014/main" id="{6A960BC7-7AA4-4B8B-B09D-1529BB651CCF}"/>
            </a:ext>
          </a:extLst>
        </xdr:cNvPr>
        <xdr:cNvCxnSpPr/>
      </xdr:nvCxnSpPr>
      <xdr:spPr>
        <a:xfrm>
          <a:off x="11541760" y="17032604"/>
          <a:ext cx="80518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161941</xdr:rowOff>
    </xdr:from>
    <xdr:ext cx="405111" cy="259045"/>
    <xdr:sp macro="" textlink="">
      <xdr:nvSpPr>
        <xdr:cNvPr id="884" name="n_1aveValue【庁舎】&#10;有形固定資産減価償却率">
          <a:extLst>
            <a:ext uri="{FF2B5EF4-FFF2-40B4-BE49-F238E27FC236}">
              <a16:creationId xmlns:a16="http://schemas.microsoft.com/office/drawing/2014/main" id="{C4E50694-7B95-4438-B8C5-96342BD095B9}"/>
            </a:ext>
          </a:extLst>
        </xdr:cNvPr>
        <xdr:cNvSpPr txBox="1"/>
      </xdr:nvSpPr>
      <xdr:spPr>
        <a:xfrm>
          <a:off x="13738234" y="17823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131463</xdr:rowOff>
    </xdr:from>
    <xdr:ext cx="405111" cy="259045"/>
    <xdr:sp macro="" textlink="">
      <xdr:nvSpPr>
        <xdr:cNvPr id="885" name="n_2aveValue【庁舎】&#10;有形固定資産減価償却率">
          <a:extLst>
            <a:ext uri="{FF2B5EF4-FFF2-40B4-BE49-F238E27FC236}">
              <a16:creationId xmlns:a16="http://schemas.microsoft.com/office/drawing/2014/main" id="{64C342A5-2B8D-4276-97D8-3DE58A3AF6D3}"/>
            </a:ext>
          </a:extLst>
        </xdr:cNvPr>
        <xdr:cNvSpPr txBox="1"/>
      </xdr:nvSpPr>
      <xdr:spPr>
        <a:xfrm>
          <a:off x="12957184" y="17794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102888</xdr:rowOff>
    </xdr:from>
    <xdr:ext cx="405111" cy="259045"/>
    <xdr:sp macro="" textlink="">
      <xdr:nvSpPr>
        <xdr:cNvPr id="886" name="n_3aveValue【庁舎】&#10;有形固定資産減価償却率">
          <a:extLst>
            <a:ext uri="{FF2B5EF4-FFF2-40B4-BE49-F238E27FC236}">
              <a16:creationId xmlns:a16="http://schemas.microsoft.com/office/drawing/2014/main" id="{FB4E73AA-658A-40BD-937C-3CE10BBF8915}"/>
            </a:ext>
          </a:extLst>
        </xdr:cNvPr>
        <xdr:cNvSpPr txBox="1"/>
      </xdr:nvSpPr>
      <xdr:spPr>
        <a:xfrm>
          <a:off x="12171054" y="17760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74313</xdr:rowOff>
    </xdr:from>
    <xdr:ext cx="405111" cy="259045"/>
    <xdr:sp macro="" textlink="">
      <xdr:nvSpPr>
        <xdr:cNvPr id="887" name="n_4aveValue【庁舎】&#10;有形固定資産減価償却率">
          <a:extLst>
            <a:ext uri="{FF2B5EF4-FFF2-40B4-BE49-F238E27FC236}">
              <a16:creationId xmlns:a16="http://schemas.microsoft.com/office/drawing/2014/main" id="{E996CC9D-485D-4DF5-8C92-5DD1F21A0D62}"/>
            </a:ext>
          </a:extLst>
        </xdr:cNvPr>
        <xdr:cNvSpPr txBox="1"/>
      </xdr:nvSpPr>
      <xdr:spPr>
        <a:xfrm>
          <a:off x="11354444" y="177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61613</xdr:rowOff>
    </xdr:from>
    <xdr:ext cx="405111" cy="259045"/>
    <xdr:sp macro="" textlink="">
      <xdr:nvSpPr>
        <xdr:cNvPr id="888" name="n_1mainValue【庁舎】&#10;有形固定資産減価償却率">
          <a:extLst>
            <a:ext uri="{FF2B5EF4-FFF2-40B4-BE49-F238E27FC236}">
              <a16:creationId xmlns:a16="http://schemas.microsoft.com/office/drawing/2014/main" id="{9F395A56-775B-4184-89D2-569E57933777}"/>
            </a:ext>
          </a:extLst>
        </xdr:cNvPr>
        <xdr:cNvSpPr txBox="1"/>
      </xdr:nvSpPr>
      <xdr:spPr>
        <a:xfrm>
          <a:off x="13738234" y="168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61613</xdr:rowOff>
    </xdr:from>
    <xdr:ext cx="405111" cy="259045"/>
    <xdr:sp macro="" textlink="">
      <xdr:nvSpPr>
        <xdr:cNvPr id="889" name="n_2mainValue【庁舎】&#10;有形固定資産減価償却率">
          <a:extLst>
            <a:ext uri="{FF2B5EF4-FFF2-40B4-BE49-F238E27FC236}">
              <a16:creationId xmlns:a16="http://schemas.microsoft.com/office/drawing/2014/main" id="{CCA57EFE-EE1E-46AC-A0BF-77DE20EB4865}"/>
            </a:ext>
          </a:extLst>
        </xdr:cNvPr>
        <xdr:cNvSpPr txBox="1"/>
      </xdr:nvSpPr>
      <xdr:spPr>
        <a:xfrm>
          <a:off x="12957184" y="168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25416</xdr:rowOff>
    </xdr:from>
    <xdr:ext cx="405111" cy="259045"/>
    <xdr:sp macro="" textlink="">
      <xdr:nvSpPr>
        <xdr:cNvPr id="890" name="n_3mainValue【庁舎】&#10;有形固定資産減価償却率">
          <a:extLst>
            <a:ext uri="{FF2B5EF4-FFF2-40B4-BE49-F238E27FC236}">
              <a16:creationId xmlns:a16="http://schemas.microsoft.com/office/drawing/2014/main" id="{45769F51-D216-4520-9EF1-A729F6335B36}"/>
            </a:ext>
          </a:extLst>
        </xdr:cNvPr>
        <xdr:cNvSpPr txBox="1"/>
      </xdr:nvSpPr>
      <xdr:spPr>
        <a:xfrm>
          <a:off x="12171054" y="16823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97</xdr:row>
      <xdr:rowOff>130191</xdr:rowOff>
    </xdr:from>
    <xdr:ext cx="405111" cy="259045"/>
    <xdr:sp macro="" textlink="">
      <xdr:nvSpPr>
        <xdr:cNvPr id="891" name="n_4mainValue【庁舎】&#10;有形固定資産減価償却率">
          <a:extLst>
            <a:ext uri="{FF2B5EF4-FFF2-40B4-BE49-F238E27FC236}">
              <a16:creationId xmlns:a16="http://schemas.microsoft.com/office/drawing/2014/main" id="{FF3B6BD6-F04D-41DC-AB05-97FC5625F79D}"/>
            </a:ext>
          </a:extLst>
        </xdr:cNvPr>
        <xdr:cNvSpPr txBox="1"/>
      </xdr:nvSpPr>
      <xdr:spPr>
        <a:xfrm>
          <a:off x="11354444" y="16764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2" name="正方形/長方形 891">
          <a:extLst>
            <a:ext uri="{FF2B5EF4-FFF2-40B4-BE49-F238E27FC236}">
              <a16:creationId xmlns:a16="http://schemas.microsoft.com/office/drawing/2014/main" id="{4906ECB5-14A3-44FB-B14F-8CE9784AE393}"/>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3" name="正方形/長方形 892">
          <a:extLst>
            <a:ext uri="{FF2B5EF4-FFF2-40B4-BE49-F238E27FC236}">
              <a16:creationId xmlns:a16="http://schemas.microsoft.com/office/drawing/2014/main" id="{4F7836B4-FBA3-4F0F-863E-3E4217CCE9AF}"/>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4" name="正方形/長方形 893">
          <a:extLst>
            <a:ext uri="{FF2B5EF4-FFF2-40B4-BE49-F238E27FC236}">
              <a16:creationId xmlns:a16="http://schemas.microsoft.com/office/drawing/2014/main" id="{6C0B6E94-8CB0-4288-9A4D-EDBB9BA22DFB}"/>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5" name="正方形/長方形 894">
          <a:extLst>
            <a:ext uri="{FF2B5EF4-FFF2-40B4-BE49-F238E27FC236}">
              <a16:creationId xmlns:a16="http://schemas.microsoft.com/office/drawing/2014/main" id="{FC543233-6C2E-4506-9A4B-325EA35B7199}"/>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6" name="正方形/長方形 895">
          <a:extLst>
            <a:ext uri="{FF2B5EF4-FFF2-40B4-BE49-F238E27FC236}">
              <a16:creationId xmlns:a16="http://schemas.microsoft.com/office/drawing/2014/main" id="{0AD3432C-0B26-45AD-8140-CAFF35C6ED50}"/>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7" name="正方形/長方形 896">
          <a:extLst>
            <a:ext uri="{FF2B5EF4-FFF2-40B4-BE49-F238E27FC236}">
              <a16:creationId xmlns:a16="http://schemas.microsoft.com/office/drawing/2014/main" id="{AE7024ED-C55E-491B-80F8-59FFE2A039E1}"/>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8" name="正方形/長方形 897">
          <a:extLst>
            <a:ext uri="{FF2B5EF4-FFF2-40B4-BE49-F238E27FC236}">
              <a16:creationId xmlns:a16="http://schemas.microsoft.com/office/drawing/2014/main" id="{9632C7E7-FB95-4E22-816C-9489F0EDE99A}"/>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9" name="正方形/長方形 898">
          <a:extLst>
            <a:ext uri="{FF2B5EF4-FFF2-40B4-BE49-F238E27FC236}">
              <a16:creationId xmlns:a16="http://schemas.microsoft.com/office/drawing/2014/main" id="{D55AC35B-FEFE-4C9F-90FA-9FC54C9E24B4}"/>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0" name="テキスト ボックス 899">
          <a:extLst>
            <a:ext uri="{FF2B5EF4-FFF2-40B4-BE49-F238E27FC236}">
              <a16:creationId xmlns:a16="http://schemas.microsoft.com/office/drawing/2014/main" id="{1A769EBA-A84D-408B-B87B-932E04E88F8A}"/>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1" name="直線コネクタ 900">
          <a:extLst>
            <a:ext uri="{FF2B5EF4-FFF2-40B4-BE49-F238E27FC236}">
              <a16:creationId xmlns:a16="http://schemas.microsoft.com/office/drawing/2014/main" id="{157901DF-0524-4138-B2A3-494C84E1BB8E}"/>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2" name="直線コネクタ 901">
          <a:extLst>
            <a:ext uri="{FF2B5EF4-FFF2-40B4-BE49-F238E27FC236}">
              <a16:creationId xmlns:a16="http://schemas.microsoft.com/office/drawing/2014/main" id="{3A778C46-507C-47B5-938E-B21BB15076FB}"/>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3" name="テキスト ボックス 902">
          <a:extLst>
            <a:ext uri="{FF2B5EF4-FFF2-40B4-BE49-F238E27FC236}">
              <a16:creationId xmlns:a16="http://schemas.microsoft.com/office/drawing/2014/main" id="{AA49122F-24FB-45A7-A073-B077D3DCC2B7}"/>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4" name="直線コネクタ 903">
          <a:extLst>
            <a:ext uri="{FF2B5EF4-FFF2-40B4-BE49-F238E27FC236}">
              <a16:creationId xmlns:a16="http://schemas.microsoft.com/office/drawing/2014/main" id="{72F67435-8CFF-4323-9B75-A6D603D30C08}"/>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5" name="テキスト ボックス 904">
          <a:extLst>
            <a:ext uri="{FF2B5EF4-FFF2-40B4-BE49-F238E27FC236}">
              <a16:creationId xmlns:a16="http://schemas.microsoft.com/office/drawing/2014/main" id="{C4E633F4-425B-4B05-B449-09B66E96A9A5}"/>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6" name="直線コネクタ 905">
          <a:extLst>
            <a:ext uri="{FF2B5EF4-FFF2-40B4-BE49-F238E27FC236}">
              <a16:creationId xmlns:a16="http://schemas.microsoft.com/office/drawing/2014/main" id="{CFADEBA2-A7D9-4511-B8E5-D2C74AE66E2F}"/>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7" name="テキスト ボックス 906">
          <a:extLst>
            <a:ext uri="{FF2B5EF4-FFF2-40B4-BE49-F238E27FC236}">
              <a16:creationId xmlns:a16="http://schemas.microsoft.com/office/drawing/2014/main" id="{9D53060B-8869-45C0-BAF1-AD059CECD523}"/>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8" name="直線コネクタ 907">
          <a:extLst>
            <a:ext uri="{FF2B5EF4-FFF2-40B4-BE49-F238E27FC236}">
              <a16:creationId xmlns:a16="http://schemas.microsoft.com/office/drawing/2014/main" id="{4F289626-B9F0-41A8-BF4B-4D52F6505F8A}"/>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9" name="テキスト ボックス 908">
          <a:extLst>
            <a:ext uri="{FF2B5EF4-FFF2-40B4-BE49-F238E27FC236}">
              <a16:creationId xmlns:a16="http://schemas.microsoft.com/office/drawing/2014/main" id="{DE9697FA-E0F8-476A-A175-9B2E3DB34A23}"/>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a:extLst>
            <a:ext uri="{FF2B5EF4-FFF2-40B4-BE49-F238E27FC236}">
              <a16:creationId xmlns:a16="http://schemas.microsoft.com/office/drawing/2014/main" id="{2440397F-6C43-4F8E-84CC-C28FEDB0F299}"/>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a:extLst>
            <a:ext uri="{FF2B5EF4-FFF2-40B4-BE49-F238E27FC236}">
              <a16:creationId xmlns:a16="http://schemas.microsoft.com/office/drawing/2014/main" id="{09342D31-80D8-403E-8345-C49FDDA4B2DD}"/>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a:extLst>
            <a:ext uri="{FF2B5EF4-FFF2-40B4-BE49-F238E27FC236}">
              <a16:creationId xmlns:a16="http://schemas.microsoft.com/office/drawing/2014/main" id="{B0BBFAF9-872D-4E43-808F-0A5DFB26BFF5}"/>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3" name="直線コネクタ 912">
          <a:extLst>
            <a:ext uri="{FF2B5EF4-FFF2-40B4-BE49-F238E27FC236}">
              <a16:creationId xmlns:a16="http://schemas.microsoft.com/office/drawing/2014/main" id="{C74264AB-BC2B-466C-A17F-BA53C66CAAAB}"/>
            </a:ext>
          </a:extLst>
        </xdr:cNvPr>
        <xdr:cNvCxnSpPr/>
      </xdr:nvCxnSpPr>
      <xdr:spPr>
        <a:xfrm flipV="1">
          <a:off x="19947254" y="17162527"/>
          <a:ext cx="0" cy="142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14" name="【庁舎】&#10;一人当たり面積最小値テキスト">
          <a:extLst>
            <a:ext uri="{FF2B5EF4-FFF2-40B4-BE49-F238E27FC236}">
              <a16:creationId xmlns:a16="http://schemas.microsoft.com/office/drawing/2014/main" id="{BDE1329D-5CEF-4B7D-B64B-219581C767A6}"/>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15" name="直線コネクタ 914">
          <a:extLst>
            <a:ext uri="{FF2B5EF4-FFF2-40B4-BE49-F238E27FC236}">
              <a16:creationId xmlns:a16="http://schemas.microsoft.com/office/drawing/2014/main" id="{047C848C-E951-4D51-9B94-07EF39453715}"/>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16" name="【庁舎】&#10;一人当たり面積最大値テキスト">
          <a:extLst>
            <a:ext uri="{FF2B5EF4-FFF2-40B4-BE49-F238E27FC236}">
              <a16:creationId xmlns:a16="http://schemas.microsoft.com/office/drawing/2014/main" id="{9D085BAD-EEF7-4933-ADA9-B9F1FDB7702D}"/>
            </a:ext>
          </a:extLst>
        </xdr:cNvPr>
        <xdr:cNvSpPr txBox="1"/>
      </xdr:nvSpPr>
      <xdr:spPr>
        <a:xfrm>
          <a:off x="19985990" y="16937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17" name="直線コネクタ 916">
          <a:extLst>
            <a:ext uri="{FF2B5EF4-FFF2-40B4-BE49-F238E27FC236}">
              <a16:creationId xmlns:a16="http://schemas.microsoft.com/office/drawing/2014/main" id="{F7942DBB-21CE-4A5A-9226-0CD932DDB9C8}"/>
            </a:ext>
          </a:extLst>
        </xdr:cNvPr>
        <xdr:cNvCxnSpPr/>
      </xdr:nvCxnSpPr>
      <xdr:spPr>
        <a:xfrm>
          <a:off x="19885660" y="17162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120414</xdr:rowOff>
    </xdr:from>
    <xdr:ext cx="469744" cy="259045"/>
    <xdr:sp macro="" textlink="">
      <xdr:nvSpPr>
        <xdr:cNvPr id="918" name="【庁舎】&#10;一人当たり面積平均値テキスト">
          <a:extLst>
            <a:ext uri="{FF2B5EF4-FFF2-40B4-BE49-F238E27FC236}">
              <a16:creationId xmlns:a16="http://schemas.microsoft.com/office/drawing/2014/main" id="{178ADB6D-DA2B-4A59-AEE6-EE77AB9A6E1E}"/>
            </a:ext>
          </a:extLst>
        </xdr:cNvPr>
        <xdr:cNvSpPr txBox="1"/>
      </xdr:nvSpPr>
      <xdr:spPr>
        <a:xfrm>
          <a:off x="19985990" y="17781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19" name="フローチャート: 判断 918">
          <a:extLst>
            <a:ext uri="{FF2B5EF4-FFF2-40B4-BE49-F238E27FC236}">
              <a16:creationId xmlns:a16="http://schemas.microsoft.com/office/drawing/2014/main" id="{061C9D18-B0E8-4DB3-A205-A921E6FD1B38}"/>
            </a:ext>
          </a:extLst>
        </xdr:cNvPr>
        <xdr:cNvSpPr/>
      </xdr:nvSpPr>
      <xdr:spPr>
        <a:xfrm>
          <a:off x="19904710" y="1779943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0" name="フローチャート: 判断 919">
          <a:extLst>
            <a:ext uri="{FF2B5EF4-FFF2-40B4-BE49-F238E27FC236}">
              <a16:creationId xmlns:a16="http://schemas.microsoft.com/office/drawing/2014/main" id="{AACC6F93-C91F-40A8-B761-356537F10D4E}"/>
            </a:ext>
          </a:extLst>
        </xdr:cNvPr>
        <xdr:cNvSpPr/>
      </xdr:nvSpPr>
      <xdr:spPr>
        <a:xfrm>
          <a:off x="19161760" y="17796002"/>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1" name="フローチャート: 判断 920">
          <a:extLst>
            <a:ext uri="{FF2B5EF4-FFF2-40B4-BE49-F238E27FC236}">
              <a16:creationId xmlns:a16="http://schemas.microsoft.com/office/drawing/2014/main" id="{3895354E-9928-43A9-91F5-15B7899FF6E2}"/>
            </a:ext>
          </a:extLst>
        </xdr:cNvPr>
        <xdr:cNvSpPr/>
      </xdr:nvSpPr>
      <xdr:spPr>
        <a:xfrm>
          <a:off x="18345150" y="177960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2" name="フローチャート: 判断 921">
          <a:extLst>
            <a:ext uri="{FF2B5EF4-FFF2-40B4-BE49-F238E27FC236}">
              <a16:creationId xmlns:a16="http://schemas.microsoft.com/office/drawing/2014/main" id="{4FA2DF16-8270-4CA8-A727-639E8DB0BD2E}"/>
            </a:ext>
          </a:extLst>
        </xdr:cNvPr>
        <xdr:cNvSpPr/>
      </xdr:nvSpPr>
      <xdr:spPr>
        <a:xfrm>
          <a:off x="17547590" y="1781505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3" name="フローチャート: 判断 922">
          <a:extLst>
            <a:ext uri="{FF2B5EF4-FFF2-40B4-BE49-F238E27FC236}">
              <a16:creationId xmlns:a16="http://schemas.microsoft.com/office/drawing/2014/main" id="{B2F05AA4-A6F0-430B-838A-E1FE09BAEB73}"/>
            </a:ext>
          </a:extLst>
        </xdr:cNvPr>
        <xdr:cNvSpPr/>
      </xdr:nvSpPr>
      <xdr:spPr>
        <a:xfrm>
          <a:off x="16761460" y="1783257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70F3C732-7980-430C-A0EA-1995F3F23441}"/>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A4D46082-DF9A-4800-8A34-66344345779D}"/>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165EFBFD-8FC5-4DCD-8989-B72154B1CF6D}"/>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C20CF51B-4EB2-4F20-B01B-2BD252835E25}"/>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AB881858-39CA-4BAD-8FBB-A9121D77A9B2}"/>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162561</xdr:rowOff>
    </xdr:from>
    <xdr:to>
      <xdr:col>116</xdr:col>
      <xdr:colOff>114300</xdr:colOff>
      <xdr:row>103</xdr:row>
      <xdr:rowOff>92711</xdr:rowOff>
    </xdr:to>
    <xdr:sp macro="" textlink="">
      <xdr:nvSpPr>
        <xdr:cNvPr id="929" name="楕円 928">
          <a:extLst>
            <a:ext uri="{FF2B5EF4-FFF2-40B4-BE49-F238E27FC236}">
              <a16:creationId xmlns:a16="http://schemas.microsoft.com/office/drawing/2014/main" id="{A40F9044-9EE8-43D9-B9B2-8BD773B57026}"/>
            </a:ext>
          </a:extLst>
        </xdr:cNvPr>
        <xdr:cNvSpPr/>
      </xdr:nvSpPr>
      <xdr:spPr>
        <a:xfrm>
          <a:off x="19904710" y="176523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13988</xdr:rowOff>
    </xdr:from>
    <xdr:ext cx="469744" cy="259045"/>
    <xdr:sp macro="" textlink="">
      <xdr:nvSpPr>
        <xdr:cNvPr id="930" name="【庁舎】&#10;一人当たり面積該当値テキスト">
          <a:extLst>
            <a:ext uri="{FF2B5EF4-FFF2-40B4-BE49-F238E27FC236}">
              <a16:creationId xmlns:a16="http://schemas.microsoft.com/office/drawing/2014/main" id="{5F91F8B8-C248-45EE-AC1D-91A61749051B}"/>
            </a:ext>
          </a:extLst>
        </xdr:cNvPr>
        <xdr:cNvSpPr txBox="1"/>
      </xdr:nvSpPr>
      <xdr:spPr>
        <a:xfrm>
          <a:off x="19985990" y="17505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167132</xdr:rowOff>
    </xdr:from>
    <xdr:to>
      <xdr:col>112</xdr:col>
      <xdr:colOff>38100</xdr:colOff>
      <xdr:row>103</xdr:row>
      <xdr:rowOff>97282</xdr:rowOff>
    </xdr:to>
    <xdr:sp macro="" textlink="">
      <xdr:nvSpPr>
        <xdr:cNvPr id="931" name="楕円 930">
          <a:extLst>
            <a:ext uri="{FF2B5EF4-FFF2-40B4-BE49-F238E27FC236}">
              <a16:creationId xmlns:a16="http://schemas.microsoft.com/office/drawing/2014/main" id="{E9C7F395-468F-4078-A27C-C1D3DDA37BEB}"/>
            </a:ext>
          </a:extLst>
        </xdr:cNvPr>
        <xdr:cNvSpPr/>
      </xdr:nvSpPr>
      <xdr:spPr>
        <a:xfrm>
          <a:off x="19161760" y="1765884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41911</xdr:rowOff>
    </xdr:from>
    <xdr:to>
      <xdr:col>116</xdr:col>
      <xdr:colOff>63500</xdr:colOff>
      <xdr:row>103</xdr:row>
      <xdr:rowOff>46482</xdr:rowOff>
    </xdr:to>
    <xdr:cxnSp macro="">
      <xdr:nvCxnSpPr>
        <xdr:cNvPr id="932" name="直線コネクタ 931">
          <a:extLst>
            <a:ext uri="{FF2B5EF4-FFF2-40B4-BE49-F238E27FC236}">
              <a16:creationId xmlns:a16="http://schemas.microsoft.com/office/drawing/2014/main" id="{559228D3-A08B-4046-9A47-3C12AF2A1F26}"/>
            </a:ext>
          </a:extLst>
        </xdr:cNvPr>
        <xdr:cNvCxnSpPr/>
      </xdr:nvCxnSpPr>
      <xdr:spPr>
        <a:xfrm flipV="1">
          <a:off x="19204940" y="17703166"/>
          <a:ext cx="74295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254</xdr:rowOff>
    </xdr:from>
    <xdr:to>
      <xdr:col>107</xdr:col>
      <xdr:colOff>101600</xdr:colOff>
      <xdr:row>103</xdr:row>
      <xdr:rowOff>101854</xdr:rowOff>
    </xdr:to>
    <xdr:sp macro="" textlink="">
      <xdr:nvSpPr>
        <xdr:cNvPr id="933" name="楕円 932">
          <a:extLst>
            <a:ext uri="{FF2B5EF4-FFF2-40B4-BE49-F238E27FC236}">
              <a16:creationId xmlns:a16="http://schemas.microsoft.com/office/drawing/2014/main" id="{BCC7A5E0-1ED0-41E7-9316-65765E49EA8E}"/>
            </a:ext>
          </a:extLst>
        </xdr:cNvPr>
        <xdr:cNvSpPr/>
      </xdr:nvSpPr>
      <xdr:spPr>
        <a:xfrm>
          <a:off x="18345150" y="1765960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46482</xdr:rowOff>
    </xdr:from>
    <xdr:to>
      <xdr:col>111</xdr:col>
      <xdr:colOff>177800</xdr:colOff>
      <xdr:row>103</xdr:row>
      <xdr:rowOff>51054</xdr:rowOff>
    </xdr:to>
    <xdr:cxnSp macro="">
      <xdr:nvCxnSpPr>
        <xdr:cNvPr id="934" name="直線コネクタ 933">
          <a:extLst>
            <a:ext uri="{FF2B5EF4-FFF2-40B4-BE49-F238E27FC236}">
              <a16:creationId xmlns:a16="http://schemas.microsoft.com/office/drawing/2014/main" id="{4E6C4FFC-7B90-47FA-93E5-C468EB560178}"/>
            </a:ext>
          </a:extLst>
        </xdr:cNvPr>
        <xdr:cNvCxnSpPr/>
      </xdr:nvCxnSpPr>
      <xdr:spPr>
        <a:xfrm flipV="1">
          <a:off x="18399760" y="17707737"/>
          <a:ext cx="80518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4826</xdr:rowOff>
    </xdr:from>
    <xdr:to>
      <xdr:col>102</xdr:col>
      <xdr:colOff>165100</xdr:colOff>
      <xdr:row>103</xdr:row>
      <xdr:rowOff>106426</xdr:rowOff>
    </xdr:to>
    <xdr:sp macro="" textlink="">
      <xdr:nvSpPr>
        <xdr:cNvPr id="935" name="楕円 934">
          <a:extLst>
            <a:ext uri="{FF2B5EF4-FFF2-40B4-BE49-F238E27FC236}">
              <a16:creationId xmlns:a16="http://schemas.microsoft.com/office/drawing/2014/main" id="{162ED542-3ABF-4B5A-8F5B-DB49F10C1628}"/>
            </a:ext>
          </a:extLst>
        </xdr:cNvPr>
        <xdr:cNvSpPr/>
      </xdr:nvSpPr>
      <xdr:spPr>
        <a:xfrm>
          <a:off x="17547590" y="17666081"/>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51054</xdr:rowOff>
    </xdr:from>
    <xdr:to>
      <xdr:col>107</xdr:col>
      <xdr:colOff>50800</xdr:colOff>
      <xdr:row>103</xdr:row>
      <xdr:rowOff>55626</xdr:rowOff>
    </xdr:to>
    <xdr:cxnSp macro="">
      <xdr:nvCxnSpPr>
        <xdr:cNvPr id="936" name="直線コネクタ 935">
          <a:extLst>
            <a:ext uri="{FF2B5EF4-FFF2-40B4-BE49-F238E27FC236}">
              <a16:creationId xmlns:a16="http://schemas.microsoft.com/office/drawing/2014/main" id="{38F58829-E4CD-4149-9507-F12B9B47ABCB}"/>
            </a:ext>
          </a:extLst>
        </xdr:cNvPr>
        <xdr:cNvCxnSpPr/>
      </xdr:nvCxnSpPr>
      <xdr:spPr>
        <a:xfrm flipV="1">
          <a:off x="17602200" y="17714214"/>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9398</xdr:rowOff>
    </xdr:from>
    <xdr:to>
      <xdr:col>98</xdr:col>
      <xdr:colOff>38100</xdr:colOff>
      <xdr:row>103</xdr:row>
      <xdr:rowOff>110998</xdr:rowOff>
    </xdr:to>
    <xdr:sp macro="" textlink="">
      <xdr:nvSpPr>
        <xdr:cNvPr id="937" name="楕円 936">
          <a:extLst>
            <a:ext uri="{FF2B5EF4-FFF2-40B4-BE49-F238E27FC236}">
              <a16:creationId xmlns:a16="http://schemas.microsoft.com/office/drawing/2014/main" id="{0B19CE26-4595-4E8D-94BD-BF93E8368E70}"/>
            </a:ext>
          </a:extLst>
        </xdr:cNvPr>
        <xdr:cNvSpPr/>
      </xdr:nvSpPr>
      <xdr:spPr>
        <a:xfrm>
          <a:off x="16761460" y="1767065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55626</xdr:rowOff>
    </xdr:from>
    <xdr:to>
      <xdr:col>102</xdr:col>
      <xdr:colOff>114300</xdr:colOff>
      <xdr:row>103</xdr:row>
      <xdr:rowOff>60198</xdr:rowOff>
    </xdr:to>
    <xdr:cxnSp macro="">
      <xdr:nvCxnSpPr>
        <xdr:cNvPr id="938" name="直線コネクタ 937">
          <a:extLst>
            <a:ext uri="{FF2B5EF4-FFF2-40B4-BE49-F238E27FC236}">
              <a16:creationId xmlns:a16="http://schemas.microsoft.com/office/drawing/2014/main" id="{906FF477-4A3B-49E0-85B5-10CA14E7B2A0}"/>
            </a:ext>
          </a:extLst>
        </xdr:cNvPr>
        <xdr:cNvCxnSpPr/>
      </xdr:nvCxnSpPr>
      <xdr:spPr>
        <a:xfrm flipV="1">
          <a:off x="16804640" y="177187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54119</xdr:rowOff>
    </xdr:from>
    <xdr:ext cx="469744" cy="259045"/>
    <xdr:sp macro="" textlink="">
      <xdr:nvSpPr>
        <xdr:cNvPr id="939" name="n_1aveValue【庁舎】&#10;一人当たり面積">
          <a:extLst>
            <a:ext uri="{FF2B5EF4-FFF2-40B4-BE49-F238E27FC236}">
              <a16:creationId xmlns:a16="http://schemas.microsoft.com/office/drawing/2014/main" id="{B2D0505C-7C7F-4212-83E9-081908917E03}"/>
            </a:ext>
          </a:extLst>
        </xdr:cNvPr>
        <xdr:cNvSpPr txBox="1"/>
      </xdr:nvSpPr>
      <xdr:spPr>
        <a:xfrm>
          <a:off x="18982132" y="178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940" name="n_2aveValue【庁舎】&#10;一人当たり面積">
          <a:extLst>
            <a:ext uri="{FF2B5EF4-FFF2-40B4-BE49-F238E27FC236}">
              <a16:creationId xmlns:a16="http://schemas.microsoft.com/office/drawing/2014/main" id="{7283CCC5-5EDA-4A26-920D-7D8EEF5D0B89}"/>
            </a:ext>
          </a:extLst>
        </xdr:cNvPr>
        <xdr:cNvSpPr txBox="1"/>
      </xdr:nvSpPr>
      <xdr:spPr>
        <a:xfrm>
          <a:off x="18182032" y="178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76979</xdr:rowOff>
    </xdr:from>
    <xdr:ext cx="469744" cy="259045"/>
    <xdr:sp macro="" textlink="">
      <xdr:nvSpPr>
        <xdr:cNvPr id="941" name="n_3aveValue【庁舎】&#10;一人当たり面積">
          <a:extLst>
            <a:ext uri="{FF2B5EF4-FFF2-40B4-BE49-F238E27FC236}">
              <a16:creationId xmlns:a16="http://schemas.microsoft.com/office/drawing/2014/main" id="{837C323C-F649-49A3-BBCF-6121BD033560}"/>
            </a:ext>
          </a:extLst>
        </xdr:cNvPr>
        <xdr:cNvSpPr txBox="1"/>
      </xdr:nvSpPr>
      <xdr:spPr>
        <a:xfrm>
          <a:off x="17384472" y="1790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942" name="n_4aveValue【庁舎】&#10;一人当たり面積">
          <a:extLst>
            <a:ext uri="{FF2B5EF4-FFF2-40B4-BE49-F238E27FC236}">
              <a16:creationId xmlns:a16="http://schemas.microsoft.com/office/drawing/2014/main" id="{347002B1-5C1F-48D8-BB1B-A58452D2C793}"/>
            </a:ext>
          </a:extLst>
        </xdr:cNvPr>
        <xdr:cNvSpPr txBox="1"/>
      </xdr:nvSpPr>
      <xdr:spPr>
        <a:xfrm>
          <a:off x="16588817" y="17925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113809</xdr:rowOff>
    </xdr:from>
    <xdr:ext cx="469744" cy="259045"/>
    <xdr:sp macro="" textlink="">
      <xdr:nvSpPr>
        <xdr:cNvPr id="943" name="n_1mainValue【庁舎】&#10;一人当たり面積">
          <a:extLst>
            <a:ext uri="{FF2B5EF4-FFF2-40B4-BE49-F238E27FC236}">
              <a16:creationId xmlns:a16="http://schemas.microsoft.com/office/drawing/2014/main" id="{B0159E66-D1E0-4F71-8BA0-296D0ADF2FB0}"/>
            </a:ext>
          </a:extLst>
        </xdr:cNvPr>
        <xdr:cNvSpPr txBox="1"/>
      </xdr:nvSpPr>
      <xdr:spPr>
        <a:xfrm>
          <a:off x="18982132" y="1743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118381</xdr:rowOff>
    </xdr:from>
    <xdr:ext cx="469744" cy="259045"/>
    <xdr:sp macro="" textlink="">
      <xdr:nvSpPr>
        <xdr:cNvPr id="944" name="n_2mainValue【庁舎】&#10;一人当たり面積">
          <a:extLst>
            <a:ext uri="{FF2B5EF4-FFF2-40B4-BE49-F238E27FC236}">
              <a16:creationId xmlns:a16="http://schemas.microsoft.com/office/drawing/2014/main" id="{DB0E0130-B46E-4E97-8FCE-AF06CC93FF54}"/>
            </a:ext>
          </a:extLst>
        </xdr:cNvPr>
        <xdr:cNvSpPr txBox="1"/>
      </xdr:nvSpPr>
      <xdr:spPr>
        <a:xfrm>
          <a:off x="18182032" y="1743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122953</xdr:rowOff>
    </xdr:from>
    <xdr:ext cx="469744" cy="259045"/>
    <xdr:sp macro="" textlink="">
      <xdr:nvSpPr>
        <xdr:cNvPr id="945" name="n_3mainValue【庁舎】&#10;一人当たり面積">
          <a:extLst>
            <a:ext uri="{FF2B5EF4-FFF2-40B4-BE49-F238E27FC236}">
              <a16:creationId xmlns:a16="http://schemas.microsoft.com/office/drawing/2014/main" id="{719D0142-E084-4C38-ACD7-1B032B2C181B}"/>
            </a:ext>
          </a:extLst>
        </xdr:cNvPr>
        <xdr:cNvSpPr txBox="1"/>
      </xdr:nvSpPr>
      <xdr:spPr>
        <a:xfrm>
          <a:off x="17384472" y="1744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127525</xdr:rowOff>
    </xdr:from>
    <xdr:ext cx="469744" cy="259045"/>
    <xdr:sp macro="" textlink="">
      <xdr:nvSpPr>
        <xdr:cNvPr id="946" name="n_4mainValue【庁舎】&#10;一人当たり面積">
          <a:extLst>
            <a:ext uri="{FF2B5EF4-FFF2-40B4-BE49-F238E27FC236}">
              <a16:creationId xmlns:a16="http://schemas.microsoft.com/office/drawing/2014/main" id="{C366FB7B-B626-4144-AA76-E3031D37CA29}"/>
            </a:ext>
          </a:extLst>
        </xdr:cNvPr>
        <xdr:cNvSpPr txBox="1"/>
      </xdr:nvSpPr>
      <xdr:spPr>
        <a:xfrm>
          <a:off x="16588817" y="1744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a:extLst>
            <a:ext uri="{FF2B5EF4-FFF2-40B4-BE49-F238E27FC236}">
              <a16:creationId xmlns:a16="http://schemas.microsoft.com/office/drawing/2014/main" id="{3655A20B-8836-4D9F-87A8-5B5C4AB379B2}"/>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a:extLst>
            <a:ext uri="{FF2B5EF4-FFF2-40B4-BE49-F238E27FC236}">
              <a16:creationId xmlns:a16="http://schemas.microsoft.com/office/drawing/2014/main" id="{AD04A22B-D784-40C7-B705-0E0884298304}"/>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a:extLst>
            <a:ext uri="{FF2B5EF4-FFF2-40B4-BE49-F238E27FC236}">
              <a16:creationId xmlns:a16="http://schemas.microsoft.com/office/drawing/2014/main" id="{33A6B76C-24DA-4263-B9AE-DC040B918273}"/>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類似団体と比較して特に有形固定資産減価償却率が高くなっている施設は、一般廃棄物処理施設、体育館・プール、市民会館であり、特に低くなっている施設は、消防施設、庁舎である。 </a:t>
          </a:r>
        </a:p>
        <a:p>
          <a:r>
            <a:rPr kumimoji="1" lang="ja-JP" altLang="en-US" sz="1300" baseline="0">
              <a:latin typeface="ＭＳ Ｐゴシック" panose="020B0600070205080204" pitchFamily="50" charset="-128"/>
              <a:ea typeface="ＭＳ Ｐゴシック" panose="020B0600070205080204" pitchFamily="50" charset="-128"/>
            </a:rPr>
            <a:t>　一般廃棄物処理施設については、 令和２年度から大阪広域環境施設組合に加入し、組合分の有形固定資産額は増えたものの、本市のごみ焼却施設を廃止したため、有形固定資産総額としては減少した。そのため、一人当たりの有形固定資産額も大幅に減少し類似団体平均値と同水準となった。</a:t>
          </a:r>
        </a:p>
        <a:p>
          <a:r>
            <a:rPr kumimoji="1" lang="ja-JP" altLang="en-US" sz="1300" baseline="0">
              <a:latin typeface="ＭＳ Ｐゴシック" panose="020B0600070205080204" pitchFamily="50" charset="-128"/>
              <a:ea typeface="ＭＳ Ｐゴシック" panose="020B0600070205080204" pitchFamily="50" charset="-128"/>
            </a:rPr>
            <a:t>　福祉施設については、有形固定資産減価償却率が大きく低下している。これは、過去に実施した施設整備を固定資産台帳に新たに反映したためである。これに伴い、類似団体内平均値を下回ることとなった。</a:t>
          </a:r>
        </a:p>
        <a:p>
          <a:r>
            <a:rPr kumimoji="1" lang="ja-JP" altLang="en-US" sz="1300" baseline="0">
              <a:latin typeface="ＭＳ Ｐゴシック" panose="020B0600070205080204" pitchFamily="50" charset="-128"/>
              <a:ea typeface="ＭＳ Ｐゴシック" panose="020B0600070205080204" pitchFamily="50" charset="-128"/>
            </a:rPr>
            <a:t>　消防施設及び庁舎は、新庁舎移転があったことから、有形固定資産減価償却率が類似団体内平均値を下回っている。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市民税、地方消費税交付金等の増により基準財政収入額が増になる一方で、被生活保護者数が全国的に見ても高い水準にある生活保護費及び高齢化の進展による高齢者保健福祉費が増となったことから、基準財政需要額がそれ以上に増となったため、財政力指数が前年度から減少しており、引き続き、類似団体内平均値を下回っている状況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163285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297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94343</xdr:rowOff>
    </xdr:from>
    <xdr:to>
      <xdr:col>19</xdr:col>
      <xdr:colOff>133350</xdr:colOff>
      <xdr:row>42</xdr:row>
      <xdr:rowOff>128815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9524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77107</xdr:rowOff>
    </xdr:from>
    <xdr:to>
      <xdr:col>15</xdr:col>
      <xdr:colOff>82550</xdr:colOff>
      <xdr:row>42</xdr:row>
      <xdr:rowOff>94343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780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77107</xdr:rowOff>
    </xdr:from>
    <xdr:to>
      <xdr:col>11</xdr:col>
      <xdr:colOff>31750</xdr:colOff>
      <xdr:row>42</xdr:row>
      <xdr:rowOff>94343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2780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84562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43543</xdr:rowOff>
    </xdr:from>
    <xdr:to>
      <xdr:col>15</xdr:col>
      <xdr:colOff>133350</xdr:colOff>
      <xdr:row>42</xdr:row>
      <xdr:rowOff>145143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129920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26307</xdr:rowOff>
    </xdr:from>
    <xdr:to>
      <xdr:col>11</xdr:col>
      <xdr:colOff>82550</xdr:colOff>
      <xdr:row>42</xdr:row>
      <xdr:rowOff>127907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112684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43543</xdr:rowOff>
    </xdr:from>
    <xdr:to>
      <xdr:col>7</xdr:col>
      <xdr:colOff>31750</xdr:colOff>
      <xdr:row>42</xdr:row>
      <xdr:rowOff>145143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129920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令和３年度、</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令和４年度は</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95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％前後まで改善していたが、令和５年度は</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97.7</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まで悪化した。その要因として、地方交付税、地方消費税交付金、法人事業税交付金等の増加により経常一般財源総額（分母）が増加したものの、生活保護事業の医療扶助費の増などにより扶助費が増加したため、経常経費充当一般財源（分子）が増加したことが挙げられる。 本市では、人件費、公債費は年々改善していることから、義務的経費は年々減少しているものの、生活保護費、障がい者福祉費等の扶助費で</a:t>
          </a:r>
          <a:r>
            <a:rPr kumimoji="1" lang="ja-JP" altLang="en-US" sz="1050">
              <a:latin typeface="ＭＳ Ｐゴシック" panose="020B0600070205080204" pitchFamily="50" charset="-128"/>
              <a:ea typeface="ＭＳ Ｐゴシック" panose="020B0600070205080204" pitchFamily="50" charset="-128"/>
            </a:rPr>
            <a:t>は改善が見られないことから、義務的経費は依然高い水準にある。今後も経常収支比率が改善できるよう、市税を中心とした更なる歳入確保や、義務的経費の更なる改善に向け、行財政改革に取り組む。</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8128</xdr:rowOff>
    </xdr:from>
    <xdr:to>
      <xdr:col>23</xdr:col>
      <xdr:colOff>133350</xdr:colOff>
      <xdr:row>63</xdr:row>
      <xdr:rowOff>123952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09478"/>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145796</xdr:rowOff>
    </xdr:from>
    <xdr:to>
      <xdr:col>19</xdr:col>
      <xdr:colOff>133350</xdr:colOff>
      <xdr:row>63</xdr:row>
      <xdr:rowOff>8128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75696"/>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145796</xdr:rowOff>
    </xdr:from>
    <xdr:to>
      <xdr:col>15</xdr:col>
      <xdr:colOff>82550</xdr:colOff>
      <xdr:row>64</xdr:row>
      <xdr:rowOff>39370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775696"/>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64</xdr:row>
      <xdr:rowOff>39370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0121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45229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46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128778</xdr:rowOff>
    </xdr:from>
    <xdr:to>
      <xdr:col>19</xdr:col>
      <xdr:colOff>184150</xdr:colOff>
      <xdr:row>63</xdr:row>
      <xdr:rowOff>58928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43705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845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94996</xdr:rowOff>
    </xdr:from>
    <xdr:to>
      <xdr:col>15</xdr:col>
      <xdr:colOff>133350</xdr:colOff>
      <xdr:row>63</xdr:row>
      <xdr:rowOff>25146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9923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160020</xdr:rowOff>
    </xdr:from>
    <xdr:to>
      <xdr:col>7</xdr:col>
      <xdr:colOff>31750</xdr:colOff>
      <xdr:row>64</xdr:row>
      <xdr:rowOff>90170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74947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人件費、物件費及び維持補修費の合計額の人口</a:t>
          </a:r>
          <a:r>
            <a:rPr kumimoji="1" lang="en-US" altLang="ja-JP" sz="1300">
              <a:latin typeface="ＭＳ Ｐゴシック" panose="020B0600070205080204" pitchFamily="50" charset="-128"/>
              <a:ea typeface="ＭＳ Ｐゴシック" panose="020B0600070205080204" pitchFamily="50" charset="-128"/>
            </a:rPr>
            <a:t>1 </a:t>
          </a:r>
          <a:r>
            <a:rPr kumimoji="1" lang="ja-JP" altLang="en-US" sz="1300">
              <a:latin typeface="ＭＳ Ｐゴシック" panose="020B0600070205080204" pitchFamily="50" charset="-128"/>
              <a:ea typeface="ＭＳ Ｐゴシック" panose="020B0600070205080204" pitchFamily="50" charset="-128"/>
            </a:rPr>
            <a:t>人当たりの金額が類似団体内で人件費が１番少なく、人口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人当たり職員数も４番目に少ないように、人件費が少ないことが要因となって</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いる。今後も適正な人件費の水準に努め、同指標の改善に取り組む。</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88173</xdr:rowOff>
    </xdr:from>
    <xdr:to>
      <xdr:col>23</xdr:col>
      <xdr:colOff>133350</xdr:colOff>
      <xdr:row>82</xdr:row>
      <xdr:rowOff>71476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75623"/>
          <a:ext cx="838200" cy="15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153953</xdr:rowOff>
    </xdr:from>
    <xdr:to>
      <xdr:col>19</xdr:col>
      <xdr:colOff>133350</xdr:colOff>
      <xdr:row>82</xdr:row>
      <xdr:rowOff>71476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41403"/>
          <a:ext cx="889000" cy="8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63212</xdr:rowOff>
    </xdr:from>
    <xdr:to>
      <xdr:col>15</xdr:col>
      <xdr:colOff>82550</xdr:colOff>
      <xdr:row>81</xdr:row>
      <xdr:rowOff>153953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50662"/>
          <a:ext cx="889000" cy="9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96597</xdr:rowOff>
    </xdr:from>
    <xdr:to>
      <xdr:col>11</xdr:col>
      <xdr:colOff>31750</xdr:colOff>
      <xdr:row>81</xdr:row>
      <xdr:rowOff>63212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12597"/>
          <a:ext cx="889000" cy="138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37373</xdr:rowOff>
    </xdr:from>
    <xdr:to>
      <xdr:col>23</xdr:col>
      <xdr:colOff>184150</xdr:colOff>
      <xdr:row>81</xdr:row>
      <xdr:rowOff>138973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2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53900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76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20676</xdr:rowOff>
    </xdr:from>
    <xdr:to>
      <xdr:col>19</xdr:col>
      <xdr:colOff>184150</xdr:colOff>
      <xdr:row>82</xdr:row>
      <xdr:rowOff>122276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7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132453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48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103153</xdr:rowOff>
    </xdr:from>
    <xdr:to>
      <xdr:col>15</xdr:col>
      <xdr:colOff>133350</xdr:colOff>
      <xdr:row>82</xdr:row>
      <xdr:rowOff>33303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9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43480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59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12412</xdr:rowOff>
    </xdr:from>
    <xdr:to>
      <xdr:col>11</xdr:col>
      <xdr:colOff>82550</xdr:colOff>
      <xdr:row>81</xdr:row>
      <xdr:rowOff>114012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9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124189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68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45797</xdr:rowOff>
    </xdr:from>
    <xdr:to>
      <xdr:col>7</xdr:col>
      <xdr:colOff>31750</xdr:colOff>
      <xdr:row>80</xdr:row>
      <xdr:rowOff>147397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76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157574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3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類似団体と比較して地域手当の級地が高い水準となっており、さらに職員平均</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年齢が上昇していることから、類似団体内平均を上回る指数となっていたが、給料月額の高い職員が減少したことにより令和５年度は類似団体内平均と同程度となっているが、今後も適正</a:t>
          </a:r>
          <a:r>
            <a:rPr kumimoji="1" lang="ja-JP" altLang="en-US" sz="1300">
              <a:latin typeface="ＭＳ Ｐゴシック" panose="020B0600070205080204" pitchFamily="50" charset="-128"/>
              <a:ea typeface="ＭＳ Ｐゴシック" panose="020B0600070205080204" pitchFamily="50" charset="-128"/>
            </a:rPr>
            <a:t>な給与水準に努める。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151493</xdr:rowOff>
    </xdr:from>
    <xdr:to>
      <xdr:col>81</xdr:col>
      <xdr:colOff>44450</xdr:colOff>
      <xdr:row>85</xdr:row>
      <xdr:rowOff>117929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553293"/>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85</xdr:row>
      <xdr:rowOff>117929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67394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86</xdr:row>
      <xdr:rowOff>49893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67394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169636</xdr:rowOff>
    </xdr:from>
    <xdr:to>
      <xdr:col>68</xdr:col>
      <xdr:colOff>152400</xdr:colOff>
      <xdr:row>86</xdr:row>
      <xdr:rowOff>49893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742886"/>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72770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474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過去からの定員適正化計画により職員数を削減しており、類似団体内平均を大きく下回っている。今後も事務事業の見直しを進めた上で職員数の抑制に努める。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115888</xdr:rowOff>
    </xdr:from>
    <xdr:to>
      <xdr:col>81</xdr:col>
      <xdr:colOff>44450</xdr:colOff>
      <xdr:row>60</xdr:row>
      <xdr:rowOff>125942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02888"/>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115888</xdr:rowOff>
    </xdr:from>
    <xdr:to>
      <xdr:col>77</xdr:col>
      <xdr:colOff>44450</xdr:colOff>
      <xdr:row>60</xdr:row>
      <xdr:rowOff>123931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40288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119909</xdr:rowOff>
    </xdr:from>
    <xdr:to>
      <xdr:col>72</xdr:col>
      <xdr:colOff>203200</xdr:colOff>
      <xdr:row>60</xdr:row>
      <xdr:rowOff>123931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4069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119909</xdr:rowOff>
    </xdr:from>
    <xdr:to>
      <xdr:col>68</xdr:col>
      <xdr:colOff>152400</xdr:colOff>
      <xdr:row>60</xdr:row>
      <xdr:rowOff>123931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4069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75142</xdr:rowOff>
    </xdr:from>
    <xdr:to>
      <xdr:col>81</xdr:col>
      <xdr:colOff>95250</xdr:colOff>
      <xdr:row>61</xdr:row>
      <xdr:rowOff>5292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6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91669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0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65088</xdr:rowOff>
    </xdr:from>
    <xdr:to>
      <xdr:col>77</xdr:col>
      <xdr:colOff>95250</xdr:colOff>
      <xdr:row>60</xdr:row>
      <xdr:rowOff>166688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5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5415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20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73131</xdr:rowOff>
    </xdr:from>
    <xdr:to>
      <xdr:col>73</xdr:col>
      <xdr:colOff>44450</xdr:colOff>
      <xdr:row>61</xdr:row>
      <xdr:rowOff>3281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6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13458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2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69109</xdr:rowOff>
    </xdr:from>
    <xdr:to>
      <xdr:col>68</xdr:col>
      <xdr:colOff>203200</xdr:colOff>
      <xdr:row>60</xdr:row>
      <xdr:rowOff>170709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5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9436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24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73131</xdr:rowOff>
    </xdr:from>
    <xdr:to>
      <xdr:col>64</xdr:col>
      <xdr:colOff>152400</xdr:colOff>
      <xdr:row>61</xdr:row>
      <xdr:rowOff>3281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6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13458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29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近年の学校統廃合に伴う学校建設事業の積極的な実施による教育債の発行による公債費負担により、類似団体内平均を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ポイント上回っているが、令和３年度に</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億円、令和４年度に</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億円の地方債の繰上償還を実施し、公債費負担の軽減を図っている。 今後とも、地方債を主な財源とする建設事業については、将来の公債費負担が過度なものとならないよう、事業の選択と集中により計画的に実施するとともに、積極的に地方債の繰上償還を実施することにより、公債費負担の軽減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70455</xdr:rowOff>
    </xdr:from>
    <xdr:to>
      <xdr:col>81</xdr:col>
      <xdr:colOff>44450</xdr:colOff>
      <xdr:row>41</xdr:row>
      <xdr:rowOff>127907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99905"/>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127907</xdr:rowOff>
    </xdr:from>
    <xdr:to>
      <xdr:col>77</xdr:col>
      <xdr:colOff>44450</xdr:colOff>
      <xdr:row>42</xdr:row>
      <xdr:rowOff>36891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157357"/>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28018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714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36891</xdr:rowOff>
    </xdr:from>
    <xdr:to>
      <xdr:col>72</xdr:col>
      <xdr:colOff>203200</xdr:colOff>
      <xdr:row>42</xdr:row>
      <xdr:rowOff>36891</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2377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36891</xdr:rowOff>
    </xdr:from>
    <xdr:to>
      <xdr:col>68</xdr:col>
      <xdr:colOff>152400</xdr:colOff>
      <xdr:row>42</xdr:row>
      <xdr:rowOff>48381</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2377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153505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19655</xdr:rowOff>
    </xdr:from>
    <xdr:to>
      <xdr:col>81</xdr:col>
      <xdr:colOff>95250</xdr:colOff>
      <xdr:row>41</xdr:row>
      <xdr:rowOff>121255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163182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02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77107</xdr:rowOff>
    </xdr:from>
    <xdr:to>
      <xdr:col>77</xdr:col>
      <xdr:colOff>95250</xdr:colOff>
      <xdr:row>42</xdr:row>
      <xdr:rowOff>7257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163484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157541</xdr:rowOff>
    </xdr:from>
    <xdr:to>
      <xdr:col>73</xdr:col>
      <xdr:colOff>44450</xdr:colOff>
      <xdr:row>42</xdr:row>
      <xdr:rowOff>87691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72468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157541</xdr:rowOff>
    </xdr:from>
    <xdr:to>
      <xdr:col>68</xdr:col>
      <xdr:colOff>203200</xdr:colOff>
      <xdr:row>42</xdr:row>
      <xdr:rowOff>87691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72468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169031</xdr:rowOff>
    </xdr:from>
    <xdr:to>
      <xdr:col>64</xdr:col>
      <xdr:colOff>152400</xdr:colOff>
      <xdr:row>42</xdr:row>
      <xdr:rowOff>99181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1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83958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8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類似団体内平均を上回っているのは、近年の学校統廃合に伴う学校建設事業の積極的な実施により教育債が増加していることなどから、地方債残高が類似団体と比較し、多いことが一つの要因となっている。 ついては、令和３年度に</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億円、令和４年度に</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円の地方債の繰上償還を実施し、地方債残高と将来利子負担の縮減を図るとともに、財政調整基金を始めとする各種基金を積み増し、将来負担比率の減少に努めている。今後も地方債残高の減少、基金の増加はもとより定員適正化計画に基づく適正な人員管理を通じた退職手当負担見込額の減少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127454</xdr:rowOff>
    </xdr:from>
    <xdr:to>
      <xdr:col>81</xdr:col>
      <xdr:colOff>44450</xdr:colOff>
      <xdr:row>15</xdr:row>
      <xdr:rowOff>15512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356304"/>
          <a:ext cx="838200" cy="23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15512</xdr:rowOff>
    </xdr:from>
    <xdr:to>
      <xdr:col>77</xdr:col>
      <xdr:colOff>44450</xdr:colOff>
      <xdr:row>16</xdr:row>
      <xdr:rowOff>61232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587262"/>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61232</xdr:rowOff>
    </xdr:from>
    <xdr:to>
      <xdr:col>72</xdr:col>
      <xdr:colOff>203200</xdr:colOff>
      <xdr:row>17</xdr:row>
      <xdr:rowOff>105229</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804432"/>
          <a:ext cx="889000" cy="21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105229</xdr:rowOff>
    </xdr:from>
    <xdr:to>
      <xdr:col>68</xdr:col>
      <xdr:colOff>152400</xdr:colOff>
      <xdr:row>18</xdr:row>
      <xdr:rowOff>104412</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019879"/>
          <a:ext cx="889000" cy="17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100784</xdr:rowOff>
    </xdr:from>
    <xdr:to>
      <xdr:col>68</xdr:col>
      <xdr:colOff>203200</xdr:colOff>
      <xdr:row>14</xdr:row>
      <xdr:rowOff>30934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76654</xdr:rowOff>
    </xdr:from>
    <xdr:to>
      <xdr:col>81</xdr:col>
      <xdr:colOff>95250</xdr:colOff>
      <xdr:row>14</xdr:row>
      <xdr:rowOff>6804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3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48731</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277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136162</xdr:rowOff>
    </xdr:from>
    <xdr:to>
      <xdr:col>77</xdr:col>
      <xdr:colOff>95250</xdr:colOff>
      <xdr:row>15</xdr:row>
      <xdr:rowOff>66312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53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51089</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622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10432</xdr:rowOff>
    </xdr:from>
    <xdr:to>
      <xdr:col>73</xdr:col>
      <xdr:colOff>44450</xdr:colOff>
      <xdr:row>16</xdr:row>
      <xdr:rowOff>112032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7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96809</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84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54429</xdr:rowOff>
    </xdr:from>
    <xdr:to>
      <xdr:col>68</xdr:col>
      <xdr:colOff>203200</xdr:colOff>
      <xdr:row>17</xdr:row>
      <xdr:rowOff>156029</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96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140806</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055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53612</xdr:rowOff>
    </xdr:from>
    <xdr:to>
      <xdr:col>64</xdr:col>
      <xdr:colOff>152400</xdr:colOff>
      <xdr:row>18</xdr:row>
      <xdr:rowOff>155212</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313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139989</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22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過去からの定員適正化計画による職員数の削減により類似団体内平均を大きく下回っている。今後も行政の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化などを通して、事務事業の見直しを進め、効率的な組織を構築し、定員適正化に努める。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131572</xdr:rowOff>
    </xdr:from>
    <xdr:to>
      <xdr:col>24</xdr:col>
      <xdr:colOff>25400</xdr:colOff>
      <xdr:row>33</xdr:row>
      <xdr:rowOff>24130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561797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24130</xdr:rowOff>
    </xdr:from>
    <xdr:to>
      <xdr:col>19</xdr:col>
      <xdr:colOff>187325</xdr:colOff>
      <xdr:row>33</xdr:row>
      <xdr:rowOff>115570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56819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115570</xdr:rowOff>
    </xdr:from>
    <xdr:to>
      <xdr:col>15</xdr:col>
      <xdr:colOff>98425</xdr:colOff>
      <xdr:row>34</xdr:row>
      <xdr:rowOff>53848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77342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53848</xdr:rowOff>
    </xdr:from>
    <xdr:to>
      <xdr:col>11</xdr:col>
      <xdr:colOff>9525</xdr:colOff>
      <xdr:row>35</xdr:row>
      <xdr:rowOff>37846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883148"/>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80772</xdr:rowOff>
    </xdr:from>
    <xdr:to>
      <xdr:col>24</xdr:col>
      <xdr:colOff>76200</xdr:colOff>
      <xdr:row>33</xdr:row>
      <xdr:rowOff>10922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5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160799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144780</xdr:rowOff>
    </xdr:from>
    <xdr:to>
      <xdr:col>20</xdr:col>
      <xdr:colOff>38100</xdr:colOff>
      <xdr:row>33</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6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85107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40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64770</xdr:rowOff>
    </xdr:from>
    <xdr:to>
      <xdr:col>15</xdr:col>
      <xdr:colOff>149225</xdr:colOff>
      <xdr:row>33</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5097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3048</xdr:rowOff>
    </xdr:from>
    <xdr:to>
      <xdr:col>11</xdr:col>
      <xdr:colOff>60325</xdr:colOff>
      <xdr:row>34</xdr:row>
      <xdr:rowOff>104648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114825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60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158496</xdr:rowOff>
    </xdr:from>
    <xdr:to>
      <xdr:col>6</xdr:col>
      <xdr:colOff>171450</xdr:colOff>
      <xdr:row>35</xdr:row>
      <xdr:rowOff>88646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98823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が上昇傾向にあるのは、過去から業務の民間委託化を推進し、人件費から委託料（物件費）へのシフトが起きているためである。人件費に係る経常収支比率は低下傾向にあり、両者を合わせた経常収支比率でも低下傾向にある。現在は窓口サービス、公園、公営住宅やコミュニティセンターなどの管理について民間委託を実施しており、今後も順次民間委託化を進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48079</xdr:rowOff>
    </xdr:from>
    <xdr:to>
      <xdr:col>82</xdr:col>
      <xdr:colOff>107950</xdr:colOff>
      <xdr:row>17</xdr:row>
      <xdr:rowOff>113393</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62729"/>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67327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110671</xdr:rowOff>
    </xdr:from>
    <xdr:to>
      <xdr:col>78</xdr:col>
      <xdr:colOff>69850</xdr:colOff>
      <xdr:row>17</xdr:row>
      <xdr:rowOff>48079</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538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110671</xdr:rowOff>
    </xdr:from>
    <xdr:to>
      <xdr:col>73</xdr:col>
      <xdr:colOff>180975</xdr:colOff>
      <xdr:row>16</xdr:row>
      <xdr:rowOff>154214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853871"/>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78014</xdr:rowOff>
    </xdr:from>
    <xdr:to>
      <xdr:col>69</xdr:col>
      <xdr:colOff>92075</xdr:colOff>
      <xdr:row>16</xdr:row>
      <xdr:rowOff>154214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8212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79120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22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168729</xdr:rowOff>
    </xdr:from>
    <xdr:to>
      <xdr:col>78</xdr:col>
      <xdr:colOff>120650</xdr:colOff>
      <xdr:row>17</xdr:row>
      <xdr:rowOff>98879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1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109056</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80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59871</xdr:rowOff>
    </xdr:from>
    <xdr:to>
      <xdr:col>74</xdr:col>
      <xdr:colOff>31750</xdr:colOff>
      <xdr:row>16</xdr:row>
      <xdr:rowOff>161471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198</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103414</xdr:rowOff>
    </xdr:from>
    <xdr:to>
      <xdr:col>69</xdr:col>
      <xdr:colOff>142875</xdr:colOff>
      <xdr:row>17</xdr:row>
      <xdr:rowOff>33564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43741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27214</xdr:rowOff>
    </xdr:from>
    <xdr:to>
      <xdr:col>65</xdr:col>
      <xdr:colOff>53975</xdr:colOff>
      <xdr:row>16</xdr:row>
      <xdr:rowOff>128814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138991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3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が類似団体平均を上回っている要因として、生活保護費が高額であることなどが挙げられる。就労支援や医療扶助の適正化により生活保護費は減少傾向にあるが依然として高額であること、障</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がい児通所支援等の社会保障経費が増加していることから、令和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年度以降も依然として厳しい状況にある。今後も就労支援や医療</a:t>
          </a:r>
          <a:r>
            <a:rPr kumimoji="1" lang="ja-JP" altLang="en-US" sz="1300">
              <a:latin typeface="ＭＳ Ｐゴシック" panose="020B0600070205080204" pitchFamily="50" charset="-128"/>
              <a:ea typeface="ＭＳ Ｐゴシック" panose="020B0600070205080204" pitchFamily="50" charset="-128"/>
            </a:rPr>
            <a:t>扶助の適正化に取り組んでいく。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81280</xdr:rowOff>
    </xdr:from>
    <xdr:to>
      <xdr:col>24</xdr:col>
      <xdr:colOff>25400</xdr:colOff>
      <xdr:row>61</xdr:row>
      <xdr:rowOff>46990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682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81280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99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299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88900</xdr:rowOff>
    </xdr:from>
    <xdr:to>
      <xdr:col>11</xdr:col>
      <xdr:colOff>9525</xdr:colOff>
      <xdr:row>60</xdr:row>
      <xdr:rowOff>104140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375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167640</xdr:rowOff>
    </xdr:from>
    <xdr:to>
      <xdr:col>24</xdr:col>
      <xdr:colOff>76200</xdr:colOff>
      <xdr:row>61</xdr:row>
      <xdr:rowOff>97790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76217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36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30480</xdr:rowOff>
    </xdr:from>
    <xdr:to>
      <xdr:col>20</xdr:col>
      <xdr:colOff>38100</xdr:colOff>
      <xdr:row>60</xdr:row>
      <xdr:rowOff>132080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3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116857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40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38100</xdr:rowOff>
    </xdr:from>
    <xdr:to>
      <xdr:col>11</xdr:col>
      <xdr:colOff>60325</xdr:colOff>
      <xdr:row>60</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53340</xdr:rowOff>
    </xdr:from>
    <xdr:to>
      <xdr:col>6</xdr:col>
      <xdr:colOff>171450</xdr:colOff>
      <xdr:row>60</xdr:row>
      <xdr:rowOff>154940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34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139717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42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平均を上回っているのは、繰出金の増加が主な要因である。主な内訳としては、介護保険制度関連事業や後期高齢者医療事業に係る繰出金の増加が挙げられる。今後とも高齢者の健康増進に取り組み、健康寿命の延伸を図ることにより、将来の社会保障負担を抑制でき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58</xdr:row>
      <xdr:rowOff>148772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949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102507</xdr:rowOff>
    </xdr:from>
    <xdr:to>
      <xdr:col>78</xdr:col>
      <xdr:colOff>69850</xdr:colOff>
      <xdr:row>58</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751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102507</xdr:rowOff>
    </xdr:from>
    <xdr:to>
      <xdr:col>73</xdr:col>
      <xdr:colOff>180975</xdr:colOff>
      <xdr:row>58</xdr:row>
      <xdr:rowOff>72572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75157"/>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156935</xdr:rowOff>
    </xdr:from>
    <xdr:to>
      <xdr:col>69</xdr:col>
      <xdr:colOff>92075</xdr:colOff>
      <xdr:row>58</xdr:row>
      <xdr:rowOff>72572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295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97972</xdr:rowOff>
    </xdr:from>
    <xdr:to>
      <xdr:col>82</xdr:col>
      <xdr:colOff>158750</xdr:colOff>
      <xdr:row>59</xdr:row>
      <xdr:rowOff>28122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70049</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1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51707</xdr:rowOff>
    </xdr:from>
    <xdr:to>
      <xdr:col>74</xdr:col>
      <xdr:colOff>31750</xdr:colOff>
      <xdr:row>57</xdr:row>
      <xdr:rowOff>153307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138084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21772</xdr:rowOff>
    </xdr:from>
    <xdr:to>
      <xdr:col>69</xdr:col>
      <xdr:colOff>142875</xdr:colOff>
      <xdr:row>58</xdr:row>
      <xdr:rowOff>123372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その他に係る経常収支比率が類似団体平均を上回っているのは、市独自に実施している所得制限を設けない０～２歳児の保育料無償化施策による私立認定こども園等への助成によるものである。今後、全国的に０～２歳児の保育料が所得制限なく無償化されれば、類似団体内平均と近似値を取ることが予測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133858</xdr:rowOff>
    </xdr:from>
    <xdr:to>
      <xdr:col>82</xdr:col>
      <xdr:colOff>107950</xdr:colOff>
      <xdr:row>38</xdr:row>
      <xdr:rowOff>35560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47750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78994</xdr:rowOff>
    </xdr:from>
    <xdr:to>
      <xdr:col>78</xdr:col>
      <xdr:colOff>69850</xdr:colOff>
      <xdr:row>37</xdr:row>
      <xdr:rowOff>133858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42264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78994</xdr:rowOff>
    </xdr:from>
    <xdr:to>
      <xdr:col>73</xdr:col>
      <xdr:colOff>180975</xdr:colOff>
      <xdr:row>37</xdr:row>
      <xdr:rowOff>152146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4226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33274</xdr:rowOff>
    </xdr:from>
    <xdr:to>
      <xdr:col>69</xdr:col>
      <xdr:colOff>92075</xdr:colOff>
      <xdr:row>37</xdr:row>
      <xdr:rowOff>152146</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37692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128287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83058</xdr:rowOff>
    </xdr:from>
    <xdr:to>
      <xdr:col>78</xdr:col>
      <xdr:colOff>120650</xdr:colOff>
      <xdr:row>38</xdr:row>
      <xdr:rowOff>13208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169435</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28194</xdr:rowOff>
    </xdr:from>
    <xdr:to>
      <xdr:col>74</xdr:col>
      <xdr:colOff>31750</xdr:colOff>
      <xdr:row>37</xdr:row>
      <xdr:rowOff>129794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114571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101346</xdr:rowOff>
    </xdr:from>
    <xdr:to>
      <xdr:col>69</xdr:col>
      <xdr:colOff>142875</xdr:colOff>
      <xdr:row>38</xdr:row>
      <xdr:rowOff>31496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16273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近年の学校統廃合に伴う学校建設事業に係る起債の償還等に伴い、類似団体平均を上回って推移していたが、減債基金を活用した繰上償還を実施したことに伴い、</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類似団体内平均を下回る水準まで改善することができた。 今後と</a:t>
          </a:r>
          <a:r>
            <a:rPr kumimoji="1" lang="ja-JP" altLang="en-US" sz="1200">
              <a:latin typeface="ＭＳ Ｐゴシック" panose="020B0600070205080204" pitchFamily="50" charset="-128"/>
              <a:ea typeface="ＭＳ Ｐゴシック" panose="020B0600070205080204" pitchFamily="50" charset="-128"/>
            </a:rPr>
            <a:t>も、地方債を主な財源とする建設事業については、将来の公債費負担が過度なものとならないよう、事業の選択と集中により計画的に実施するとともに、積極的に地方債の繰上償還を実施することにより、公債費負担の軽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77</xdr:row>
      <xdr:rowOff>31750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157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31750</xdr:rowOff>
    </xdr:from>
    <xdr:to>
      <xdr:col>19</xdr:col>
      <xdr:colOff>187325</xdr:colOff>
      <xdr:row>78</xdr:row>
      <xdr:rowOff>5080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2334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5080</xdr:rowOff>
    </xdr:from>
    <xdr:to>
      <xdr:col>15</xdr:col>
      <xdr:colOff>98425</xdr:colOff>
      <xdr:row>78</xdr:row>
      <xdr:rowOff>20320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3781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20320</xdr:rowOff>
    </xdr:from>
    <xdr:to>
      <xdr:col>11</xdr:col>
      <xdr:colOff>9525</xdr:colOff>
      <xdr:row>78</xdr:row>
      <xdr:rowOff>88900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393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152400</xdr:rowOff>
    </xdr:from>
    <xdr:to>
      <xdr:col>20</xdr:col>
      <xdr:colOff>38100</xdr:colOff>
      <xdr:row>77</xdr:row>
      <xdr:rowOff>82550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125730</xdr:rowOff>
    </xdr:from>
    <xdr:to>
      <xdr:col>15</xdr:col>
      <xdr:colOff>149225</xdr:colOff>
      <xdr:row>78</xdr:row>
      <xdr:rowOff>55880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40657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140970</xdr:rowOff>
    </xdr:from>
    <xdr:to>
      <xdr:col>11</xdr:col>
      <xdr:colOff>60325</xdr:colOff>
      <xdr:row>78</xdr:row>
      <xdr:rowOff>71120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55897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公債費以外の経常収支比率が類似団体平均を上回っているのは、扶助費が高額であることが主な要因である。就労支援や医療扶助の適正化により生活保護費は減少傾向にあるが依然として高額であること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、障がい児通所支援等の社会保障経費が増加していることから令和６年度以降も依然として厳しい状況にある。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130811</xdr:rowOff>
    </xdr:from>
    <xdr:to>
      <xdr:col>82</xdr:col>
      <xdr:colOff>107950</xdr:colOff>
      <xdr:row>79</xdr:row>
      <xdr:rowOff>46989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332461"/>
          <a:ext cx="838200" cy="259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104139</xdr:rowOff>
    </xdr:from>
    <xdr:to>
      <xdr:col>78</xdr:col>
      <xdr:colOff>69850</xdr:colOff>
      <xdr:row>77</xdr:row>
      <xdr:rowOff>130811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134339"/>
          <a:ext cx="889000" cy="19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78</xdr:row>
      <xdr:rowOff>119380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134339"/>
          <a:ext cx="889000" cy="35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50800</xdr:rowOff>
    </xdr:from>
    <xdr:to>
      <xdr:col>69</xdr:col>
      <xdr:colOff>92075</xdr:colOff>
      <xdr:row>78</xdr:row>
      <xdr:rowOff>119380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4239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167639</xdr:rowOff>
    </xdr:from>
    <xdr:to>
      <xdr:col>82</xdr:col>
      <xdr:colOff>158750</xdr:colOff>
      <xdr:row>79</xdr:row>
      <xdr:rowOff>97789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139716</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80011</xdr:rowOff>
    </xdr:from>
    <xdr:to>
      <xdr:col>78</xdr:col>
      <xdr:colOff>120650</xdr:colOff>
      <xdr:row>78</xdr:row>
      <xdr:rowOff>10161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166388</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53339</xdr:rowOff>
    </xdr:from>
    <xdr:to>
      <xdr:col>74</xdr:col>
      <xdr:colOff>31750</xdr:colOff>
      <xdr:row>76</xdr:row>
      <xdr:rowOff>154939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139716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68580</xdr:rowOff>
    </xdr:from>
    <xdr:to>
      <xdr:col>69</xdr:col>
      <xdr:colOff>142875</xdr:colOff>
      <xdr:row>78</xdr:row>
      <xdr:rowOff>170180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154957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0</xdr:rowOff>
    </xdr:from>
    <xdr:to>
      <xdr:col>65</xdr:col>
      <xdr:colOff>53975</xdr:colOff>
      <xdr:row>78</xdr:row>
      <xdr:rowOff>101600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86377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6261</xdr:rowOff>
    </xdr:from>
    <xdr:to>
      <xdr:col>29</xdr:col>
      <xdr:colOff>127000</xdr:colOff>
      <xdr:row>18</xdr:row>
      <xdr:rowOff>15131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139986"/>
          <a:ext cx="647700" cy="88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15131</xdr:rowOff>
    </xdr:from>
    <xdr:to>
      <xdr:col>26</xdr:col>
      <xdr:colOff>50800</xdr:colOff>
      <xdr:row>18</xdr:row>
      <xdr:rowOff>43683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148856"/>
          <a:ext cx="698500" cy="285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27521</xdr:rowOff>
    </xdr:from>
    <xdr:to>
      <xdr:col>22</xdr:col>
      <xdr:colOff>114300</xdr:colOff>
      <xdr:row>18</xdr:row>
      <xdr:rowOff>43683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61246"/>
          <a:ext cx="698500" cy="16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163561</xdr:rowOff>
    </xdr:from>
    <xdr:to>
      <xdr:col>18</xdr:col>
      <xdr:colOff>177800</xdr:colOff>
      <xdr:row>18</xdr:row>
      <xdr:rowOff>27521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125836"/>
          <a:ext cx="698500" cy="3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126911</xdr:rowOff>
    </xdr:from>
    <xdr:to>
      <xdr:col>29</xdr:col>
      <xdr:colOff>177800</xdr:colOff>
      <xdr:row>18</xdr:row>
      <xdr:rowOff>57061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89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98988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61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135781</xdr:rowOff>
    </xdr:from>
    <xdr:to>
      <xdr:col>26</xdr:col>
      <xdr:colOff>101600</xdr:colOff>
      <xdr:row>18</xdr:row>
      <xdr:rowOff>65931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98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50708</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84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164333</xdr:rowOff>
    </xdr:from>
    <xdr:to>
      <xdr:col>22</xdr:col>
      <xdr:colOff>165100</xdr:colOff>
      <xdr:row>18</xdr:row>
      <xdr:rowOff>94483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26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79260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1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148171</xdr:rowOff>
    </xdr:from>
    <xdr:to>
      <xdr:col>19</xdr:col>
      <xdr:colOff>38100</xdr:colOff>
      <xdr:row>18</xdr:row>
      <xdr:rowOff>78321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10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63098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96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112761</xdr:rowOff>
    </xdr:from>
    <xdr:to>
      <xdr:col>15</xdr:col>
      <xdr:colOff>101600</xdr:colOff>
      <xdr:row>18</xdr:row>
      <xdr:rowOff>42911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75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27688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6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153403</xdr:rowOff>
    </xdr:from>
    <xdr:to>
      <xdr:col>29</xdr:col>
      <xdr:colOff>127000</xdr:colOff>
      <xdr:row>35</xdr:row>
      <xdr:rowOff>174854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63753"/>
          <a:ext cx="647700" cy="21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138180</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8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24511</xdr:rowOff>
    </xdr:from>
    <xdr:to>
      <xdr:col>26</xdr:col>
      <xdr:colOff>50800</xdr:colOff>
      <xdr:row>35</xdr:row>
      <xdr:rowOff>174854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634861"/>
          <a:ext cx="698500" cy="150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234814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45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24511</xdr:rowOff>
    </xdr:from>
    <xdr:to>
      <xdr:col>22</xdr:col>
      <xdr:colOff>114300</xdr:colOff>
      <xdr:row>35</xdr:row>
      <xdr:rowOff>68250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634861"/>
          <a:ext cx="698500" cy="437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252951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55372</xdr:rowOff>
    </xdr:from>
    <xdr:to>
      <xdr:col>18</xdr:col>
      <xdr:colOff>177800</xdr:colOff>
      <xdr:row>35</xdr:row>
      <xdr:rowOff>68250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665722"/>
          <a:ext cx="698500" cy="12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307243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315777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102603</xdr:rowOff>
    </xdr:from>
    <xdr:to>
      <xdr:col>29</xdr:col>
      <xdr:colOff>177800</xdr:colOff>
      <xdr:row>35</xdr:row>
      <xdr:rowOff>204203</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129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290580</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558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124054</xdr:rowOff>
    </xdr:from>
    <xdr:to>
      <xdr:col>26</xdr:col>
      <xdr:colOff>101600</xdr:colOff>
      <xdr:row>35</xdr:row>
      <xdr:rowOff>225654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34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235831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503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316611</xdr:rowOff>
    </xdr:from>
    <xdr:to>
      <xdr:col>22</xdr:col>
      <xdr:colOff>165100</xdr:colOff>
      <xdr:row>35</xdr:row>
      <xdr:rowOff>75311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584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85488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352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17450</xdr:rowOff>
    </xdr:from>
    <xdr:to>
      <xdr:col>19</xdr:col>
      <xdr:colOff>38100</xdr:colOff>
      <xdr:row>35</xdr:row>
      <xdr:rowOff>119050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627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129227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3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4572</xdr:rowOff>
    </xdr:from>
    <xdr:to>
      <xdr:col>15</xdr:col>
      <xdr:colOff>101600</xdr:colOff>
      <xdr:row>35</xdr:row>
      <xdr:rowOff>106172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6149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116349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38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146010</xdr:rowOff>
    </xdr:from>
    <xdr:to>
      <xdr:col>24</xdr:col>
      <xdr:colOff>63500</xdr:colOff>
      <xdr:row>38</xdr:row>
      <xdr:rowOff>160137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661110"/>
          <a:ext cx="838200" cy="1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95512</xdr:rowOff>
    </xdr:from>
    <xdr:to>
      <xdr:col>19</xdr:col>
      <xdr:colOff>177800</xdr:colOff>
      <xdr:row>38</xdr:row>
      <xdr:rowOff>146010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610612"/>
          <a:ext cx="889000" cy="5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92380</xdr:rowOff>
    </xdr:from>
    <xdr:to>
      <xdr:col>15</xdr:col>
      <xdr:colOff>50800</xdr:colOff>
      <xdr:row>38</xdr:row>
      <xdr:rowOff>95512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607480"/>
          <a:ext cx="889000" cy="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2060</xdr:rowOff>
    </xdr:from>
    <xdr:to>
      <xdr:col>10</xdr:col>
      <xdr:colOff>114300</xdr:colOff>
      <xdr:row>38</xdr:row>
      <xdr:rowOff>92380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517160"/>
          <a:ext cx="889000" cy="9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109337</xdr:rowOff>
    </xdr:from>
    <xdr:to>
      <xdr:col>24</xdr:col>
      <xdr:colOff>114300</xdr:colOff>
      <xdr:row>39</xdr:row>
      <xdr:rowOff>39487</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62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24264</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53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95210</xdr:rowOff>
    </xdr:from>
    <xdr:to>
      <xdr:col>20</xdr:col>
      <xdr:colOff>38100</xdr:colOff>
      <xdr:row>39</xdr:row>
      <xdr:rowOff>25360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61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16487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70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44712</xdr:rowOff>
    </xdr:from>
    <xdr:to>
      <xdr:col>15</xdr:col>
      <xdr:colOff>101600</xdr:colOff>
      <xdr:row>38</xdr:row>
      <xdr:rowOff>146312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55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137439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65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41580</xdr:rowOff>
    </xdr:from>
    <xdr:to>
      <xdr:col>10</xdr:col>
      <xdr:colOff>165100</xdr:colOff>
      <xdr:row>38</xdr:row>
      <xdr:rowOff>143180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5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134307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649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122710</xdr:rowOff>
    </xdr:from>
    <xdr:to>
      <xdr:col>6</xdr:col>
      <xdr:colOff>38100</xdr:colOff>
      <xdr:row>38</xdr:row>
      <xdr:rowOff>52860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6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43987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55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60343</xdr:rowOff>
    </xdr:from>
    <xdr:to>
      <xdr:col>24</xdr:col>
      <xdr:colOff>63500</xdr:colOff>
      <xdr:row>57</xdr:row>
      <xdr:rowOff>73292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61543"/>
          <a:ext cx="838200" cy="1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7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60343</xdr:rowOff>
    </xdr:from>
    <xdr:to>
      <xdr:col>19</xdr:col>
      <xdr:colOff>177800</xdr:colOff>
      <xdr:row>56</xdr:row>
      <xdr:rowOff>141251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61543"/>
          <a:ext cx="889000" cy="8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141251</xdr:rowOff>
    </xdr:from>
    <xdr:to>
      <xdr:col>15</xdr:col>
      <xdr:colOff>50800</xdr:colOff>
      <xdr:row>57</xdr:row>
      <xdr:rowOff>101785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42451"/>
          <a:ext cx="889000" cy="13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101785</xdr:rowOff>
    </xdr:from>
    <xdr:to>
      <xdr:col>10</xdr:col>
      <xdr:colOff>114300</xdr:colOff>
      <xdr:row>58</xdr:row>
      <xdr:rowOff>133969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74435"/>
          <a:ext cx="889000" cy="20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69671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22492</xdr:rowOff>
    </xdr:from>
    <xdr:to>
      <xdr:col>24</xdr:col>
      <xdr:colOff>114300</xdr:colOff>
      <xdr:row>57</xdr:row>
      <xdr:rowOff>124092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9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919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7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9543</xdr:rowOff>
    </xdr:from>
    <xdr:to>
      <xdr:col>20</xdr:col>
      <xdr:colOff>38100</xdr:colOff>
      <xdr:row>56</xdr:row>
      <xdr:rowOff>111143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1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127670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90451</xdr:rowOff>
    </xdr:from>
    <xdr:to>
      <xdr:col>15</xdr:col>
      <xdr:colOff>101600</xdr:colOff>
      <xdr:row>57</xdr:row>
      <xdr:rowOff>20601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9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37128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6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50985</xdr:rowOff>
    </xdr:from>
    <xdr:to>
      <xdr:col>10</xdr:col>
      <xdr:colOff>165100</xdr:colOff>
      <xdr:row>57</xdr:row>
      <xdr:rowOff>152585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2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169112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9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83169</xdr:rowOff>
    </xdr:from>
    <xdr:to>
      <xdr:col>6</xdr:col>
      <xdr:colOff>38100</xdr:colOff>
      <xdr:row>59</xdr:row>
      <xdr:rowOff>13319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2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4446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1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68205</xdr:rowOff>
    </xdr:from>
    <xdr:to>
      <xdr:col>24</xdr:col>
      <xdr:colOff>63500</xdr:colOff>
      <xdr:row>77</xdr:row>
      <xdr:rowOff>112325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69855"/>
          <a:ext cx="8382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68205</xdr:rowOff>
    </xdr:from>
    <xdr:to>
      <xdr:col>19</xdr:col>
      <xdr:colOff>177800</xdr:colOff>
      <xdr:row>77</xdr:row>
      <xdr:rowOff>138271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69855"/>
          <a:ext cx="889000" cy="7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117639</xdr:rowOff>
    </xdr:from>
    <xdr:to>
      <xdr:col>15</xdr:col>
      <xdr:colOff>50800</xdr:colOff>
      <xdr:row>77</xdr:row>
      <xdr:rowOff>138271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19289"/>
          <a:ext cx="889000" cy="2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99124</xdr:rowOff>
    </xdr:from>
    <xdr:to>
      <xdr:col>10</xdr:col>
      <xdr:colOff>114300</xdr:colOff>
      <xdr:row>77</xdr:row>
      <xdr:rowOff>117639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00774"/>
          <a:ext cx="889000" cy="1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61525</xdr:rowOff>
    </xdr:from>
    <xdr:to>
      <xdr:col>24</xdr:col>
      <xdr:colOff>114300</xdr:colOff>
      <xdr:row>77</xdr:row>
      <xdr:rowOff>163125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147902</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7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17405</xdr:rowOff>
    </xdr:from>
    <xdr:to>
      <xdr:col>20</xdr:col>
      <xdr:colOff>38100</xdr:colOff>
      <xdr:row>77</xdr:row>
      <xdr:rowOff>119005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110132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87471</xdr:rowOff>
    </xdr:from>
    <xdr:to>
      <xdr:col>15</xdr:col>
      <xdr:colOff>101600</xdr:colOff>
      <xdr:row>78</xdr:row>
      <xdr:rowOff>17621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8748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8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66839</xdr:rowOff>
    </xdr:from>
    <xdr:to>
      <xdr:col>10</xdr:col>
      <xdr:colOff>165100</xdr:colOff>
      <xdr:row>77</xdr:row>
      <xdr:rowOff>168439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6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159566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48324</xdr:rowOff>
    </xdr:from>
    <xdr:to>
      <xdr:col>6</xdr:col>
      <xdr:colOff>38100</xdr:colOff>
      <xdr:row>77</xdr:row>
      <xdr:rowOff>149924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4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141051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4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51301</xdr:rowOff>
    </xdr:from>
    <xdr:to>
      <xdr:col>24</xdr:col>
      <xdr:colOff>63500</xdr:colOff>
      <xdr:row>92</xdr:row>
      <xdr:rowOff>105144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5824701"/>
          <a:ext cx="838200" cy="5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34789</xdr:rowOff>
    </xdr:from>
    <xdr:to>
      <xdr:col>19</xdr:col>
      <xdr:colOff>177800</xdr:colOff>
      <xdr:row>92</xdr:row>
      <xdr:rowOff>105144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5808189"/>
          <a:ext cx="889000" cy="70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34789</xdr:rowOff>
    </xdr:from>
    <xdr:to>
      <xdr:col>15</xdr:col>
      <xdr:colOff>50800</xdr:colOff>
      <xdr:row>93</xdr:row>
      <xdr:rowOff>86238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5808189"/>
          <a:ext cx="889000" cy="222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86238</xdr:rowOff>
    </xdr:from>
    <xdr:to>
      <xdr:col>10</xdr:col>
      <xdr:colOff>114300</xdr:colOff>
      <xdr:row>93</xdr:row>
      <xdr:rowOff>94186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031088"/>
          <a:ext cx="889000" cy="7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501</xdr:rowOff>
    </xdr:from>
    <xdr:to>
      <xdr:col>24</xdr:col>
      <xdr:colOff>114300</xdr:colOff>
      <xdr:row>92</xdr:row>
      <xdr:rowOff>102101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577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23378</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5625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54344</xdr:rowOff>
    </xdr:from>
    <xdr:to>
      <xdr:col>20</xdr:col>
      <xdr:colOff>38100</xdr:colOff>
      <xdr:row>92</xdr:row>
      <xdr:rowOff>155944</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582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1021</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560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155439</xdr:rowOff>
    </xdr:from>
    <xdr:to>
      <xdr:col>15</xdr:col>
      <xdr:colOff>101600</xdr:colOff>
      <xdr:row>92</xdr:row>
      <xdr:rowOff>85589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575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102116</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532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35438</xdr:rowOff>
    </xdr:from>
    <xdr:to>
      <xdr:col>10</xdr:col>
      <xdr:colOff>165100</xdr:colOff>
      <xdr:row>93</xdr:row>
      <xdr:rowOff>137038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598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153565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5755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43386</xdr:rowOff>
    </xdr:from>
    <xdr:to>
      <xdr:col>6</xdr:col>
      <xdr:colOff>38100</xdr:colOff>
      <xdr:row>93</xdr:row>
      <xdr:rowOff>144986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598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161513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5763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2333</xdr:rowOff>
    </xdr:from>
    <xdr:to>
      <xdr:col>55</xdr:col>
      <xdr:colOff>0</xdr:colOff>
      <xdr:row>36</xdr:row>
      <xdr:rowOff>86926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174533"/>
          <a:ext cx="838200" cy="8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31687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03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86926</xdr:rowOff>
    </xdr:from>
    <xdr:to>
      <xdr:col>50</xdr:col>
      <xdr:colOff>114300</xdr:colOff>
      <xdr:row>36</xdr:row>
      <xdr:rowOff>102035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59126"/>
          <a:ext cx="889000" cy="15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56174</xdr:rowOff>
    </xdr:from>
    <xdr:to>
      <xdr:col>45</xdr:col>
      <xdr:colOff>177800</xdr:colOff>
      <xdr:row>36</xdr:row>
      <xdr:rowOff>102035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199674"/>
          <a:ext cx="889000" cy="107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166441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56174</xdr:rowOff>
    </xdr:from>
    <xdr:to>
      <xdr:col>41</xdr:col>
      <xdr:colOff>50800</xdr:colOff>
      <xdr:row>37</xdr:row>
      <xdr:rowOff>50328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199674"/>
          <a:ext cx="889000" cy="1194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122983</xdr:rowOff>
    </xdr:from>
    <xdr:to>
      <xdr:col>55</xdr:col>
      <xdr:colOff>50800</xdr:colOff>
      <xdr:row>36</xdr:row>
      <xdr:rowOff>53133</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2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145860</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97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36126</xdr:rowOff>
    </xdr:from>
    <xdr:to>
      <xdr:col>50</xdr:col>
      <xdr:colOff>165100</xdr:colOff>
      <xdr:row>36</xdr:row>
      <xdr:rowOff>137726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0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128853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30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51235</xdr:rowOff>
    </xdr:from>
    <xdr:to>
      <xdr:col>46</xdr:col>
      <xdr:colOff>38100</xdr:colOff>
      <xdr:row>36</xdr:row>
      <xdr:rowOff>152835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2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169362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599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5374</xdr:rowOff>
    </xdr:from>
    <xdr:to>
      <xdr:col>41</xdr:col>
      <xdr:colOff>101600</xdr:colOff>
      <xdr:row>30</xdr:row>
      <xdr:rowOff>106974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14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123501</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4924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170978</xdr:rowOff>
    </xdr:from>
    <xdr:to>
      <xdr:col>36</xdr:col>
      <xdr:colOff>165100</xdr:colOff>
      <xdr:row>37</xdr:row>
      <xdr:rowOff>101128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4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92255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435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128536</xdr:rowOff>
    </xdr:from>
    <xdr:to>
      <xdr:col>55</xdr:col>
      <xdr:colOff>0</xdr:colOff>
      <xdr:row>56</xdr:row>
      <xdr:rowOff>143675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729736"/>
          <a:ext cx="8382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128536</xdr:rowOff>
    </xdr:from>
    <xdr:to>
      <xdr:col>50</xdr:col>
      <xdr:colOff>114300</xdr:colOff>
      <xdr:row>57</xdr:row>
      <xdr:rowOff>45085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29736"/>
          <a:ext cx="889000" cy="87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143828</xdr:rowOff>
    </xdr:from>
    <xdr:to>
      <xdr:col>45</xdr:col>
      <xdr:colOff>177800</xdr:colOff>
      <xdr:row>57</xdr:row>
      <xdr:rowOff>45085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573578"/>
          <a:ext cx="889000" cy="24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143828</xdr:rowOff>
    </xdr:from>
    <xdr:to>
      <xdr:col>41</xdr:col>
      <xdr:colOff>50800</xdr:colOff>
      <xdr:row>57</xdr:row>
      <xdr:rowOff>49009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573578"/>
          <a:ext cx="889000" cy="24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39882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64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92875</xdr:rowOff>
    </xdr:from>
    <xdr:to>
      <xdr:col>55</xdr:col>
      <xdr:colOff>50800</xdr:colOff>
      <xdr:row>57</xdr:row>
      <xdr:rowOff>23025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9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71302</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77736</xdr:rowOff>
    </xdr:from>
    <xdr:to>
      <xdr:col>50</xdr:col>
      <xdr:colOff>165100</xdr:colOff>
      <xdr:row>57</xdr:row>
      <xdr:rowOff>7886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7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170463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77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165735</xdr:rowOff>
    </xdr:from>
    <xdr:to>
      <xdr:col>46</xdr:col>
      <xdr:colOff>38100</xdr:colOff>
      <xdr:row>57</xdr:row>
      <xdr:rowOff>95885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87012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5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93028</xdr:rowOff>
    </xdr:from>
    <xdr:to>
      <xdr:col>41</xdr:col>
      <xdr:colOff>101600</xdr:colOff>
      <xdr:row>56</xdr:row>
      <xdr:rowOff>23178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5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39705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29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169659</xdr:rowOff>
    </xdr:from>
    <xdr:to>
      <xdr:col>36</xdr:col>
      <xdr:colOff>165100</xdr:colOff>
      <xdr:row>57</xdr:row>
      <xdr:rowOff>99809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7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90936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6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14565</xdr:rowOff>
    </xdr:from>
    <xdr:to>
      <xdr:col>55</xdr:col>
      <xdr:colOff>0</xdr:colOff>
      <xdr:row>77</xdr:row>
      <xdr:rowOff>51071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216215"/>
          <a:ext cx="838200" cy="3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82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51071</xdr:rowOff>
    </xdr:from>
    <xdr:to>
      <xdr:col>50</xdr:col>
      <xdr:colOff>114300</xdr:colOff>
      <xdr:row>77</xdr:row>
      <xdr:rowOff>96472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252721"/>
          <a:ext cx="889000" cy="4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96472</xdr:rowOff>
    </xdr:from>
    <xdr:to>
      <xdr:col>45</xdr:col>
      <xdr:colOff>177800</xdr:colOff>
      <xdr:row>78</xdr:row>
      <xdr:rowOff>45859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298122"/>
          <a:ext cx="889000" cy="12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45859</xdr:rowOff>
    </xdr:from>
    <xdr:to>
      <xdr:col>41</xdr:col>
      <xdr:colOff>50800</xdr:colOff>
      <xdr:row>78</xdr:row>
      <xdr:rowOff>73794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418959"/>
          <a:ext cx="889000" cy="2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135215</xdr:rowOff>
    </xdr:from>
    <xdr:to>
      <xdr:col>55</xdr:col>
      <xdr:colOff>50800</xdr:colOff>
      <xdr:row>77</xdr:row>
      <xdr:rowOff>65365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16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158092</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0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271</xdr:rowOff>
    </xdr:from>
    <xdr:to>
      <xdr:col>50</xdr:col>
      <xdr:colOff>165100</xdr:colOff>
      <xdr:row>77</xdr:row>
      <xdr:rowOff>101871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20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92998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329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45672</xdr:rowOff>
    </xdr:from>
    <xdr:to>
      <xdr:col>46</xdr:col>
      <xdr:colOff>38100</xdr:colOff>
      <xdr:row>77</xdr:row>
      <xdr:rowOff>147272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4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138399</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34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166509</xdr:rowOff>
    </xdr:from>
    <xdr:to>
      <xdr:col>41</xdr:col>
      <xdr:colOff>101600</xdr:colOff>
      <xdr:row>78</xdr:row>
      <xdr:rowOff>96659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6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87786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6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22994</xdr:rowOff>
    </xdr:from>
    <xdr:to>
      <xdr:col>36</xdr:col>
      <xdr:colOff>165100</xdr:colOff>
      <xdr:row>78</xdr:row>
      <xdr:rowOff>124594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115721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8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54871</xdr:rowOff>
    </xdr:from>
    <xdr:to>
      <xdr:col>55</xdr:col>
      <xdr:colOff>0</xdr:colOff>
      <xdr:row>97</xdr:row>
      <xdr:rowOff>127946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685521"/>
          <a:ext cx="838200" cy="73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54871</xdr:rowOff>
    </xdr:from>
    <xdr:to>
      <xdr:col>50</xdr:col>
      <xdr:colOff>114300</xdr:colOff>
      <xdr:row>97</xdr:row>
      <xdr:rowOff>144690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685521"/>
          <a:ext cx="889000" cy="8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161722</xdr:rowOff>
    </xdr:from>
    <xdr:to>
      <xdr:col>45</xdr:col>
      <xdr:colOff>177800</xdr:colOff>
      <xdr:row>97</xdr:row>
      <xdr:rowOff>144690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278022"/>
          <a:ext cx="889000" cy="49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161722</xdr:rowOff>
    </xdr:from>
    <xdr:to>
      <xdr:col>41</xdr:col>
      <xdr:colOff>50800</xdr:colOff>
      <xdr:row>97</xdr:row>
      <xdr:rowOff>23667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278022"/>
          <a:ext cx="889000" cy="37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64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77146</xdr:rowOff>
    </xdr:from>
    <xdr:to>
      <xdr:col>55</xdr:col>
      <xdr:colOff>50800</xdr:colOff>
      <xdr:row>98</xdr:row>
      <xdr:rowOff>7296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70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55573</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8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4071</xdr:rowOff>
    </xdr:from>
    <xdr:to>
      <xdr:col>50</xdr:col>
      <xdr:colOff>165100</xdr:colOff>
      <xdr:row>97</xdr:row>
      <xdr:rowOff>105671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3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96798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72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93890</xdr:rowOff>
    </xdr:from>
    <xdr:to>
      <xdr:col>46</xdr:col>
      <xdr:colOff>38100</xdr:colOff>
      <xdr:row>98</xdr:row>
      <xdr:rowOff>24040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2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15167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81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110922</xdr:rowOff>
    </xdr:from>
    <xdr:to>
      <xdr:col>41</xdr:col>
      <xdr:colOff>101600</xdr:colOff>
      <xdr:row>95</xdr:row>
      <xdr:rowOff>41072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22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57599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00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144317</xdr:rowOff>
    </xdr:from>
    <xdr:to>
      <xdr:col>36</xdr:col>
      <xdr:colOff>165100</xdr:colOff>
      <xdr:row>97</xdr:row>
      <xdr:rowOff>74467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0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65594</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9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97899</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4449"/>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96484</xdr:rowOff>
    </xdr:from>
    <xdr:to>
      <xdr:col>71</xdr:col>
      <xdr:colOff>177800</xdr:colOff>
      <xdr:row>39</xdr:row>
      <xdr:rowOff>97899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83034"/>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47099</xdr:rowOff>
    </xdr:from>
    <xdr:to>
      <xdr:col>72</xdr:col>
      <xdr:colOff>38100</xdr:colOff>
      <xdr:row>39</xdr:row>
      <xdr:rowOff>148699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139826</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45684</xdr:rowOff>
    </xdr:from>
    <xdr:to>
      <xdr:col>67</xdr:col>
      <xdr:colOff>101600</xdr:colOff>
      <xdr:row>39</xdr:row>
      <xdr:rowOff>147284</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3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138411</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57333" y="68249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37878</xdr:rowOff>
    </xdr:from>
    <xdr:to>
      <xdr:col>85</xdr:col>
      <xdr:colOff>127000</xdr:colOff>
      <xdr:row>75</xdr:row>
      <xdr:rowOff>91789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2725178"/>
          <a:ext cx="838200" cy="22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43307</xdr:rowOff>
    </xdr:from>
    <xdr:to>
      <xdr:col>81</xdr:col>
      <xdr:colOff>50800</xdr:colOff>
      <xdr:row>74</xdr:row>
      <xdr:rowOff>37878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2559157"/>
          <a:ext cx="889000" cy="16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113180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43307</xdr:rowOff>
    </xdr:from>
    <xdr:to>
      <xdr:col>76</xdr:col>
      <xdr:colOff>114300</xdr:colOff>
      <xdr:row>75</xdr:row>
      <xdr:rowOff>15304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2559157"/>
          <a:ext cx="889000" cy="3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123525</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146101</xdr:rowOff>
    </xdr:from>
    <xdr:to>
      <xdr:col>71</xdr:col>
      <xdr:colOff>177800</xdr:colOff>
      <xdr:row>75</xdr:row>
      <xdr:rowOff>15304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2833401"/>
          <a:ext cx="889000" cy="4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159968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167034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02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40989</xdr:rowOff>
    </xdr:from>
    <xdr:to>
      <xdr:col>85</xdr:col>
      <xdr:colOff>177800</xdr:colOff>
      <xdr:row>75</xdr:row>
      <xdr:rowOff>142589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89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19416</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87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158528</xdr:rowOff>
    </xdr:from>
    <xdr:to>
      <xdr:col>81</xdr:col>
      <xdr:colOff>101600</xdr:colOff>
      <xdr:row>74</xdr:row>
      <xdr:rowOff>88678</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6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105205</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244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163957</xdr:rowOff>
    </xdr:from>
    <xdr:to>
      <xdr:col>76</xdr:col>
      <xdr:colOff>165100</xdr:colOff>
      <xdr:row>73</xdr:row>
      <xdr:rowOff>94107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50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110634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228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135954</xdr:rowOff>
    </xdr:from>
    <xdr:to>
      <xdr:col>72</xdr:col>
      <xdr:colOff>38100</xdr:colOff>
      <xdr:row>75</xdr:row>
      <xdr:rowOff>66104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82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82631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259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95301</xdr:rowOff>
    </xdr:from>
    <xdr:to>
      <xdr:col>67</xdr:col>
      <xdr:colOff>101600</xdr:colOff>
      <xdr:row>75</xdr:row>
      <xdr:rowOff>25451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782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41978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55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94080</xdr:rowOff>
    </xdr:from>
    <xdr:to>
      <xdr:col>85</xdr:col>
      <xdr:colOff>127000</xdr:colOff>
      <xdr:row>98</xdr:row>
      <xdr:rowOff>97096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896180"/>
          <a:ext cx="8382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94080</xdr:rowOff>
    </xdr:from>
    <xdr:to>
      <xdr:col>81</xdr:col>
      <xdr:colOff>50800</xdr:colOff>
      <xdr:row>98</xdr:row>
      <xdr:rowOff>163878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96180"/>
          <a:ext cx="889000" cy="6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67149</xdr:rowOff>
    </xdr:from>
    <xdr:to>
      <xdr:col>76</xdr:col>
      <xdr:colOff>114300</xdr:colOff>
      <xdr:row>98</xdr:row>
      <xdr:rowOff>163878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869249"/>
          <a:ext cx="889000" cy="9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67149</xdr:rowOff>
    </xdr:from>
    <xdr:to>
      <xdr:col>71</xdr:col>
      <xdr:colOff>177800</xdr:colOff>
      <xdr:row>99</xdr:row>
      <xdr:rowOff>20980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869249"/>
          <a:ext cx="889000" cy="12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155399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95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46296</xdr:rowOff>
    </xdr:from>
    <xdr:to>
      <xdr:col>85</xdr:col>
      <xdr:colOff>177800</xdr:colOff>
      <xdr:row>98</xdr:row>
      <xdr:rowOff>147896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4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147237</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43280</xdr:rowOff>
    </xdr:from>
    <xdr:to>
      <xdr:col>81</xdr:col>
      <xdr:colOff>101600</xdr:colOff>
      <xdr:row>98</xdr:row>
      <xdr:rowOff>144880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4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136007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3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113078</xdr:rowOff>
    </xdr:from>
    <xdr:to>
      <xdr:col>76</xdr:col>
      <xdr:colOff>165100</xdr:colOff>
      <xdr:row>99</xdr:row>
      <xdr:rowOff>43228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91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34355</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7007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16349</xdr:rowOff>
    </xdr:from>
    <xdr:to>
      <xdr:col>72</xdr:col>
      <xdr:colOff>38100</xdr:colOff>
      <xdr:row>98</xdr:row>
      <xdr:rowOff>117949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1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134476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59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141630</xdr:rowOff>
    </xdr:from>
    <xdr:to>
      <xdr:col>67</xdr:col>
      <xdr:colOff>101600</xdr:colOff>
      <xdr:row>99</xdr:row>
      <xdr:rowOff>71780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4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62907</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7036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40259</xdr:rowOff>
    </xdr:from>
    <xdr:to>
      <xdr:col>116</xdr:col>
      <xdr:colOff>63500</xdr:colOff>
      <xdr:row>38</xdr:row>
      <xdr:rowOff>40912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1323300" y="5183759"/>
          <a:ext cx="838200" cy="137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36140</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5512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40912</xdr:rowOff>
    </xdr:from>
    <xdr:to>
      <xdr:col>111</xdr:col>
      <xdr:colOff>177800</xdr:colOff>
      <xdr:row>39</xdr:row>
      <xdr:rowOff>71283</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556012"/>
          <a:ext cx="889000" cy="20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5442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69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69814</xdr:rowOff>
    </xdr:from>
    <xdr:to>
      <xdr:col>107</xdr:col>
      <xdr:colOff>50800</xdr:colOff>
      <xdr:row>39</xdr:row>
      <xdr:rowOff>71283</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56364"/>
          <a:ext cx="889000" cy="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69814</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756364"/>
          <a:ext cx="889000" cy="2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29</xdr:row>
      <xdr:rowOff>160909</xdr:rowOff>
    </xdr:from>
    <xdr:to>
      <xdr:col>116</xdr:col>
      <xdr:colOff>114300</xdr:colOff>
      <xdr:row>30</xdr:row>
      <xdr:rowOff>91059</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513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29</xdr:row>
      <xdr:rowOff>113936</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508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161562</xdr:rowOff>
    </xdr:from>
    <xdr:to>
      <xdr:col>112</xdr:col>
      <xdr:colOff>38100</xdr:colOff>
      <xdr:row>38</xdr:row>
      <xdr:rowOff>91712</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50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108239</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280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20483</xdr:rowOff>
    </xdr:from>
    <xdr:to>
      <xdr:col>107</xdr:col>
      <xdr:colOff>101600</xdr:colOff>
      <xdr:row>39</xdr:row>
      <xdr:rowOff>122083</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07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113210</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5017" y="6799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19014</xdr:rowOff>
    </xdr:from>
    <xdr:to>
      <xdr:col>102</xdr:col>
      <xdr:colOff>165100</xdr:colOff>
      <xdr:row>39</xdr:row>
      <xdr:rowOff>120614</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0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111741</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6017" y="6798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62205</xdr:rowOff>
    </xdr:from>
    <xdr:to>
      <xdr:col>116</xdr:col>
      <xdr:colOff>63500</xdr:colOff>
      <xdr:row>73</xdr:row>
      <xdr:rowOff>61633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406605"/>
          <a:ext cx="838200" cy="17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61633</xdr:rowOff>
    </xdr:from>
    <xdr:to>
      <xdr:col>111</xdr:col>
      <xdr:colOff>177800</xdr:colOff>
      <xdr:row>73</xdr:row>
      <xdr:rowOff>88150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577483"/>
          <a:ext cx="8890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87808</xdr:rowOff>
    </xdr:from>
    <xdr:to>
      <xdr:col>107</xdr:col>
      <xdr:colOff>50800</xdr:colOff>
      <xdr:row>73</xdr:row>
      <xdr:rowOff>88150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2603658"/>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87808</xdr:rowOff>
    </xdr:from>
    <xdr:to>
      <xdr:col>102</xdr:col>
      <xdr:colOff>114300</xdr:colOff>
      <xdr:row>73</xdr:row>
      <xdr:rowOff>149416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603658"/>
          <a:ext cx="889000" cy="6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11405</xdr:rowOff>
    </xdr:from>
    <xdr:to>
      <xdr:col>116</xdr:col>
      <xdr:colOff>114300</xdr:colOff>
      <xdr:row>72</xdr:row>
      <xdr:rowOff>113005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3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34282</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20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10833</xdr:rowOff>
    </xdr:from>
    <xdr:to>
      <xdr:col>112</xdr:col>
      <xdr:colOff>38100</xdr:colOff>
      <xdr:row>73</xdr:row>
      <xdr:rowOff>112433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52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128960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30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37350</xdr:rowOff>
    </xdr:from>
    <xdr:to>
      <xdr:col>107</xdr:col>
      <xdr:colOff>101600</xdr:colOff>
      <xdr:row>73</xdr:row>
      <xdr:rowOff>138950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155477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32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37008</xdr:rowOff>
    </xdr:from>
    <xdr:to>
      <xdr:col>102</xdr:col>
      <xdr:colOff>165100</xdr:colOff>
      <xdr:row>73</xdr:row>
      <xdr:rowOff>138608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552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155135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328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98616</xdr:rowOff>
    </xdr:from>
    <xdr:to>
      <xdr:col>98</xdr:col>
      <xdr:colOff>38100</xdr:colOff>
      <xdr:row>74</xdr:row>
      <xdr:rowOff>28766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61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45293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38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508,507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円となっている。主な構成項目である扶助費は、住民一人当たりの金額が類似団体平均を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69,134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円上回り、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206,601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円となっている。主な要因としては、生活保護受給世帯が類似団体平均と比較して高額であることが挙げられる。人件費は住民一人当たり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39,106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円となっており、類似団体内平均を大きく下回っている。定員適正化計画による職員数の見直しを図ったことが主な要因である。繰出金は住民一人当たり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51,034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円となっており、類似団体内平均を上回っている。主な要因としては、高齢者の増加に伴う介護保険制度事業や後期高齢者医療事業に係る繰出金の増加が挙げられる。投資及び出資金は一人当たり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円となっており、類似団体内平均を上回っている。これは、水道事業会計において実施する大阪市水道局との庭窪浄水場共同化事業や、水道管路耐震化事業への出資金が増したことが要因である。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大阪府守口市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141,243
138,283
12.71
72,828,803
71,823,083
935,975
33,634,931
55,106,636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9398</xdr:rowOff>
    </xdr:from>
    <xdr:to>
      <xdr:col>24</xdr:col>
      <xdr:colOff>63500</xdr:colOff>
      <xdr:row>34</xdr:row>
      <xdr:rowOff>10160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38698"/>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1778</xdr:rowOff>
    </xdr:from>
    <xdr:to>
      <xdr:col>19</xdr:col>
      <xdr:colOff>177800</xdr:colOff>
      <xdr:row>34</xdr:row>
      <xdr:rowOff>10160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31078"/>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1778</xdr:rowOff>
    </xdr:from>
    <xdr:to>
      <xdr:col>15</xdr:col>
      <xdr:colOff>50800</xdr:colOff>
      <xdr:row>34</xdr:row>
      <xdr:rowOff>10922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83107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129032</xdr:rowOff>
    </xdr:from>
    <xdr:to>
      <xdr:col>10</xdr:col>
      <xdr:colOff>114300</xdr:colOff>
      <xdr:row>34</xdr:row>
      <xdr:rowOff>10922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786882"/>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130048</xdr:rowOff>
    </xdr:from>
    <xdr:to>
      <xdr:col>24</xdr:col>
      <xdr:colOff>114300</xdr:colOff>
      <xdr:row>34</xdr:row>
      <xdr:rowOff>60198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8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152925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3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130810</xdr:rowOff>
    </xdr:from>
    <xdr:to>
      <xdr:col>20</xdr:col>
      <xdr:colOff>38100</xdr:colOff>
      <xdr:row>34</xdr:row>
      <xdr:rowOff>60960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77487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6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122428</xdr:rowOff>
    </xdr:from>
    <xdr:to>
      <xdr:col>15</xdr:col>
      <xdr:colOff>101600</xdr:colOff>
      <xdr:row>34</xdr:row>
      <xdr:rowOff>52578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8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69105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5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131572</xdr:rowOff>
    </xdr:from>
    <xdr:to>
      <xdr:col>10</xdr:col>
      <xdr:colOff>165100</xdr:colOff>
      <xdr:row>34</xdr:row>
      <xdr:rowOff>61722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8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78249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6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78232</xdr:rowOff>
    </xdr:from>
    <xdr:to>
      <xdr:col>6</xdr:col>
      <xdr:colOff>38100</xdr:colOff>
      <xdr:row>34</xdr:row>
      <xdr:rowOff>8382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3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24909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1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85161</xdr:rowOff>
    </xdr:from>
    <xdr:to>
      <xdr:col>24</xdr:col>
      <xdr:colOff>63500</xdr:colOff>
      <xdr:row>57</xdr:row>
      <xdr:rowOff>140217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57811"/>
          <a:ext cx="838200" cy="5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85161</xdr:rowOff>
    </xdr:from>
    <xdr:to>
      <xdr:col>19</xdr:col>
      <xdr:colOff>177800</xdr:colOff>
      <xdr:row>57</xdr:row>
      <xdr:rowOff>92567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57811"/>
          <a:ext cx="889000" cy="7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155177</xdr:rowOff>
    </xdr:from>
    <xdr:to>
      <xdr:col>15</xdr:col>
      <xdr:colOff>50800</xdr:colOff>
      <xdr:row>57</xdr:row>
      <xdr:rowOff>92567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13477"/>
          <a:ext cx="889000" cy="451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155177</xdr:rowOff>
    </xdr:from>
    <xdr:to>
      <xdr:col>10</xdr:col>
      <xdr:colOff>114300</xdr:colOff>
      <xdr:row>57</xdr:row>
      <xdr:rowOff>137807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13477"/>
          <a:ext cx="889000" cy="496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89417</xdr:rowOff>
    </xdr:from>
    <xdr:to>
      <xdr:col>24</xdr:col>
      <xdr:colOff>114300</xdr:colOff>
      <xdr:row>58</xdr:row>
      <xdr:rowOff>19567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6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4344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7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34361</xdr:rowOff>
    </xdr:from>
    <xdr:to>
      <xdr:col>20</xdr:col>
      <xdr:colOff>38100</xdr:colOff>
      <xdr:row>57</xdr:row>
      <xdr:rowOff>135961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0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127088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9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41767</xdr:rowOff>
    </xdr:from>
    <xdr:to>
      <xdr:col>15</xdr:col>
      <xdr:colOff>101600</xdr:colOff>
      <xdr:row>57</xdr:row>
      <xdr:rowOff>143367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1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134494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0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104377</xdr:rowOff>
    </xdr:from>
    <xdr:to>
      <xdr:col>10</xdr:col>
      <xdr:colOff>165100</xdr:colOff>
      <xdr:row>55</xdr:row>
      <xdr:rowOff>34527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6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25654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5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87007</xdr:rowOff>
    </xdr:from>
    <xdr:to>
      <xdr:col>6</xdr:col>
      <xdr:colOff>38100</xdr:colOff>
      <xdr:row>58</xdr:row>
      <xdr:rowOff>17157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5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8284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5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164457</xdr:rowOff>
    </xdr:from>
    <xdr:to>
      <xdr:col>24</xdr:col>
      <xdr:colOff>63500</xdr:colOff>
      <xdr:row>73</xdr:row>
      <xdr:rowOff>139905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508857"/>
          <a:ext cx="838200" cy="14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139905</xdr:rowOff>
    </xdr:from>
    <xdr:to>
      <xdr:col>19</xdr:col>
      <xdr:colOff>177800</xdr:colOff>
      <xdr:row>73</xdr:row>
      <xdr:rowOff>143997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655755"/>
          <a:ext cx="889000" cy="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143997</xdr:rowOff>
    </xdr:from>
    <xdr:to>
      <xdr:col>15</xdr:col>
      <xdr:colOff>50800</xdr:colOff>
      <xdr:row>75</xdr:row>
      <xdr:rowOff>34941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659847"/>
          <a:ext cx="889000" cy="23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34941</xdr:rowOff>
    </xdr:from>
    <xdr:to>
      <xdr:col>10</xdr:col>
      <xdr:colOff>114300</xdr:colOff>
      <xdr:row>75</xdr:row>
      <xdr:rowOff>59042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93691"/>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113657</xdr:rowOff>
    </xdr:from>
    <xdr:to>
      <xdr:col>24</xdr:col>
      <xdr:colOff>114300</xdr:colOff>
      <xdr:row>73</xdr:row>
      <xdr:rowOff>43807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45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136534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09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89105</xdr:rowOff>
    </xdr:from>
    <xdr:to>
      <xdr:col>20</xdr:col>
      <xdr:colOff>38100</xdr:colOff>
      <xdr:row>74</xdr:row>
      <xdr:rowOff>19255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60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35782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380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93197</xdr:rowOff>
    </xdr:from>
    <xdr:to>
      <xdr:col>15</xdr:col>
      <xdr:colOff>101600</xdr:colOff>
      <xdr:row>74</xdr:row>
      <xdr:rowOff>23347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60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39874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38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155591</xdr:rowOff>
    </xdr:from>
    <xdr:to>
      <xdr:col>10</xdr:col>
      <xdr:colOff>165100</xdr:colOff>
      <xdr:row>75</xdr:row>
      <xdr:rowOff>85741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4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102268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18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8242</xdr:rowOff>
    </xdr:from>
    <xdr:to>
      <xdr:col>6</xdr:col>
      <xdr:colOff>38100</xdr:colOff>
      <xdr:row>75</xdr:row>
      <xdr:rowOff>109842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6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126369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42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135813</xdr:rowOff>
    </xdr:from>
    <xdr:to>
      <xdr:col>24</xdr:col>
      <xdr:colOff>63500</xdr:colOff>
      <xdr:row>95</xdr:row>
      <xdr:rowOff>16224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52113"/>
          <a:ext cx="838200" cy="5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110794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98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134769</xdr:rowOff>
    </xdr:from>
    <xdr:to>
      <xdr:col>19</xdr:col>
      <xdr:colOff>177800</xdr:colOff>
      <xdr:row>94</xdr:row>
      <xdr:rowOff>135813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251069"/>
          <a:ext cx="889000" cy="1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97764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8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134769</xdr:rowOff>
    </xdr:from>
    <xdr:to>
      <xdr:col>15</xdr:col>
      <xdr:colOff>50800</xdr:colOff>
      <xdr:row>97</xdr:row>
      <xdr:rowOff>170235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51069"/>
          <a:ext cx="889000" cy="54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170235</xdr:rowOff>
    </xdr:from>
    <xdr:to>
      <xdr:col>10</xdr:col>
      <xdr:colOff>114300</xdr:colOff>
      <xdr:row>98</xdr:row>
      <xdr:rowOff>91694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00885"/>
          <a:ext cx="889000" cy="92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64315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99553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136874</xdr:rowOff>
    </xdr:from>
    <xdr:to>
      <xdr:col>24</xdr:col>
      <xdr:colOff>114300</xdr:colOff>
      <xdr:row>95</xdr:row>
      <xdr:rowOff>67024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253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159751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0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85013</xdr:rowOff>
    </xdr:from>
    <xdr:to>
      <xdr:col>20</xdr:col>
      <xdr:colOff>38100</xdr:colOff>
      <xdr:row>95</xdr:row>
      <xdr:rowOff>15163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0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31690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7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83969</xdr:rowOff>
    </xdr:from>
    <xdr:to>
      <xdr:col>15</xdr:col>
      <xdr:colOff>101600</xdr:colOff>
      <xdr:row>95</xdr:row>
      <xdr:rowOff>14119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0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30646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97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119435</xdr:rowOff>
    </xdr:from>
    <xdr:to>
      <xdr:col>10</xdr:col>
      <xdr:colOff>165100</xdr:colOff>
      <xdr:row>98</xdr:row>
      <xdr:rowOff>49585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5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40712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4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40894</xdr:rowOff>
    </xdr:from>
    <xdr:to>
      <xdr:col>6</xdr:col>
      <xdr:colOff>38100</xdr:colOff>
      <xdr:row>98</xdr:row>
      <xdr:rowOff>142494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4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133621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35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163703</xdr:rowOff>
    </xdr:from>
    <xdr:to>
      <xdr:col>55</xdr:col>
      <xdr:colOff>0</xdr:colOff>
      <xdr:row>38</xdr:row>
      <xdr:rowOff>164084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678803"/>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82821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55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164084</xdr:rowOff>
    </xdr:from>
    <xdr:to>
      <xdr:col>50</xdr:col>
      <xdr:colOff>114300</xdr:colOff>
      <xdr:row>38</xdr:row>
      <xdr:rowOff>164084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791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161688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164084</xdr:rowOff>
    </xdr:from>
    <xdr:to>
      <xdr:col>45</xdr:col>
      <xdr:colOff>177800</xdr:colOff>
      <xdr:row>38</xdr:row>
      <xdr:rowOff>164465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7918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162831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164465</xdr:rowOff>
    </xdr:from>
    <xdr:to>
      <xdr:col>41</xdr:col>
      <xdr:colOff>50800</xdr:colOff>
      <xdr:row>38</xdr:row>
      <xdr:rowOff>165989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67956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162069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147210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147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112903</xdr:rowOff>
    </xdr:from>
    <xdr:to>
      <xdr:col>55</xdr:col>
      <xdr:colOff>50800</xdr:colOff>
      <xdr:row>39</xdr:row>
      <xdr:rowOff>43053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2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27830</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42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113284</xdr:rowOff>
    </xdr:from>
    <xdr:to>
      <xdr:col>50</xdr:col>
      <xdr:colOff>165100</xdr:colOff>
      <xdr:row>39</xdr:row>
      <xdr:rowOff>43434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2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34561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21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113284</xdr:rowOff>
    </xdr:from>
    <xdr:to>
      <xdr:col>46</xdr:col>
      <xdr:colOff>38100</xdr:colOff>
      <xdr:row>39</xdr:row>
      <xdr:rowOff>43434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2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34561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21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113665</xdr:rowOff>
    </xdr:from>
    <xdr:to>
      <xdr:col>41</xdr:col>
      <xdr:colOff>101600</xdr:colOff>
      <xdr:row>39</xdr:row>
      <xdr:rowOff>43815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2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34942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21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115189</xdr:rowOff>
    </xdr:from>
    <xdr:to>
      <xdr:col>36</xdr:col>
      <xdr:colOff>165100</xdr:colOff>
      <xdr:row>39</xdr:row>
      <xdr:rowOff>45339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3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36466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23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126807</xdr:rowOff>
    </xdr:from>
    <xdr:to>
      <xdr:col>55</xdr:col>
      <xdr:colOff>0</xdr:colOff>
      <xdr:row>58</xdr:row>
      <xdr:rowOff>127310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70907"/>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126807</xdr:rowOff>
    </xdr:from>
    <xdr:to>
      <xdr:col>50</xdr:col>
      <xdr:colOff>114300</xdr:colOff>
      <xdr:row>58</xdr:row>
      <xdr:rowOff>127356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70907"/>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127356</xdr:rowOff>
    </xdr:from>
    <xdr:to>
      <xdr:col>45</xdr:col>
      <xdr:colOff>177800</xdr:colOff>
      <xdr:row>58</xdr:row>
      <xdr:rowOff>127813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7145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127813</xdr:rowOff>
    </xdr:from>
    <xdr:to>
      <xdr:col>41</xdr:col>
      <xdr:colOff>50800</xdr:colOff>
      <xdr:row>58</xdr:row>
      <xdr:rowOff>132065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71913"/>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76510</xdr:rowOff>
    </xdr:from>
    <xdr:to>
      <xdr:col>55</xdr:col>
      <xdr:colOff>50800</xdr:colOff>
      <xdr:row>59</xdr:row>
      <xdr:rowOff>6660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2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162887</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35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76007</xdr:rowOff>
    </xdr:from>
    <xdr:to>
      <xdr:col>50</xdr:col>
      <xdr:colOff>165100</xdr:colOff>
      <xdr:row>59</xdr:row>
      <xdr:rowOff>6157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2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168734</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12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76556</xdr:rowOff>
    </xdr:from>
    <xdr:to>
      <xdr:col>46</xdr:col>
      <xdr:colOff>38100</xdr:colOff>
      <xdr:row>59</xdr:row>
      <xdr:rowOff>6706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169283</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13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77013</xdr:rowOff>
    </xdr:from>
    <xdr:to>
      <xdr:col>41</xdr:col>
      <xdr:colOff>101600</xdr:colOff>
      <xdr:row>59</xdr:row>
      <xdr:rowOff>7163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2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169740</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113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81265</xdr:rowOff>
    </xdr:from>
    <xdr:to>
      <xdr:col>36</xdr:col>
      <xdr:colOff>165100</xdr:colOff>
      <xdr:row>59</xdr:row>
      <xdr:rowOff>11415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2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2542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1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39363</xdr:rowOff>
    </xdr:from>
    <xdr:to>
      <xdr:col>55</xdr:col>
      <xdr:colOff>0</xdr:colOff>
      <xdr:row>78</xdr:row>
      <xdr:rowOff>107029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12463"/>
          <a:ext cx="838200" cy="6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39363</xdr:rowOff>
    </xdr:from>
    <xdr:to>
      <xdr:col>50</xdr:col>
      <xdr:colOff>114300</xdr:colOff>
      <xdr:row>78</xdr:row>
      <xdr:rowOff>71273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12463"/>
          <a:ext cx="889000" cy="3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39078</xdr:rowOff>
    </xdr:from>
    <xdr:to>
      <xdr:col>45</xdr:col>
      <xdr:colOff>177800</xdr:colOff>
      <xdr:row>78</xdr:row>
      <xdr:rowOff>71273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412178"/>
          <a:ext cx="88900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39078</xdr:rowOff>
    </xdr:from>
    <xdr:to>
      <xdr:col>41</xdr:col>
      <xdr:colOff>50800</xdr:colOff>
      <xdr:row>79</xdr:row>
      <xdr:rowOff>12579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12178"/>
          <a:ext cx="889000" cy="14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56229</xdr:rowOff>
    </xdr:from>
    <xdr:to>
      <xdr:col>55</xdr:col>
      <xdr:colOff>50800</xdr:colOff>
      <xdr:row>78</xdr:row>
      <xdr:rowOff>157829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2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142606</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4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160013</xdr:rowOff>
    </xdr:from>
    <xdr:to>
      <xdr:col>50</xdr:col>
      <xdr:colOff>165100</xdr:colOff>
      <xdr:row>78</xdr:row>
      <xdr:rowOff>90163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6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81290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454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20473</xdr:rowOff>
    </xdr:from>
    <xdr:to>
      <xdr:col>46</xdr:col>
      <xdr:colOff>38100</xdr:colOff>
      <xdr:row>78</xdr:row>
      <xdr:rowOff>122073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9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113200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48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159728</xdr:rowOff>
    </xdr:from>
    <xdr:to>
      <xdr:col>41</xdr:col>
      <xdr:colOff>101600</xdr:colOff>
      <xdr:row>78</xdr:row>
      <xdr:rowOff>89878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6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81005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54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133229</xdr:rowOff>
    </xdr:from>
    <xdr:to>
      <xdr:col>36</xdr:col>
      <xdr:colOff>165100</xdr:colOff>
      <xdr:row>79</xdr:row>
      <xdr:rowOff>63379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0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54506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9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131127</xdr:rowOff>
    </xdr:from>
    <xdr:to>
      <xdr:col>55</xdr:col>
      <xdr:colOff>0</xdr:colOff>
      <xdr:row>96</xdr:row>
      <xdr:rowOff>160565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590327"/>
          <a:ext cx="838200" cy="2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131127</xdr:rowOff>
    </xdr:from>
    <xdr:to>
      <xdr:col>50</xdr:col>
      <xdr:colOff>114300</xdr:colOff>
      <xdr:row>97</xdr:row>
      <xdr:rowOff>28194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90327"/>
          <a:ext cx="889000" cy="6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28194</xdr:rowOff>
    </xdr:from>
    <xdr:to>
      <xdr:col>45</xdr:col>
      <xdr:colOff>177800</xdr:colOff>
      <xdr:row>97</xdr:row>
      <xdr:rowOff>39281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58844"/>
          <a:ext cx="8890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39281</xdr:rowOff>
    </xdr:from>
    <xdr:to>
      <xdr:col>41</xdr:col>
      <xdr:colOff>50800</xdr:colOff>
      <xdr:row>97</xdr:row>
      <xdr:rowOff>62534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69931"/>
          <a:ext cx="889000" cy="2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109765</xdr:rowOff>
    </xdr:from>
    <xdr:to>
      <xdr:col>55</xdr:col>
      <xdr:colOff>50800</xdr:colOff>
      <xdr:row>97</xdr:row>
      <xdr:rowOff>39915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56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88192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4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80327</xdr:rowOff>
    </xdr:from>
    <xdr:to>
      <xdr:col>50</xdr:col>
      <xdr:colOff>165100</xdr:colOff>
      <xdr:row>97</xdr:row>
      <xdr:rowOff>10477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3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1604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63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148844</xdr:rowOff>
    </xdr:from>
    <xdr:to>
      <xdr:col>46</xdr:col>
      <xdr:colOff>38100</xdr:colOff>
      <xdr:row>97</xdr:row>
      <xdr:rowOff>78994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0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70121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0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159931</xdr:rowOff>
    </xdr:from>
    <xdr:to>
      <xdr:col>41</xdr:col>
      <xdr:colOff>101600</xdr:colOff>
      <xdr:row>97</xdr:row>
      <xdr:rowOff>90081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1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81208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1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11734</xdr:rowOff>
    </xdr:from>
    <xdr:to>
      <xdr:col>36</xdr:col>
      <xdr:colOff>165100</xdr:colOff>
      <xdr:row>97</xdr:row>
      <xdr:rowOff>113334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4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104461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3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120777</xdr:rowOff>
    </xdr:from>
    <xdr:to>
      <xdr:col>85</xdr:col>
      <xdr:colOff>127000</xdr:colOff>
      <xdr:row>34</xdr:row>
      <xdr:rowOff>11684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5778627"/>
          <a:ext cx="838200" cy="6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52976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053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11684</xdr:rowOff>
    </xdr:from>
    <xdr:to>
      <xdr:col>81</xdr:col>
      <xdr:colOff>50800</xdr:colOff>
      <xdr:row>35</xdr:row>
      <xdr:rowOff>51435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5840984"/>
          <a:ext cx="889000" cy="2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7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17653</xdr:rowOff>
    </xdr:from>
    <xdr:to>
      <xdr:col>76</xdr:col>
      <xdr:colOff>114300</xdr:colOff>
      <xdr:row>35</xdr:row>
      <xdr:rowOff>51435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5504053"/>
          <a:ext cx="889000" cy="548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167784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6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17653</xdr:rowOff>
    </xdr:from>
    <xdr:to>
      <xdr:col>71</xdr:col>
      <xdr:colOff>177800</xdr:colOff>
      <xdr:row>35</xdr:row>
      <xdr:rowOff>67691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5504053"/>
          <a:ext cx="889000" cy="564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81424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08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69977</xdr:rowOff>
    </xdr:from>
    <xdr:to>
      <xdr:col>85</xdr:col>
      <xdr:colOff>177800</xdr:colOff>
      <xdr:row>34</xdr:row>
      <xdr:rowOff>127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72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92854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57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132334</xdr:rowOff>
    </xdr:from>
    <xdr:to>
      <xdr:col>81</xdr:col>
      <xdr:colOff>101600</xdr:colOff>
      <xdr:row>34</xdr:row>
      <xdr:rowOff>62484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79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79011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56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635</xdr:rowOff>
    </xdr:from>
    <xdr:to>
      <xdr:col>76</xdr:col>
      <xdr:colOff>165100</xdr:colOff>
      <xdr:row>35</xdr:row>
      <xdr:rowOff>102235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0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118762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77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31</xdr:row>
      <xdr:rowOff>138303</xdr:rowOff>
    </xdr:from>
    <xdr:to>
      <xdr:col>72</xdr:col>
      <xdr:colOff>38100</xdr:colOff>
      <xdr:row>32</xdr:row>
      <xdr:rowOff>68453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545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30</xdr:row>
      <xdr:rowOff>84980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22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16891</xdr:rowOff>
    </xdr:from>
    <xdr:to>
      <xdr:col>67</xdr:col>
      <xdr:colOff>101600</xdr:colOff>
      <xdr:row>35</xdr:row>
      <xdr:rowOff>118491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01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109618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11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69710</xdr:rowOff>
    </xdr:from>
    <xdr:to>
      <xdr:col>85</xdr:col>
      <xdr:colOff>127000</xdr:colOff>
      <xdr:row>57</xdr:row>
      <xdr:rowOff>149625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670910"/>
          <a:ext cx="838200" cy="25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149625</xdr:rowOff>
    </xdr:from>
    <xdr:to>
      <xdr:col>81</xdr:col>
      <xdr:colOff>50800</xdr:colOff>
      <xdr:row>58</xdr:row>
      <xdr:rowOff>40849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922275"/>
          <a:ext cx="889000" cy="6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13722</xdr:rowOff>
    </xdr:from>
    <xdr:to>
      <xdr:col>76</xdr:col>
      <xdr:colOff>114300</xdr:colOff>
      <xdr:row>58</xdr:row>
      <xdr:rowOff>40849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272022"/>
          <a:ext cx="889000" cy="712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13722</xdr:rowOff>
    </xdr:from>
    <xdr:to>
      <xdr:col>71</xdr:col>
      <xdr:colOff>177800</xdr:colOff>
      <xdr:row>57</xdr:row>
      <xdr:rowOff>34716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272022"/>
          <a:ext cx="889000" cy="53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18910</xdr:rowOff>
    </xdr:from>
    <xdr:to>
      <xdr:col>85</xdr:col>
      <xdr:colOff>177800</xdr:colOff>
      <xdr:row>56</xdr:row>
      <xdr:rowOff>120510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62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168787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59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98825</xdr:rowOff>
    </xdr:from>
    <xdr:to>
      <xdr:col>81</xdr:col>
      <xdr:colOff>101600</xdr:colOff>
      <xdr:row>58</xdr:row>
      <xdr:rowOff>28975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7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20102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6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161499</xdr:rowOff>
    </xdr:from>
    <xdr:to>
      <xdr:col>76</xdr:col>
      <xdr:colOff>165100</xdr:colOff>
      <xdr:row>58</xdr:row>
      <xdr:rowOff>91649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3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82776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2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134372</xdr:rowOff>
    </xdr:from>
    <xdr:to>
      <xdr:col>72</xdr:col>
      <xdr:colOff>38100</xdr:colOff>
      <xdr:row>54</xdr:row>
      <xdr:rowOff>64522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22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81049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899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155366</xdr:rowOff>
    </xdr:from>
    <xdr:to>
      <xdr:col>67</xdr:col>
      <xdr:colOff>101600</xdr:colOff>
      <xdr:row>57</xdr:row>
      <xdr:rowOff>85516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75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76643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84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97899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2449"/>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96484</xdr:rowOff>
    </xdr:from>
    <xdr:to>
      <xdr:col>71</xdr:col>
      <xdr:colOff>177800</xdr:colOff>
      <xdr:row>79</xdr:row>
      <xdr:rowOff>97899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1034"/>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47099</xdr:rowOff>
    </xdr:from>
    <xdr:to>
      <xdr:col>72</xdr:col>
      <xdr:colOff>38100</xdr:colOff>
      <xdr:row>79</xdr:row>
      <xdr:rowOff>148699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139826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4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45684</xdr:rowOff>
    </xdr:from>
    <xdr:to>
      <xdr:col>67</xdr:col>
      <xdr:colOff>101600</xdr:colOff>
      <xdr:row>79</xdr:row>
      <xdr:rowOff>147284</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138411</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6829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37878</xdr:rowOff>
    </xdr:from>
    <xdr:to>
      <xdr:col>85</xdr:col>
      <xdr:colOff>127000</xdr:colOff>
      <xdr:row>95</xdr:row>
      <xdr:rowOff>91790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154178"/>
          <a:ext cx="838200" cy="22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43307</xdr:rowOff>
    </xdr:from>
    <xdr:to>
      <xdr:col>81</xdr:col>
      <xdr:colOff>50800</xdr:colOff>
      <xdr:row>94</xdr:row>
      <xdr:rowOff>37878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5988157"/>
          <a:ext cx="889000" cy="16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113180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43307</xdr:rowOff>
    </xdr:from>
    <xdr:to>
      <xdr:col>76</xdr:col>
      <xdr:colOff>114300</xdr:colOff>
      <xdr:row>95</xdr:row>
      <xdr:rowOff>15303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5988157"/>
          <a:ext cx="889000" cy="31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123525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146101</xdr:rowOff>
    </xdr:from>
    <xdr:to>
      <xdr:col>71</xdr:col>
      <xdr:colOff>177800</xdr:colOff>
      <xdr:row>95</xdr:row>
      <xdr:rowOff>15303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262401"/>
          <a:ext cx="889000" cy="4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159948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167015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45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40990</xdr:rowOff>
    </xdr:from>
    <xdr:to>
      <xdr:col>85</xdr:col>
      <xdr:colOff>177800</xdr:colOff>
      <xdr:row>95</xdr:row>
      <xdr:rowOff>142590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32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19417</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30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158528</xdr:rowOff>
    </xdr:from>
    <xdr:to>
      <xdr:col>81</xdr:col>
      <xdr:colOff>101600</xdr:colOff>
      <xdr:row>94</xdr:row>
      <xdr:rowOff>88678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10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105205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87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163957</xdr:rowOff>
    </xdr:from>
    <xdr:to>
      <xdr:col>76</xdr:col>
      <xdr:colOff>165100</xdr:colOff>
      <xdr:row>93</xdr:row>
      <xdr:rowOff>94107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593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110634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571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135953</xdr:rowOff>
    </xdr:from>
    <xdr:to>
      <xdr:col>72</xdr:col>
      <xdr:colOff>38100</xdr:colOff>
      <xdr:row>95</xdr:row>
      <xdr:rowOff>66103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25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82630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02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95301</xdr:rowOff>
    </xdr:from>
    <xdr:to>
      <xdr:col>67</xdr:col>
      <xdr:colOff>101600</xdr:colOff>
      <xdr:row>95</xdr:row>
      <xdr:rowOff>25451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21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41978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598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291,751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円となっており、類似団体内平均を大きく上回っている。主な要因は、平成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市独自に実施している所得制限を設けない０～２歳児の保育料無償化施策によって児童福祉費が高額となっていること、生活保護受給世帯や障がい者（児）などへの支援により社会福祉費が高額となっていることが挙げられる。消防費は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16,499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円となり、類似団体平均を上回っている。主な要因は、（仮称）南部地域防災センター建設事業の増が挙げられる。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適切な財源の確保と歳出の精査により、取崩しを回避しており、さらに行財政改革の取組を徹底して推進したことにより実質黒字を確保した結果、歳計剰余金を同基金に積み立て、着実に残高の増加を図っている。基金の残高目標である</a:t>
          </a:r>
          <a:r>
            <a:rPr kumimoji="1" lang="en-US" altLang="ja-JP" sz="1200">
              <a:latin typeface="ＭＳ ゴシック" pitchFamily="49" charset="-128"/>
              <a:ea typeface="ＭＳ ゴシック" pitchFamily="49" charset="-128"/>
            </a:rPr>
            <a:t>50</a:t>
          </a:r>
          <a:r>
            <a:rPr kumimoji="1" lang="ja-JP" altLang="en-US" sz="1200">
              <a:latin typeface="ＭＳ ゴシック" pitchFamily="49" charset="-128"/>
              <a:ea typeface="ＭＳ ゴシック" pitchFamily="49" charset="-128"/>
            </a:rPr>
            <a:t>億円は達成したが、社会経済情勢の変化による税収減や災害等の不測の事態に対応できる一般財源を確保しておく観点から、今後も歳入歳出の執行管理を適正に行いつつ、引き続き実質黒字を堅持していくよう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大阪府守口市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令和５年度決算は黒字となっており、引き続き安定的な財政運営が行えている。今後も公民連携、自治体間連携、民間委託等の更なる推進など、行財政改革に取り組み、強固な行財政運営基盤を堅持し、「いつまでも住み続けたいまち守口」の実現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 thickBot="1" x14ac:dyDescent="0.25">
      <c r="B2" s="182" t="s">
        <v>77</v>
      </c>
      <c r="C2" s="182"/>
      <c r="D2" s="183"/>
    </row>
    <row r="3" spans="1:119" ht="18.75" customHeight="1" thickBot="1" x14ac:dyDescent="0.25">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2">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72828803</v>
      </c>
      <c r="BO4" s="407"/>
      <c r="BP4" s="407"/>
      <c r="BQ4" s="407"/>
      <c r="BR4" s="407"/>
      <c r="BS4" s="407"/>
      <c r="BT4" s="407"/>
      <c r="BU4" s="408"/>
      <c r="BV4" s="406">
        <v>74394524</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2.8</v>
      </c>
      <c r="CU4" s="413"/>
      <c r="CV4" s="413"/>
      <c r="CW4" s="413"/>
      <c r="CX4" s="413"/>
      <c r="CY4" s="413"/>
      <c r="CZ4" s="413"/>
      <c r="DA4" s="414"/>
      <c r="DB4" s="412">
        <v>6.9</v>
      </c>
      <c r="DC4" s="413"/>
      <c r="DD4" s="413"/>
      <c r="DE4" s="413"/>
      <c r="DF4" s="413"/>
      <c r="DG4" s="413"/>
      <c r="DH4" s="413"/>
      <c r="DI4" s="414"/>
    </row>
    <row r="5" spans="1:119" ht="18.75" customHeight="1" x14ac:dyDescent="0.2">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71823083</v>
      </c>
      <c r="BO5" s="444"/>
      <c r="BP5" s="444"/>
      <c r="BQ5" s="444"/>
      <c r="BR5" s="444"/>
      <c r="BS5" s="444"/>
      <c r="BT5" s="444"/>
      <c r="BU5" s="445"/>
      <c r="BV5" s="443">
        <v>71984520</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97.7</v>
      </c>
      <c r="CU5" s="441"/>
      <c r="CV5" s="441"/>
      <c r="CW5" s="441"/>
      <c r="CX5" s="441"/>
      <c r="CY5" s="441"/>
      <c r="CZ5" s="441"/>
      <c r="DA5" s="442"/>
      <c r="DB5" s="440">
        <v>95.3</v>
      </c>
      <c r="DC5" s="441"/>
      <c r="DD5" s="441"/>
      <c r="DE5" s="441"/>
      <c r="DF5" s="441"/>
      <c r="DG5" s="441"/>
      <c r="DH5" s="441"/>
      <c r="DI5" s="442"/>
    </row>
    <row r="6" spans="1:119" ht="18.75" customHeight="1" x14ac:dyDescent="0.2">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1005720</v>
      </c>
      <c r="BO6" s="444"/>
      <c r="BP6" s="444"/>
      <c r="BQ6" s="444"/>
      <c r="BR6" s="444"/>
      <c r="BS6" s="444"/>
      <c r="BT6" s="444"/>
      <c r="BU6" s="445"/>
      <c r="BV6" s="443">
        <v>2410004</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98.1</v>
      </c>
      <c r="CU6" s="481"/>
      <c r="CV6" s="481"/>
      <c r="CW6" s="481"/>
      <c r="CX6" s="481"/>
      <c r="CY6" s="481"/>
      <c r="CZ6" s="481"/>
      <c r="DA6" s="482"/>
      <c r="DB6" s="480">
        <v>97.4</v>
      </c>
      <c r="DC6" s="481"/>
      <c r="DD6" s="481"/>
      <c r="DE6" s="481"/>
      <c r="DF6" s="481"/>
      <c r="DG6" s="481"/>
      <c r="DH6" s="481"/>
      <c r="DI6" s="482"/>
    </row>
    <row r="7" spans="1:119" ht="18.75" customHeight="1" x14ac:dyDescent="0.2">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69745</v>
      </c>
      <c r="BO7" s="444"/>
      <c r="BP7" s="444"/>
      <c r="BQ7" s="444"/>
      <c r="BR7" s="444"/>
      <c r="BS7" s="444"/>
      <c r="BT7" s="444"/>
      <c r="BU7" s="445"/>
      <c r="BV7" s="443">
        <v>136987</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33634931</v>
      </c>
      <c r="CU7" s="444"/>
      <c r="CV7" s="444"/>
      <c r="CW7" s="444"/>
      <c r="CX7" s="444"/>
      <c r="CY7" s="444"/>
      <c r="CZ7" s="444"/>
      <c r="DA7" s="445"/>
      <c r="DB7" s="443">
        <v>33140161</v>
      </c>
      <c r="DC7" s="444"/>
      <c r="DD7" s="444"/>
      <c r="DE7" s="444"/>
      <c r="DF7" s="444"/>
      <c r="DG7" s="444"/>
      <c r="DH7" s="444"/>
      <c r="DI7" s="445"/>
    </row>
    <row r="8" spans="1:119" ht="18.75" customHeight="1" thickBot="1" x14ac:dyDescent="0.25">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935975</v>
      </c>
      <c r="BO8" s="444"/>
      <c r="BP8" s="444"/>
      <c r="BQ8" s="444"/>
      <c r="BR8" s="444"/>
      <c r="BS8" s="444"/>
      <c r="BT8" s="444"/>
      <c r="BU8" s="445"/>
      <c r="BV8" s="443">
        <v>2273017</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0.68</v>
      </c>
      <c r="CU8" s="484"/>
      <c r="CV8" s="484"/>
      <c r="CW8" s="484"/>
      <c r="CX8" s="484"/>
      <c r="CY8" s="484"/>
      <c r="CZ8" s="484"/>
      <c r="DA8" s="485"/>
      <c r="DB8" s="483">
        <v>0.7</v>
      </c>
      <c r="DC8" s="484"/>
      <c r="DD8" s="484"/>
      <c r="DE8" s="484"/>
      <c r="DF8" s="484"/>
      <c r="DG8" s="484"/>
      <c r="DH8" s="484"/>
      <c r="DI8" s="485"/>
    </row>
    <row r="9" spans="1:119" ht="18.75" customHeight="1" thickBot="1" x14ac:dyDescent="0.25">
      <c r="A9" s="181"/>
      <c r="B9" s="437" t="s">
        <v>107</v>
      </c>
      <c r="C9" s="438"/>
      <c r="D9" s="438"/>
      <c r="E9" s="438"/>
      <c r="F9" s="438"/>
      <c r="G9" s="438"/>
      <c r="H9" s="438"/>
      <c r="I9" s="438"/>
      <c r="J9" s="438"/>
      <c r="K9" s="486"/>
      <c r="L9" s="487" t="s">
        <v>108</v>
      </c>
      <c r="M9" s="488"/>
      <c r="N9" s="488"/>
      <c r="O9" s="488"/>
      <c r="P9" s="488"/>
      <c r="Q9" s="489"/>
      <c r="R9" s="490">
        <v>143096</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-1337042</v>
      </c>
      <c r="BO9" s="444"/>
      <c r="BP9" s="444"/>
      <c r="BQ9" s="444"/>
      <c r="BR9" s="444"/>
      <c r="BS9" s="444"/>
      <c r="BT9" s="444"/>
      <c r="BU9" s="445"/>
      <c r="BV9" s="443">
        <v>188176</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11.2</v>
      </c>
      <c r="CU9" s="441"/>
      <c r="CV9" s="441"/>
      <c r="CW9" s="441"/>
      <c r="CX9" s="441"/>
      <c r="CY9" s="441"/>
      <c r="CZ9" s="441"/>
      <c r="DA9" s="442"/>
      <c r="DB9" s="440">
        <v>15.3</v>
      </c>
      <c r="DC9" s="441"/>
      <c r="DD9" s="441"/>
      <c r="DE9" s="441"/>
      <c r="DF9" s="441"/>
      <c r="DG9" s="441"/>
      <c r="DH9" s="441"/>
      <c r="DI9" s="442"/>
    </row>
    <row r="10" spans="1:119" ht="18.75" customHeight="1" thickBot="1" x14ac:dyDescent="0.25">
      <c r="A10" s="181"/>
      <c r="B10" s="437"/>
      <c r="C10" s="438"/>
      <c r="D10" s="438"/>
      <c r="E10" s="438"/>
      <c r="F10" s="438"/>
      <c r="G10" s="438"/>
      <c r="H10" s="438"/>
      <c r="I10" s="438"/>
      <c r="J10" s="438"/>
      <c r="K10" s="486"/>
      <c r="L10" s="493" t="s">
        <v>113</v>
      </c>
      <c r="M10" s="473"/>
      <c r="N10" s="473"/>
      <c r="O10" s="473"/>
      <c r="P10" s="473"/>
      <c r="Q10" s="474"/>
      <c r="R10" s="494">
        <v>143042</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575382</v>
      </c>
      <c r="BO10" s="444"/>
      <c r="BP10" s="444"/>
      <c r="BQ10" s="444"/>
      <c r="BR10" s="444"/>
      <c r="BS10" s="444"/>
      <c r="BT10" s="444"/>
      <c r="BU10" s="445"/>
      <c r="BV10" s="443">
        <v>89949</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1414178</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2">
      <c r="A12" s="181"/>
      <c r="B12" s="503" t="s">
        <v>123</v>
      </c>
      <c r="C12" s="504"/>
      <c r="D12" s="504"/>
      <c r="E12" s="504"/>
      <c r="F12" s="504"/>
      <c r="G12" s="504"/>
      <c r="H12" s="504"/>
      <c r="I12" s="504"/>
      <c r="J12" s="504"/>
      <c r="K12" s="505"/>
      <c r="L12" s="512" t="s">
        <v>124</v>
      </c>
      <c r="M12" s="513"/>
      <c r="N12" s="513"/>
      <c r="O12" s="513"/>
      <c r="P12" s="513"/>
      <c r="Q12" s="514"/>
      <c r="R12" s="515">
        <v>141243</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23155</v>
      </c>
      <c r="BO12" s="444"/>
      <c r="BP12" s="444"/>
      <c r="BQ12" s="444"/>
      <c r="BR12" s="444"/>
      <c r="BS12" s="444"/>
      <c r="BT12" s="444"/>
      <c r="BU12" s="445"/>
      <c r="BV12" s="443">
        <v>19936</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2">
      <c r="A13" s="181"/>
      <c r="B13" s="506"/>
      <c r="C13" s="507"/>
      <c r="D13" s="507"/>
      <c r="E13" s="507"/>
      <c r="F13" s="507"/>
      <c r="G13" s="507"/>
      <c r="H13" s="507"/>
      <c r="I13" s="507"/>
      <c r="J13" s="507"/>
      <c r="K13" s="508"/>
      <c r="L13" s="190"/>
      <c r="M13" s="534" t="s">
        <v>130</v>
      </c>
      <c r="N13" s="535"/>
      <c r="O13" s="535"/>
      <c r="P13" s="535"/>
      <c r="Q13" s="536"/>
      <c r="R13" s="527">
        <v>138283</v>
      </c>
      <c r="S13" s="528"/>
      <c r="T13" s="528"/>
      <c r="U13" s="528"/>
      <c r="V13" s="529"/>
      <c r="W13" s="459" t="s">
        <v>131</v>
      </c>
      <c r="X13" s="460"/>
      <c r="Y13" s="460"/>
      <c r="Z13" s="460"/>
      <c r="AA13" s="460"/>
      <c r="AB13" s="450"/>
      <c r="AC13" s="494">
        <v>122</v>
      </c>
      <c r="AD13" s="495"/>
      <c r="AE13" s="495"/>
      <c r="AF13" s="495"/>
      <c r="AG13" s="537"/>
      <c r="AH13" s="494">
        <v>102</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-784815</v>
      </c>
      <c r="BO13" s="444"/>
      <c r="BP13" s="444"/>
      <c r="BQ13" s="444"/>
      <c r="BR13" s="444"/>
      <c r="BS13" s="444"/>
      <c r="BT13" s="444"/>
      <c r="BU13" s="445"/>
      <c r="BV13" s="443">
        <v>1672367</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5.5</v>
      </c>
      <c r="CU13" s="441"/>
      <c r="CV13" s="441"/>
      <c r="CW13" s="441"/>
      <c r="CX13" s="441"/>
      <c r="CY13" s="441"/>
      <c r="CZ13" s="441"/>
      <c r="DA13" s="442"/>
      <c r="DB13" s="440">
        <v>6</v>
      </c>
      <c r="DC13" s="441"/>
      <c r="DD13" s="441"/>
      <c r="DE13" s="441"/>
      <c r="DF13" s="441"/>
      <c r="DG13" s="441"/>
      <c r="DH13" s="441"/>
      <c r="DI13" s="442"/>
    </row>
    <row r="14" spans="1:119" ht="18.75" customHeight="1" thickBot="1" x14ac:dyDescent="0.25">
      <c r="A14" s="181"/>
      <c r="B14" s="506"/>
      <c r="C14" s="507"/>
      <c r="D14" s="507"/>
      <c r="E14" s="507"/>
      <c r="F14" s="507"/>
      <c r="G14" s="507"/>
      <c r="H14" s="507"/>
      <c r="I14" s="507"/>
      <c r="J14" s="507"/>
      <c r="K14" s="508"/>
      <c r="L14" s="524" t="s">
        <v>135</v>
      </c>
      <c r="M14" s="525"/>
      <c r="N14" s="525"/>
      <c r="O14" s="525"/>
      <c r="P14" s="525"/>
      <c r="Q14" s="526"/>
      <c r="R14" s="527">
        <v>142014</v>
      </c>
      <c r="S14" s="528"/>
      <c r="T14" s="528"/>
      <c r="U14" s="528"/>
      <c r="V14" s="529"/>
      <c r="W14" s="433"/>
      <c r="X14" s="434"/>
      <c r="Y14" s="434"/>
      <c r="Z14" s="434"/>
      <c r="AA14" s="434"/>
      <c r="AB14" s="423"/>
      <c r="AC14" s="530">
        <v>0.2</v>
      </c>
      <c r="AD14" s="531"/>
      <c r="AE14" s="531"/>
      <c r="AF14" s="531"/>
      <c r="AG14" s="532"/>
      <c r="AH14" s="530">
        <v>0.2</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v>2.5</v>
      </c>
      <c r="CU14" s="542"/>
      <c r="CV14" s="542"/>
      <c r="CW14" s="542"/>
      <c r="CX14" s="542"/>
      <c r="CY14" s="542"/>
      <c r="CZ14" s="542"/>
      <c r="DA14" s="543"/>
      <c r="DB14" s="541">
        <v>15.9</v>
      </c>
      <c r="DC14" s="542"/>
      <c r="DD14" s="542"/>
      <c r="DE14" s="542"/>
      <c r="DF14" s="542"/>
      <c r="DG14" s="542"/>
      <c r="DH14" s="542"/>
      <c r="DI14" s="543"/>
    </row>
    <row r="15" spans="1:119" ht="18.75" customHeight="1" x14ac:dyDescent="0.2">
      <c r="A15" s="181"/>
      <c r="B15" s="506"/>
      <c r="C15" s="507"/>
      <c r="D15" s="507"/>
      <c r="E15" s="507"/>
      <c r="F15" s="507"/>
      <c r="G15" s="507"/>
      <c r="H15" s="507"/>
      <c r="I15" s="507"/>
      <c r="J15" s="507"/>
      <c r="K15" s="508"/>
      <c r="L15" s="190"/>
      <c r="M15" s="534" t="s">
        <v>130</v>
      </c>
      <c r="N15" s="535"/>
      <c r="O15" s="535"/>
      <c r="P15" s="535"/>
      <c r="Q15" s="536"/>
      <c r="R15" s="527">
        <v>139251</v>
      </c>
      <c r="S15" s="528"/>
      <c r="T15" s="528"/>
      <c r="U15" s="528"/>
      <c r="V15" s="529"/>
      <c r="W15" s="459" t="s">
        <v>137</v>
      </c>
      <c r="X15" s="460"/>
      <c r="Y15" s="460"/>
      <c r="Z15" s="460"/>
      <c r="AA15" s="460"/>
      <c r="AB15" s="450"/>
      <c r="AC15" s="494">
        <v>15102</v>
      </c>
      <c r="AD15" s="495"/>
      <c r="AE15" s="495"/>
      <c r="AF15" s="495"/>
      <c r="AG15" s="537"/>
      <c r="AH15" s="494">
        <v>15095</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19100958</v>
      </c>
      <c r="BO15" s="407"/>
      <c r="BP15" s="407"/>
      <c r="BQ15" s="407"/>
      <c r="BR15" s="407"/>
      <c r="BS15" s="407"/>
      <c r="BT15" s="407"/>
      <c r="BU15" s="408"/>
      <c r="BV15" s="406">
        <v>18574546</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25.6</v>
      </c>
      <c r="AD16" s="531"/>
      <c r="AE16" s="531"/>
      <c r="AF16" s="531"/>
      <c r="AG16" s="532"/>
      <c r="AH16" s="530">
        <v>27.7</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28061250</v>
      </c>
      <c r="BO16" s="444"/>
      <c r="BP16" s="444"/>
      <c r="BQ16" s="444"/>
      <c r="BR16" s="444"/>
      <c r="BS16" s="444"/>
      <c r="BT16" s="444"/>
      <c r="BU16" s="445"/>
      <c r="BV16" s="443">
        <v>27367547</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43697</v>
      </c>
      <c r="AD17" s="495"/>
      <c r="AE17" s="495"/>
      <c r="AF17" s="495"/>
      <c r="AG17" s="537"/>
      <c r="AH17" s="494">
        <v>39368</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24307138</v>
      </c>
      <c r="BO17" s="444"/>
      <c r="BP17" s="444"/>
      <c r="BQ17" s="444"/>
      <c r="BR17" s="444"/>
      <c r="BS17" s="444"/>
      <c r="BT17" s="444"/>
      <c r="BU17" s="445"/>
      <c r="BV17" s="443">
        <v>23664348</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81"/>
      <c r="B18" s="565" t="s">
        <v>147</v>
      </c>
      <c r="C18" s="486"/>
      <c r="D18" s="486"/>
      <c r="E18" s="566"/>
      <c r="F18" s="566"/>
      <c r="G18" s="566"/>
      <c r="H18" s="566"/>
      <c r="I18" s="566"/>
      <c r="J18" s="566"/>
      <c r="K18" s="566"/>
      <c r="L18" s="567">
        <v>12.71</v>
      </c>
      <c r="M18" s="567"/>
      <c r="N18" s="567"/>
      <c r="O18" s="567"/>
      <c r="P18" s="567"/>
      <c r="Q18" s="567"/>
      <c r="R18" s="568"/>
      <c r="S18" s="568"/>
      <c r="T18" s="568"/>
      <c r="U18" s="568"/>
      <c r="V18" s="569"/>
      <c r="W18" s="461"/>
      <c r="X18" s="462"/>
      <c r="Y18" s="462"/>
      <c r="Z18" s="462"/>
      <c r="AA18" s="462"/>
      <c r="AB18" s="453"/>
      <c r="AC18" s="570">
        <v>74.2</v>
      </c>
      <c r="AD18" s="571"/>
      <c r="AE18" s="571"/>
      <c r="AF18" s="571"/>
      <c r="AG18" s="572"/>
      <c r="AH18" s="570">
        <v>72.099999999999994</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34050390</v>
      </c>
      <c r="BO18" s="444"/>
      <c r="BP18" s="444"/>
      <c r="BQ18" s="444"/>
      <c r="BR18" s="444"/>
      <c r="BS18" s="444"/>
      <c r="BT18" s="444"/>
      <c r="BU18" s="445"/>
      <c r="BV18" s="443">
        <v>32789735</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81"/>
      <c r="B19" s="565" t="s">
        <v>149</v>
      </c>
      <c r="C19" s="486"/>
      <c r="D19" s="486"/>
      <c r="E19" s="566"/>
      <c r="F19" s="566"/>
      <c r="G19" s="566"/>
      <c r="H19" s="566"/>
      <c r="I19" s="566"/>
      <c r="J19" s="566"/>
      <c r="K19" s="566"/>
      <c r="L19" s="574">
        <v>11259</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41924189</v>
      </c>
      <c r="BO19" s="444"/>
      <c r="BP19" s="444"/>
      <c r="BQ19" s="444"/>
      <c r="BR19" s="444"/>
      <c r="BS19" s="444"/>
      <c r="BT19" s="444"/>
      <c r="BU19" s="445"/>
      <c r="BV19" s="443">
        <v>41954586</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81"/>
      <c r="B20" s="565" t="s">
        <v>151</v>
      </c>
      <c r="C20" s="486"/>
      <c r="D20" s="486"/>
      <c r="E20" s="566"/>
      <c r="F20" s="566"/>
      <c r="G20" s="566"/>
      <c r="H20" s="566"/>
      <c r="I20" s="566"/>
      <c r="J20" s="566"/>
      <c r="K20" s="566"/>
      <c r="L20" s="574">
        <v>67860</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55106636</v>
      </c>
      <c r="BO22" s="407"/>
      <c r="BP22" s="407"/>
      <c r="BQ22" s="407"/>
      <c r="BR22" s="407"/>
      <c r="BS22" s="407"/>
      <c r="BT22" s="407"/>
      <c r="BU22" s="408"/>
      <c r="BV22" s="406">
        <v>55652073</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44459576</v>
      </c>
      <c r="BO23" s="444"/>
      <c r="BP23" s="444"/>
      <c r="BQ23" s="444"/>
      <c r="BR23" s="444"/>
      <c r="BS23" s="444"/>
      <c r="BT23" s="444"/>
      <c r="BU23" s="445"/>
      <c r="BV23" s="443">
        <v>44181855</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81"/>
      <c r="B24" s="614"/>
      <c r="C24" s="590"/>
      <c r="D24" s="591"/>
      <c r="E24" s="493" t="s">
        <v>161</v>
      </c>
      <c r="F24" s="473"/>
      <c r="G24" s="473"/>
      <c r="H24" s="473"/>
      <c r="I24" s="473"/>
      <c r="J24" s="473"/>
      <c r="K24" s="474"/>
      <c r="L24" s="494">
        <v>1</v>
      </c>
      <c r="M24" s="495"/>
      <c r="N24" s="495"/>
      <c r="O24" s="495"/>
      <c r="P24" s="537"/>
      <c r="Q24" s="494">
        <v>9630</v>
      </c>
      <c r="R24" s="495"/>
      <c r="S24" s="495"/>
      <c r="T24" s="495"/>
      <c r="U24" s="495"/>
      <c r="V24" s="537"/>
      <c r="W24" s="589"/>
      <c r="X24" s="590"/>
      <c r="Y24" s="591"/>
      <c r="Z24" s="493" t="s">
        <v>162</v>
      </c>
      <c r="AA24" s="473"/>
      <c r="AB24" s="473"/>
      <c r="AC24" s="473"/>
      <c r="AD24" s="473"/>
      <c r="AE24" s="473"/>
      <c r="AF24" s="473"/>
      <c r="AG24" s="474"/>
      <c r="AH24" s="494">
        <v>561</v>
      </c>
      <c r="AI24" s="495"/>
      <c r="AJ24" s="495"/>
      <c r="AK24" s="495"/>
      <c r="AL24" s="537"/>
      <c r="AM24" s="494">
        <v>1728441</v>
      </c>
      <c r="AN24" s="495"/>
      <c r="AO24" s="495"/>
      <c r="AP24" s="495"/>
      <c r="AQ24" s="495"/>
      <c r="AR24" s="537"/>
      <c r="AS24" s="494">
        <v>3081</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32522404</v>
      </c>
      <c r="BO24" s="444"/>
      <c r="BP24" s="444"/>
      <c r="BQ24" s="444"/>
      <c r="BR24" s="444"/>
      <c r="BS24" s="444"/>
      <c r="BT24" s="444"/>
      <c r="BU24" s="445"/>
      <c r="BV24" s="443">
        <v>31189422</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81"/>
      <c r="B25" s="614"/>
      <c r="C25" s="590"/>
      <c r="D25" s="591"/>
      <c r="E25" s="493" t="s">
        <v>164</v>
      </c>
      <c r="F25" s="473"/>
      <c r="G25" s="473"/>
      <c r="H25" s="473"/>
      <c r="I25" s="473"/>
      <c r="J25" s="473"/>
      <c r="K25" s="474"/>
      <c r="L25" s="494">
        <v>2</v>
      </c>
      <c r="M25" s="495"/>
      <c r="N25" s="495"/>
      <c r="O25" s="495"/>
      <c r="P25" s="537"/>
      <c r="Q25" s="494">
        <v>8370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9280785</v>
      </c>
      <c r="BO25" s="407"/>
      <c r="BP25" s="407"/>
      <c r="BQ25" s="407"/>
      <c r="BR25" s="407"/>
      <c r="BS25" s="407"/>
      <c r="BT25" s="407"/>
      <c r="BU25" s="408"/>
      <c r="BV25" s="406">
        <v>7558929</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81"/>
      <c r="B26" s="614"/>
      <c r="C26" s="590"/>
      <c r="D26" s="591"/>
      <c r="E26" s="493" t="s">
        <v>167</v>
      </c>
      <c r="F26" s="473"/>
      <c r="G26" s="473"/>
      <c r="H26" s="473"/>
      <c r="I26" s="473"/>
      <c r="J26" s="473"/>
      <c r="K26" s="474"/>
      <c r="L26" s="494">
        <v>1</v>
      </c>
      <c r="M26" s="495"/>
      <c r="N26" s="495"/>
      <c r="O26" s="495"/>
      <c r="P26" s="537"/>
      <c r="Q26" s="494">
        <v>7470</v>
      </c>
      <c r="R26" s="495"/>
      <c r="S26" s="495"/>
      <c r="T26" s="495"/>
      <c r="U26" s="495"/>
      <c r="V26" s="537"/>
      <c r="W26" s="589"/>
      <c r="X26" s="590"/>
      <c r="Y26" s="591"/>
      <c r="Z26" s="493" t="s">
        <v>168</v>
      </c>
      <c r="AA26" s="595"/>
      <c r="AB26" s="595"/>
      <c r="AC26" s="595"/>
      <c r="AD26" s="595"/>
      <c r="AE26" s="595"/>
      <c r="AF26" s="595"/>
      <c r="AG26" s="596"/>
      <c r="AH26" s="494" t="s">
        <v>122</v>
      </c>
      <c r="AI26" s="495"/>
      <c r="AJ26" s="495"/>
      <c r="AK26" s="495"/>
      <c r="AL26" s="537"/>
      <c r="AM26" s="494" t="s">
        <v>122</v>
      </c>
      <c r="AN26" s="495"/>
      <c r="AO26" s="495"/>
      <c r="AP26" s="495"/>
      <c r="AQ26" s="495"/>
      <c r="AR26" s="537"/>
      <c r="AS26" s="494" t="s">
        <v>122</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v>416488</v>
      </c>
      <c r="BO26" s="444"/>
      <c r="BP26" s="444"/>
      <c r="BQ26" s="444"/>
      <c r="BR26" s="444"/>
      <c r="BS26" s="444"/>
      <c r="BT26" s="444"/>
      <c r="BU26" s="445"/>
      <c r="BV26" s="443">
        <v>348651</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81"/>
      <c r="B27" s="614"/>
      <c r="C27" s="590"/>
      <c r="D27" s="591"/>
      <c r="E27" s="493" t="s">
        <v>170</v>
      </c>
      <c r="F27" s="473"/>
      <c r="G27" s="473"/>
      <c r="H27" s="473"/>
      <c r="I27" s="473"/>
      <c r="J27" s="473"/>
      <c r="K27" s="474"/>
      <c r="L27" s="494">
        <v>1</v>
      </c>
      <c r="M27" s="495"/>
      <c r="N27" s="495"/>
      <c r="O27" s="495"/>
      <c r="P27" s="537"/>
      <c r="Q27" s="494">
        <v>7020</v>
      </c>
      <c r="R27" s="495"/>
      <c r="S27" s="495"/>
      <c r="T27" s="495"/>
      <c r="U27" s="495"/>
      <c r="V27" s="537"/>
      <c r="W27" s="589"/>
      <c r="X27" s="590"/>
      <c r="Y27" s="591"/>
      <c r="Z27" s="493" t="s">
        <v>171</v>
      </c>
      <c r="AA27" s="473"/>
      <c r="AB27" s="473"/>
      <c r="AC27" s="473"/>
      <c r="AD27" s="473"/>
      <c r="AE27" s="473"/>
      <c r="AF27" s="473"/>
      <c r="AG27" s="474"/>
      <c r="AH27" s="494">
        <v>18</v>
      </c>
      <c r="AI27" s="495"/>
      <c r="AJ27" s="495"/>
      <c r="AK27" s="495"/>
      <c r="AL27" s="537"/>
      <c r="AM27" s="494">
        <v>63486</v>
      </c>
      <c r="AN27" s="495"/>
      <c r="AO27" s="495"/>
      <c r="AP27" s="495"/>
      <c r="AQ27" s="495"/>
      <c r="AR27" s="537"/>
      <c r="AS27" s="494">
        <v>3527</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t="s">
        <v>122</v>
      </c>
      <c r="BO27" s="563"/>
      <c r="BP27" s="563"/>
      <c r="BQ27" s="563"/>
      <c r="BR27" s="563"/>
      <c r="BS27" s="563"/>
      <c r="BT27" s="563"/>
      <c r="BU27" s="564"/>
      <c r="BV27" s="562" t="s">
        <v>122</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81"/>
      <c r="B28" s="614"/>
      <c r="C28" s="590"/>
      <c r="D28" s="591"/>
      <c r="E28" s="493" t="s">
        <v>173</v>
      </c>
      <c r="F28" s="473"/>
      <c r="G28" s="473"/>
      <c r="H28" s="473"/>
      <c r="I28" s="473"/>
      <c r="J28" s="473"/>
      <c r="K28" s="474"/>
      <c r="L28" s="494">
        <v>1</v>
      </c>
      <c r="M28" s="495"/>
      <c r="N28" s="495"/>
      <c r="O28" s="495"/>
      <c r="P28" s="537"/>
      <c r="Q28" s="494">
        <v>6660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6500429</v>
      </c>
      <c r="BO28" s="407"/>
      <c r="BP28" s="407"/>
      <c r="BQ28" s="407"/>
      <c r="BR28" s="407"/>
      <c r="BS28" s="407"/>
      <c r="BT28" s="407"/>
      <c r="BU28" s="408"/>
      <c r="BV28" s="406">
        <v>5148202</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81"/>
      <c r="B29" s="614"/>
      <c r="C29" s="590"/>
      <c r="D29" s="591"/>
      <c r="E29" s="493" t="s">
        <v>176</v>
      </c>
      <c r="F29" s="473"/>
      <c r="G29" s="473"/>
      <c r="H29" s="473"/>
      <c r="I29" s="473"/>
      <c r="J29" s="473"/>
      <c r="K29" s="474"/>
      <c r="L29" s="494">
        <v>20</v>
      </c>
      <c r="M29" s="495"/>
      <c r="N29" s="495"/>
      <c r="O29" s="495"/>
      <c r="P29" s="537"/>
      <c r="Q29" s="494">
        <v>6120</v>
      </c>
      <c r="R29" s="495"/>
      <c r="S29" s="495"/>
      <c r="T29" s="495"/>
      <c r="U29" s="495"/>
      <c r="V29" s="537"/>
      <c r="W29" s="592"/>
      <c r="X29" s="593"/>
      <c r="Y29" s="594"/>
      <c r="Z29" s="493" t="s">
        <v>177</v>
      </c>
      <c r="AA29" s="473"/>
      <c r="AB29" s="473"/>
      <c r="AC29" s="473"/>
      <c r="AD29" s="473"/>
      <c r="AE29" s="473"/>
      <c r="AF29" s="473"/>
      <c r="AG29" s="474"/>
      <c r="AH29" s="494">
        <v>579</v>
      </c>
      <c r="AI29" s="495"/>
      <c r="AJ29" s="495"/>
      <c r="AK29" s="495"/>
      <c r="AL29" s="537"/>
      <c r="AM29" s="494">
        <v>1791927</v>
      </c>
      <c r="AN29" s="495"/>
      <c r="AO29" s="495"/>
      <c r="AP29" s="495"/>
      <c r="AQ29" s="495"/>
      <c r="AR29" s="537"/>
      <c r="AS29" s="494">
        <v>3095</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1925584</v>
      </c>
      <c r="BO29" s="444"/>
      <c r="BP29" s="444"/>
      <c r="BQ29" s="444"/>
      <c r="BR29" s="444"/>
      <c r="BS29" s="444"/>
      <c r="BT29" s="444"/>
      <c r="BU29" s="445"/>
      <c r="BV29" s="443">
        <v>822324</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98.7</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9704818</v>
      </c>
      <c r="BO30" s="563"/>
      <c r="BP30" s="563"/>
      <c r="BQ30" s="563"/>
      <c r="BR30" s="563"/>
      <c r="BS30" s="563"/>
      <c r="BT30" s="563"/>
      <c r="BU30" s="564"/>
      <c r="BV30" s="562">
        <v>8089352</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2">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2">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3</v>
      </c>
      <c r="V34" s="633"/>
      <c r="W34" s="634" t="str">
        <f>IF('各会計、関係団体の財政状況及び健全化判断比率'!B28="","",'各会計、関係団体の財政状況及び健全化判断比率'!B28)</f>
        <v>特別会計国民健康保険事業</v>
      </c>
      <c r="X34" s="634"/>
      <c r="Y34" s="634"/>
      <c r="Z34" s="634"/>
      <c r="AA34" s="634"/>
      <c r="AB34" s="634"/>
      <c r="AC34" s="634"/>
      <c r="AD34" s="634"/>
      <c r="AE34" s="634"/>
      <c r="AF34" s="634"/>
      <c r="AG34" s="634"/>
      <c r="AH34" s="634"/>
      <c r="AI34" s="634"/>
      <c r="AJ34" s="634"/>
      <c r="AK34" s="634"/>
      <c r="AL34" s="181"/>
      <c r="AM34" s="633">
        <f>IF(AO34="","",MAX(C34:D43,U34:V43)+1)</f>
        <v>6</v>
      </c>
      <c r="AN34" s="633"/>
      <c r="AO34" s="634" t="str">
        <f>IF('各会計、関係団体の財政状況及び健全化判断比率'!B31="","",'各会計、関係団体の財政状況及び健全化判断比率'!B31)</f>
        <v>守口市水道事業会計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8</v>
      </c>
      <c r="BX34" s="633"/>
      <c r="BY34" s="634" t="str">
        <f>IF('各会計、関係団体の財政状況及び健全化判断比率'!B68="","",'各会計、関係団体の財政状況及び健全化判断比率'!B68)</f>
        <v>守口市門真市消防組合
（一般会計）</v>
      </c>
      <c r="BZ34" s="634"/>
      <c r="CA34" s="634"/>
      <c r="CB34" s="634"/>
      <c r="CC34" s="634"/>
      <c r="CD34" s="634"/>
      <c r="CE34" s="634"/>
      <c r="CF34" s="634"/>
      <c r="CG34" s="634"/>
      <c r="CH34" s="634"/>
      <c r="CI34" s="634"/>
      <c r="CJ34" s="634"/>
      <c r="CK34" s="634"/>
      <c r="CL34" s="634"/>
      <c r="CM34" s="634"/>
      <c r="CN34" s="181"/>
      <c r="CO34" s="633" t="str">
        <f>IF(CQ34="","",MAX(C34:D43,U34:V43,AM34:AN43,BE34:BF43,BW34:BX43)+1)</f>
        <v/>
      </c>
      <c r="CP34" s="633"/>
      <c r="CQ34" s="634" t="str">
        <f>IF('各会計、関係団体の財政状況及び健全化判断比率'!BS7="","",'各会計、関係団体の財政状況及び健全化判断比率'!BS7)</f>
        <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2">
      <c r="A35" s="181"/>
      <c r="B35" s="205"/>
      <c r="C35" s="633">
        <f>IF(E35="","",C34+1)</f>
        <v>2</v>
      </c>
      <c r="D35" s="633"/>
      <c r="E35" s="634" t="str">
        <f>IF('各会計、関係団体の財政状況及び健全化判断比率'!B8="","",'各会計、関係団体の財政状況及び健全化判断比率'!B8)</f>
        <v>特別会計公共用地先行取得事業</v>
      </c>
      <c r="F35" s="634"/>
      <c r="G35" s="634"/>
      <c r="H35" s="634"/>
      <c r="I35" s="634"/>
      <c r="J35" s="634"/>
      <c r="K35" s="634"/>
      <c r="L35" s="634"/>
      <c r="M35" s="634"/>
      <c r="N35" s="634"/>
      <c r="O35" s="634"/>
      <c r="P35" s="634"/>
      <c r="Q35" s="634"/>
      <c r="R35" s="634"/>
      <c r="S35" s="634"/>
      <c r="T35" s="181"/>
      <c r="U35" s="633">
        <f>IF(W35="","",U34+1)</f>
        <v>4</v>
      </c>
      <c r="V35" s="633"/>
      <c r="W35" s="634" t="str">
        <f>IF('各会計、関係団体の財政状況及び健全化判断比率'!B29="","",'各会計、関係団体の財政状況及び健全化判断比率'!B29)</f>
        <v>特別会計介護保険事業</v>
      </c>
      <c r="X35" s="634"/>
      <c r="Y35" s="634"/>
      <c r="Z35" s="634"/>
      <c r="AA35" s="634"/>
      <c r="AB35" s="634"/>
      <c r="AC35" s="634"/>
      <c r="AD35" s="634"/>
      <c r="AE35" s="634"/>
      <c r="AF35" s="634"/>
      <c r="AG35" s="634"/>
      <c r="AH35" s="634"/>
      <c r="AI35" s="634"/>
      <c r="AJ35" s="634"/>
      <c r="AK35" s="634"/>
      <c r="AL35" s="181"/>
      <c r="AM35" s="633">
        <f t="shared" ref="AM35:AM43" si="0">IF(AO35="","",AM34+1)</f>
        <v>7</v>
      </c>
      <c r="AN35" s="633"/>
      <c r="AO35" s="634" t="str">
        <f>IF('各会計、関係団体の財政状況及び健全化判断比率'!B32="","",'各会計、関係団体の財政状況及び健全化判断比率'!B32)</f>
        <v>守口市下水道事業会計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9</v>
      </c>
      <c r="BX35" s="633"/>
      <c r="BY35" s="634" t="str">
        <f>IF('各会計、関係団体の財政状況及び健全化判断比率'!B69="","",'各会計、関係団体の財政状況及び健全化判断比率'!B69)</f>
        <v>大阪府都市ボートレース企業団
（モーターボート競争事業会計）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2">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5</v>
      </c>
      <c r="V36" s="633"/>
      <c r="W36" s="634" t="str">
        <f>IF('各会計、関係団体の財政状況及び健全化判断比率'!B30="","",'各会計、関係団体の財政状況及び健全化判断比率'!B30)</f>
        <v>特別会計後期高齢者医療事業</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10</v>
      </c>
      <c r="BX36" s="633"/>
      <c r="BY36" s="634" t="str">
        <f>IF('各会計、関係団体の財政状況及び健全化判断比率'!B70="","",'各会計、関係団体の財政状況及び健全化判断比率'!B70)</f>
        <v>くすのき広域連合
（くすのき広域連合）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2">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11</v>
      </c>
      <c r="BX37" s="633"/>
      <c r="BY37" s="634" t="str">
        <f>IF('各会計、関係団体の財政状況及び健全化判断比率'!B71="","",'各会計、関係団体の財政状況及び健全化判断比率'!B71)</f>
        <v>飯盛霊園組合
（一般会計）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2">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12</v>
      </c>
      <c r="BX38" s="633"/>
      <c r="BY38" s="634" t="str">
        <f>IF('各会計、関係団体の財政状況及び健全化判断比率'!B72="","",'各会計、関係団体の財政状況及び健全化判断比率'!B72)</f>
        <v>飯盛霊園組合
（霊園事業特別会計）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2">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13</v>
      </c>
      <c r="BX39" s="633"/>
      <c r="BY39" s="634" t="str">
        <f>IF('各会計、関係団体の財政状況及び健全化判断比率'!B73="","",'各会計、関係団体の財政状況及び健全化判断比率'!B73)</f>
        <v>大阪府後期高齢者医療広域連合
（一般会計）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2">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14</v>
      </c>
      <c r="BX40" s="633"/>
      <c r="BY40" s="634" t="str">
        <f>IF('各会計、関係団体の財政状況及び健全化判断比率'!B74="","",'各会計、関係団体の財政状況及び健全化判断比率'!B74)</f>
        <v>大阪府後期高齢者医療広域連合
（後期高齢者医療特別会計）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2">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f t="shared" si="2"/>
        <v>15</v>
      </c>
      <c r="BX41" s="633"/>
      <c r="BY41" s="634" t="str">
        <f>IF('各会計、関係団体の財政状況及び健全化判断比率'!B75="","",'各会計、関係団体の財政状況及び健全化判断比率'!B75)</f>
        <v>淀川左岸水防事務組合
（一般会計）</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2">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f t="shared" si="2"/>
        <v>16</v>
      </c>
      <c r="BX42" s="633"/>
      <c r="BY42" s="634" t="str">
        <f>IF('各会計、関係団体の財政状況及び健全化判断比率'!B76="","",'各会計、関係団体の財政状況及び健全化判断比率'!B76)</f>
        <v>大阪広域水道企業団
水道事業会計（水道用水供給事業）</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2">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f t="shared" si="2"/>
        <v>17</v>
      </c>
      <c r="BX43" s="633"/>
      <c r="BY43" s="634" t="str">
        <f>IF('各会計、関係団体の財政状況及び健全化判断比率'!B77="","",'各会計、関係団体の財政状況及び健全化判断比率'!B77)</f>
        <v>大阪広域水道企業団
（工業用水道事業会計）</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HpP/6tO9ezVPN1StFgEZgQfnL+Nsrwp6YkkZ21YcrU40mCNZbYTxlFw1xVshygEtv7K+Jh2GJcAzRn46vFZfYg==" saltValue="aw78Z+EgRdk8nHJBpNjOL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88" t="s">
        <v>531</v>
      </c>
      <c r="D34" s="1188"/>
      <c r="E34" s="1189"/>
      <c r="F34" s="32">
        <v>9.27</v>
      </c>
      <c r="G34" s="33">
        <v>10.87</v>
      </c>
      <c r="H34" s="33">
        <v>12.4</v>
      </c>
      <c r="I34" s="33">
        <v>13.69</v>
      </c>
      <c r="J34" s="34">
        <v>14.88</v>
      </c>
      <c r="K34" s="22"/>
      <c r="L34" s="22"/>
      <c r="M34" s="22"/>
      <c r="N34" s="22"/>
      <c r="O34" s="22"/>
      <c r="P34" s="22"/>
    </row>
    <row r="35" spans="1:16" ht="39" customHeight="1" x14ac:dyDescent="0.2">
      <c r="A35" s="22"/>
      <c r="B35" s="35"/>
      <c r="C35" s="1182" t="s">
        <v>532</v>
      </c>
      <c r="D35" s="1183"/>
      <c r="E35" s="1184"/>
      <c r="F35" s="36">
        <v>5.68</v>
      </c>
      <c r="G35" s="37">
        <v>5.67</v>
      </c>
      <c r="H35" s="37">
        <v>5.95</v>
      </c>
      <c r="I35" s="37">
        <v>6.71</v>
      </c>
      <c r="J35" s="38">
        <v>8.31</v>
      </c>
      <c r="K35" s="22"/>
      <c r="L35" s="22"/>
      <c r="M35" s="22"/>
      <c r="N35" s="22"/>
      <c r="O35" s="22"/>
      <c r="P35" s="22"/>
    </row>
    <row r="36" spans="1:16" ht="39" customHeight="1" x14ac:dyDescent="0.2">
      <c r="A36" s="22"/>
      <c r="B36" s="35"/>
      <c r="C36" s="1182" t="s">
        <v>533</v>
      </c>
      <c r="D36" s="1183"/>
      <c r="E36" s="1184"/>
      <c r="F36" s="36">
        <v>5.73</v>
      </c>
      <c r="G36" s="37">
        <v>5.92</v>
      </c>
      <c r="H36" s="37">
        <v>6.22</v>
      </c>
      <c r="I36" s="37">
        <v>6.85</v>
      </c>
      <c r="J36" s="38">
        <v>2.78</v>
      </c>
      <c r="K36" s="22"/>
      <c r="L36" s="22"/>
      <c r="M36" s="22"/>
      <c r="N36" s="22"/>
      <c r="O36" s="22"/>
      <c r="P36" s="22"/>
    </row>
    <row r="37" spans="1:16" ht="39" customHeight="1" x14ac:dyDescent="0.2">
      <c r="A37" s="22"/>
      <c r="B37" s="35"/>
      <c r="C37" s="1182" t="s">
        <v>534</v>
      </c>
      <c r="D37" s="1183"/>
      <c r="E37" s="1184"/>
      <c r="F37" s="36">
        <v>2.1800000000000002</v>
      </c>
      <c r="G37" s="37">
        <v>1.98</v>
      </c>
      <c r="H37" s="37">
        <v>1.0900000000000001</v>
      </c>
      <c r="I37" s="37">
        <v>0.39</v>
      </c>
      <c r="J37" s="38">
        <v>0.9</v>
      </c>
      <c r="K37" s="22"/>
      <c r="L37" s="22"/>
      <c r="M37" s="22"/>
      <c r="N37" s="22"/>
      <c r="O37" s="22"/>
      <c r="P37" s="22"/>
    </row>
    <row r="38" spans="1:16" ht="39" customHeight="1" x14ac:dyDescent="0.2">
      <c r="A38" s="22"/>
      <c r="B38" s="35"/>
      <c r="C38" s="1182" t="s">
        <v>535</v>
      </c>
      <c r="D38" s="1183"/>
      <c r="E38" s="1184"/>
      <c r="F38" s="36">
        <v>0.13</v>
      </c>
      <c r="G38" s="37">
        <v>0.11</v>
      </c>
      <c r="H38" s="37">
        <v>0.13</v>
      </c>
      <c r="I38" s="37">
        <v>0.21</v>
      </c>
      <c r="J38" s="38">
        <v>0.23</v>
      </c>
      <c r="K38" s="22"/>
      <c r="L38" s="22"/>
      <c r="M38" s="22"/>
      <c r="N38" s="22"/>
      <c r="O38" s="22"/>
      <c r="P38" s="22"/>
    </row>
    <row r="39" spans="1:16" ht="39" customHeight="1" x14ac:dyDescent="0.2">
      <c r="A39" s="22"/>
      <c r="B39" s="35"/>
      <c r="C39" s="1182" t="s">
        <v>536</v>
      </c>
      <c r="D39" s="1183"/>
      <c r="E39" s="1184"/>
      <c r="F39" s="36">
        <v>0</v>
      </c>
      <c r="G39" s="37">
        <v>0</v>
      </c>
      <c r="H39" s="37">
        <v>0</v>
      </c>
      <c r="I39" s="37">
        <v>0</v>
      </c>
      <c r="J39" s="38">
        <v>0</v>
      </c>
      <c r="K39" s="22"/>
      <c r="L39" s="22"/>
      <c r="M39" s="22"/>
      <c r="N39" s="22"/>
      <c r="O39" s="22"/>
      <c r="P39" s="22"/>
    </row>
    <row r="40" spans="1:16" ht="39" customHeight="1" x14ac:dyDescent="0.2">
      <c r="A40" s="22"/>
      <c r="B40" s="35"/>
      <c r="C40" s="1182" t="s">
        <v>537</v>
      </c>
      <c r="D40" s="1183"/>
      <c r="E40" s="1184"/>
      <c r="F40" s="36" t="s">
        <v>487</v>
      </c>
      <c r="G40" s="37" t="s">
        <v>487</v>
      </c>
      <c r="H40" s="37" t="s">
        <v>487</v>
      </c>
      <c r="I40" s="37">
        <v>0</v>
      </c>
      <c r="J40" s="38">
        <v>0</v>
      </c>
      <c r="K40" s="22"/>
      <c r="L40" s="22"/>
      <c r="M40" s="22"/>
      <c r="N40" s="22"/>
      <c r="O40" s="22"/>
      <c r="P40" s="22"/>
    </row>
    <row r="41" spans="1:16" ht="39" customHeight="1" x14ac:dyDescent="0.2">
      <c r="A41" s="22"/>
      <c r="B41" s="35"/>
      <c r="C41" s="1182"/>
      <c r="D41" s="1183"/>
      <c r="E41" s="1184"/>
      <c r="F41" s="36"/>
      <c r="G41" s="37"/>
      <c r="H41" s="37"/>
      <c r="I41" s="37"/>
      <c r="J41" s="38"/>
      <c r="K41" s="22"/>
      <c r="L41" s="22"/>
      <c r="M41" s="22"/>
      <c r="N41" s="22"/>
      <c r="O41" s="22"/>
      <c r="P41" s="22"/>
    </row>
    <row r="42" spans="1:16" ht="39" customHeight="1" x14ac:dyDescent="0.2">
      <c r="A42" s="22"/>
      <c r="B42" s="39"/>
      <c r="C42" s="1182" t="s">
        <v>538</v>
      </c>
      <c r="D42" s="1183"/>
      <c r="E42" s="1184"/>
      <c r="F42" s="36" t="s">
        <v>487</v>
      </c>
      <c r="G42" s="37" t="s">
        <v>487</v>
      </c>
      <c r="H42" s="37" t="s">
        <v>487</v>
      </c>
      <c r="I42" s="37" t="s">
        <v>487</v>
      </c>
      <c r="J42" s="38" t="s">
        <v>487</v>
      </c>
      <c r="K42" s="22"/>
      <c r="L42" s="22"/>
      <c r="M42" s="22"/>
      <c r="N42" s="22"/>
      <c r="O42" s="22"/>
      <c r="P42" s="22"/>
    </row>
    <row r="43" spans="1:16" ht="39" customHeight="1" thickBot="1" x14ac:dyDescent="0.25">
      <c r="A43" s="22"/>
      <c r="B43" s="40"/>
      <c r="C43" s="1185" t="s">
        <v>539</v>
      </c>
      <c r="D43" s="1186"/>
      <c r="E43" s="1187"/>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HliYmpbfa+f19YcyMPFGQqpdXdWZKu3cQsaI+gc+LtGLDK8Wc1guIWCDQGtV3OjhSyfWplYtLtLtPV7gRdstw==" saltValue="ZTSWewD9bVmMkbyAuWD2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9" scale="59" orientation="landscape" cellComments="asDisplayed" verticalDpi="300"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90" t="s">
        <v>9</v>
      </c>
      <c r="C45" s="1191"/>
      <c r="D45" s="58"/>
      <c r="E45" s="1196" t="s">
        <v>10</v>
      </c>
      <c r="F45" s="1196"/>
      <c r="G45" s="1196"/>
      <c r="H45" s="1196"/>
      <c r="I45" s="1196"/>
      <c r="J45" s="1197"/>
      <c r="K45" s="59">
        <v>5474</v>
      </c>
      <c r="L45" s="60">
        <v>5387</v>
      </c>
      <c r="M45" s="60">
        <v>5666</v>
      </c>
      <c r="N45" s="60">
        <v>5025</v>
      </c>
      <c r="O45" s="61">
        <v>4732</v>
      </c>
      <c r="P45" s="48"/>
      <c r="Q45" s="48"/>
      <c r="R45" s="48"/>
      <c r="S45" s="48"/>
      <c r="T45" s="48"/>
      <c r="U45" s="48"/>
    </row>
    <row r="46" spans="1:21" ht="30.75" customHeight="1" x14ac:dyDescent="0.2">
      <c r="A46" s="48"/>
      <c r="B46" s="1192"/>
      <c r="C46" s="1193"/>
      <c r="D46" s="62"/>
      <c r="E46" s="1198" t="s">
        <v>11</v>
      </c>
      <c r="F46" s="1198"/>
      <c r="G46" s="1198"/>
      <c r="H46" s="1198"/>
      <c r="I46" s="1198"/>
      <c r="J46" s="1199"/>
      <c r="K46" s="63" t="s">
        <v>487</v>
      </c>
      <c r="L46" s="64" t="s">
        <v>487</v>
      </c>
      <c r="M46" s="64" t="s">
        <v>487</v>
      </c>
      <c r="N46" s="64" t="s">
        <v>487</v>
      </c>
      <c r="O46" s="65" t="s">
        <v>487</v>
      </c>
      <c r="P46" s="48"/>
      <c r="Q46" s="48"/>
      <c r="R46" s="48"/>
      <c r="S46" s="48"/>
      <c r="T46" s="48"/>
      <c r="U46" s="48"/>
    </row>
    <row r="47" spans="1:21" ht="30.75" customHeight="1" x14ac:dyDescent="0.2">
      <c r="A47" s="48"/>
      <c r="B47" s="1192"/>
      <c r="C47" s="1193"/>
      <c r="D47" s="62"/>
      <c r="E47" s="1198" t="s">
        <v>12</v>
      </c>
      <c r="F47" s="1198"/>
      <c r="G47" s="1198"/>
      <c r="H47" s="1198"/>
      <c r="I47" s="1198"/>
      <c r="J47" s="1199"/>
      <c r="K47" s="63">
        <v>8</v>
      </c>
      <c r="L47" s="64" t="s">
        <v>487</v>
      </c>
      <c r="M47" s="64" t="s">
        <v>487</v>
      </c>
      <c r="N47" s="64" t="s">
        <v>487</v>
      </c>
      <c r="O47" s="65" t="s">
        <v>487</v>
      </c>
      <c r="P47" s="48"/>
      <c r="Q47" s="48"/>
      <c r="R47" s="48"/>
      <c r="S47" s="48"/>
      <c r="T47" s="48"/>
      <c r="U47" s="48"/>
    </row>
    <row r="48" spans="1:21" ht="30.75" customHeight="1" x14ac:dyDescent="0.2">
      <c r="A48" s="48"/>
      <c r="B48" s="1192"/>
      <c r="C48" s="1193"/>
      <c r="D48" s="62"/>
      <c r="E48" s="1198" t="s">
        <v>13</v>
      </c>
      <c r="F48" s="1198"/>
      <c r="G48" s="1198"/>
      <c r="H48" s="1198"/>
      <c r="I48" s="1198"/>
      <c r="J48" s="1199"/>
      <c r="K48" s="63">
        <v>816</v>
      </c>
      <c r="L48" s="64">
        <v>804</v>
      </c>
      <c r="M48" s="64">
        <v>805</v>
      </c>
      <c r="N48" s="64">
        <v>802</v>
      </c>
      <c r="O48" s="65">
        <v>702</v>
      </c>
      <c r="P48" s="48"/>
      <c r="Q48" s="48"/>
      <c r="R48" s="48"/>
      <c r="S48" s="48"/>
      <c r="T48" s="48"/>
      <c r="U48" s="48"/>
    </row>
    <row r="49" spans="1:21" ht="30.75" customHeight="1" x14ac:dyDescent="0.2">
      <c r="A49" s="48"/>
      <c r="B49" s="1192"/>
      <c r="C49" s="1193"/>
      <c r="D49" s="62"/>
      <c r="E49" s="1198" t="s">
        <v>14</v>
      </c>
      <c r="F49" s="1198"/>
      <c r="G49" s="1198"/>
      <c r="H49" s="1198"/>
      <c r="I49" s="1198"/>
      <c r="J49" s="1199"/>
      <c r="K49" s="63">
        <v>115</v>
      </c>
      <c r="L49" s="64">
        <v>179</v>
      </c>
      <c r="M49" s="64">
        <v>158</v>
      </c>
      <c r="N49" s="64">
        <v>174</v>
      </c>
      <c r="O49" s="65">
        <v>252</v>
      </c>
      <c r="P49" s="48"/>
      <c r="Q49" s="48"/>
      <c r="R49" s="48"/>
      <c r="S49" s="48"/>
      <c r="T49" s="48"/>
      <c r="U49" s="48"/>
    </row>
    <row r="50" spans="1:21" ht="30.75" customHeight="1" x14ac:dyDescent="0.2">
      <c r="A50" s="48"/>
      <c r="B50" s="1192"/>
      <c r="C50" s="1193"/>
      <c r="D50" s="62"/>
      <c r="E50" s="1198" t="s">
        <v>15</v>
      </c>
      <c r="F50" s="1198"/>
      <c r="G50" s="1198"/>
      <c r="H50" s="1198"/>
      <c r="I50" s="1198"/>
      <c r="J50" s="1199"/>
      <c r="K50" s="63" t="s">
        <v>487</v>
      </c>
      <c r="L50" s="64" t="s">
        <v>487</v>
      </c>
      <c r="M50" s="64" t="s">
        <v>487</v>
      </c>
      <c r="N50" s="64" t="s">
        <v>487</v>
      </c>
      <c r="O50" s="65" t="s">
        <v>487</v>
      </c>
      <c r="P50" s="48"/>
      <c r="Q50" s="48"/>
      <c r="R50" s="48"/>
      <c r="S50" s="48"/>
      <c r="T50" s="48"/>
      <c r="U50" s="48"/>
    </row>
    <row r="51" spans="1:21" ht="30.75" customHeight="1" x14ac:dyDescent="0.2">
      <c r="A51" s="48"/>
      <c r="B51" s="1194"/>
      <c r="C51" s="1195"/>
      <c r="D51" s="66"/>
      <c r="E51" s="1198" t="s">
        <v>16</v>
      </c>
      <c r="F51" s="1198"/>
      <c r="G51" s="1198"/>
      <c r="H51" s="1198"/>
      <c r="I51" s="1198"/>
      <c r="J51" s="1199"/>
      <c r="K51" s="63" t="s">
        <v>487</v>
      </c>
      <c r="L51" s="64">
        <v>0</v>
      </c>
      <c r="M51" s="64">
        <v>0</v>
      </c>
      <c r="N51" s="64" t="s">
        <v>487</v>
      </c>
      <c r="O51" s="65">
        <v>0</v>
      </c>
      <c r="P51" s="48"/>
      <c r="Q51" s="48"/>
      <c r="R51" s="48"/>
      <c r="S51" s="48"/>
      <c r="T51" s="48"/>
      <c r="U51" s="48"/>
    </row>
    <row r="52" spans="1:21" ht="30.75" customHeight="1" x14ac:dyDescent="0.2">
      <c r="A52" s="48"/>
      <c r="B52" s="1200" t="s">
        <v>17</v>
      </c>
      <c r="C52" s="1201"/>
      <c r="D52" s="66"/>
      <c r="E52" s="1198" t="s">
        <v>18</v>
      </c>
      <c r="F52" s="1198"/>
      <c r="G52" s="1198"/>
      <c r="H52" s="1198"/>
      <c r="I52" s="1198"/>
      <c r="J52" s="1199"/>
      <c r="K52" s="63">
        <v>4488</v>
      </c>
      <c r="L52" s="64">
        <v>4497</v>
      </c>
      <c r="M52" s="64">
        <v>4606</v>
      </c>
      <c r="N52" s="64">
        <v>4547</v>
      </c>
      <c r="O52" s="65">
        <v>4160</v>
      </c>
      <c r="P52" s="48"/>
      <c r="Q52" s="48"/>
      <c r="R52" s="48"/>
      <c r="S52" s="48"/>
      <c r="T52" s="48"/>
      <c r="U52" s="48"/>
    </row>
    <row r="53" spans="1:21" ht="30.75" customHeight="1" thickBot="1" x14ac:dyDescent="0.25">
      <c r="A53" s="48"/>
      <c r="B53" s="1202" t="s">
        <v>19</v>
      </c>
      <c r="C53" s="1203"/>
      <c r="D53" s="67"/>
      <c r="E53" s="1204" t="s">
        <v>20</v>
      </c>
      <c r="F53" s="1204"/>
      <c r="G53" s="1204"/>
      <c r="H53" s="1204"/>
      <c r="I53" s="1204"/>
      <c r="J53" s="1205"/>
      <c r="K53" s="68">
        <v>1925</v>
      </c>
      <c r="L53" s="69">
        <v>1873</v>
      </c>
      <c r="M53" s="69">
        <v>2023</v>
      </c>
      <c r="N53" s="69">
        <v>1454</v>
      </c>
      <c r="O53" s="70">
        <v>1526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206" t="s">
        <v>24</v>
      </c>
      <c r="C58" s="1207"/>
      <c r="D58" s="1212" t="s">
        <v>25</v>
      </c>
      <c r="E58" s="1213"/>
      <c r="F58" s="1213"/>
      <c r="G58" s="1213"/>
      <c r="H58" s="1213"/>
      <c r="I58" s="1213"/>
      <c r="J58" s="1214"/>
      <c r="K58" s="83"/>
      <c r="L58" s="84"/>
      <c r="M58" s="84"/>
      <c r="N58" s="84"/>
      <c r="O58" s="85"/>
    </row>
    <row r="59" spans="1:21" ht="31.5" customHeight="1" x14ac:dyDescent="0.2">
      <c r="B59" s="1208"/>
      <c r="C59" s="1209"/>
      <c r="D59" s="1215" t="s">
        <v>26</v>
      </c>
      <c r="E59" s="1216"/>
      <c r="F59" s="1216"/>
      <c r="G59" s="1216"/>
      <c r="H59" s="1216"/>
      <c r="I59" s="1216"/>
      <c r="J59" s="1217"/>
      <c r="K59" s="86"/>
      <c r="L59" s="87"/>
      <c r="M59" s="87"/>
      <c r="N59" s="87"/>
      <c r="O59" s="88"/>
    </row>
    <row r="60" spans="1:21" ht="31.5" customHeight="1" thickBot="1" x14ac:dyDescent="0.25">
      <c r="B60" s="1210"/>
      <c r="C60" s="1211"/>
      <c r="D60" s="1218" t="s">
        <v>27</v>
      </c>
      <c r="E60" s="1219"/>
      <c r="F60" s="1219"/>
      <c r="G60" s="1219"/>
      <c r="H60" s="1219"/>
      <c r="I60" s="1219"/>
      <c r="J60" s="1220"/>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Botp/Iwf0pWBJQLOwrRLwJPhz3rhPFq9BkxzN8WeUbS73RH8kfJdmBN1kURtjLcFQlbsxYLPkkSX2i+HoTkIPQ==" saltValue="biMzxZCGsMBDUXl1ll5Hv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39370078740157483" bottom="0.39370078740157483" header="0.19685039370078741" footer="0.19685039370078741"/>
  <pageSetup paperSize="8" scale="74" orientation="landscape" cellComments="asDisplayed" verticalDpi="300"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221" t="s">
        <v>30</v>
      </c>
      <c r="C41" s="1222"/>
      <c r="D41" s="105"/>
      <c r="E41" s="1227" t="s">
        <v>31</v>
      </c>
      <c r="F41" s="1227"/>
      <c r="G41" s="1227"/>
      <c r="H41" s="1228"/>
      <c r="I41" s="355">
        <v>61985</v>
      </c>
      <c r="J41" s="356">
        <v>63102</v>
      </c>
      <c r="K41" s="356">
        <v>59034</v>
      </c>
      <c r="L41" s="356">
        <v>55652</v>
      </c>
      <c r="M41" s="357">
        <v>55107</v>
      </c>
    </row>
    <row r="42" spans="2:13" ht="27.75" customHeight="1" x14ac:dyDescent="0.2">
      <c r="B42" s="1223"/>
      <c r="C42" s="1224"/>
      <c r="D42" s="106"/>
      <c r="E42" s="1229" t="s">
        <v>32</v>
      </c>
      <c r="F42" s="1229"/>
      <c r="G42" s="1229"/>
      <c r="H42" s="1230"/>
      <c r="I42" s="358" t="s">
        <v>487</v>
      </c>
      <c r="J42" s="359" t="s">
        <v>487</v>
      </c>
      <c r="K42" s="359" t="s">
        <v>487</v>
      </c>
      <c r="L42" s="359" t="s">
        <v>487</v>
      </c>
      <c r="M42" s="360" t="s">
        <v>487</v>
      </c>
    </row>
    <row r="43" spans="2:13" ht="27.75" customHeight="1" x14ac:dyDescent="0.2">
      <c r="B43" s="1223"/>
      <c r="C43" s="1224"/>
      <c r="D43" s="106"/>
      <c r="E43" s="1229" t="s">
        <v>33</v>
      </c>
      <c r="F43" s="1229"/>
      <c r="G43" s="1229"/>
      <c r="H43" s="1230"/>
      <c r="I43" s="358">
        <v>8033</v>
      </c>
      <c r="J43" s="359">
        <v>8684</v>
      </c>
      <c r="K43" s="359">
        <v>9845</v>
      </c>
      <c r="L43" s="359">
        <v>9820</v>
      </c>
      <c r="M43" s="360">
        <v>9886</v>
      </c>
    </row>
    <row r="44" spans="2:13" ht="27.75" customHeight="1" x14ac:dyDescent="0.2">
      <c r="B44" s="1223"/>
      <c r="C44" s="1224"/>
      <c r="D44" s="106"/>
      <c r="E44" s="1229" t="s">
        <v>34</v>
      </c>
      <c r="F44" s="1229"/>
      <c r="G44" s="1229"/>
      <c r="H44" s="1230"/>
      <c r="I44" s="358">
        <v>1279</v>
      </c>
      <c r="J44" s="359">
        <v>1668</v>
      </c>
      <c r="K44" s="359">
        <v>1742</v>
      </c>
      <c r="L44" s="359">
        <v>2777</v>
      </c>
      <c r="M44" s="360">
        <v>2956</v>
      </c>
    </row>
    <row r="45" spans="2:13" ht="27.75" customHeight="1" x14ac:dyDescent="0.2">
      <c r="B45" s="1223"/>
      <c r="C45" s="1224"/>
      <c r="D45" s="106"/>
      <c r="E45" s="1229" t="s">
        <v>35</v>
      </c>
      <c r="F45" s="1229"/>
      <c r="G45" s="1229"/>
      <c r="H45" s="1230"/>
      <c r="I45" s="358">
        <v>4248</v>
      </c>
      <c r="J45" s="359">
        <v>3913</v>
      </c>
      <c r="K45" s="359">
        <v>3594</v>
      </c>
      <c r="L45" s="359">
        <v>3566</v>
      </c>
      <c r="M45" s="360">
        <v>3657</v>
      </c>
    </row>
    <row r="46" spans="2:13" ht="27.75" customHeight="1" x14ac:dyDescent="0.2">
      <c r="B46" s="1223"/>
      <c r="C46" s="1224"/>
      <c r="D46" s="107"/>
      <c r="E46" s="1229" t="s">
        <v>36</v>
      </c>
      <c r="F46" s="1229"/>
      <c r="G46" s="1229"/>
      <c r="H46" s="1230"/>
      <c r="I46" s="358" t="s">
        <v>487</v>
      </c>
      <c r="J46" s="359" t="s">
        <v>487</v>
      </c>
      <c r="K46" s="359" t="s">
        <v>487</v>
      </c>
      <c r="L46" s="359" t="s">
        <v>487</v>
      </c>
      <c r="M46" s="360" t="s">
        <v>487</v>
      </c>
    </row>
    <row r="47" spans="2:13" ht="27.75" customHeight="1" x14ac:dyDescent="0.2">
      <c r="B47" s="1223"/>
      <c r="C47" s="1224"/>
      <c r="D47" s="108"/>
      <c r="E47" s="1231" t="s">
        <v>37</v>
      </c>
      <c r="F47" s="1232"/>
      <c r="G47" s="1232"/>
      <c r="H47" s="1233"/>
      <c r="I47" s="358" t="s">
        <v>487</v>
      </c>
      <c r="J47" s="359" t="s">
        <v>487</v>
      </c>
      <c r="K47" s="359" t="s">
        <v>487</v>
      </c>
      <c r="L47" s="359" t="s">
        <v>487</v>
      </c>
      <c r="M47" s="360" t="s">
        <v>487</v>
      </c>
    </row>
    <row r="48" spans="2:13" ht="27.75" customHeight="1" x14ac:dyDescent="0.2">
      <c r="B48" s="1223"/>
      <c r="C48" s="1224"/>
      <c r="D48" s="106"/>
      <c r="E48" s="1229" t="s">
        <v>38</v>
      </c>
      <c r="F48" s="1229"/>
      <c r="G48" s="1229"/>
      <c r="H48" s="1230"/>
      <c r="I48" s="358" t="s">
        <v>487</v>
      </c>
      <c r="J48" s="359" t="s">
        <v>487</v>
      </c>
      <c r="K48" s="359" t="s">
        <v>487</v>
      </c>
      <c r="L48" s="359" t="s">
        <v>487</v>
      </c>
      <c r="M48" s="360" t="s">
        <v>487</v>
      </c>
    </row>
    <row r="49" spans="2:13" ht="27.75" customHeight="1" x14ac:dyDescent="0.2">
      <c r="B49" s="1225"/>
      <c r="C49" s="1226"/>
      <c r="D49" s="106"/>
      <c r="E49" s="1229" t="s">
        <v>39</v>
      </c>
      <c r="F49" s="1229"/>
      <c r="G49" s="1229"/>
      <c r="H49" s="1230"/>
      <c r="I49" s="358" t="s">
        <v>487</v>
      </c>
      <c r="J49" s="359" t="s">
        <v>487</v>
      </c>
      <c r="K49" s="359" t="s">
        <v>487</v>
      </c>
      <c r="L49" s="359" t="s">
        <v>487</v>
      </c>
      <c r="M49" s="360" t="s">
        <v>487</v>
      </c>
    </row>
    <row r="50" spans="2:13" ht="27.75" customHeight="1" x14ac:dyDescent="0.2">
      <c r="B50" s="1234" t="s">
        <v>40</v>
      </c>
      <c r="C50" s="1235"/>
      <c r="D50" s="109"/>
      <c r="E50" s="1229" t="s">
        <v>41</v>
      </c>
      <c r="F50" s="1229"/>
      <c r="G50" s="1229"/>
      <c r="H50" s="1230"/>
      <c r="I50" s="358">
        <v>8789</v>
      </c>
      <c r="J50" s="359">
        <v>12024</v>
      </c>
      <c r="K50" s="359">
        <v>12034</v>
      </c>
      <c r="L50" s="359">
        <v>14060</v>
      </c>
      <c r="M50" s="360">
        <v>18131</v>
      </c>
    </row>
    <row r="51" spans="2:13" ht="27.75" customHeight="1" x14ac:dyDescent="0.2">
      <c r="B51" s="1223"/>
      <c r="C51" s="1224"/>
      <c r="D51" s="106"/>
      <c r="E51" s="1229" t="s">
        <v>42</v>
      </c>
      <c r="F51" s="1229"/>
      <c r="G51" s="1229"/>
      <c r="H51" s="1230"/>
      <c r="I51" s="358">
        <v>8951</v>
      </c>
      <c r="J51" s="359">
        <v>9604</v>
      </c>
      <c r="K51" s="359">
        <v>10543</v>
      </c>
      <c r="L51" s="359">
        <v>10623</v>
      </c>
      <c r="M51" s="360">
        <v>10541</v>
      </c>
    </row>
    <row r="52" spans="2:13" ht="27.75" customHeight="1" x14ac:dyDescent="0.2">
      <c r="B52" s="1225"/>
      <c r="C52" s="1226"/>
      <c r="D52" s="106"/>
      <c r="E52" s="1229" t="s">
        <v>43</v>
      </c>
      <c r="F52" s="1229"/>
      <c r="G52" s="1229"/>
      <c r="H52" s="1230"/>
      <c r="I52" s="358">
        <v>43632</v>
      </c>
      <c r="J52" s="359">
        <v>44053</v>
      </c>
      <c r="K52" s="359">
        <v>43103</v>
      </c>
      <c r="L52" s="359">
        <v>42409</v>
      </c>
      <c r="M52" s="360">
        <v>42171</v>
      </c>
    </row>
    <row r="53" spans="2:13" ht="27.75" customHeight="1" thickBot="1" x14ac:dyDescent="0.25">
      <c r="B53" s="1236" t="s">
        <v>19</v>
      </c>
      <c r="C53" s="1237"/>
      <c r="D53" s="110"/>
      <c r="E53" s="1238" t="s">
        <v>44</v>
      </c>
      <c r="F53" s="1238"/>
      <c r="G53" s="1238"/>
      <c r="H53" s="1239"/>
      <c r="I53" s="361">
        <v>14173</v>
      </c>
      <c r="J53" s="362">
        <v>11686</v>
      </c>
      <c r="K53" s="362">
        <v>8535</v>
      </c>
      <c r="L53" s="362">
        <v>4722</v>
      </c>
      <c r="M53" s="363">
        <v>762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nBDr+W9LwHxQlAYUK03AZ6FW6utcVKhMtbKO7/JMXSLpdzAsnMxsd7KTEfhAB1JOi8mhlned6crqRZ7e4DVGlg==" saltValue="IJlFCqMGDxhBuXV5L14Ey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83" bottom="0.39370078740157483" header="0.19685039370078741" footer="0.19685039370078741"/>
  <pageSetup paperSize="9" scale="58" orientation="landscape" cellComments="asDisplayed" verticalDpi="300"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48" t="s">
        <v>46</v>
      </c>
      <c r="D55" s="1248"/>
      <c r="E55" s="1249"/>
      <c r="F55" s="122">
        <v>4378</v>
      </c>
      <c r="G55" s="122">
        <v>5148</v>
      </c>
      <c r="H55" s="123">
        <v>6500</v>
      </c>
    </row>
    <row r="56" spans="2:8" ht="52.5" customHeight="1" x14ac:dyDescent="0.2">
      <c r="B56" s="124"/>
      <c r="C56" s="1250" t="s">
        <v>47</v>
      </c>
      <c r="D56" s="1250"/>
      <c r="E56" s="1251"/>
      <c r="F56" s="125">
        <v>1034</v>
      </c>
      <c r="G56" s="125">
        <v>822</v>
      </c>
      <c r="H56" s="126">
        <v>1926</v>
      </c>
    </row>
    <row r="57" spans="2:8" ht="53.25" customHeight="1" x14ac:dyDescent="0.2">
      <c r="B57" s="124"/>
      <c r="C57" s="1252" t="s">
        <v>48</v>
      </c>
      <c r="D57" s="1252"/>
      <c r="E57" s="1253"/>
      <c r="F57" s="127">
        <v>6622</v>
      </c>
      <c r="G57" s="127">
        <v>8089</v>
      </c>
      <c r="H57" s="128">
        <v>9705</v>
      </c>
    </row>
    <row r="58" spans="2:8" ht="45.75" customHeight="1" x14ac:dyDescent="0.2">
      <c r="B58" s="129"/>
      <c r="C58" s="1240" t="s">
        <v>556</v>
      </c>
      <c r="D58" s="1241"/>
      <c r="E58" s="1242"/>
      <c r="F58" s="130">
        <v>3016</v>
      </c>
      <c r="G58" s="130">
        <v>3818</v>
      </c>
      <c r="H58" s="131">
        <v>4040</v>
      </c>
    </row>
    <row r="59" spans="2:8" ht="45.75" customHeight="1" x14ac:dyDescent="0.2">
      <c r="B59" s="129"/>
      <c r="C59" s="1240" t="s">
        <v>557</v>
      </c>
      <c r="D59" s="1241"/>
      <c r="E59" s="1242"/>
      <c r="F59" s="130">
        <v>1110</v>
      </c>
      <c r="G59" s="130">
        <v>1657</v>
      </c>
      <c r="H59" s="131">
        <v>2948</v>
      </c>
    </row>
    <row r="60" spans="2:8" ht="45.75" customHeight="1" x14ac:dyDescent="0.2">
      <c r="B60" s="129"/>
      <c r="C60" s="1240" t="s">
        <v>558</v>
      </c>
      <c r="D60" s="1241"/>
      <c r="E60" s="1242"/>
      <c r="F60" s="130">
        <v>600</v>
      </c>
      <c r="G60" s="130">
        <v>600</v>
      </c>
      <c r="H60" s="131">
        <v>601</v>
      </c>
    </row>
    <row r="61" spans="2:8" ht="45.75" customHeight="1" x14ac:dyDescent="0.2">
      <c r="B61" s="129"/>
      <c r="C61" s="1240" t="s">
        <v>559</v>
      </c>
      <c r="D61" s="1241"/>
      <c r="E61" s="1242"/>
      <c r="F61" s="130">
        <v>554</v>
      </c>
      <c r="G61" s="130">
        <v>564</v>
      </c>
      <c r="H61" s="131">
        <v>576</v>
      </c>
    </row>
    <row r="62" spans="2:8" ht="45.75" customHeight="1" thickBot="1" x14ac:dyDescent="0.25">
      <c r="B62" s="132"/>
      <c r="C62" s="1243" t="s">
        <v>560</v>
      </c>
      <c r="D62" s="1244"/>
      <c r="E62" s="1245"/>
      <c r="F62" s="133">
        <v>496</v>
      </c>
      <c r="G62" s="133">
        <v>546</v>
      </c>
      <c r="H62" s="134">
        <v>576</v>
      </c>
    </row>
    <row r="63" spans="2:8" ht="52.5" customHeight="1" thickBot="1" x14ac:dyDescent="0.25">
      <c r="B63" s="135"/>
      <c r="C63" s="1246" t="s">
        <v>49</v>
      </c>
      <c r="D63" s="1246"/>
      <c r="E63" s="1247"/>
      <c r="F63" s="136">
        <v>12034</v>
      </c>
      <c r="G63" s="136">
        <v>14060</v>
      </c>
      <c r="H63" s="137">
        <v>18131</v>
      </c>
    </row>
    <row r="64" spans="2:8" ht="13.2" x14ac:dyDescent="0.2"/>
  </sheetData>
  <sheetProtection algorithmName="SHA-512" hashValue="fZqWgxGgMP2R42Lyh3pYslk7HCDo/8OnfcLE85eT5KTvy4iUFlrQoVhtY9qgbPUs5oc/QI5TAxXRt11Gs0MAAQ==" saltValue="vw6fQdd+QsjzApZShBh1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60" orientation="landscape" cellComments="asDisplayed" verticalDpi="300" r:id="rId1"/>
  <headerFoot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6ABAF-A6ED-4256-8CE5-FFAEB8410358}">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6" t="s">
        <v>564</v>
      </c>
      <c r="AO43" s="1267"/>
      <c r="AP43" s="1267"/>
      <c r="AQ43" s="1267"/>
      <c r="AR43" s="1267"/>
      <c r="AS43" s="1267"/>
      <c r="AT43" s="1267"/>
      <c r="AU43" s="1267"/>
      <c r="AV43" s="1267"/>
      <c r="AW43" s="1267"/>
      <c r="AX43" s="1267"/>
      <c r="AY43" s="1267"/>
      <c r="AZ43" s="1267"/>
      <c r="BA43" s="1267"/>
      <c r="BB43" s="1267"/>
      <c r="BC43" s="1267"/>
      <c r="BD43" s="1267"/>
      <c r="BE43" s="1267"/>
      <c r="BF43" s="1267"/>
      <c r="BG43" s="1267"/>
      <c r="BH43" s="1267"/>
      <c r="BI43" s="1267"/>
      <c r="BJ43" s="1267"/>
      <c r="BK43" s="1267"/>
      <c r="BL43" s="1267"/>
      <c r="BM43" s="1267"/>
      <c r="BN43" s="1267"/>
      <c r="BO43" s="1267"/>
      <c r="BP43" s="1267"/>
      <c r="BQ43" s="1267"/>
      <c r="BR43" s="1267"/>
      <c r="BS43" s="1267"/>
      <c r="BT43" s="1267"/>
      <c r="BU43" s="1267"/>
      <c r="BV43" s="1267"/>
      <c r="BW43" s="1267"/>
      <c r="BX43" s="1267"/>
      <c r="BY43" s="1267"/>
      <c r="BZ43" s="1267"/>
      <c r="CA43" s="1267"/>
      <c r="CB43" s="1267"/>
      <c r="CC43" s="1267"/>
      <c r="CD43" s="1267"/>
      <c r="CE43" s="1267"/>
      <c r="CF43" s="1267"/>
      <c r="CG43" s="1267"/>
      <c r="CH43" s="1267"/>
      <c r="CI43" s="1267"/>
      <c r="CJ43" s="1267"/>
      <c r="CK43" s="1267"/>
      <c r="CL43" s="1267"/>
      <c r="CM43" s="1267"/>
      <c r="CN43" s="1267"/>
      <c r="CO43" s="1267"/>
      <c r="CP43" s="1267"/>
      <c r="CQ43" s="1267"/>
      <c r="CR43" s="1267"/>
      <c r="CS43" s="1267"/>
      <c r="CT43" s="1267"/>
      <c r="CU43" s="1267"/>
      <c r="CV43" s="1267"/>
      <c r="CW43" s="1267"/>
      <c r="CX43" s="1267"/>
      <c r="CY43" s="1267"/>
      <c r="CZ43" s="1267"/>
      <c r="DA43" s="1267"/>
      <c r="DB43" s="1267"/>
      <c r="DC43" s="1268"/>
    </row>
    <row r="44" spans="2:109" ht="13.2" x14ac:dyDescent="0.2">
      <c r="B44" s="372"/>
      <c r="AN44" s="1269"/>
      <c r="AO44" s="1270"/>
      <c r="AP44" s="1270"/>
      <c r="AQ44" s="1270"/>
      <c r="AR44" s="1270"/>
      <c r="AS44" s="1270"/>
      <c r="AT44" s="1270"/>
      <c r="AU44" s="1270"/>
      <c r="AV44" s="1270"/>
      <c r="AW44" s="1270"/>
      <c r="AX44" s="1270"/>
      <c r="AY44" s="1270"/>
      <c r="AZ44" s="1270"/>
      <c r="BA44" s="1270"/>
      <c r="BB44" s="1270"/>
      <c r="BC44" s="1270"/>
      <c r="BD44" s="1270"/>
      <c r="BE44" s="1270"/>
      <c r="BF44" s="1270"/>
      <c r="BG44" s="1270"/>
      <c r="BH44" s="1270"/>
      <c r="BI44" s="1270"/>
      <c r="BJ44" s="1270"/>
      <c r="BK44" s="1270"/>
      <c r="BL44" s="1270"/>
      <c r="BM44" s="1270"/>
      <c r="BN44" s="1270"/>
      <c r="BO44" s="1270"/>
      <c r="BP44" s="1270"/>
      <c r="BQ44" s="1270"/>
      <c r="BR44" s="1270"/>
      <c r="BS44" s="1270"/>
      <c r="BT44" s="1270"/>
      <c r="BU44" s="1270"/>
      <c r="BV44" s="1270"/>
      <c r="BW44" s="1270"/>
      <c r="BX44" s="1270"/>
      <c r="BY44" s="1270"/>
      <c r="BZ44" s="1270"/>
      <c r="CA44" s="1270"/>
      <c r="CB44" s="1270"/>
      <c r="CC44" s="1270"/>
      <c r="CD44" s="1270"/>
      <c r="CE44" s="1270"/>
      <c r="CF44" s="1270"/>
      <c r="CG44" s="1270"/>
      <c r="CH44" s="1270"/>
      <c r="CI44" s="1270"/>
      <c r="CJ44" s="1270"/>
      <c r="CK44" s="1270"/>
      <c r="CL44" s="1270"/>
      <c r="CM44" s="1270"/>
      <c r="CN44" s="1270"/>
      <c r="CO44" s="1270"/>
      <c r="CP44" s="1270"/>
      <c r="CQ44" s="1270"/>
      <c r="CR44" s="1270"/>
      <c r="CS44" s="1270"/>
      <c r="CT44" s="1270"/>
      <c r="CU44" s="1270"/>
      <c r="CV44" s="1270"/>
      <c r="CW44" s="1270"/>
      <c r="CX44" s="1270"/>
      <c r="CY44" s="1270"/>
      <c r="CZ44" s="1270"/>
      <c r="DA44" s="1270"/>
      <c r="DB44" s="1270"/>
      <c r="DC44" s="1271"/>
    </row>
    <row r="45" spans="2:109" ht="13.2" x14ac:dyDescent="0.2">
      <c r="B45" s="372"/>
      <c r="AN45" s="1269"/>
      <c r="AO45" s="1270"/>
      <c r="AP45" s="1270"/>
      <c r="AQ45" s="1270"/>
      <c r="AR45" s="1270"/>
      <c r="AS45" s="1270"/>
      <c r="AT45" s="1270"/>
      <c r="AU45" s="1270"/>
      <c r="AV45" s="1270"/>
      <c r="AW45" s="1270"/>
      <c r="AX45" s="1270"/>
      <c r="AY45" s="1270"/>
      <c r="AZ45" s="1270"/>
      <c r="BA45" s="1270"/>
      <c r="BB45" s="1270"/>
      <c r="BC45" s="1270"/>
      <c r="BD45" s="1270"/>
      <c r="BE45" s="1270"/>
      <c r="BF45" s="1270"/>
      <c r="BG45" s="1270"/>
      <c r="BH45" s="1270"/>
      <c r="BI45" s="1270"/>
      <c r="BJ45" s="1270"/>
      <c r="BK45" s="1270"/>
      <c r="BL45" s="1270"/>
      <c r="BM45" s="1270"/>
      <c r="BN45" s="1270"/>
      <c r="BO45" s="1270"/>
      <c r="BP45" s="1270"/>
      <c r="BQ45" s="1270"/>
      <c r="BR45" s="1270"/>
      <c r="BS45" s="1270"/>
      <c r="BT45" s="1270"/>
      <c r="BU45" s="1270"/>
      <c r="BV45" s="1270"/>
      <c r="BW45" s="1270"/>
      <c r="BX45" s="1270"/>
      <c r="BY45" s="1270"/>
      <c r="BZ45" s="1270"/>
      <c r="CA45" s="1270"/>
      <c r="CB45" s="1270"/>
      <c r="CC45" s="1270"/>
      <c r="CD45" s="1270"/>
      <c r="CE45" s="1270"/>
      <c r="CF45" s="1270"/>
      <c r="CG45" s="1270"/>
      <c r="CH45" s="1270"/>
      <c r="CI45" s="1270"/>
      <c r="CJ45" s="1270"/>
      <c r="CK45" s="1270"/>
      <c r="CL45" s="1270"/>
      <c r="CM45" s="1270"/>
      <c r="CN45" s="1270"/>
      <c r="CO45" s="1270"/>
      <c r="CP45" s="1270"/>
      <c r="CQ45" s="1270"/>
      <c r="CR45" s="1270"/>
      <c r="CS45" s="1270"/>
      <c r="CT45" s="1270"/>
      <c r="CU45" s="1270"/>
      <c r="CV45" s="1270"/>
      <c r="CW45" s="1270"/>
      <c r="CX45" s="1270"/>
      <c r="CY45" s="1270"/>
      <c r="CZ45" s="1270"/>
      <c r="DA45" s="1270"/>
      <c r="DB45" s="1270"/>
      <c r="DC45" s="1271"/>
    </row>
    <row r="46" spans="2:109" ht="13.2" x14ac:dyDescent="0.2">
      <c r="B46" s="372"/>
      <c r="AN46" s="1269"/>
      <c r="AO46" s="1270"/>
      <c r="AP46" s="1270"/>
      <c r="AQ46" s="1270"/>
      <c r="AR46" s="1270"/>
      <c r="AS46" s="1270"/>
      <c r="AT46" s="1270"/>
      <c r="AU46" s="1270"/>
      <c r="AV46" s="1270"/>
      <c r="AW46" s="1270"/>
      <c r="AX46" s="1270"/>
      <c r="AY46" s="1270"/>
      <c r="AZ46" s="1270"/>
      <c r="BA46" s="1270"/>
      <c r="BB46" s="1270"/>
      <c r="BC46" s="1270"/>
      <c r="BD46" s="1270"/>
      <c r="BE46" s="1270"/>
      <c r="BF46" s="1270"/>
      <c r="BG46" s="1270"/>
      <c r="BH46" s="1270"/>
      <c r="BI46" s="1270"/>
      <c r="BJ46" s="1270"/>
      <c r="BK46" s="1270"/>
      <c r="BL46" s="1270"/>
      <c r="BM46" s="1270"/>
      <c r="BN46" s="1270"/>
      <c r="BO46" s="1270"/>
      <c r="BP46" s="1270"/>
      <c r="BQ46" s="1270"/>
      <c r="BR46" s="1270"/>
      <c r="BS46" s="1270"/>
      <c r="BT46" s="1270"/>
      <c r="BU46" s="1270"/>
      <c r="BV46" s="1270"/>
      <c r="BW46" s="1270"/>
      <c r="BX46" s="1270"/>
      <c r="BY46" s="1270"/>
      <c r="BZ46" s="1270"/>
      <c r="CA46" s="1270"/>
      <c r="CB46" s="1270"/>
      <c r="CC46" s="1270"/>
      <c r="CD46" s="1270"/>
      <c r="CE46" s="1270"/>
      <c r="CF46" s="1270"/>
      <c r="CG46" s="1270"/>
      <c r="CH46" s="1270"/>
      <c r="CI46" s="1270"/>
      <c r="CJ46" s="1270"/>
      <c r="CK46" s="1270"/>
      <c r="CL46" s="1270"/>
      <c r="CM46" s="1270"/>
      <c r="CN46" s="1270"/>
      <c r="CO46" s="1270"/>
      <c r="CP46" s="1270"/>
      <c r="CQ46" s="1270"/>
      <c r="CR46" s="1270"/>
      <c r="CS46" s="1270"/>
      <c r="CT46" s="1270"/>
      <c r="CU46" s="1270"/>
      <c r="CV46" s="1270"/>
      <c r="CW46" s="1270"/>
      <c r="CX46" s="1270"/>
      <c r="CY46" s="1270"/>
      <c r="CZ46" s="1270"/>
      <c r="DA46" s="1270"/>
      <c r="DB46" s="1270"/>
      <c r="DC46" s="1271"/>
    </row>
    <row r="47" spans="2:109" ht="13.2" x14ac:dyDescent="0.2">
      <c r="B47" s="372"/>
      <c r="AN47" s="1272"/>
      <c r="AO47" s="1273"/>
      <c r="AP47" s="1273"/>
      <c r="AQ47" s="1273"/>
      <c r="AR47" s="1273"/>
      <c r="AS47" s="1273"/>
      <c r="AT47" s="1273"/>
      <c r="AU47" s="1273"/>
      <c r="AV47" s="1273"/>
      <c r="AW47" s="1273"/>
      <c r="AX47" s="1273"/>
      <c r="AY47" s="1273"/>
      <c r="AZ47" s="1273"/>
      <c r="BA47" s="1273"/>
      <c r="BB47" s="1273"/>
      <c r="BC47" s="1273"/>
      <c r="BD47" s="1273"/>
      <c r="BE47" s="1273"/>
      <c r="BF47" s="1273"/>
      <c r="BG47" s="1273"/>
      <c r="BH47" s="1273"/>
      <c r="BI47" s="1273"/>
      <c r="BJ47" s="1273"/>
      <c r="BK47" s="1273"/>
      <c r="BL47" s="1273"/>
      <c r="BM47" s="1273"/>
      <c r="BN47" s="1273"/>
      <c r="BO47" s="1273"/>
      <c r="BP47" s="1273"/>
      <c r="BQ47" s="1273"/>
      <c r="BR47" s="1273"/>
      <c r="BS47" s="1273"/>
      <c r="BT47" s="1273"/>
      <c r="BU47" s="1273"/>
      <c r="BV47" s="1273"/>
      <c r="BW47" s="1273"/>
      <c r="BX47" s="1273"/>
      <c r="BY47" s="1273"/>
      <c r="BZ47" s="1273"/>
      <c r="CA47" s="1273"/>
      <c r="CB47" s="1273"/>
      <c r="CC47" s="1273"/>
      <c r="CD47" s="1273"/>
      <c r="CE47" s="1273"/>
      <c r="CF47" s="1273"/>
      <c r="CG47" s="1273"/>
      <c r="CH47" s="1273"/>
      <c r="CI47" s="1273"/>
      <c r="CJ47" s="1273"/>
      <c r="CK47" s="1273"/>
      <c r="CL47" s="1273"/>
      <c r="CM47" s="1273"/>
      <c r="CN47" s="1273"/>
      <c r="CO47" s="1273"/>
      <c r="CP47" s="1273"/>
      <c r="CQ47" s="1273"/>
      <c r="CR47" s="1273"/>
      <c r="CS47" s="1273"/>
      <c r="CT47" s="1273"/>
      <c r="CU47" s="1273"/>
      <c r="CV47" s="1273"/>
      <c r="CW47" s="1273"/>
      <c r="CX47" s="1273"/>
      <c r="CY47" s="1273"/>
      <c r="CZ47" s="1273"/>
      <c r="DA47" s="1273"/>
      <c r="DB47" s="1273"/>
      <c r="DC47" s="1274"/>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565</v>
      </c>
    </row>
    <row r="50" spans="1:109" ht="13.2" x14ac:dyDescent="0.2">
      <c r="B50" s="372"/>
      <c r="G50" s="1260"/>
      <c r="H50" s="1260"/>
      <c r="I50" s="1260"/>
      <c r="J50" s="1260"/>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59" t="s">
        <v>525</v>
      </c>
      <c r="BQ50" s="1259"/>
      <c r="BR50" s="1259"/>
      <c r="BS50" s="1259"/>
      <c r="BT50" s="1259"/>
      <c r="BU50" s="1259"/>
      <c r="BV50" s="1259"/>
      <c r="BW50" s="1259"/>
      <c r="BX50" s="1259" t="s">
        <v>526</v>
      </c>
      <c r="BY50" s="1259"/>
      <c r="BZ50" s="1259"/>
      <c r="CA50" s="1259"/>
      <c r="CB50" s="1259"/>
      <c r="CC50" s="1259"/>
      <c r="CD50" s="1259"/>
      <c r="CE50" s="1259"/>
      <c r="CF50" s="1259" t="s">
        <v>527</v>
      </c>
      <c r="CG50" s="1259"/>
      <c r="CH50" s="1259"/>
      <c r="CI50" s="1259"/>
      <c r="CJ50" s="1259"/>
      <c r="CK50" s="1259"/>
      <c r="CL50" s="1259"/>
      <c r="CM50" s="1259"/>
      <c r="CN50" s="1259" t="s">
        <v>528</v>
      </c>
      <c r="CO50" s="1259"/>
      <c r="CP50" s="1259"/>
      <c r="CQ50" s="1259"/>
      <c r="CR50" s="1259"/>
      <c r="CS50" s="1259"/>
      <c r="CT50" s="1259"/>
      <c r="CU50" s="1259"/>
      <c r="CV50" s="1259" t="s">
        <v>529</v>
      </c>
      <c r="CW50" s="1259"/>
      <c r="CX50" s="1259"/>
      <c r="CY50" s="1259"/>
      <c r="CZ50" s="1259"/>
      <c r="DA50" s="1259"/>
      <c r="DB50" s="1259"/>
      <c r="DC50" s="1259"/>
    </row>
    <row r="51" spans="1:109" ht="13.5" customHeight="1" x14ac:dyDescent="0.2">
      <c r="B51" s="372"/>
      <c r="G51" s="1262"/>
      <c r="H51" s="1262"/>
      <c r="I51" s="1275"/>
      <c r="J51" s="1275"/>
      <c r="K51" s="1261"/>
      <c r="L51" s="1261"/>
      <c r="M51" s="1261"/>
      <c r="N51" s="1261"/>
      <c r="AM51" s="381"/>
      <c r="AN51" s="1257" t="s">
        <v>566</v>
      </c>
      <c r="AO51" s="1257"/>
      <c r="AP51" s="1257"/>
      <c r="AQ51" s="1257"/>
      <c r="AR51" s="1257"/>
      <c r="AS51" s="1257"/>
      <c r="AT51" s="1257"/>
      <c r="AU51" s="1257"/>
      <c r="AV51" s="1257"/>
      <c r="AW51" s="1257"/>
      <c r="AX51" s="1257"/>
      <c r="AY51" s="1257"/>
      <c r="AZ51" s="1257"/>
      <c r="BA51" s="1257"/>
      <c r="BB51" s="1257" t="s">
        <v>567</v>
      </c>
      <c r="BC51" s="1257"/>
      <c r="BD51" s="1257"/>
      <c r="BE51" s="1257"/>
      <c r="BF51" s="1257"/>
      <c r="BG51" s="1257"/>
      <c r="BH51" s="1257"/>
      <c r="BI51" s="1257"/>
      <c r="BJ51" s="1257"/>
      <c r="BK51" s="1257"/>
      <c r="BL51" s="1257"/>
      <c r="BM51" s="1257"/>
      <c r="BN51" s="1257"/>
      <c r="BO51" s="1257"/>
      <c r="BP51" s="1254">
        <v>50.9</v>
      </c>
      <c r="BQ51" s="1254"/>
      <c r="BR51" s="1254"/>
      <c r="BS51" s="1254"/>
      <c r="BT51" s="1254"/>
      <c r="BU51" s="1254"/>
      <c r="BV51" s="1254"/>
      <c r="BW51" s="1254"/>
      <c r="BX51" s="1254">
        <v>41</v>
      </c>
      <c r="BY51" s="1254"/>
      <c r="BZ51" s="1254"/>
      <c r="CA51" s="1254"/>
      <c r="CB51" s="1254"/>
      <c r="CC51" s="1254"/>
      <c r="CD51" s="1254"/>
      <c r="CE51" s="1254"/>
      <c r="CF51" s="1254">
        <v>28.5</v>
      </c>
      <c r="CG51" s="1254"/>
      <c r="CH51" s="1254"/>
      <c r="CI51" s="1254"/>
      <c r="CJ51" s="1254"/>
      <c r="CK51" s="1254"/>
      <c r="CL51" s="1254"/>
      <c r="CM51" s="1254"/>
      <c r="CN51" s="1254">
        <v>15.9</v>
      </c>
      <c r="CO51" s="1254"/>
      <c r="CP51" s="1254"/>
      <c r="CQ51" s="1254"/>
      <c r="CR51" s="1254"/>
      <c r="CS51" s="1254"/>
      <c r="CT51" s="1254"/>
      <c r="CU51" s="1254"/>
      <c r="CV51" s="1254">
        <v>2.5</v>
      </c>
      <c r="CW51" s="1254"/>
      <c r="CX51" s="1254"/>
      <c r="CY51" s="1254"/>
      <c r="CZ51" s="1254"/>
      <c r="DA51" s="1254"/>
      <c r="DB51" s="1254"/>
      <c r="DC51" s="1254"/>
    </row>
    <row r="52" spans="1:109" ht="13.2" x14ac:dyDescent="0.2">
      <c r="B52" s="372"/>
      <c r="G52" s="1262"/>
      <c r="H52" s="1262"/>
      <c r="I52" s="1275"/>
      <c r="J52" s="1275"/>
      <c r="K52" s="1261"/>
      <c r="L52" s="1261"/>
      <c r="M52" s="1261"/>
      <c r="N52" s="1261"/>
      <c r="AM52" s="381"/>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ht="13.2" x14ac:dyDescent="0.2">
      <c r="A53" s="380"/>
      <c r="B53" s="372"/>
      <c r="G53" s="1262"/>
      <c r="H53" s="1262"/>
      <c r="I53" s="1260"/>
      <c r="J53" s="1260"/>
      <c r="K53" s="1261"/>
      <c r="L53" s="1261"/>
      <c r="M53" s="1261"/>
      <c r="N53" s="1261"/>
      <c r="AM53" s="381"/>
      <c r="AN53" s="1257"/>
      <c r="AO53" s="1257"/>
      <c r="AP53" s="1257"/>
      <c r="AQ53" s="1257"/>
      <c r="AR53" s="1257"/>
      <c r="AS53" s="1257"/>
      <c r="AT53" s="1257"/>
      <c r="AU53" s="1257"/>
      <c r="AV53" s="1257"/>
      <c r="AW53" s="1257"/>
      <c r="AX53" s="1257"/>
      <c r="AY53" s="1257"/>
      <c r="AZ53" s="1257"/>
      <c r="BA53" s="1257"/>
      <c r="BB53" s="1257" t="s">
        <v>568</v>
      </c>
      <c r="BC53" s="1257"/>
      <c r="BD53" s="1257"/>
      <c r="BE53" s="1257"/>
      <c r="BF53" s="1257"/>
      <c r="BG53" s="1257"/>
      <c r="BH53" s="1257"/>
      <c r="BI53" s="1257"/>
      <c r="BJ53" s="1257"/>
      <c r="BK53" s="1257"/>
      <c r="BL53" s="1257"/>
      <c r="BM53" s="1257"/>
      <c r="BN53" s="1257"/>
      <c r="BO53" s="1257"/>
      <c r="BP53" s="1254">
        <v>69.2</v>
      </c>
      <c r="BQ53" s="1254"/>
      <c r="BR53" s="1254"/>
      <c r="BS53" s="1254"/>
      <c r="BT53" s="1254"/>
      <c r="BU53" s="1254"/>
      <c r="BV53" s="1254"/>
      <c r="BW53" s="1254"/>
      <c r="BX53" s="1254">
        <v>68.900000000000006</v>
      </c>
      <c r="BY53" s="1254"/>
      <c r="BZ53" s="1254"/>
      <c r="CA53" s="1254"/>
      <c r="CB53" s="1254"/>
      <c r="CC53" s="1254"/>
      <c r="CD53" s="1254"/>
      <c r="CE53" s="1254"/>
      <c r="CF53" s="1254">
        <v>69.5</v>
      </c>
      <c r="CG53" s="1254"/>
      <c r="CH53" s="1254"/>
      <c r="CI53" s="1254"/>
      <c r="CJ53" s="1254"/>
      <c r="CK53" s="1254"/>
      <c r="CL53" s="1254"/>
      <c r="CM53" s="1254"/>
      <c r="CN53" s="1254">
        <v>69.5</v>
      </c>
      <c r="CO53" s="1254"/>
      <c r="CP53" s="1254"/>
      <c r="CQ53" s="1254"/>
      <c r="CR53" s="1254"/>
      <c r="CS53" s="1254"/>
      <c r="CT53" s="1254"/>
      <c r="CU53" s="1254"/>
      <c r="CV53" s="1254">
        <v>71.900000000000006</v>
      </c>
      <c r="CW53" s="1254"/>
      <c r="CX53" s="1254"/>
      <c r="CY53" s="1254"/>
      <c r="CZ53" s="1254"/>
      <c r="DA53" s="1254"/>
      <c r="DB53" s="1254"/>
      <c r="DC53" s="1254"/>
    </row>
    <row r="54" spans="1:109" ht="13.2" x14ac:dyDescent="0.2">
      <c r="A54" s="380"/>
      <c r="B54" s="372"/>
      <c r="G54" s="1262"/>
      <c r="H54" s="1262"/>
      <c r="I54" s="1260"/>
      <c r="J54" s="1260"/>
      <c r="K54" s="1261"/>
      <c r="L54" s="1261"/>
      <c r="M54" s="1261"/>
      <c r="N54" s="1261"/>
      <c r="AM54" s="381"/>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ht="13.2" x14ac:dyDescent="0.2">
      <c r="A55" s="380"/>
      <c r="B55" s="372"/>
      <c r="G55" s="1260"/>
      <c r="H55" s="1260"/>
      <c r="I55" s="1260"/>
      <c r="J55" s="1260"/>
      <c r="K55" s="1261"/>
      <c r="L55" s="1261"/>
      <c r="M55" s="1261"/>
      <c r="N55" s="1261"/>
      <c r="AN55" s="1259" t="s">
        <v>569</v>
      </c>
      <c r="AO55" s="1259"/>
      <c r="AP55" s="1259"/>
      <c r="AQ55" s="1259"/>
      <c r="AR55" s="1259"/>
      <c r="AS55" s="1259"/>
      <c r="AT55" s="1259"/>
      <c r="AU55" s="1259"/>
      <c r="AV55" s="1259"/>
      <c r="AW55" s="1259"/>
      <c r="AX55" s="1259"/>
      <c r="AY55" s="1259"/>
      <c r="AZ55" s="1259"/>
      <c r="BA55" s="1259"/>
      <c r="BB55" s="1257" t="s">
        <v>567</v>
      </c>
      <c r="BC55" s="1257"/>
      <c r="BD55" s="1257"/>
      <c r="BE55" s="1257"/>
      <c r="BF55" s="1257"/>
      <c r="BG55" s="1257"/>
      <c r="BH55" s="1257"/>
      <c r="BI55" s="1257"/>
      <c r="BJ55" s="1257"/>
      <c r="BK55" s="1257"/>
      <c r="BL55" s="1257"/>
      <c r="BM55" s="1257"/>
      <c r="BN55" s="1257"/>
      <c r="BO55" s="1257"/>
      <c r="BP55" s="1254">
        <v>5.4</v>
      </c>
      <c r="BQ55" s="1254"/>
      <c r="BR55" s="1254"/>
      <c r="BS55" s="1254"/>
      <c r="BT55" s="1254"/>
      <c r="BU55" s="1254"/>
      <c r="BV55" s="1254"/>
      <c r="BW55" s="1254"/>
      <c r="BX55" s="1254">
        <v>3.9</v>
      </c>
      <c r="BY55" s="1254"/>
      <c r="BZ55" s="1254"/>
      <c r="CA55" s="1254"/>
      <c r="CB55" s="1254"/>
      <c r="CC55" s="1254"/>
      <c r="CD55" s="1254"/>
      <c r="CE55" s="1254"/>
      <c r="CF55" s="1254">
        <v>0</v>
      </c>
      <c r="CG55" s="1254"/>
      <c r="CH55" s="1254"/>
      <c r="CI55" s="1254"/>
      <c r="CJ55" s="1254"/>
      <c r="CK55" s="1254"/>
      <c r="CL55" s="1254"/>
      <c r="CM55" s="1254"/>
      <c r="CN55" s="1254">
        <v>0</v>
      </c>
      <c r="CO55" s="1254"/>
      <c r="CP55" s="1254"/>
      <c r="CQ55" s="1254"/>
      <c r="CR55" s="1254"/>
      <c r="CS55" s="1254"/>
      <c r="CT55" s="1254"/>
      <c r="CU55" s="1254"/>
      <c r="CV55" s="1254">
        <v>0</v>
      </c>
      <c r="CW55" s="1254"/>
      <c r="CX55" s="1254"/>
      <c r="CY55" s="1254"/>
      <c r="CZ55" s="1254"/>
      <c r="DA55" s="1254"/>
      <c r="DB55" s="1254"/>
      <c r="DC55" s="1254"/>
    </row>
    <row r="56" spans="1:109" ht="13.2" x14ac:dyDescent="0.2">
      <c r="A56" s="380"/>
      <c r="B56" s="372"/>
      <c r="G56" s="1260"/>
      <c r="H56" s="1260"/>
      <c r="I56" s="1260"/>
      <c r="J56" s="1260"/>
      <c r="K56" s="1261"/>
      <c r="L56" s="1261"/>
      <c r="M56" s="1261"/>
      <c r="N56" s="1261"/>
      <c r="AN56" s="1259"/>
      <c r="AO56" s="1259"/>
      <c r="AP56" s="1259"/>
      <c r="AQ56" s="1259"/>
      <c r="AR56" s="1259"/>
      <c r="AS56" s="1259"/>
      <c r="AT56" s="1259"/>
      <c r="AU56" s="1259"/>
      <c r="AV56" s="1259"/>
      <c r="AW56" s="1259"/>
      <c r="AX56" s="1259"/>
      <c r="AY56" s="1259"/>
      <c r="AZ56" s="1259"/>
      <c r="BA56" s="1259"/>
      <c r="BB56" s="1257"/>
      <c r="BC56" s="1257"/>
      <c r="BD56" s="1257"/>
      <c r="BE56" s="1257"/>
      <c r="BF56" s="1257"/>
      <c r="BG56" s="1257"/>
      <c r="BH56" s="1257"/>
      <c r="BI56" s="1257"/>
      <c r="BJ56" s="1257"/>
      <c r="BK56" s="1257"/>
      <c r="BL56" s="1257"/>
      <c r="BM56" s="1257"/>
      <c r="BN56" s="1257"/>
      <c r="BO56" s="1257"/>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380" customFormat="1" ht="13.2" x14ac:dyDescent="0.2">
      <c r="B57" s="384"/>
      <c r="G57" s="1260"/>
      <c r="H57" s="1260"/>
      <c r="I57" s="1255"/>
      <c r="J57" s="1255"/>
      <c r="K57" s="1261"/>
      <c r="L57" s="1261"/>
      <c r="M57" s="1261"/>
      <c r="N57" s="1261"/>
      <c r="AM57" s="366"/>
      <c r="AN57" s="1259"/>
      <c r="AO57" s="1259"/>
      <c r="AP57" s="1259"/>
      <c r="AQ57" s="1259"/>
      <c r="AR57" s="1259"/>
      <c r="AS57" s="1259"/>
      <c r="AT57" s="1259"/>
      <c r="AU57" s="1259"/>
      <c r="AV57" s="1259"/>
      <c r="AW57" s="1259"/>
      <c r="AX57" s="1259"/>
      <c r="AY57" s="1259"/>
      <c r="AZ57" s="1259"/>
      <c r="BA57" s="1259"/>
      <c r="BB57" s="1257" t="s">
        <v>568</v>
      </c>
      <c r="BC57" s="1257"/>
      <c r="BD57" s="1257"/>
      <c r="BE57" s="1257"/>
      <c r="BF57" s="1257"/>
      <c r="BG57" s="1257"/>
      <c r="BH57" s="1257"/>
      <c r="BI57" s="1257"/>
      <c r="BJ57" s="1257"/>
      <c r="BK57" s="1257"/>
      <c r="BL57" s="1257"/>
      <c r="BM57" s="1257"/>
      <c r="BN57" s="1257"/>
      <c r="BO57" s="1257"/>
      <c r="BP57" s="1254">
        <v>62.5</v>
      </c>
      <c r="BQ57" s="1254"/>
      <c r="BR57" s="1254"/>
      <c r="BS57" s="1254"/>
      <c r="BT57" s="1254"/>
      <c r="BU57" s="1254"/>
      <c r="BV57" s="1254"/>
      <c r="BW57" s="1254"/>
      <c r="BX57" s="1254">
        <v>63.1</v>
      </c>
      <c r="BY57" s="1254"/>
      <c r="BZ57" s="1254"/>
      <c r="CA57" s="1254"/>
      <c r="CB57" s="1254"/>
      <c r="CC57" s="1254"/>
      <c r="CD57" s="1254"/>
      <c r="CE57" s="1254"/>
      <c r="CF57" s="1254">
        <v>63.2</v>
      </c>
      <c r="CG57" s="1254"/>
      <c r="CH57" s="1254"/>
      <c r="CI57" s="1254"/>
      <c r="CJ57" s="1254"/>
      <c r="CK57" s="1254"/>
      <c r="CL57" s="1254"/>
      <c r="CM57" s="1254"/>
      <c r="CN57" s="1254">
        <v>64</v>
      </c>
      <c r="CO57" s="1254"/>
      <c r="CP57" s="1254"/>
      <c r="CQ57" s="1254"/>
      <c r="CR57" s="1254"/>
      <c r="CS57" s="1254"/>
      <c r="CT57" s="1254"/>
      <c r="CU57" s="1254"/>
      <c r="CV57" s="1254">
        <v>65.599999999999994</v>
      </c>
      <c r="CW57" s="1254"/>
      <c r="CX57" s="1254"/>
      <c r="CY57" s="1254"/>
      <c r="CZ57" s="1254"/>
      <c r="DA57" s="1254"/>
      <c r="DB57" s="1254"/>
      <c r="DC57" s="1254"/>
      <c r="DD57" s="385"/>
      <c r="DE57" s="384"/>
    </row>
    <row r="58" spans="1:109" s="380" customFormat="1" ht="13.2" x14ac:dyDescent="0.2">
      <c r="A58" s="366"/>
      <c r="B58" s="384"/>
      <c r="G58" s="1260"/>
      <c r="H58" s="1260"/>
      <c r="I58" s="1255"/>
      <c r="J58" s="1255"/>
      <c r="K58" s="1261"/>
      <c r="L58" s="1261"/>
      <c r="M58" s="1261"/>
      <c r="N58" s="1261"/>
      <c r="AM58" s="366"/>
      <c r="AN58" s="1259"/>
      <c r="AO58" s="1259"/>
      <c r="AP58" s="1259"/>
      <c r="AQ58" s="1259"/>
      <c r="AR58" s="1259"/>
      <c r="AS58" s="1259"/>
      <c r="AT58" s="1259"/>
      <c r="AU58" s="1259"/>
      <c r="AV58" s="1259"/>
      <c r="AW58" s="1259"/>
      <c r="AX58" s="1259"/>
      <c r="AY58" s="1259"/>
      <c r="AZ58" s="1259"/>
      <c r="BA58" s="1259"/>
      <c r="BB58" s="1257"/>
      <c r="BC58" s="1257"/>
      <c r="BD58" s="1257"/>
      <c r="BE58" s="1257"/>
      <c r="BF58" s="1257"/>
      <c r="BG58" s="1257"/>
      <c r="BH58" s="1257"/>
      <c r="BI58" s="1257"/>
      <c r="BJ58" s="1257"/>
      <c r="BK58" s="1257"/>
      <c r="BL58" s="1257"/>
      <c r="BM58" s="1257"/>
      <c r="BN58" s="1257"/>
      <c r="BO58" s="1257"/>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570</v>
      </c>
    </row>
    <row r="64" spans="1:109" ht="13.2" x14ac:dyDescent="0.2">
      <c r="B64" s="372"/>
      <c r="G64" s="379"/>
      <c r="I64" s="392"/>
      <c r="J64" s="392"/>
      <c r="K64" s="392"/>
      <c r="L64" s="392"/>
      <c r="M64" s="392"/>
      <c r="N64" s="393"/>
      <c r="AM64" s="379"/>
      <c r="AN64" s="379" t="s">
        <v>563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5" customHeight="1" x14ac:dyDescent="0.2">
      <c r="B65" s="372"/>
      <c r="AN65" s="1266" t="s">
        <v>571</v>
      </c>
      <c r="AO65" s="1267"/>
      <c r="AP65" s="1267"/>
      <c r="AQ65" s="1267"/>
      <c r="AR65" s="1267"/>
      <c r="AS65" s="1267"/>
      <c r="AT65" s="1267"/>
      <c r="AU65" s="1267"/>
      <c r="AV65" s="1267"/>
      <c r="AW65" s="1267"/>
      <c r="AX65" s="1267"/>
      <c r="AY65" s="1267"/>
      <c r="AZ65" s="1267"/>
      <c r="BA65" s="1267"/>
      <c r="BB65" s="1267"/>
      <c r="BC65" s="1267"/>
      <c r="BD65" s="1267"/>
      <c r="BE65" s="1267"/>
      <c r="BF65" s="1267"/>
      <c r="BG65" s="1267"/>
      <c r="BH65" s="1267"/>
      <c r="BI65" s="1267"/>
      <c r="BJ65" s="1267"/>
      <c r="BK65" s="1267"/>
      <c r="BL65" s="1267"/>
      <c r="BM65" s="1267"/>
      <c r="BN65" s="1267"/>
      <c r="BO65" s="1267"/>
      <c r="BP65" s="1267"/>
      <c r="BQ65" s="1267"/>
      <c r="BR65" s="1267"/>
      <c r="BS65" s="1267"/>
      <c r="BT65" s="1267"/>
      <c r="BU65" s="1267"/>
      <c r="BV65" s="1267"/>
      <c r="BW65" s="1267"/>
      <c r="BX65" s="1267"/>
      <c r="BY65" s="1267"/>
      <c r="BZ65" s="1267"/>
      <c r="CA65" s="1267"/>
      <c r="CB65" s="1267"/>
      <c r="CC65" s="1267"/>
      <c r="CD65" s="1267"/>
      <c r="CE65" s="1267"/>
      <c r="CF65" s="1267"/>
      <c r="CG65" s="1267"/>
      <c r="CH65" s="1267"/>
      <c r="CI65" s="1267"/>
      <c r="CJ65" s="1267"/>
      <c r="CK65" s="1267"/>
      <c r="CL65" s="1267"/>
      <c r="CM65" s="1267"/>
      <c r="CN65" s="1267"/>
      <c r="CO65" s="1267"/>
      <c r="CP65" s="1267"/>
      <c r="CQ65" s="1267"/>
      <c r="CR65" s="1267"/>
      <c r="CS65" s="1267"/>
      <c r="CT65" s="1267"/>
      <c r="CU65" s="1267"/>
      <c r="CV65" s="1267"/>
      <c r="CW65" s="1267"/>
      <c r="CX65" s="1267"/>
      <c r="CY65" s="1267"/>
      <c r="CZ65" s="1267"/>
      <c r="DA65" s="1267"/>
      <c r="DB65" s="1267"/>
      <c r="DC65" s="1268"/>
    </row>
    <row r="66" spans="2:107" ht="13.2" x14ac:dyDescent="0.2">
      <c r="B66" s="372"/>
      <c r="AN66" s="1269"/>
      <c r="AO66" s="1270"/>
      <c r="AP66" s="1270"/>
      <c r="AQ66" s="1270"/>
      <c r="AR66" s="1270"/>
      <c r="AS66" s="1270"/>
      <c r="AT66" s="1270"/>
      <c r="AU66" s="1270"/>
      <c r="AV66" s="1270"/>
      <c r="AW66" s="1270"/>
      <c r="AX66" s="1270"/>
      <c r="AY66" s="1270"/>
      <c r="AZ66" s="1270"/>
      <c r="BA66" s="1270"/>
      <c r="BB66" s="1270"/>
      <c r="BC66" s="1270"/>
      <c r="BD66" s="1270"/>
      <c r="BE66" s="1270"/>
      <c r="BF66" s="1270"/>
      <c r="BG66" s="1270"/>
      <c r="BH66" s="1270"/>
      <c r="BI66" s="1270"/>
      <c r="BJ66" s="1270"/>
      <c r="BK66" s="1270"/>
      <c r="BL66" s="1270"/>
      <c r="BM66" s="1270"/>
      <c r="BN66" s="1270"/>
      <c r="BO66" s="1270"/>
      <c r="BP66" s="1270"/>
      <c r="BQ66" s="1270"/>
      <c r="BR66" s="1270"/>
      <c r="BS66" s="1270"/>
      <c r="BT66" s="1270"/>
      <c r="BU66" s="1270"/>
      <c r="BV66" s="1270"/>
      <c r="BW66" s="1270"/>
      <c r="BX66" s="1270"/>
      <c r="BY66" s="1270"/>
      <c r="BZ66" s="1270"/>
      <c r="CA66" s="1270"/>
      <c r="CB66" s="1270"/>
      <c r="CC66" s="1270"/>
      <c r="CD66" s="1270"/>
      <c r="CE66" s="1270"/>
      <c r="CF66" s="1270"/>
      <c r="CG66" s="1270"/>
      <c r="CH66" s="1270"/>
      <c r="CI66" s="1270"/>
      <c r="CJ66" s="1270"/>
      <c r="CK66" s="1270"/>
      <c r="CL66" s="1270"/>
      <c r="CM66" s="1270"/>
      <c r="CN66" s="1270"/>
      <c r="CO66" s="1270"/>
      <c r="CP66" s="1270"/>
      <c r="CQ66" s="1270"/>
      <c r="CR66" s="1270"/>
      <c r="CS66" s="1270"/>
      <c r="CT66" s="1270"/>
      <c r="CU66" s="1270"/>
      <c r="CV66" s="1270"/>
      <c r="CW66" s="1270"/>
      <c r="CX66" s="1270"/>
      <c r="CY66" s="1270"/>
      <c r="CZ66" s="1270"/>
      <c r="DA66" s="1270"/>
      <c r="DB66" s="1270"/>
      <c r="DC66" s="1271"/>
    </row>
    <row r="67" spans="2:107" ht="13.2" x14ac:dyDescent="0.2">
      <c r="B67" s="372"/>
      <c r="AN67" s="1269"/>
      <c r="AO67" s="1270"/>
      <c r="AP67" s="1270"/>
      <c r="AQ67" s="1270"/>
      <c r="AR67" s="1270"/>
      <c r="AS67" s="1270"/>
      <c r="AT67" s="1270"/>
      <c r="AU67" s="1270"/>
      <c r="AV67" s="1270"/>
      <c r="AW67" s="1270"/>
      <c r="AX67" s="1270"/>
      <c r="AY67" s="1270"/>
      <c r="AZ67" s="1270"/>
      <c r="BA67" s="1270"/>
      <c r="BB67" s="1270"/>
      <c r="BC67" s="1270"/>
      <c r="BD67" s="1270"/>
      <c r="BE67" s="1270"/>
      <c r="BF67" s="1270"/>
      <c r="BG67" s="1270"/>
      <c r="BH67" s="1270"/>
      <c r="BI67" s="1270"/>
      <c r="BJ67" s="1270"/>
      <c r="BK67" s="1270"/>
      <c r="BL67" s="1270"/>
      <c r="BM67" s="1270"/>
      <c r="BN67" s="1270"/>
      <c r="BO67" s="1270"/>
      <c r="BP67" s="1270"/>
      <c r="BQ67" s="1270"/>
      <c r="BR67" s="1270"/>
      <c r="BS67" s="1270"/>
      <c r="BT67" s="1270"/>
      <c r="BU67" s="1270"/>
      <c r="BV67" s="1270"/>
      <c r="BW67" s="1270"/>
      <c r="BX67" s="1270"/>
      <c r="BY67" s="1270"/>
      <c r="BZ67" s="1270"/>
      <c r="CA67" s="1270"/>
      <c r="CB67" s="1270"/>
      <c r="CC67" s="1270"/>
      <c r="CD67" s="1270"/>
      <c r="CE67" s="1270"/>
      <c r="CF67" s="1270"/>
      <c r="CG67" s="1270"/>
      <c r="CH67" s="1270"/>
      <c r="CI67" s="1270"/>
      <c r="CJ67" s="1270"/>
      <c r="CK67" s="1270"/>
      <c r="CL67" s="1270"/>
      <c r="CM67" s="1270"/>
      <c r="CN67" s="1270"/>
      <c r="CO67" s="1270"/>
      <c r="CP67" s="1270"/>
      <c r="CQ67" s="1270"/>
      <c r="CR67" s="1270"/>
      <c r="CS67" s="1270"/>
      <c r="CT67" s="1270"/>
      <c r="CU67" s="1270"/>
      <c r="CV67" s="1270"/>
      <c r="CW67" s="1270"/>
      <c r="CX67" s="1270"/>
      <c r="CY67" s="1270"/>
      <c r="CZ67" s="1270"/>
      <c r="DA67" s="1270"/>
      <c r="DB67" s="1270"/>
      <c r="DC67" s="1271"/>
    </row>
    <row r="68" spans="2:107" ht="13.2" x14ac:dyDescent="0.2">
      <c r="B68" s="372"/>
      <c r="AN68" s="1269"/>
      <c r="AO68" s="1270"/>
      <c r="AP68" s="1270"/>
      <c r="AQ68" s="1270"/>
      <c r="AR68" s="1270"/>
      <c r="AS68" s="1270"/>
      <c r="AT68" s="1270"/>
      <c r="AU68" s="1270"/>
      <c r="AV68" s="1270"/>
      <c r="AW68" s="1270"/>
      <c r="AX68" s="1270"/>
      <c r="AY68" s="1270"/>
      <c r="AZ68" s="1270"/>
      <c r="BA68" s="1270"/>
      <c r="BB68" s="1270"/>
      <c r="BC68" s="1270"/>
      <c r="BD68" s="1270"/>
      <c r="BE68" s="1270"/>
      <c r="BF68" s="1270"/>
      <c r="BG68" s="1270"/>
      <c r="BH68" s="1270"/>
      <c r="BI68" s="1270"/>
      <c r="BJ68" s="1270"/>
      <c r="BK68" s="1270"/>
      <c r="BL68" s="1270"/>
      <c r="BM68" s="1270"/>
      <c r="BN68" s="1270"/>
      <c r="BO68" s="1270"/>
      <c r="BP68" s="1270"/>
      <c r="BQ68" s="1270"/>
      <c r="BR68" s="1270"/>
      <c r="BS68" s="1270"/>
      <c r="BT68" s="1270"/>
      <c r="BU68" s="1270"/>
      <c r="BV68" s="1270"/>
      <c r="BW68" s="1270"/>
      <c r="BX68" s="1270"/>
      <c r="BY68" s="1270"/>
      <c r="BZ68" s="1270"/>
      <c r="CA68" s="1270"/>
      <c r="CB68" s="1270"/>
      <c r="CC68" s="1270"/>
      <c r="CD68" s="1270"/>
      <c r="CE68" s="1270"/>
      <c r="CF68" s="1270"/>
      <c r="CG68" s="1270"/>
      <c r="CH68" s="1270"/>
      <c r="CI68" s="1270"/>
      <c r="CJ68" s="1270"/>
      <c r="CK68" s="1270"/>
      <c r="CL68" s="1270"/>
      <c r="CM68" s="1270"/>
      <c r="CN68" s="1270"/>
      <c r="CO68" s="1270"/>
      <c r="CP68" s="1270"/>
      <c r="CQ68" s="1270"/>
      <c r="CR68" s="1270"/>
      <c r="CS68" s="1270"/>
      <c r="CT68" s="1270"/>
      <c r="CU68" s="1270"/>
      <c r="CV68" s="1270"/>
      <c r="CW68" s="1270"/>
      <c r="CX68" s="1270"/>
      <c r="CY68" s="1270"/>
      <c r="CZ68" s="1270"/>
      <c r="DA68" s="1270"/>
      <c r="DB68" s="1270"/>
      <c r="DC68" s="1271"/>
    </row>
    <row r="69" spans="2:107" ht="13.2" x14ac:dyDescent="0.2">
      <c r="B69" s="372"/>
      <c r="AN69" s="1272"/>
      <c r="AO69" s="1273"/>
      <c r="AP69" s="1273"/>
      <c r="AQ69" s="1273"/>
      <c r="AR69" s="1273"/>
      <c r="AS69" s="1273"/>
      <c r="AT69" s="1273"/>
      <c r="AU69" s="1273"/>
      <c r="AV69" s="1273"/>
      <c r="AW69" s="1273"/>
      <c r="AX69" s="1273"/>
      <c r="AY69" s="1273"/>
      <c r="AZ69" s="1273"/>
      <c r="BA69" s="1273"/>
      <c r="BB69" s="1273"/>
      <c r="BC69" s="1273"/>
      <c r="BD69" s="1273"/>
      <c r="BE69" s="1273"/>
      <c r="BF69" s="1273"/>
      <c r="BG69" s="1273"/>
      <c r="BH69" s="1273"/>
      <c r="BI69" s="1273"/>
      <c r="BJ69" s="1273"/>
      <c r="BK69" s="1273"/>
      <c r="BL69" s="1273"/>
      <c r="BM69" s="1273"/>
      <c r="BN69" s="1273"/>
      <c r="BO69" s="1273"/>
      <c r="BP69" s="1273"/>
      <c r="BQ69" s="1273"/>
      <c r="BR69" s="1273"/>
      <c r="BS69" s="1273"/>
      <c r="BT69" s="1273"/>
      <c r="BU69" s="1273"/>
      <c r="BV69" s="1273"/>
      <c r="BW69" s="1273"/>
      <c r="BX69" s="1273"/>
      <c r="BY69" s="1273"/>
      <c r="BZ69" s="1273"/>
      <c r="CA69" s="1273"/>
      <c r="CB69" s="1273"/>
      <c r="CC69" s="1273"/>
      <c r="CD69" s="1273"/>
      <c r="CE69" s="1273"/>
      <c r="CF69" s="1273"/>
      <c r="CG69" s="1273"/>
      <c r="CH69" s="1273"/>
      <c r="CI69" s="1273"/>
      <c r="CJ69" s="1273"/>
      <c r="CK69" s="1273"/>
      <c r="CL69" s="1273"/>
      <c r="CM69" s="1273"/>
      <c r="CN69" s="1273"/>
      <c r="CO69" s="1273"/>
      <c r="CP69" s="1273"/>
      <c r="CQ69" s="1273"/>
      <c r="CR69" s="1273"/>
      <c r="CS69" s="1273"/>
      <c r="CT69" s="1273"/>
      <c r="CU69" s="1273"/>
      <c r="CV69" s="1273"/>
      <c r="CW69" s="1273"/>
      <c r="CX69" s="1273"/>
      <c r="CY69" s="1273"/>
      <c r="CZ69" s="1273"/>
      <c r="DA69" s="1273"/>
      <c r="DB69" s="1273"/>
      <c r="DC69" s="1274"/>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565</v>
      </c>
    </row>
    <row r="72" spans="2:107" ht="13.2" x14ac:dyDescent="0.2">
      <c r="B72" s="372"/>
      <c r="G72" s="1260"/>
      <c r="H72" s="1260"/>
      <c r="I72" s="1260"/>
      <c r="J72" s="1260"/>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59" t="s">
        <v>525</v>
      </c>
      <c r="BQ72" s="1259"/>
      <c r="BR72" s="1259"/>
      <c r="BS72" s="1259"/>
      <c r="BT72" s="1259"/>
      <c r="BU72" s="1259"/>
      <c r="BV72" s="1259"/>
      <c r="BW72" s="1259"/>
      <c r="BX72" s="1259" t="s">
        <v>526</v>
      </c>
      <c r="BY72" s="1259"/>
      <c r="BZ72" s="1259"/>
      <c r="CA72" s="1259"/>
      <c r="CB72" s="1259"/>
      <c r="CC72" s="1259"/>
      <c r="CD72" s="1259"/>
      <c r="CE72" s="1259"/>
      <c r="CF72" s="1259" t="s">
        <v>527</v>
      </c>
      <c r="CG72" s="1259"/>
      <c r="CH72" s="1259"/>
      <c r="CI72" s="1259"/>
      <c r="CJ72" s="1259"/>
      <c r="CK72" s="1259"/>
      <c r="CL72" s="1259"/>
      <c r="CM72" s="1259"/>
      <c r="CN72" s="1259" t="s">
        <v>528</v>
      </c>
      <c r="CO72" s="1259"/>
      <c r="CP72" s="1259"/>
      <c r="CQ72" s="1259"/>
      <c r="CR72" s="1259"/>
      <c r="CS72" s="1259"/>
      <c r="CT72" s="1259"/>
      <c r="CU72" s="1259"/>
      <c r="CV72" s="1259" t="s">
        <v>529</v>
      </c>
      <c r="CW72" s="1259"/>
      <c r="CX72" s="1259"/>
      <c r="CY72" s="1259"/>
      <c r="CZ72" s="1259"/>
      <c r="DA72" s="1259"/>
      <c r="DB72" s="1259"/>
      <c r="DC72" s="1259"/>
    </row>
    <row r="73" spans="2:107" ht="13.2" x14ac:dyDescent="0.2">
      <c r="B73" s="372"/>
      <c r="G73" s="1262"/>
      <c r="H73" s="1262"/>
      <c r="I73" s="1262"/>
      <c r="J73" s="1262"/>
      <c r="K73" s="1258"/>
      <c r="L73" s="1258"/>
      <c r="M73" s="1258"/>
      <c r="N73" s="1258"/>
      <c r="AM73" s="381"/>
      <c r="AN73" s="1257" t="s">
        <v>566</v>
      </c>
      <c r="AO73" s="1257"/>
      <c r="AP73" s="1257"/>
      <c r="AQ73" s="1257"/>
      <c r="AR73" s="1257"/>
      <c r="AS73" s="1257"/>
      <c r="AT73" s="1257"/>
      <c r="AU73" s="1257"/>
      <c r="AV73" s="1257"/>
      <c r="AW73" s="1257"/>
      <c r="AX73" s="1257"/>
      <c r="AY73" s="1257"/>
      <c r="AZ73" s="1257"/>
      <c r="BA73" s="1257"/>
      <c r="BB73" s="1257" t="s">
        <v>567</v>
      </c>
      <c r="BC73" s="1257"/>
      <c r="BD73" s="1257"/>
      <c r="BE73" s="1257"/>
      <c r="BF73" s="1257"/>
      <c r="BG73" s="1257"/>
      <c r="BH73" s="1257"/>
      <c r="BI73" s="1257"/>
      <c r="BJ73" s="1257"/>
      <c r="BK73" s="1257"/>
      <c r="BL73" s="1257"/>
      <c r="BM73" s="1257"/>
      <c r="BN73" s="1257"/>
      <c r="BO73" s="1257"/>
      <c r="BP73" s="1254">
        <v>50.9</v>
      </c>
      <c r="BQ73" s="1254"/>
      <c r="BR73" s="1254"/>
      <c r="BS73" s="1254"/>
      <c r="BT73" s="1254"/>
      <c r="BU73" s="1254"/>
      <c r="BV73" s="1254"/>
      <c r="BW73" s="1254"/>
      <c r="BX73" s="1254">
        <v>41</v>
      </c>
      <c r="BY73" s="1254"/>
      <c r="BZ73" s="1254"/>
      <c r="CA73" s="1254"/>
      <c r="CB73" s="1254"/>
      <c r="CC73" s="1254"/>
      <c r="CD73" s="1254"/>
      <c r="CE73" s="1254"/>
      <c r="CF73" s="1254">
        <v>28.5</v>
      </c>
      <c r="CG73" s="1254"/>
      <c r="CH73" s="1254"/>
      <c r="CI73" s="1254"/>
      <c r="CJ73" s="1254"/>
      <c r="CK73" s="1254"/>
      <c r="CL73" s="1254"/>
      <c r="CM73" s="1254"/>
      <c r="CN73" s="1254">
        <v>15.9</v>
      </c>
      <c r="CO73" s="1254"/>
      <c r="CP73" s="1254"/>
      <c r="CQ73" s="1254"/>
      <c r="CR73" s="1254"/>
      <c r="CS73" s="1254"/>
      <c r="CT73" s="1254"/>
      <c r="CU73" s="1254"/>
      <c r="CV73" s="1254">
        <v>2.5</v>
      </c>
      <c r="CW73" s="1254"/>
      <c r="CX73" s="1254"/>
      <c r="CY73" s="1254"/>
      <c r="CZ73" s="1254"/>
      <c r="DA73" s="1254"/>
      <c r="DB73" s="1254"/>
      <c r="DC73" s="1254"/>
    </row>
    <row r="74" spans="2:107" ht="13.2" x14ac:dyDescent="0.2">
      <c r="B74" s="372"/>
      <c r="G74" s="1262"/>
      <c r="H74" s="1262"/>
      <c r="I74" s="1262"/>
      <c r="J74" s="1262"/>
      <c r="K74" s="1258"/>
      <c r="L74" s="1258"/>
      <c r="M74" s="1258"/>
      <c r="N74" s="1258"/>
      <c r="AM74" s="381"/>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ht="13.2" x14ac:dyDescent="0.2">
      <c r="B75" s="372"/>
      <c r="G75" s="1262"/>
      <c r="H75" s="1262"/>
      <c r="I75" s="1260"/>
      <c r="J75" s="1260"/>
      <c r="K75" s="1261"/>
      <c r="L75" s="1261"/>
      <c r="M75" s="1261"/>
      <c r="N75" s="1261"/>
      <c r="AM75" s="381"/>
      <c r="AN75" s="1257"/>
      <c r="AO75" s="1257"/>
      <c r="AP75" s="1257"/>
      <c r="AQ75" s="1257"/>
      <c r="AR75" s="1257"/>
      <c r="AS75" s="1257"/>
      <c r="AT75" s="1257"/>
      <c r="AU75" s="1257"/>
      <c r="AV75" s="1257"/>
      <c r="AW75" s="1257"/>
      <c r="AX75" s="1257"/>
      <c r="AY75" s="1257"/>
      <c r="AZ75" s="1257"/>
      <c r="BA75" s="1257"/>
      <c r="BB75" s="1257" t="s">
        <v>572</v>
      </c>
      <c r="BC75" s="1257"/>
      <c r="BD75" s="1257"/>
      <c r="BE75" s="1257"/>
      <c r="BF75" s="1257"/>
      <c r="BG75" s="1257"/>
      <c r="BH75" s="1257"/>
      <c r="BI75" s="1257"/>
      <c r="BJ75" s="1257"/>
      <c r="BK75" s="1257"/>
      <c r="BL75" s="1257"/>
      <c r="BM75" s="1257"/>
      <c r="BN75" s="1257"/>
      <c r="BO75" s="1257"/>
      <c r="BP75" s="1254">
        <v>6.8</v>
      </c>
      <c r="BQ75" s="1254"/>
      <c r="BR75" s="1254"/>
      <c r="BS75" s="1254"/>
      <c r="BT75" s="1254"/>
      <c r="BU75" s="1254"/>
      <c r="BV75" s="1254"/>
      <c r="BW75" s="1254"/>
      <c r="BX75" s="1254">
        <v>6.7</v>
      </c>
      <c r="BY75" s="1254"/>
      <c r="BZ75" s="1254"/>
      <c r="CA75" s="1254"/>
      <c r="CB75" s="1254"/>
      <c r="CC75" s="1254"/>
      <c r="CD75" s="1254"/>
      <c r="CE75" s="1254"/>
      <c r="CF75" s="1254">
        <v>6.7</v>
      </c>
      <c r="CG75" s="1254"/>
      <c r="CH75" s="1254"/>
      <c r="CI75" s="1254"/>
      <c r="CJ75" s="1254"/>
      <c r="CK75" s="1254"/>
      <c r="CL75" s="1254"/>
      <c r="CM75" s="1254"/>
      <c r="CN75" s="1254">
        <v>6</v>
      </c>
      <c r="CO75" s="1254"/>
      <c r="CP75" s="1254"/>
      <c r="CQ75" s="1254"/>
      <c r="CR75" s="1254"/>
      <c r="CS75" s="1254"/>
      <c r="CT75" s="1254"/>
      <c r="CU75" s="1254"/>
      <c r="CV75" s="1254">
        <v>5.5</v>
      </c>
      <c r="CW75" s="1254"/>
      <c r="CX75" s="1254"/>
      <c r="CY75" s="1254"/>
      <c r="CZ75" s="1254"/>
      <c r="DA75" s="1254"/>
      <c r="DB75" s="1254"/>
      <c r="DC75" s="1254"/>
    </row>
    <row r="76" spans="2:107" ht="13.2" x14ac:dyDescent="0.2">
      <c r="B76" s="372"/>
      <c r="G76" s="1262"/>
      <c r="H76" s="1262"/>
      <c r="I76" s="1260"/>
      <c r="J76" s="1260"/>
      <c r="K76" s="1261"/>
      <c r="L76" s="1261"/>
      <c r="M76" s="1261"/>
      <c r="N76" s="1261"/>
      <c r="AM76" s="381"/>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ht="13.2" x14ac:dyDescent="0.2">
      <c r="B77" s="372"/>
      <c r="G77" s="1260"/>
      <c r="H77" s="1260"/>
      <c r="I77" s="1260"/>
      <c r="J77" s="1260"/>
      <c r="K77" s="1258"/>
      <c r="L77" s="1258"/>
      <c r="M77" s="1258"/>
      <c r="N77" s="1258"/>
      <c r="AN77" s="1259" t="s">
        <v>569</v>
      </c>
      <c r="AO77" s="1259"/>
      <c r="AP77" s="1259"/>
      <c r="AQ77" s="1259"/>
      <c r="AR77" s="1259"/>
      <c r="AS77" s="1259"/>
      <c r="AT77" s="1259"/>
      <c r="AU77" s="1259"/>
      <c r="AV77" s="1259"/>
      <c r="AW77" s="1259"/>
      <c r="AX77" s="1259"/>
      <c r="AY77" s="1259"/>
      <c r="AZ77" s="1259"/>
      <c r="BA77" s="1259"/>
      <c r="BB77" s="1257" t="s">
        <v>567</v>
      </c>
      <c r="BC77" s="1257"/>
      <c r="BD77" s="1257"/>
      <c r="BE77" s="1257"/>
      <c r="BF77" s="1257"/>
      <c r="BG77" s="1257"/>
      <c r="BH77" s="1257"/>
      <c r="BI77" s="1257"/>
      <c r="BJ77" s="1257"/>
      <c r="BK77" s="1257"/>
      <c r="BL77" s="1257"/>
      <c r="BM77" s="1257"/>
      <c r="BN77" s="1257"/>
      <c r="BO77" s="1257"/>
      <c r="BP77" s="1254">
        <v>5.4</v>
      </c>
      <c r="BQ77" s="1254"/>
      <c r="BR77" s="1254"/>
      <c r="BS77" s="1254"/>
      <c r="BT77" s="1254"/>
      <c r="BU77" s="1254"/>
      <c r="BV77" s="1254"/>
      <c r="BW77" s="1254"/>
      <c r="BX77" s="1254">
        <v>3.9</v>
      </c>
      <c r="BY77" s="1254"/>
      <c r="BZ77" s="1254"/>
      <c r="CA77" s="1254"/>
      <c r="CB77" s="1254"/>
      <c r="CC77" s="1254"/>
      <c r="CD77" s="1254"/>
      <c r="CE77" s="1254"/>
      <c r="CF77" s="1254">
        <v>0</v>
      </c>
      <c r="CG77" s="1254"/>
      <c r="CH77" s="1254"/>
      <c r="CI77" s="1254"/>
      <c r="CJ77" s="1254"/>
      <c r="CK77" s="1254"/>
      <c r="CL77" s="1254"/>
      <c r="CM77" s="1254"/>
      <c r="CN77" s="1254">
        <v>0</v>
      </c>
      <c r="CO77" s="1254"/>
      <c r="CP77" s="1254"/>
      <c r="CQ77" s="1254"/>
      <c r="CR77" s="1254"/>
      <c r="CS77" s="1254"/>
      <c r="CT77" s="1254"/>
      <c r="CU77" s="1254"/>
      <c r="CV77" s="1254">
        <v>0</v>
      </c>
      <c r="CW77" s="1254"/>
      <c r="CX77" s="1254"/>
      <c r="CY77" s="1254"/>
      <c r="CZ77" s="1254"/>
      <c r="DA77" s="1254"/>
      <c r="DB77" s="1254"/>
      <c r="DC77" s="1254"/>
    </row>
    <row r="78" spans="2:107" ht="13.2" x14ac:dyDescent="0.2">
      <c r="B78" s="372"/>
      <c r="G78" s="1260"/>
      <c r="H78" s="1260"/>
      <c r="I78" s="1260"/>
      <c r="J78" s="1260"/>
      <c r="K78" s="1258"/>
      <c r="L78" s="1258"/>
      <c r="M78" s="1258"/>
      <c r="N78" s="1258"/>
      <c r="AN78" s="1259"/>
      <c r="AO78" s="1259"/>
      <c r="AP78" s="1259"/>
      <c r="AQ78" s="1259"/>
      <c r="AR78" s="1259"/>
      <c r="AS78" s="1259"/>
      <c r="AT78" s="1259"/>
      <c r="AU78" s="1259"/>
      <c r="AV78" s="1259"/>
      <c r="AW78" s="1259"/>
      <c r="AX78" s="1259"/>
      <c r="AY78" s="1259"/>
      <c r="AZ78" s="1259"/>
      <c r="BA78" s="1259"/>
      <c r="BB78" s="1257"/>
      <c r="BC78" s="1257"/>
      <c r="BD78" s="1257"/>
      <c r="BE78" s="1257"/>
      <c r="BF78" s="1257"/>
      <c r="BG78" s="1257"/>
      <c r="BH78" s="1257"/>
      <c r="BI78" s="1257"/>
      <c r="BJ78" s="1257"/>
      <c r="BK78" s="1257"/>
      <c r="BL78" s="1257"/>
      <c r="BM78" s="1257"/>
      <c r="BN78" s="1257"/>
      <c r="BO78" s="1257"/>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ht="13.2" x14ac:dyDescent="0.2">
      <c r="B79" s="372"/>
      <c r="G79" s="1260"/>
      <c r="H79" s="1260"/>
      <c r="I79" s="1255"/>
      <c r="J79" s="1255"/>
      <c r="K79" s="1256"/>
      <c r="L79" s="1256"/>
      <c r="M79" s="1256"/>
      <c r="N79" s="1256"/>
      <c r="AN79" s="1259"/>
      <c r="AO79" s="1259"/>
      <c r="AP79" s="1259"/>
      <c r="AQ79" s="1259"/>
      <c r="AR79" s="1259"/>
      <c r="AS79" s="1259"/>
      <c r="AT79" s="1259"/>
      <c r="AU79" s="1259"/>
      <c r="AV79" s="1259"/>
      <c r="AW79" s="1259"/>
      <c r="AX79" s="1259"/>
      <c r="AY79" s="1259"/>
      <c r="AZ79" s="1259"/>
      <c r="BA79" s="1259"/>
      <c r="BB79" s="1257" t="s">
        <v>572</v>
      </c>
      <c r="BC79" s="1257"/>
      <c r="BD79" s="1257"/>
      <c r="BE79" s="1257"/>
      <c r="BF79" s="1257"/>
      <c r="BG79" s="1257"/>
      <c r="BH79" s="1257"/>
      <c r="BI79" s="1257"/>
      <c r="BJ79" s="1257"/>
      <c r="BK79" s="1257"/>
      <c r="BL79" s="1257"/>
      <c r="BM79" s="1257"/>
      <c r="BN79" s="1257"/>
      <c r="BO79" s="1257"/>
      <c r="BP79" s="1254">
        <v>4.2</v>
      </c>
      <c r="BQ79" s="1254"/>
      <c r="BR79" s="1254"/>
      <c r="BS79" s="1254"/>
      <c r="BT79" s="1254"/>
      <c r="BU79" s="1254"/>
      <c r="BV79" s="1254"/>
      <c r="BW79" s="1254"/>
      <c r="BX79" s="1254">
        <v>4.2</v>
      </c>
      <c r="BY79" s="1254"/>
      <c r="BZ79" s="1254"/>
      <c r="CA79" s="1254"/>
      <c r="CB79" s="1254"/>
      <c r="CC79" s="1254"/>
      <c r="CD79" s="1254"/>
      <c r="CE79" s="1254"/>
      <c r="CF79" s="1254">
        <v>4.5</v>
      </c>
      <c r="CG79" s="1254"/>
      <c r="CH79" s="1254"/>
      <c r="CI79" s="1254"/>
      <c r="CJ79" s="1254"/>
      <c r="CK79" s="1254"/>
      <c r="CL79" s="1254"/>
      <c r="CM79" s="1254"/>
      <c r="CN79" s="1254">
        <v>4.5999999999999996</v>
      </c>
      <c r="CO79" s="1254"/>
      <c r="CP79" s="1254"/>
      <c r="CQ79" s="1254"/>
      <c r="CR79" s="1254"/>
      <c r="CS79" s="1254"/>
      <c r="CT79" s="1254"/>
      <c r="CU79" s="1254"/>
      <c r="CV79" s="1254">
        <v>4.7</v>
      </c>
      <c r="CW79" s="1254"/>
      <c r="CX79" s="1254"/>
      <c r="CY79" s="1254"/>
      <c r="CZ79" s="1254"/>
      <c r="DA79" s="1254"/>
      <c r="DB79" s="1254"/>
      <c r="DC79" s="1254"/>
    </row>
    <row r="80" spans="2:107" ht="13.2" x14ac:dyDescent="0.2">
      <c r="B80" s="372"/>
      <c r="G80" s="1260"/>
      <c r="H80" s="1260"/>
      <c r="I80" s="1255"/>
      <c r="J80" s="1255"/>
      <c r="K80" s="1256"/>
      <c r="L80" s="1256"/>
      <c r="M80" s="1256"/>
      <c r="N80" s="1256"/>
      <c r="AN80" s="1259"/>
      <c r="AO80" s="1259"/>
      <c r="AP80" s="1259"/>
      <c r="AQ80" s="1259"/>
      <c r="AR80" s="1259"/>
      <c r="AS80" s="1259"/>
      <c r="AT80" s="1259"/>
      <c r="AU80" s="1259"/>
      <c r="AV80" s="1259"/>
      <c r="AW80" s="1259"/>
      <c r="AX80" s="1259"/>
      <c r="AY80" s="1259"/>
      <c r="AZ80" s="1259"/>
      <c r="BA80" s="1259"/>
      <c r="BB80" s="1257"/>
      <c r="BC80" s="1257"/>
      <c r="BD80" s="1257"/>
      <c r="BE80" s="1257"/>
      <c r="BF80" s="1257"/>
      <c r="BG80" s="1257"/>
      <c r="BH80" s="1257"/>
      <c r="BI80" s="1257"/>
      <c r="BJ80" s="1257"/>
      <c r="BK80" s="1257"/>
      <c r="BL80" s="1257"/>
      <c r="BM80" s="1257"/>
      <c r="BN80" s="1257"/>
      <c r="BO80" s="1257"/>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2BN759i41htWxUH4gzUyRI2xC8DfXtvtxeg6GbYlisu+9pJelRWUxY5u+4To76Vid4MMZIl1m56rDxiNSi3BYw==" saltValue="phhdIOwK1hdWkBKwNcVY5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00E9-DE64-4C80-A067-D2AABD9C484D}">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QBjqdwPYvC0kPVfnTSNMBXEuYpomFRk3Sof0rDvNIATQpEUeT+0QkKl8xQ58xvFbcDpOjLwUJlX8PbBMum15OA==" saltValue="eO4XdErXMC7rsi32Pi01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A4C3-A8B6-4F0D-8AE0-86336D40D14D}">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So4tbkXdgBU3Y8UwLL8yGoEUQ21Eqz5CXIQyHLycVekOH7JieXPsMJH9JngJHO5ufZ+z/PqSUz8rsW9cXTzEyw==" saltValue="O9LNy5o1chZlc8GdkOfsM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26641</v>
      </c>
      <c r="E3" s="156"/>
      <c r="F3" s="157">
        <v>42836</v>
      </c>
      <c r="G3" s="158"/>
      <c r="H3" s="159"/>
    </row>
    <row r="4" spans="1:8" x14ac:dyDescent="0.2">
      <c r="A4" s="160"/>
      <c r="B4" s="161"/>
      <c r="C4" s="162"/>
      <c r="D4" s="163">
        <v>10794</v>
      </c>
      <c r="E4" s="164"/>
      <c r="F4" s="165">
        <v>22936</v>
      </c>
      <c r="G4" s="166"/>
      <c r="H4" s="167"/>
    </row>
    <row r="5" spans="1:8" x14ac:dyDescent="0.2">
      <c r="A5" s="148" t="s">
        <v>519</v>
      </c>
      <c r="B5" s="153"/>
      <c r="C5" s="154"/>
      <c r="D5" s="155">
        <v>46175</v>
      </c>
      <c r="E5" s="156"/>
      <c r="F5" s="157">
        <v>44161</v>
      </c>
      <c r="G5" s="158"/>
      <c r="H5" s="159"/>
    </row>
    <row r="6" spans="1:8" x14ac:dyDescent="0.2">
      <c r="A6" s="160"/>
      <c r="B6" s="161"/>
      <c r="C6" s="162"/>
      <c r="D6" s="163">
        <v>24470</v>
      </c>
      <c r="E6" s="164"/>
      <c r="F6" s="165">
        <v>23644</v>
      </c>
      <c r="G6" s="166"/>
      <c r="H6" s="167"/>
    </row>
    <row r="7" spans="1:8" x14ac:dyDescent="0.2">
      <c r="A7" s="148" t="s">
        <v>520</v>
      </c>
      <c r="B7" s="153"/>
      <c r="C7" s="154"/>
      <c r="D7" s="155">
        <v>26950</v>
      </c>
      <c r="E7" s="156"/>
      <c r="F7" s="157">
        <v>43955</v>
      </c>
      <c r="G7" s="158"/>
      <c r="H7" s="159"/>
    </row>
    <row r="8" spans="1:8" x14ac:dyDescent="0.2">
      <c r="A8" s="160"/>
      <c r="B8" s="161"/>
      <c r="C8" s="162"/>
      <c r="D8" s="163">
        <v>19039</v>
      </c>
      <c r="E8" s="164"/>
      <c r="F8" s="165">
        <v>21318</v>
      </c>
      <c r="G8" s="166"/>
      <c r="H8" s="167"/>
    </row>
    <row r="9" spans="1:8" x14ac:dyDescent="0.2">
      <c r="A9" s="148" t="s">
        <v>521</v>
      </c>
      <c r="B9" s="153"/>
      <c r="C9" s="154"/>
      <c r="D9" s="155">
        <v>33879</v>
      </c>
      <c r="E9" s="156"/>
      <c r="F9" s="157">
        <v>41921</v>
      </c>
      <c r="G9" s="158"/>
      <c r="H9" s="159"/>
    </row>
    <row r="10" spans="1:8" x14ac:dyDescent="0.2">
      <c r="A10" s="160"/>
      <c r="B10" s="161"/>
      <c r="C10" s="162"/>
      <c r="D10" s="163">
        <v>9914</v>
      </c>
      <c r="E10" s="164"/>
      <c r="F10" s="165">
        <v>21655</v>
      </c>
      <c r="G10" s="166"/>
      <c r="H10" s="167"/>
    </row>
    <row r="11" spans="1:8" x14ac:dyDescent="0.2">
      <c r="A11" s="148" t="s">
        <v>522</v>
      </c>
      <c r="B11" s="153"/>
      <c r="C11" s="154"/>
      <c r="D11" s="155">
        <v>32687</v>
      </c>
      <c r="E11" s="156"/>
      <c r="F11" s="157">
        <v>44585</v>
      </c>
      <c r="G11" s="158"/>
      <c r="H11" s="159"/>
    </row>
    <row r="12" spans="1:8" x14ac:dyDescent="0.2">
      <c r="A12" s="160"/>
      <c r="B12" s="161"/>
      <c r="C12" s="168"/>
      <c r="D12" s="163">
        <v>16945</v>
      </c>
      <c r="E12" s="164"/>
      <c r="F12" s="165">
        <v>23077</v>
      </c>
      <c r="G12" s="166"/>
      <c r="H12" s="167"/>
    </row>
    <row r="13" spans="1:8" x14ac:dyDescent="0.2">
      <c r="A13" s="148"/>
      <c r="B13" s="153"/>
      <c r="C13" s="169"/>
      <c r="D13" s="170">
        <v>33266</v>
      </c>
      <c r="E13" s="171"/>
      <c r="F13" s="172">
        <v>43492</v>
      </c>
      <c r="G13" s="173"/>
      <c r="H13" s="159"/>
    </row>
    <row r="14" spans="1:8" x14ac:dyDescent="0.2">
      <c r="A14" s="160"/>
      <c r="B14" s="161"/>
      <c r="C14" s="162"/>
      <c r="D14" s="163">
        <v>16232</v>
      </c>
      <c r="E14" s="164"/>
      <c r="F14" s="165">
        <v>22526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5.73</v>
      </c>
      <c r="C19" s="174">
        <f>ROUND(VALUE(SUBSTITUTE(実質収支比率等に係る経年分析!G$48,"▲","-")),2)</f>
        <v>5.93</v>
      </c>
      <c r="D19" s="174">
        <f>ROUND(VALUE(SUBSTITUTE(実質収支比率等に係る経年分析!H$48,"▲","-")),2)</f>
        <v>6.22</v>
      </c>
      <c r="E19" s="174">
        <f>ROUND(VALUE(SUBSTITUTE(実質収支比率等に係る経年分析!I$48,"▲","-")),2)</f>
        <v>6.86</v>
      </c>
      <c r="F19" s="174">
        <f>ROUND(VALUE(SUBSTITUTE(実質収支比率等に係る経年分析!J$48,"▲","-")),2)</f>
        <v>2.78</v>
      </c>
    </row>
    <row r="20" spans="1:11" x14ac:dyDescent="0.2">
      <c r="A20" s="174" t="s">
        <v>53</v>
      </c>
      <c r="B20" s="174">
        <f>ROUND(VALUE(SUBSTITUTE(実質収支比率等に係る経年分析!F$47,"▲","-")),2)</f>
        <v>9.36</v>
      </c>
      <c r="C20" s="174">
        <f>ROUND(VALUE(SUBSTITUTE(実質収支比率等に係る経年分析!G$47,"▲","-")),2)</f>
        <v>12.39</v>
      </c>
      <c r="D20" s="174">
        <f>ROUND(VALUE(SUBSTITUTE(実質収支比率等に係る経年分析!H$47,"▲","-")),2)</f>
        <v>13.07</v>
      </c>
      <c r="E20" s="174">
        <f>ROUND(VALUE(SUBSTITUTE(実質収支比率等に係る経年分析!I$47,"▲","-")),2)</f>
        <v>15.53</v>
      </c>
      <c r="F20" s="174">
        <f>ROUND(VALUE(SUBSTITUTE(実質収支比率等に係る経年分析!J$47,"▲","-")),2)</f>
        <v>19.329999999999998</v>
      </c>
    </row>
    <row r="21" spans="1:11" x14ac:dyDescent="0.2">
      <c r="A21" s="174" t="s">
        <v>54</v>
      </c>
      <c r="B21" s="174">
        <f>IF(ISNUMBER(VALUE(SUBSTITUTE(実質収支比率等に係る経年分析!F$49,"▲","-"))),ROUND(VALUE(SUBSTITUTE(実質収支比率等に係る経年分析!F$49,"▲","-")),2),NA())</f>
        <v>2.84</v>
      </c>
      <c r="C21" s="174">
        <f>IF(ISNUMBER(VALUE(SUBSTITUTE(実質収支比率等に係る経年分析!G$49,"▲","-"))),ROUND(VALUE(SUBSTITUTE(実質収支比率等に係る経年分析!G$49,"▲","-")),2),NA())</f>
        <v>0.44</v>
      </c>
      <c r="D21" s="174">
        <f>IF(ISNUMBER(VALUE(SUBSTITUTE(実質収支比率等に係る経年分析!H$49,"▲","-"))),ROUND(VALUE(SUBSTITUTE(実質収支比率等に係る経年分析!H$49,"▲","-")),2),NA())</f>
        <v>6.99</v>
      </c>
      <c r="E21" s="174">
        <f>IF(ISNUMBER(VALUE(SUBSTITUTE(実質収支比率等に係る経年分析!I$49,"▲","-"))),ROUND(VALUE(SUBSTITUTE(実質収支比率等に係る経年分析!I$49,"▲","-")),2),NA())</f>
        <v>5.05</v>
      </c>
      <c r="F21" s="174">
        <f>IF(ISNUMBER(VALUE(SUBSTITUTE(実質収支比率等に係る経年分析!J$49,"▲","-"))),ROUND(VALUE(SUBSTITUTE(実質収支比率等に係る経年分析!J$49,"▲","-")),2),NA())</f>
        <v>-2.33</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特別会計介護保険事業</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特別会計公共用地先行取得事業</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特別会計後期高齢者医療事業</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0.13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0.23</v>
      </c>
    </row>
    <row r="33" spans="1:16" x14ac:dyDescent="0.2">
      <c r="A33" s="175" t="str">
        <f>IF(連結実質赤字比率に係る赤字・黒字の構成分析!C$37="",NA(),連結実質赤字比率に係る赤字・黒字の構成分析!C$37)</f>
        <v>特別会計国民健康保険事業</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2.1800000000000002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1.0900000000000001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0.9</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5.73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5.92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6.22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6.85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2.78</v>
      </c>
    </row>
    <row r="35" spans="1:16" x14ac:dyDescent="0.2">
      <c r="A35" s="175" t="str">
        <f>IF(連結実質赤字比率に係る赤字・黒字の構成分析!C$35="",NA(),連結実質赤字比率に係る赤字・黒字の構成分析!C$35)</f>
        <v>守口市水道事業会計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5.68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5.67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5.95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6.71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8.31</v>
      </c>
    </row>
    <row r="36" spans="1:16" x14ac:dyDescent="0.2">
      <c r="A36" s="175" t="str">
        <f>IF(連結実質赤字比率に係る赤字・黒字の構成分析!C$34="",NA(),連結実質赤字比率に係る赤字・黒字の構成分析!C$34)</f>
        <v>守口市下水道事業会計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9.27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10.87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13.69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14.88</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4488</v>
      </c>
      <c r="E42" s="176"/>
      <c r="F42" s="176"/>
      <c r="G42" s="176">
        <f>'実質公債費比率（分子）の構造'!L$52</f>
        <v>4497</v>
      </c>
      <c r="H42" s="176"/>
      <c r="I42" s="176"/>
      <c r="J42" s="176">
        <f>'実質公債費比率（分子）の構造'!M$52</f>
        <v>4606</v>
      </c>
      <c r="K42" s="176"/>
      <c r="L42" s="176"/>
      <c r="M42" s="176">
        <f>'実質公債費比率（分子）の構造'!N$52</f>
        <v>4547</v>
      </c>
      <c r="N42" s="176"/>
      <c r="O42" s="176"/>
      <c r="P42" s="176">
        <f>'実質公債費比率（分子）の構造'!O$52</f>
        <v>4160</v>
      </c>
    </row>
    <row r="43" spans="1:16" x14ac:dyDescent="0.2">
      <c r="A43" s="176" t="s">
        <v>16</v>
      </c>
      <c r="B43" s="176" t="str">
        <f>'実質公債費比率（分子）の構造'!K$51</f>
        <v>-</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f>'実質公債費比率（分子）の構造'!O$51</f>
        <v>0</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115</v>
      </c>
      <c r="C45" s="176"/>
      <c r="D45" s="176"/>
      <c r="E45" s="176">
        <f>'実質公債費比率（分子）の構造'!L$49</f>
        <v>179</v>
      </c>
      <c r="F45" s="176"/>
      <c r="G45" s="176"/>
      <c r="H45" s="176">
        <f>'実質公債費比率（分子）の構造'!M$49</f>
        <v>158</v>
      </c>
      <c r="I45" s="176"/>
      <c r="J45" s="176"/>
      <c r="K45" s="176">
        <f>'実質公債費比率（分子）の構造'!N$49</f>
        <v>174</v>
      </c>
      <c r="L45" s="176"/>
      <c r="M45" s="176"/>
      <c r="N45" s="176">
        <f>'実質公債費比率（分子）の構造'!O$49</f>
        <v>252</v>
      </c>
      <c r="O45" s="176"/>
      <c r="P45" s="176"/>
    </row>
    <row r="46" spans="1:16" x14ac:dyDescent="0.2">
      <c r="A46" s="176" t="s">
        <v>64</v>
      </c>
      <c r="B46" s="176">
        <f>'実質公債費比率（分子）の構造'!K$48</f>
        <v>816</v>
      </c>
      <c r="C46" s="176"/>
      <c r="D46" s="176"/>
      <c r="E46" s="176">
        <f>'実質公債費比率（分子）の構造'!L$48</f>
        <v>804</v>
      </c>
      <c r="F46" s="176"/>
      <c r="G46" s="176"/>
      <c r="H46" s="176">
        <f>'実質公債費比率（分子）の構造'!M$48</f>
        <v>805</v>
      </c>
      <c r="I46" s="176"/>
      <c r="J46" s="176"/>
      <c r="K46" s="176">
        <f>'実質公債費比率（分子）の構造'!N$48</f>
        <v>802</v>
      </c>
      <c r="L46" s="176"/>
      <c r="M46" s="176"/>
      <c r="N46" s="176">
        <f>'実質公債費比率（分子）の構造'!O$48</f>
        <v>702</v>
      </c>
      <c r="O46" s="176"/>
      <c r="P46" s="176"/>
    </row>
    <row r="47" spans="1:16" x14ac:dyDescent="0.2">
      <c r="A47" s="176" t="s">
        <v>12</v>
      </c>
      <c r="B47" s="176">
        <f>'実質公債費比率（分子）の構造'!K$47</f>
        <v>8</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5474</v>
      </c>
      <c r="C49" s="176"/>
      <c r="D49" s="176"/>
      <c r="E49" s="176">
        <f>'実質公債費比率（分子）の構造'!L$45</f>
        <v>5387</v>
      </c>
      <c r="F49" s="176"/>
      <c r="G49" s="176"/>
      <c r="H49" s="176">
        <f>'実質公債費比率（分子）の構造'!M$45</f>
        <v>5666</v>
      </c>
      <c r="I49" s="176"/>
      <c r="J49" s="176"/>
      <c r="K49" s="176">
        <f>'実質公債費比率（分子）の構造'!N$45</f>
        <v>5025</v>
      </c>
      <c r="L49" s="176"/>
      <c r="M49" s="176"/>
      <c r="N49" s="176">
        <f>'実質公債費比率（分子）の構造'!O$45</f>
        <v>4732</v>
      </c>
      <c r="O49" s="176"/>
      <c r="P49" s="176"/>
    </row>
    <row r="50" spans="1:16" x14ac:dyDescent="0.2">
      <c r="A50" s="176" t="s">
        <v>67</v>
      </c>
      <c r="B50" s="176" t="e">
        <f>NA()</f>
        <v>#N/A</v>
      </c>
      <c r="C50" s="176">
        <f>IF(ISNUMBER('実質公債費比率（分子）の構造'!K$53),'実質公債費比率（分子）の構造'!K$53,NA())</f>
        <v>1925</v>
      </c>
      <c r="D50" s="176" t="e">
        <f>NA()</f>
        <v>#N/A</v>
      </c>
      <c r="E50" s="176" t="e">
        <f>NA()</f>
        <v>#N/A</v>
      </c>
      <c r="F50" s="176">
        <f>IF(ISNUMBER('実質公債費比率（分子）の構造'!L$53),'実質公債費比率（分子）の構造'!L$53,NA())</f>
        <v>1873</v>
      </c>
      <c r="G50" s="176" t="e">
        <f>NA()</f>
        <v>#N/A</v>
      </c>
      <c r="H50" s="176" t="e">
        <f>NA()</f>
        <v>#N/A</v>
      </c>
      <c r="I50" s="176">
        <f>IF(ISNUMBER('実質公債費比率（分子）の構造'!M$53),'実質公債費比率（分子）の構造'!M$53,NA())</f>
        <v>2023</v>
      </c>
      <c r="J50" s="176" t="e">
        <f>NA()</f>
        <v>#N/A</v>
      </c>
      <c r="K50" s="176" t="e">
        <f>NA()</f>
        <v>#N/A</v>
      </c>
      <c r="L50" s="176">
        <f>IF(ISNUMBER('実質公債費比率（分子）の構造'!N$53),'実質公債費比率（分子）の構造'!N$53,NA())</f>
        <v>1454</v>
      </c>
      <c r="M50" s="176" t="e">
        <f>NA()</f>
        <v>#N/A</v>
      </c>
      <c r="N50" s="176" t="e">
        <f>NA()</f>
        <v>#N/A</v>
      </c>
      <c r="O50" s="176">
        <f>IF(ISNUMBER('実質公債費比率（分子）の構造'!O$53),'実質公債費比率（分子）の構造'!O$53,NA())</f>
        <v>1526</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43632</v>
      </c>
      <c r="E56" s="175"/>
      <c r="F56" s="175"/>
      <c r="G56" s="175">
        <f>'将来負担比率（分子）の構造'!J$52</f>
        <v>44053</v>
      </c>
      <c r="H56" s="175"/>
      <c r="I56" s="175"/>
      <c r="J56" s="175">
        <f>'将来負担比率（分子）の構造'!K$52</f>
        <v>43103</v>
      </c>
      <c r="K56" s="175"/>
      <c r="L56" s="175"/>
      <c r="M56" s="175">
        <f>'将来負担比率（分子）の構造'!L$52</f>
        <v>42409</v>
      </c>
      <c r="N56" s="175"/>
      <c r="O56" s="175"/>
      <c r="P56" s="175">
        <f>'将来負担比率（分子）の構造'!M$52</f>
        <v>42171</v>
      </c>
    </row>
    <row r="57" spans="1:16" x14ac:dyDescent="0.2">
      <c r="A57" s="175" t="s">
        <v>42</v>
      </c>
      <c r="B57" s="175"/>
      <c r="C57" s="175"/>
      <c r="D57" s="175">
        <f>'将来負担比率（分子）の構造'!I$51</f>
        <v>8951</v>
      </c>
      <c r="E57" s="175"/>
      <c r="F57" s="175"/>
      <c r="G57" s="175">
        <f>'将来負担比率（分子）の構造'!J$51</f>
        <v>9604</v>
      </c>
      <c r="H57" s="175"/>
      <c r="I57" s="175"/>
      <c r="J57" s="175">
        <f>'将来負担比率（分子）の構造'!K$51</f>
        <v>10543</v>
      </c>
      <c r="K57" s="175"/>
      <c r="L57" s="175"/>
      <c r="M57" s="175">
        <f>'将来負担比率（分子）の構造'!L$51</f>
        <v>10623</v>
      </c>
      <c r="N57" s="175"/>
      <c r="O57" s="175"/>
      <c r="P57" s="175">
        <f>'将来負担比率（分子）の構造'!M$51</f>
        <v>10541</v>
      </c>
    </row>
    <row r="58" spans="1:16" x14ac:dyDescent="0.2">
      <c r="A58" s="175" t="s">
        <v>41</v>
      </c>
      <c r="B58" s="175"/>
      <c r="C58" s="175"/>
      <c r="D58" s="175">
        <f>'将来負担比率（分子）の構造'!I$50</f>
        <v>8789</v>
      </c>
      <c r="E58" s="175"/>
      <c r="F58" s="175"/>
      <c r="G58" s="175">
        <f>'将来負担比率（分子）の構造'!J$50</f>
        <v>12024</v>
      </c>
      <c r="H58" s="175"/>
      <c r="I58" s="175"/>
      <c r="J58" s="175">
        <f>'将来負担比率（分子）の構造'!K$50</f>
        <v>12034</v>
      </c>
      <c r="K58" s="175"/>
      <c r="L58" s="175"/>
      <c r="M58" s="175">
        <f>'将来負担比率（分子）の構造'!L$50</f>
        <v>14060</v>
      </c>
      <c r="N58" s="175"/>
      <c r="O58" s="175"/>
      <c r="P58" s="175">
        <f>'将来負担比率（分子）の構造'!M$50</f>
        <v>18131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4248</v>
      </c>
      <c r="C62" s="175"/>
      <c r="D62" s="175"/>
      <c r="E62" s="175">
        <f>'将来負担比率（分子）の構造'!J$45</f>
        <v>3913</v>
      </c>
      <c r="F62" s="175"/>
      <c r="G62" s="175"/>
      <c r="H62" s="175">
        <f>'将来負担比率（分子）の構造'!K$45</f>
        <v>3594</v>
      </c>
      <c r="I62" s="175"/>
      <c r="J62" s="175"/>
      <c r="K62" s="175">
        <f>'将来負担比率（分子）の構造'!L$45</f>
        <v>3566</v>
      </c>
      <c r="L62" s="175"/>
      <c r="M62" s="175"/>
      <c r="N62" s="175">
        <f>'将来負担比率（分子）の構造'!M$45</f>
        <v>3657</v>
      </c>
      <c r="O62" s="175"/>
      <c r="P62" s="175"/>
    </row>
    <row r="63" spans="1:16" x14ac:dyDescent="0.2">
      <c r="A63" s="175" t="s">
        <v>34</v>
      </c>
      <c r="B63" s="175">
        <f>'将来負担比率（分子）の構造'!I$44</f>
        <v>1279</v>
      </c>
      <c r="C63" s="175"/>
      <c r="D63" s="175"/>
      <c r="E63" s="175">
        <f>'将来負担比率（分子）の構造'!J$44</f>
        <v>1668</v>
      </c>
      <c r="F63" s="175"/>
      <c r="G63" s="175"/>
      <c r="H63" s="175">
        <f>'将来負担比率（分子）の構造'!K$44</f>
        <v>1742</v>
      </c>
      <c r="I63" s="175"/>
      <c r="J63" s="175"/>
      <c r="K63" s="175">
        <f>'将来負担比率（分子）の構造'!L$44</f>
        <v>2777</v>
      </c>
      <c r="L63" s="175"/>
      <c r="M63" s="175"/>
      <c r="N63" s="175">
        <f>'将来負担比率（分子）の構造'!M$44</f>
        <v>2956</v>
      </c>
      <c r="O63" s="175"/>
      <c r="P63" s="175"/>
    </row>
    <row r="64" spans="1:16" x14ac:dyDescent="0.2">
      <c r="A64" s="175" t="s">
        <v>33</v>
      </c>
      <c r="B64" s="175">
        <f>'将来負担比率（分子）の構造'!I$43</f>
        <v>8033</v>
      </c>
      <c r="C64" s="175"/>
      <c r="D64" s="175"/>
      <c r="E64" s="175">
        <f>'将来負担比率（分子）の構造'!J$43</f>
        <v>8684</v>
      </c>
      <c r="F64" s="175"/>
      <c r="G64" s="175"/>
      <c r="H64" s="175">
        <f>'将来負担比率（分子）の構造'!K$43</f>
        <v>9845</v>
      </c>
      <c r="I64" s="175"/>
      <c r="J64" s="175"/>
      <c r="K64" s="175">
        <f>'将来負担比率（分子）の構造'!L$43</f>
        <v>9820</v>
      </c>
      <c r="L64" s="175"/>
      <c r="M64" s="175"/>
      <c r="N64" s="175">
        <f>'将来負担比率（分子）の構造'!M$43</f>
        <v>9886</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61985</v>
      </c>
      <c r="C66" s="175"/>
      <c r="D66" s="175"/>
      <c r="E66" s="175">
        <f>'将来負担比率（分子）の構造'!J$41</f>
        <v>63102</v>
      </c>
      <c r="F66" s="175"/>
      <c r="G66" s="175"/>
      <c r="H66" s="175">
        <f>'将来負担比率（分子）の構造'!K$41</f>
        <v>59034</v>
      </c>
      <c r="I66" s="175"/>
      <c r="J66" s="175"/>
      <c r="K66" s="175">
        <f>'将来負担比率（分子）の構造'!L$41</f>
        <v>55652</v>
      </c>
      <c r="L66" s="175"/>
      <c r="M66" s="175"/>
      <c r="N66" s="175">
        <f>'将来負担比率（分子）の構造'!M$41</f>
        <v>55107</v>
      </c>
      <c r="O66" s="175"/>
      <c r="P66" s="175"/>
    </row>
    <row r="67" spans="1:16" x14ac:dyDescent="0.2">
      <c r="A67" s="175" t="s">
        <v>71</v>
      </c>
      <c r="B67" s="175" t="e">
        <f>NA()</f>
        <v>#N/A</v>
      </c>
      <c r="C67" s="175">
        <f>IF(ISNUMBER('将来負担比率（分子）の構造'!I$53), IF('将来負担比率（分子）の構造'!I$53 &lt; 0, 0, '将来負担比率（分子）の構造'!I$53), NA())</f>
        <v>14173</v>
      </c>
      <c r="D67" s="175" t="e">
        <f>NA()</f>
        <v>#N/A</v>
      </c>
      <c r="E67" s="175" t="e">
        <f>NA()</f>
        <v>#N/A</v>
      </c>
      <c r="F67" s="175">
        <f>IF(ISNUMBER('将来負担比率（分子）の構造'!J$53), IF('将来負担比率（分子）の構造'!J$53 &lt; 0, 0, '将来負担比率（分子）の構造'!J$53), NA())</f>
        <v>11686</v>
      </c>
      <c r="G67" s="175" t="e">
        <f>NA()</f>
        <v>#N/A</v>
      </c>
      <c r="H67" s="175" t="e">
        <f>NA()</f>
        <v>#N/A</v>
      </c>
      <c r="I67" s="175">
        <f>IF(ISNUMBER('将来負担比率（分子）の構造'!K$53), IF('将来負担比率（分子）の構造'!K$53 &lt; 0, 0, '将来負担比率（分子）の構造'!K$53), NA())</f>
        <v>8535</v>
      </c>
      <c r="J67" s="175" t="e">
        <f>NA()</f>
        <v>#N/A</v>
      </c>
      <c r="K67" s="175" t="e">
        <f>NA()</f>
        <v>#N/A</v>
      </c>
      <c r="L67" s="175">
        <f>IF(ISNUMBER('将来負担比率（分子）の構造'!L$53), IF('将来負担比率（分子）の構造'!L$53 &lt; 0, 0, '将来負担比率（分子）の構造'!L$53), NA())</f>
        <v>4722</v>
      </c>
      <c r="M67" s="175" t="e">
        <f>NA()</f>
        <v>#N/A</v>
      </c>
      <c r="N67" s="175" t="e">
        <f>NA()</f>
        <v>#N/A</v>
      </c>
      <c r="O67" s="175">
        <f>IF(ISNUMBER('将来負担比率（分子）の構造'!M$53), IF('将来負担比率（分子）の構造'!M$53 &lt; 0, 0, '将来負担比率（分子）の構造'!M$53), NA())</f>
        <v>762</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4378</v>
      </c>
      <c r="C72" s="179">
        <f>基金残高に係る経年分析!G55</f>
        <v>5148</v>
      </c>
      <c r="D72" s="179">
        <f>基金残高に係る経年分析!H55</f>
        <v>6500</v>
      </c>
    </row>
    <row r="73" spans="1:16" x14ac:dyDescent="0.2">
      <c r="A73" s="178" t="s">
        <v>74</v>
      </c>
      <c r="B73" s="179">
        <f>基金残高に係る経年分析!F56</f>
        <v>1034</v>
      </c>
      <c r="C73" s="179">
        <f>基金残高に係る経年分析!G56</f>
        <v>822</v>
      </c>
      <c r="D73" s="179">
        <f>基金残高に係る経年分析!H56</f>
        <v>1926</v>
      </c>
    </row>
    <row r="74" spans="1:16" x14ac:dyDescent="0.2">
      <c r="A74" s="178" t="s">
        <v>75</v>
      </c>
      <c r="B74" s="179">
        <f>基金残高に係る経年分析!F57</f>
        <v>6622</v>
      </c>
      <c r="C74" s="179">
        <f>基金残高に係る経年分析!G57</f>
        <v>8089</v>
      </c>
      <c r="D74" s="179">
        <f>基金残高に係る経年分析!H57</f>
        <v>9705</v>
      </c>
    </row>
  </sheetData>
  <sheetProtection algorithmName="SHA-512" hashValue="6pVdKviwqeMJrluP5h+8e9q8WsyHPLTREM+QWj3+nTixGwQVIST0hyBFbWKSBpOcVaXJXA3wOlcxFiOpIURDmQ==" saltValue="QWQ5UIDam5GNRs26pIXq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215</v>
      </c>
      <c r="C5" s="646"/>
      <c r="D5" s="646"/>
      <c r="E5" s="646"/>
      <c r="F5" s="646"/>
      <c r="G5" s="646"/>
      <c r="H5" s="646"/>
      <c r="I5" s="646"/>
      <c r="J5" s="646"/>
      <c r="K5" s="646"/>
      <c r="L5" s="646"/>
      <c r="M5" s="646"/>
      <c r="N5" s="646"/>
      <c r="O5" s="646"/>
      <c r="P5" s="646"/>
      <c r="Q5" s="647"/>
      <c r="R5" s="648">
        <v>22777062</v>
      </c>
      <c r="S5" s="649"/>
      <c r="T5" s="649"/>
      <c r="U5" s="649"/>
      <c r="V5" s="649"/>
      <c r="W5" s="649"/>
      <c r="X5" s="649"/>
      <c r="Y5" s="650"/>
      <c r="Z5" s="651">
        <v>31.3</v>
      </c>
      <c r="AA5" s="651"/>
      <c r="AB5" s="651"/>
      <c r="AC5" s="651"/>
      <c r="AD5" s="652">
        <v>20854184</v>
      </c>
      <c r="AE5" s="652"/>
      <c r="AF5" s="652"/>
      <c r="AG5" s="652"/>
      <c r="AH5" s="652"/>
      <c r="AI5" s="652"/>
      <c r="AJ5" s="652"/>
      <c r="AK5" s="652"/>
      <c r="AL5" s="653">
        <v>60.1</v>
      </c>
      <c r="AM5" s="654"/>
      <c r="AN5" s="654"/>
      <c r="AO5" s="655"/>
      <c r="AP5" s="645" t="s">
        <v>216</v>
      </c>
      <c r="AQ5" s="646"/>
      <c r="AR5" s="646"/>
      <c r="AS5" s="646"/>
      <c r="AT5" s="646"/>
      <c r="AU5" s="646"/>
      <c r="AV5" s="646"/>
      <c r="AW5" s="646"/>
      <c r="AX5" s="646"/>
      <c r="AY5" s="646"/>
      <c r="AZ5" s="646"/>
      <c r="BA5" s="646"/>
      <c r="BB5" s="646"/>
      <c r="BC5" s="646"/>
      <c r="BD5" s="646"/>
      <c r="BE5" s="646"/>
      <c r="BF5" s="647"/>
      <c r="BG5" s="659">
        <v>20054335</v>
      </c>
      <c r="BH5" s="660"/>
      <c r="BI5" s="660"/>
      <c r="BJ5" s="660"/>
      <c r="BK5" s="660"/>
      <c r="BL5" s="660"/>
      <c r="BM5" s="660"/>
      <c r="BN5" s="661"/>
      <c r="BO5" s="662">
        <v>88</v>
      </c>
      <c r="BP5" s="662"/>
      <c r="BQ5" s="662"/>
      <c r="BR5" s="662"/>
      <c r="BS5" s="663">
        <v>437161</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2">
      <c r="B6" s="656" t="s">
        <v>220</v>
      </c>
      <c r="C6" s="657"/>
      <c r="D6" s="657"/>
      <c r="E6" s="657"/>
      <c r="F6" s="657"/>
      <c r="G6" s="657"/>
      <c r="H6" s="657"/>
      <c r="I6" s="657"/>
      <c r="J6" s="657"/>
      <c r="K6" s="657"/>
      <c r="L6" s="657"/>
      <c r="M6" s="657"/>
      <c r="N6" s="657"/>
      <c r="O6" s="657"/>
      <c r="P6" s="657"/>
      <c r="Q6" s="658"/>
      <c r="R6" s="659">
        <v>221743</v>
      </c>
      <c r="S6" s="660"/>
      <c r="T6" s="660"/>
      <c r="U6" s="660"/>
      <c r="V6" s="660"/>
      <c r="W6" s="660"/>
      <c r="X6" s="660"/>
      <c r="Y6" s="661"/>
      <c r="Z6" s="662">
        <v>0.3</v>
      </c>
      <c r="AA6" s="662"/>
      <c r="AB6" s="662"/>
      <c r="AC6" s="662"/>
      <c r="AD6" s="663">
        <v>221743</v>
      </c>
      <c r="AE6" s="663"/>
      <c r="AF6" s="663"/>
      <c r="AG6" s="663"/>
      <c r="AH6" s="663"/>
      <c r="AI6" s="663"/>
      <c r="AJ6" s="663"/>
      <c r="AK6" s="663"/>
      <c r="AL6" s="664">
        <v>0.6</v>
      </c>
      <c r="AM6" s="665"/>
      <c r="AN6" s="665"/>
      <c r="AO6" s="666"/>
      <c r="AP6" s="656" t="s">
        <v>221</v>
      </c>
      <c r="AQ6" s="657"/>
      <c r="AR6" s="657"/>
      <c r="AS6" s="657"/>
      <c r="AT6" s="657"/>
      <c r="AU6" s="657"/>
      <c r="AV6" s="657"/>
      <c r="AW6" s="657"/>
      <c r="AX6" s="657"/>
      <c r="AY6" s="657"/>
      <c r="AZ6" s="657"/>
      <c r="BA6" s="657"/>
      <c r="BB6" s="657"/>
      <c r="BC6" s="657"/>
      <c r="BD6" s="657"/>
      <c r="BE6" s="657"/>
      <c r="BF6" s="658"/>
      <c r="BG6" s="659">
        <v>20054335</v>
      </c>
      <c r="BH6" s="660"/>
      <c r="BI6" s="660"/>
      <c r="BJ6" s="660"/>
      <c r="BK6" s="660"/>
      <c r="BL6" s="660"/>
      <c r="BM6" s="660"/>
      <c r="BN6" s="661"/>
      <c r="BO6" s="662">
        <v>88</v>
      </c>
      <c r="BP6" s="662"/>
      <c r="BQ6" s="662"/>
      <c r="BR6" s="662"/>
      <c r="BS6" s="663">
        <v>437161</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377281</v>
      </c>
      <c r="CS6" s="660"/>
      <c r="CT6" s="660"/>
      <c r="CU6" s="660"/>
      <c r="CV6" s="660"/>
      <c r="CW6" s="660"/>
      <c r="CX6" s="660"/>
      <c r="CY6" s="661"/>
      <c r="CZ6" s="653">
        <v>0.5</v>
      </c>
      <c r="DA6" s="654"/>
      <c r="DB6" s="654"/>
      <c r="DC6" s="670"/>
      <c r="DD6" s="668" t="s">
        <v>122</v>
      </c>
      <c r="DE6" s="660"/>
      <c r="DF6" s="660"/>
      <c r="DG6" s="660"/>
      <c r="DH6" s="660"/>
      <c r="DI6" s="660"/>
      <c r="DJ6" s="660"/>
      <c r="DK6" s="660"/>
      <c r="DL6" s="660"/>
      <c r="DM6" s="660"/>
      <c r="DN6" s="660"/>
      <c r="DO6" s="660"/>
      <c r="DP6" s="661"/>
      <c r="DQ6" s="668">
        <v>377281</v>
      </c>
      <c r="DR6" s="660"/>
      <c r="DS6" s="660"/>
      <c r="DT6" s="660"/>
      <c r="DU6" s="660"/>
      <c r="DV6" s="660"/>
      <c r="DW6" s="660"/>
      <c r="DX6" s="660"/>
      <c r="DY6" s="660"/>
      <c r="DZ6" s="660"/>
      <c r="EA6" s="660"/>
      <c r="EB6" s="660"/>
      <c r="EC6" s="669"/>
    </row>
    <row r="7" spans="2:143" ht="11.25" customHeight="1" x14ac:dyDescent="0.2">
      <c r="B7" s="656" t="s">
        <v>223</v>
      </c>
      <c r="C7" s="657"/>
      <c r="D7" s="657"/>
      <c r="E7" s="657"/>
      <c r="F7" s="657"/>
      <c r="G7" s="657"/>
      <c r="H7" s="657"/>
      <c r="I7" s="657"/>
      <c r="J7" s="657"/>
      <c r="K7" s="657"/>
      <c r="L7" s="657"/>
      <c r="M7" s="657"/>
      <c r="N7" s="657"/>
      <c r="O7" s="657"/>
      <c r="P7" s="657"/>
      <c r="Q7" s="658"/>
      <c r="R7" s="659">
        <v>17003</v>
      </c>
      <c r="S7" s="660"/>
      <c r="T7" s="660"/>
      <c r="U7" s="660"/>
      <c r="V7" s="660"/>
      <c r="W7" s="660"/>
      <c r="X7" s="660"/>
      <c r="Y7" s="661"/>
      <c r="Z7" s="662">
        <v>0</v>
      </c>
      <c r="AA7" s="662"/>
      <c r="AB7" s="662"/>
      <c r="AC7" s="662"/>
      <c r="AD7" s="663">
        <v>17003</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9392310</v>
      </c>
      <c r="BH7" s="660"/>
      <c r="BI7" s="660"/>
      <c r="BJ7" s="660"/>
      <c r="BK7" s="660"/>
      <c r="BL7" s="660"/>
      <c r="BM7" s="660"/>
      <c r="BN7" s="661"/>
      <c r="BO7" s="662">
        <v>41.2</v>
      </c>
      <c r="BP7" s="662"/>
      <c r="BQ7" s="662"/>
      <c r="BR7" s="662"/>
      <c r="BS7" s="663">
        <v>437161</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5280636</v>
      </c>
      <c r="CS7" s="660"/>
      <c r="CT7" s="660"/>
      <c r="CU7" s="660"/>
      <c r="CV7" s="660"/>
      <c r="CW7" s="660"/>
      <c r="CX7" s="660"/>
      <c r="CY7" s="661"/>
      <c r="CZ7" s="662">
        <v>7.4</v>
      </c>
      <c r="DA7" s="662"/>
      <c r="DB7" s="662"/>
      <c r="DC7" s="662"/>
      <c r="DD7" s="668">
        <v>628810</v>
      </c>
      <c r="DE7" s="660"/>
      <c r="DF7" s="660"/>
      <c r="DG7" s="660"/>
      <c r="DH7" s="660"/>
      <c r="DI7" s="660"/>
      <c r="DJ7" s="660"/>
      <c r="DK7" s="660"/>
      <c r="DL7" s="660"/>
      <c r="DM7" s="660"/>
      <c r="DN7" s="660"/>
      <c r="DO7" s="660"/>
      <c r="DP7" s="661"/>
      <c r="DQ7" s="668">
        <v>3816220</v>
      </c>
      <c r="DR7" s="660"/>
      <c r="DS7" s="660"/>
      <c r="DT7" s="660"/>
      <c r="DU7" s="660"/>
      <c r="DV7" s="660"/>
      <c r="DW7" s="660"/>
      <c r="DX7" s="660"/>
      <c r="DY7" s="660"/>
      <c r="DZ7" s="660"/>
      <c r="EA7" s="660"/>
      <c r="EB7" s="660"/>
      <c r="EC7" s="669"/>
    </row>
    <row r="8" spans="2:143" ht="11.25" customHeight="1" x14ac:dyDescent="0.2">
      <c r="B8" s="656" t="s">
        <v>226</v>
      </c>
      <c r="C8" s="657"/>
      <c r="D8" s="657"/>
      <c r="E8" s="657"/>
      <c r="F8" s="657"/>
      <c r="G8" s="657"/>
      <c r="H8" s="657"/>
      <c r="I8" s="657"/>
      <c r="J8" s="657"/>
      <c r="K8" s="657"/>
      <c r="L8" s="657"/>
      <c r="M8" s="657"/>
      <c r="N8" s="657"/>
      <c r="O8" s="657"/>
      <c r="P8" s="657"/>
      <c r="Q8" s="658"/>
      <c r="R8" s="659">
        <v>170035</v>
      </c>
      <c r="S8" s="660"/>
      <c r="T8" s="660"/>
      <c r="U8" s="660"/>
      <c r="V8" s="660"/>
      <c r="W8" s="660"/>
      <c r="X8" s="660"/>
      <c r="Y8" s="661"/>
      <c r="Z8" s="662">
        <v>0.2</v>
      </c>
      <c r="AA8" s="662"/>
      <c r="AB8" s="662"/>
      <c r="AC8" s="662"/>
      <c r="AD8" s="663">
        <v>170035</v>
      </c>
      <c r="AE8" s="663"/>
      <c r="AF8" s="663"/>
      <c r="AG8" s="663"/>
      <c r="AH8" s="663"/>
      <c r="AI8" s="663"/>
      <c r="AJ8" s="663"/>
      <c r="AK8" s="663"/>
      <c r="AL8" s="664">
        <v>0.5</v>
      </c>
      <c r="AM8" s="665"/>
      <c r="AN8" s="665"/>
      <c r="AO8" s="666"/>
      <c r="AP8" s="656" t="s">
        <v>227</v>
      </c>
      <c r="AQ8" s="657"/>
      <c r="AR8" s="657"/>
      <c r="AS8" s="657"/>
      <c r="AT8" s="657"/>
      <c r="AU8" s="657"/>
      <c r="AV8" s="657"/>
      <c r="AW8" s="657"/>
      <c r="AX8" s="657"/>
      <c r="AY8" s="657"/>
      <c r="AZ8" s="657"/>
      <c r="BA8" s="657"/>
      <c r="BB8" s="657"/>
      <c r="BC8" s="657"/>
      <c r="BD8" s="657"/>
      <c r="BE8" s="657"/>
      <c r="BF8" s="658"/>
      <c r="BG8" s="659">
        <v>240827</v>
      </c>
      <c r="BH8" s="660"/>
      <c r="BI8" s="660"/>
      <c r="BJ8" s="660"/>
      <c r="BK8" s="660"/>
      <c r="BL8" s="660"/>
      <c r="BM8" s="660"/>
      <c r="BN8" s="661"/>
      <c r="BO8" s="662">
        <v>1.1000000000000001</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41207768</v>
      </c>
      <c r="CS8" s="660"/>
      <c r="CT8" s="660"/>
      <c r="CU8" s="660"/>
      <c r="CV8" s="660"/>
      <c r="CW8" s="660"/>
      <c r="CX8" s="660"/>
      <c r="CY8" s="661"/>
      <c r="CZ8" s="662">
        <v>57.4</v>
      </c>
      <c r="DA8" s="662"/>
      <c r="DB8" s="662"/>
      <c r="DC8" s="662"/>
      <c r="DD8" s="668">
        <v>727453</v>
      </c>
      <c r="DE8" s="660"/>
      <c r="DF8" s="660"/>
      <c r="DG8" s="660"/>
      <c r="DH8" s="660"/>
      <c r="DI8" s="660"/>
      <c r="DJ8" s="660"/>
      <c r="DK8" s="660"/>
      <c r="DL8" s="660"/>
      <c r="DM8" s="660"/>
      <c r="DN8" s="660"/>
      <c r="DO8" s="660"/>
      <c r="DP8" s="661"/>
      <c r="DQ8" s="668">
        <v>19288907</v>
      </c>
      <c r="DR8" s="660"/>
      <c r="DS8" s="660"/>
      <c r="DT8" s="660"/>
      <c r="DU8" s="660"/>
      <c r="DV8" s="660"/>
      <c r="DW8" s="660"/>
      <c r="DX8" s="660"/>
      <c r="DY8" s="660"/>
      <c r="DZ8" s="660"/>
      <c r="EA8" s="660"/>
      <c r="EB8" s="660"/>
      <c r="EC8" s="669"/>
    </row>
    <row r="9" spans="2:143" ht="11.25" customHeight="1" x14ac:dyDescent="0.2">
      <c r="B9" s="656" t="s">
        <v>229</v>
      </c>
      <c r="C9" s="657"/>
      <c r="D9" s="657"/>
      <c r="E9" s="657"/>
      <c r="F9" s="657"/>
      <c r="G9" s="657"/>
      <c r="H9" s="657"/>
      <c r="I9" s="657"/>
      <c r="J9" s="657"/>
      <c r="K9" s="657"/>
      <c r="L9" s="657"/>
      <c r="M9" s="657"/>
      <c r="N9" s="657"/>
      <c r="O9" s="657"/>
      <c r="P9" s="657"/>
      <c r="Q9" s="658"/>
      <c r="R9" s="659">
        <v>182997</v>
      </c>
      <c r="S9" s="660"/>
      <c r="T9" s="660"/>
      <c r="U9" s="660"/>
      <c r="V9" s="660"/>
      <c r="W9" s="660"/>
      <c r="X9" s="660"/>
      <c r="Y9" s="661"/>
      <c r="Z9" s="662">
        <v>0.3</v>
      </c>
      <c r="AA9" s="662"/>
      <c r="AB9" s="662"/>
      <c r="AC9" s="662"/>
      <c r="AD9" s="663">
        <v>182997</v>
      </c>
      <c r="AE9" s="663"/>
      <c r="AF9" s="663"/>
      <c r="AG9" s="663"/>
      <c r="AH9" s="663"/>
      <c r="AI9" s="663"/>
      <c r="AJ9" s="663"/>
      <c r="AK9" s="663"/>
      <c r="AL9" s="664">
        <v>0.5</v>
      </c>
      <c r="AM9" s="665"/>
      <c r="AN9" s="665"/>
      <c r="AO9" s="666"/>
      <c r="AP9" s="656" t="s">
        <v>230</v>
      </c>
      <c r="AQ9" s="657"/>
      <c r="AR9" s="657"/>
      <c r="AS9" s="657"/>
      <c r="AT9" s="657"/>
      <c r="AU9" s="657"/>
      <c r="AV9" s="657"/>
      <c r="AW9" s="657"/>
      <c r="AX9" s="657"/>
      <c r="AY9" s="657"/>
      <c r="AZ9" s="657"/>
      <c r="BA9" s="657"/>
      <c r="BB9" s="657"/>
      <c r="BC9" s="657"/>
      <c r="BD9" s="657"/>
      <c r="BE9" s="657"/>
      <c r="BF9" s="658"/>
      <c r="BG9" s="659">
        <v>7401730</v>
      </c>
      <c r="BH9" s="660"/>
      <c r="BI9" s="660"/>
      <c r="BJ9" s="660"/>
      <c r="BK9" s="660"/>
      <c r="BL9" s="660"/>
      <c r="BM9" s="660"/>
      <c r="BN9" s="661"/>
      <c r="BO9" s="662">
        <v>32.5</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6148452</v>
      </c>
      <c r="CS9" s="660"/>
      <c r="CT9" s="660"/>
      <c r="CU9" s="660"/>
      <c r="CV9" s="660"/>
      <c r="CW9" s="660"/>
      <c r="CX9" s="660"/>
      <c r="CY9" s="661"/>
      <c r="CZ9" s="662">
        <v>8.6</v>
      </c>
      <c r="DA9" s="662"/>
      <c r="DB9" s="662"/>
      <c r="DC9" s="662"/>
      <c r="DD9" s="668">
        <v>55872</v>
      </c>
      <c r="DE9" s="660"/>
      <c r="DF9" s="660"/>
      <c r="DG9" s="660"/>
      <c r="DH9" s="660"/>
      <c r="DI9" s="660"/>
      <c r="DJ9" s="660"/>
      <c r="DK9" s="660"/>
      <c r="DL9" s="660"/>
      <c r="DM9" s="660"/>
      <c r="DN9" s="660"/>
      <c r="DO9" s="660"/>
      <c r="DP9" s="661"/>
      <c r="DQ9" s="668">
        <v>2869528</v>
      </c>
      <c r="DR9" s="660"/>
      <c r="DS9" s="660"/>
      <c r="DT9" s="660"/>
      <c r="DU9" s="660"/>
      <c r="DV9" s="660"/>
      <c r="DW9" s="660"/>
      <c r="DX9" s="660"/>
      <c r="DY9" s="660"/>
      <c r="DZ9" s="660"/>
      <c r="EA9" s="660"/>
      <c r="EB9" s="660"/>
      <c r="EC9" s="669"/>
    </row>
    <row r="10" spans="2:143" ht="11.25" customHeight="1" x14ac:dyDescent="0.2">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535321</v>
      </c>
      <c r="BH10" s="660"/>
      <c r="BI10" s="660"/>
      <c r="BJ10" s="660"/>
      <c r="BK10" s="660"/>
      <c r="BL10" s="660"/>
      <c r="BM10" s="660"/>
      <c r="BN10" s="661"/>
      <c r="BO10" s="662">
        <v>2.4</v>
      </c>
      <c r="BP10" s="662"/>
      <c r="BQ10" s="662"/>
      <c r="BR10" s="662"/>
      <c r="BS10" s="663">
        <v>89445</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19329</v>
      </c>
      <c r="CS10" s="660"/>
      <c r="CT10" s="660"/>
      <c r="CU10" s="660"/>
      <c r="CV10" s="660"/>
      <c r="CW10" s="660"/>
      <c r="CX10" s="660"/>
      <c r="CY10" s="661"/>
      <c r="CZ10" s="662">
        <v>0</v>
      </c>
      <c r="DA10" s="662"/>
      <c r="DB10" s="662"/>
      <c r="DC10" s="662"/>
      <c r="DD10" s="668" t="s">
        <v>122</v>
      </c>
      <c r="DE10" s="660"/>
      <c r="DF10" s="660"/>
      <c r="DG10" s="660"/>
      <c r="DH10" s="660"/>
      <c r="DI10" s="660"/>
      <c r="DJ10" s="660"/>
      <c r="DK10" s="660"/>
      <c r="DL10" s="660"/>
      <c r="DM10" s="660"/>
      <c r="DN10" s="660"/>
      <c r="DO10" s="660"/>
      <c r="DP10" s="661"/>
      <c r="DQ10" s="668">
        <v>19329</v>
      </c>
      <c r="DR10" s="660"/>
      <c r="DS10" s="660"/>
      <c r="DT10" s="660"/>
      <c r="DU10" s="660"/>
      <c r="DV10" s="660"/>
      <c r="DW10" s="660"/>
      <c r="DX10" s="660"/>
      <c r="DY10" s="660"/>
      <c r="DZ10" s="660"/>
      <c r="EA10" s="660"/>
      <c r="EB10" s="660"/>
      <c r="EC10" s="669"/>
    </row>
    <row r="11" spans="2:143" ht="11.25" customHeight="1" x14ac:dyDescent="0.2">
      <c r="B11" s="656" t="s">
        <v>235</v>
      </c>
      <c r="C11" s="657"/>
      <c r="D11" s="657"/>
      <c r="E11" s="657"/>
      <c r="F11" s="657"/>
      <c r="G11" s="657"/>
      <c r="H11" s="657"/>
      <c r="I11" s="657"/>
      <c r="J11" s="657"/>
      <c r="K11" s="657"/>
      <c r="L11" s="657"/>
      <c r="M11" s="657"/>
      <c r="N11" s="657"/>
      <c r="O11" s="657"/>
      <c r="P11" s="657"/>
      <c r="Q11" s="658"/>
      <c r="R11" s="659">
        <v>3298660</v>
      </c>
      <c r="S11" s="660"/>
      <c r="T11" s="660"/>
      <c r="U11" s="660"/>
      <c r="V11" s="660"/>
      <c r="W11" s="660"/>
      <c r="X11" s="660"/>
      <c r="Y11" s="661"/>
      <c r="Z11" s="664">
        <v>4.5</v>
      </c>
      <c r="AA11" s="665"/>
      <c r="AB11" s="665"/>
      <c r="AC11" s="671"/>
      <c r="AD11" s="668">
        <v>3298660</v>
      </c>
      <c r="AE11" s="660"/>
      <c r="AF11" s="660"/>
      <c r="AG11" s="660"/>
      <c r="AH11" s="660"/>
      <c r="AI11" s="660"/>
      <c r="AJ11" s="660"/>
      <c r="AK11" s="661"/>
      <c r="AL11" s="664">
        <v>9.5</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1214432</v>
      </c>
      <c r="BH11" s="660"/>
      <c r="BI11" s="660"/>
      <c r="BJ11" s="660"/>
      <c r="BK11" s="660"/>
      <c r="BL11" s="660"/>
      <c r="BM11" s="660"/>
      <c r="BN11" s="661"/>
      <c r="BO11" s="662">
        <v>5.3</v>
      </c>
      <c r="BP11" s="662"/>
      <c r="BQ11" s="662"/>
      <c r="BR11" s="662"/>
      <c r="BS11" s="663">
        <v>347716</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38297</v>
      </c>
      <c r="CS11" s="660"/>
      <c r="CT11" s="660"/>
      <c r="CU11" s="660"/>
      <c r="CV11" s="660"/>
      <c r="CW11" s="660"/>
      <c r="CX11" s="660"/>
      <c r="CY11" s="661"/>
      <c r="CZ11" s="662">
        <v>0.1</v>
      </c>
      <c r="DA11" s="662"/>
      <c r="DB11" s="662"/>
      <c r="DC11" s="662"/>
      <c r="DD11" s="668" t="s">
        <v>122</v>
      </c>
      <c r="DE11" s="660"/>
      <c r="DF11" s="660"/>
      <c r="DG11" s="660"/>
      <c r="DH11" s="660"/>
      <c r="DI11" s="660"/>
      <c r="DJ11" s="660"/>
      <c r="DK11" s="660"/>
      <c r="DL11" s="660"/>
      <c r="DM11" s="660"/>
      <c r="DN11" s="660"/>
      <c r="DO11" s="660"/>
      <c r="DP11" s="661"/>
      <c r="DQ11" s="668">
        <v>37461</v>
      </c>
      <c r="DR11" s="660"/>
      <c r="DS11" s="660"/>
      <c r="DT11" s="660"/>
      <c r="DU11" s="660"/>
      <c r="DV11" s="660"/>
      <c r="DW11" s="660"/>
      <c r="DX11" s="660"/>
      <c r="DY11" s="660"/>
      <c r="DZ11" s="660"/>
      <c r="EA11" s="660"/>
      <c r="EB11" s="660"/>
      <c r="EC11" s="669"/>
    </row>
    <row r="12" spans="2:143" ht="11.25" customHeight="1" x14ac:dyDescent="0.2">
      <c r="B12" s="656" t="s">
        <v>238</v>
      </c>
      <c r="C12" s="657"/>
      <c r="D12" s="657"/>
      <c r="E12" s="657"/>
      <c r="F12" s="657"/>
      <c r="G12" s="657"/>
      <c r="H12" s="657"/>
      <c r="I12" s="657"/>
      <c r="J12" s="657"/>
      <c r="K12" s="657"/>
      <c r="L12" s="657"/>
      <c r="M12" s="657"/>
      <c r="N12" s="657"/>
      <c r="O12" s="657"/>
      <c r="P12" s="657"/>
      <c r="Q12" s="658"/>
      <c r="R12" s="659" t="s">
        <v>122</v>
      </c>
      <c r="S12" s="660"/>
      <c r="T12" s="660"/>
      <c r="U12" s="660"/>
      <c r="V12" s="660"/>
      <c r="W12" s="660"/>
      <c r="X12" s="660"/>
      <c r="Y12" s="661"/>
      <c r="Z12" s="662" t="s">
        <v>122</v>
      </c>
      <c r="AA12" s="662"/>
      <c r="AB12" s="662"/>
      <c r="AC12" s="662"/>
      <c r="AD12" s="663" t="s">
        <v>122</v>
      </c>
      <c r="AE12" s="663"/>
      <c r="AF12" s="663"/>
      <c r="AG12" s="663"/>
      <c r="AH12" s="663"/>
      <c r="AI12" s="663"/>
      <c r="AJ12" s="663"/>
      <c r="AK12" s="663"/>
      <c r="AL12" s="664" t="s">
        <v>122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9360764</v>
      </c>
      <c r="BH12" s="660"/>
      <c r="BI12" s="660"/>
      <c r="BJ12" s="660"/>
      <c r="BK12" s="660"/>
      <c r="BL12" s="660"/>
      <c r="BM12" s="660"/>
      <c r="BN12" s="661"/>
      <c r="BO12" s="662">
        <v>41.1</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807181</v>
      </c>
      <c r="CS12" s="660"/>
      <c r="CT12" s="660"/>
      <c r="CU12" s="660"/>
      <c r="CV12" s="660"/>
      <c r="CW12" s="660"/>
      <c r="CX12" s="660"/>
      <c r="CY12" s="661"/>
      <c r="CZ12" s="662">
        <v>1.1000000000000001</v>
      </c>
      <c r="DA12" s="662"/>
      <c r="DB12" s="662"/>
      <c r="DC12" s="662"/>
      <c r="DD12" s="668">
        <v>395</v>
      </c>
      <c r="DE12" s="660"/>
      <c r="DF12" s="660"/>
      <c r="DG12" s="660"/>
      <c r="DH12" s="660"/>
      <c r="DI12" s="660"/>
      <c r="DJ12" s="660"/>
      <c r="DK12" s="660"/>
      <c r="DL12" s="660"/>
      <c r="DM12" s="660"/>
      <c r="DN12" s="660"/>
      <c r="DO12" s="660"/>
      <c r="DP12" s="661"/>
      <c r="DQ12" s="668">
        <v>804409</v>
      </c>
      <c r="DR12" s="660"/>
      <c r="DS12" s="660"/>
      <c r="DT12" s="660"/>
      <c r="DU12" s="660"/>
      <c r="DV12" s="660"/>
      <c r="DW12" s="660"/>
      <c r="DX12" s="660"/>
      <c r="DY12" s="660"/>
      <c r="DZ12" s="660"/>
      <c r="EA12" s="660"/>
      <c r="EB12" s="660"/>
      <c r="EC12" s="669"/>
    </row>
    <row r="13" spans="2:143" ht="11.25" customHeight="1" x14ac:dyDescent="0.2">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9163554</v>
      </c>
      <c r="BH13" s="660"/>
      <c r="BI13" s="660"/>
      <c r="BJ13" s="660"/>
      <c r="BK13" s="660"/>
      <c r="BL13" s="660"/>
      <c r="BM13" s="660"/>
      <c r="BN13" s="661"/>
      <c r="BO13" s="662">
        <v>40.200000000000003</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4428917</v>
      </c>
      <c r="CS13" s="660"/>
      <c r="CT13" s="660"/>
      <c r="CU13" s="660"/>
      <c r="CV13" s="660"/>
      <c r="CW13" s="660"/>
      <c r="CX13" s="660"/>
      <c r="CY13" s="661"/>
      <c r="CZ13" s="662">
        <v>6.2</v>
      </c>
      <c r="DA13" s="662"/>
      <c r="DB13" s="662"/>
      <c r="DC13" s="662"/>
      <c r="DD13" s="668">
        <v>1880207</v>
      </c>
      <c r="DE13" s="660"/>
      <c r="DF13" s="660"/>
      <c r="DG13" s="660"/>
      <c r="DH13" s="660"/>
      <c r="DI13" s="660"/>
      <c r="DJ13" s="660"/>
      <c r="DK13" s="660"/>
      <c r="DL13" s="660"/>
      <c r="DM13" s="660"/>
      <c r="DN13" s="660"/>
      <c r="DO13" s="660"/>
      <c r="DP13" s="661"/>
      <c r="DQ13" s="668">
        <v>2667939</v>
      </c>
      <c r="DR13" s="660"/>
      <c r="DS13" s="660"/>
      <c r="DT13" s="660"/>
      <c r="DU13" s="660"/>
      <c r="DV13" s="660"/>
      <c r="DW13" s="660"/>
      <c r="DX13" s="660"/>
      <c r="DY13" s="660"/>
      <c r="DZ13" s="660"/>
      <c r="EA13" s="660"/>
      <c r="EB13" s="660"/>
      <c r="EC13" s="669"/>
    </row>
    <row r="14" spans="2:143" ht="11.25" customHeight="1" x14ac:dyDescent="0.2">
      <c r="B14" s="656" t="s">
        <v>244</v>
      </c>
      <c r="C14" s="657"/>
      <c r="D14" s="657"/>
      <c r="E14" s="657"/>
      <c r="F14" s="657"/>
      <c r="G14" s="657"/>
      <c r="H14" s="657"/>
      <c r="I14" s="657"/>
      <c r="J14" s="657"/>
      <c r="K14" s="657"/>
      <c r="L14" s="657"/>
      <c r="M14" s="657"/>
      <c r="N14" s="657"/>
      <c r="O14" s="657"/>
      <c r="P14" s="657"/>
      <c r="Q14" s="658"/>
      <c r="R14" s="659">
        <v>2651</v>
      </c>
      <c r="S14" s="660"/>
      <c r="T14" s="660"/>
      <c r="U14" s="660"/>
      <c r="V14" s="660"/>
      <c r="W14" s="660"/>
      <c r="X14" s="660"/>
      <c r="Y14" s="661"/>
      <c r="Z14" s="662">
        <v>0</v>
      </c>
      <c r="AA14" s="662"/>
      <c r="AB14" s="662"/>
      <c r="AC14" s="662"/>
      <c r="AD14" s="663">
        <v>2651</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178287</v>
      </c>
      <c r="BH14" s="660"/>
      <c r="BI14" s="660"/>
      <c r="BJ14" s="660"/>
      <c r="BK14" s="660"/>
      <c r="BL14" s="660"/>
      <c r="BM14" s="660"/>
      <c r="BN14" s="661"/>
      <c r="BO14" s="662">
        <v>0.8</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2330369</v>
      </c>
      <c r="CS14" s="660"/>
      <c r="CT14" s="660"/>
      <c r="CU14" s="660"/>
      <c r="CV14" s="660"/>
      <c r="CW14" s="660"/>
      <c r="CX14" s="660"/>
      <c r="CY14" s="661"/>
      <c r="CZ14" s="662">
        <v>3.2</v>
      </c>
      <c r="DA14" s="662"/>
      <c r="DB14" s="662"/>
      <c r="DC14" s="662"/>
      <c r="DD14" s="668">
        <v>176322</v>
      </c>
      <c r="DE14" s="660"/>
      <c r="DF14" s="660"/>
      <c r="DG14" s="660"/>
      <c r="DH14" s="660"/>
      <c r="DI14" s="660"/>
      <c r="DJ14" s="660"/>
      <c r="DK14" s="660"/>
      <c r="DL14" s="660"/>
      <c r="DM14" s="660"/>
      <c r="DN14" s="660"/>
      <c r="DO14" s="660"/>
      <c r="DP14" s="661"/>
      <c r="DQ14" s="668">
        <v>2169787</v>
      </c>
      <c r="DR14" s="660"/>
      <c r="DS14" s="660"/>
      <c r="DT14" s="660"/>
      <c r="DU14" s="660"/>
      <c r="DV14" s="660"/>
      <c r="DW14" s="660"/>
      <c r="DX14" s="660"/>
      <c r="DY14" s="660"/>
      <c r="DZ14" s="660"/>
      <c r="EA14" s="660"/>
      <c r="EB14" s="660"/>
      <c r="EC14" s="669"/>
    </row>
    <row r="15" spans="2:143" ht="11.25" customHeight="1" x14ac:dyDescent="0.2">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1122974</v>
      </c>
      <c r="BH15" s="660"/>
      <c r="BI15" s="660"/>
      <c r="BJ15" s="660"/>
      <c r="BK15" s="660"/>
      <c r="BL15" s="660"/>
      <c r="BM15" s="660"/>
      <c r="BN15" s="661"/>
      <c r="BO15" s="662">
        <v>4.9000000000000004</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6451125</v>
      </c>
      <c r="CS15" s="660"/>
      <c r="CT15" s="660"/>
      <c r="CU15" s="660"/>
      <c r="CV15" s="660"/>
      <c r="CW15" s="660"/>
      <c r="CX15" s="660"/>
      <c r="CY15" s="661"/>
      <c r="CZ15" s="662">
        <v>9</v>
      </c>
      <c r="DA15" s="662"/>
      <c r="DB15" s="662"/>
      <c r="DC15" s="662"/>
      <c r="DD15" s="668">
        <v>1147747</v>
      </c>
      <c r="DE15" s="660"/>
      <c r="DF15" s="660"/>
      <c r="DG15" s="660"/>
      <c r="DH15" s="660"/>
      <c r="DI15" s="660"/>
      <c r="DJ15" s="660"/>
      <c r="DK15" s="660"/>
      <c r="DL15" s="660"/>
      <c r="DM15" s="660"/>
      <c r="DN15" s="660"/>
      <c r="DO15" s="660"/>
      <c r="DP15" s="661"/>
      <c r="DQ15" s="668">
        <v>4160287</v>
      </c>
      <c r="DR15" s="660"/>
      <c r="DS15" s="660"/>
      <c r="DT15" s="660"/>
      <c r="DU15" s="660"/>
      <c r="DV15" s="660"/>
      <c r="DW15" s="660"/>
      <c r="DX15" s="660"/>
      <c r="DY15" s="660"/>
      <c r="DZ15" s="660"/>
      <c r="EA15" s="660"/>
      <c r="EB15" s="660"/>
      <c r="EC15" s="669"/>
    </row>
    <row r="16" spans="2:143" ht="11.25" customHeight="1" x14ac:dyDescent="0.2">
      <c r="B16" s="656" t="s">
        <v>250</v>
      </c>
      <c r="C16" s="657"/>
      <c r="D16" s="657"/>
      <c r="E16" s="657"/>
      <c r="F16" s="657"/>
      <c r="G16" s="657"/>
      <c r="H16" s="657"/>
      <c r="I16" s="657"/>
      <c r="J16" s="657"/>
      <c r="K16" s="657"/>
      <c r="L16" s="657"/>
      <c r="M16" s="657"/>
      <c r="N16" s="657"/>
      <c r="O16" s="657"/>
      <c r="P16" s="657"/>
      <c r="Q16" s="658"/>
      <c r="R16" s="659">
        <v>58255</v>
      </c>
      <c r="S16" s="660"/>
      <c r="T16" s="660"/>
      <c r="U16" s="660"/>
      <c r="V16" s="660"/>
      <c r="W16" s="660"/>
      <c r="X16" s="660"/>
      <c r="Y16" s="661"/>
      <c r="Z16" s="662">
        <v>0.1</v>
      </c>
      <c r="AA16" s="662"/>
      <c r="AB16" s="662"/>
      <c r="AC16" s="662"/>
      <c r="AD16" s="663">
        <v>58255</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2">
      <c r="B17" s="656" t="s">
        <v>253</v>
      </c>
      <c r="C17" s="657"/>
      <c r="D17" s="657"/>
      <c r="E17" s="657"/>
      <c r="F17" s="657"/>
      <c r="G17" s="657"/>
      <c r="H17" s="657"/>
      <c r="I17" s="657"/>
      <c r="J17" s="657"/>
      <c r="K17" s="657"/>
      <c r="L17" s="657"/>
      <c r="M17" s="657"/>
      <c r="N17" s="657"/>
      <c r="O17" s="657"/>
      <c r="P17" s="657"/>
      <c r="Q17" s="658"/>
      <c r="R17" s="659">
        <v>382926</v>
      </c>
      <c r="S17" s="660"/>
      <c r="T17" s="660"/>
      <c r="U17" s="660"/>
      <c r="V17" s="660"/>
      <c r="W17" s="660"/>
      <c r="X17" s="660"/>
      <c r="Y17" s="661"/>
      <c r="Z17" s="662">
        <v>0.5</v>
      </c>
      <c r="AA17" s="662"/>
      <c r="AB17" s="662"/>
      <c r="AC17" s="662"/>
      <c r="AD17" s="663">
        <v>382926</v>
      </c>
      <c r="AE17" s="663"/>
      <c r="AF17" s="663"/>
      <c r="AG17" s="663"/>
      <c r="AH17" s="663"/>
      <c r="AI17" s="663"/>
      <c r="AJ17" s="663"/>
      <c r="AK17" s="663"/>
      <c r="AL17" s="664">
        <v>1.1000000000000001</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4733728</v>
      </c>
      <c r="CS17" s="660"/>
      <c r="CT17" s="660"/>
      <c r="CU17" s="660"/>
      <c r="CV17" s="660"/>
      <c r="CW17" s="660"/>
      <c r="CX17" s="660"/>
      <c r="CY17" s="661"/>
      <c r="CZ17" s="662">
        <v>6.6</v>
      </c>
      <c r="DA17" s="662"/>
      <c r="DB17" s="662"/>
      <c r="DC17" s="662"/>
      <c r="DD17" s="668" t="s">
        <v>122</v>
      </c>
      <c r="DE17" s="660"/>
      <c r="DF17" s="660"/>
      <c r="DG17" s="660"/>
      <c r="DH17" s="660"/>
      <c r="DI17" s="660"/>
      <c r="DJ17" s="660"/>
      <c r="DK17" s="660"/>
      <c r="DL17" s="660"/>
      <c r="DM17" s="660"/>
      <c r="DN17" s="660"/>
      <c r="DO17" s="660"/>
      <c r="DP17" s="661"/>
      <c r="DQ17" s="668">
        <v>4707321</v>
      </c>
      <c r="DR17" s="660"/>
      <c r="DS17" s="660"/>
      <c r="DT17" s="660"/>
      <c r="DU17" s="660"/>
      <c r="DV17" s="660"/>
      <c r="DW17" s="660"/>
      <c r="DX17" s="660"/>
      <c r="DY17" s="660"/>
      <c r="DZ17" s="660"/>
      <c r="EA17" s="660"/>
      <c r="EB17" s="660"/>
      <c r="EC17" s="669"/>
    </row>
    <row r="18" spans="2:133" ht="11.25" customHeight="1" x14ac:dyDescent="0.2">
      <c r="B18" s="656" t="s">
        <v>256</v>
      </c>
      <c r="C18" s="657"/>
      <c r="D18" s="657"/>
      <c r="E18" s="657"/>
      <c r="F18" s="657"/>
      <c r="G18" s="657"/>
      <c r="H18" s="657"/>
      <c r="I18" s="657"/>
      <c r="J18" s="657"/>
      <c r="K18" s="657"/>
      <c r="L18" s="657"/>
      <c r="M18" s="657"/>
      <c r="N18" s="657"/>
      <c r="O18" s="657"/>
      <c r="P18" s="657"/>
      <c r="Q18" s="658"/>
      <c r="R18" s="659">
        <v>154031</v>
      </c>
      <c r="S18" s="660"/>
      <c r="T18" s="660"/>
      <c r="U18" s="660"/>
      <c r="V18" s="660"/>
      <c r="W18" s="660"/>
      <c r="X18" s="660"/>
      <c r="Y18" s="661"/>
      <c r="Z18" s="662">
        <v>0.2</v>
      </c>
      <c r="AA18" s="662"/>
      <c r="AB18" s="662"/>
      <c r="AC18" s="662"/>
      <c r="AD18" s="663">
        <v>154031</v>
      </c>
      <c r="AE18" s="663"/>
      <c r="AF18" s="663"/>
      <c r="AG18" s="663"/>
      <c r="AH18" s="663"/>
      <c r="AI18" s="663"/>
      <c r="AJ18" s="663"/>
      <c r="AK18" s="663"/>
      <c r="AL18" s="664">
        <v>0.4</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2">
      <c r="B19" s="656" t="s">
        <v>259</v>
      </c>
      <c r="C19" s="657"/>
      <c r="D19" s="657"/>
      <c r="E19" s="657"/>
      <c r="F19" s="657"/>
      <c r="G19" s="657"/>
      <c r="H19" s="657"/>
      <c r="I19" s="657"/>
      <c r="J19" s="657"/>
      <c r="K19" s="657"/>
      <c r="L19" s="657"/>
      <c r="M19" s="657"/>
      <c r="N19" s="657"/>
      <c r="O19" s="657"/>
      <c r="P19" s="657"/>
      <c r="Q19" s="658"/>
      <c r="R19" s="659">
        <v>148200</v>
      </c>
      <c r="S19" s="660"/>
      <c r="T19" s="660"/>
      <c r="U19" s="660"/>
      <c r="V19" s="660"/>
      <c r="W19" s="660"/>
      <c r="X19" s="660"/>
      <c r="Y19" s="661"/>
      <c r="Z19" s="662">
        <v>0.2</v>
      </c>
      <c r="AA19" s="662"/>
      <c r="AB19" s="662"/>
      <c r="AC19" s="662"/>
      <c r="AD19" s="663">
        <v>148200</v>
      </c>
      <c r="AE19" s="663"/>
      <c r="AF19" s="663"/>
      <c r="AG19" s="663"/>
      <c r="AH19" s="663"/>
      <c r="AI19" s="663"/>
      <c r="AJ19" s="663"/>
      <c r="AK19" s="663"/>
      <c r="AL19" s="664">
        <v>0.4</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v>2722727</v>
      </c>
      <c r="BH19" s="660"/>
      <c r="BI19" s="660"/>
      <c r="BJ19" s="660"/>
      <c r="BK19" s="660"/>
      <c r="BL19" s="660"/>
      <c r="BM19" s="660"/>
      <c r="BN19" s="661"/>
      <c r="BO19" s="662">
        <v>12</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2">
      <c r="B20" s="672" t="s">
        <v>262</v>
      </c>
      <c r="C20" s="673"/>
      <c r="D20" s="673"/>
      <c r="E20" s="673"/>
      <c r="F20" s="673"/>
      <c r="G20" s="673"/>
      <c r="H20" s="673"/>
      <c r="I20" s="673"/>
      <c r="J20" s="673"/>
      <c r="K20" s="673"/>
      <c r="L20" s="673"/>
      <c r="M20" s="673"/>
      <c r="N20" s="673"/>
      <c r="O20" s="673"/>
      <c r="P20" s="673"/>
      <c r="Q20" s="674"/>
      <c r="R20" s="659">
        <v>5831</v>
      </c>
      <c r="S20" s="660"/>
      <c r="T20" s="660"/>
      <c r="U20" s="660"/>
      <c r="V20" s="660"/>
      <c r="W20" s="660"/>
      <c r="X20" s="660"/>
      <c r="Y20" s="661"/>
      <c r="Z20" s="662">
        <v>0</v>
      </c>
      <c r="AA20" s="662"/>
      <c r="AB20" s="662"/>
      <c r="AC20" s="662"/>
      <c r="AD20" s="663">
        <v>5831</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v>2722727</v>
      </c>
      <c r="BH20" s="660"/>
      <c r="BI20" s="660"/>
      <c r="BJ20" s="660"/>
      <c r="BK20" s="660"/>
      <c r="BL20" s="660"/>
      <c r="BM20" s="660"/>
      <c r="BN20" s="661"/>
      <c r="BO20" s="662">
        <v>12</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71823083</v>
      </c>
      <c r="CS20" s="660"/>
      <c r="CT20" s="660"/>
      <c r="CU20" s="660"/>
      <c r="CV20" s="660"/>
      <c r="CW20" s="660"/>
      <c r="CX20" s="660"/>
      <c r="CY20" s="661"/>
      <c r="CZ20" s="662">
        <v>100</v>
      </c>
      <c r="DA20" s="662"/>
      <c r="DB20" s="662"/>
      <c r="DC20" s="662"/>
      <c r="DD20" s="668">
        <v>4616806</v>
      </c>
      <c r="DE20" s="660"/>
      <c r="DF20" s="660"/>
      <c r="DG20" s="660"/>
      <c r="DH20" s="660"/>
      <c r="DI20" s="660"/>
      <c r="DJ20" s="660"/>
      <c r="DK20" s="660"/>
      <c r="DL20" s="660"/>
      <c r="DM20" s="660"/>
      <c r="DN20" s="660"/>
      <c r="DO20" s="660"/>
      <c r="DP20" s="661"/>
      <c r="DQ20" s="668">
        <v>40918469</v>
      </c>
      <c r="DR20" s="660"/>
      <c r="DS20" s="660"/>
      <c r="DT20" s="660"/>
      <c r="DU20" s="660"/>
      <c r="DV20" s="660"/>
      <c r="DW20" s="660"/>
      <c r="DX20" s="660"/>
      <c r="DY20" s="660"/>
      <c r="DZ20" s="660"/>
      <c r="EA20" s="660"/>
      <c r="EB20" s="660"/>
      <c r="EC20" s="669"/>
    </row>
    <row r="21" spans="2:133" ht="11.25" customHeight="1" x14ac:dyDescent="0.2">
      <c r="B21" s="656" t="s">
        <v>265</v>
      </c>
      <c r="C21" s="657"/>
      <c r="D21" s="657"/>
      <c r="E21" s="657"/>
      <c r="F21" s="657"/>
      <c r="G21" s="657"/>
      <c r="H21" s="657"/>
      <c r="I21" s="657"/>
      <c r="J21" s="657"/>
      <c r="K21" s="657"/>
      <c r="L21" s="657"/>
      <c r="M21" s="657"/>
      <c r="N21" s="657"/>
      <c r="O21" s="657"/>
      <c r="P21" s="657"/>
      <c r="Q21" s="658"/>
      <c r="R21" s="659">
        <v>9743181</v>
      </c>
      <c r="S21" s="660"/>
      <c r="T21" s="660"/>
      <c r="U21" s="660"/>
      <c r="V21" s="660"/>
      <c r="W21" s="660"/>
      <c r="X21" s="660"/>
      <c r="Y21" s="661"/>
      <c r="Z21" s="662">
        <v>13.4</v>
      </c>
      <c r="AA21" s="662"/>
      <c r="AB21" s="662"/>
      <c r="AC21" s="662"/>
      <c r="AD21" s="663">
        <v>8997100</v>
      </c>
      <c r="AE21" s="663"/>
      <c r="AF21" s="663"/>
      <c r="AG21" s="663"/>
      <c r="AH21" s="663"/>
      <c r="AI21" s="663"/>
      <c r="AJ21" s="663"/>
      <c r="AK21" s="663"/>
      <c r="AL21" s="664">
        <v>25.9</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267</v>
      </c>
      <c r="C22" s="657"/>
      <c r="D22" s="657"/>
      <c r="E22" s="657"/>
      <c r="F22" s="657"/>
      <c r="G22" s="657"/>
      <c r="H22" s="657"/>
      <c r="I22" s="657"/>
      <c r="J22" s="657"/>
      <c r="K22" s="657"/>
      <c r="L22" s="657"/>
      <c r="M22" s="657"/>
      <c r="N22" s="657"/>
      <c r="O22" s="657"/>
      <c r="P22" s="657"/>
      <c r="Q22" s="658"/>
      <c r="R22" s="659">
        <v>8997100</v>
      </c>
      <c r="S22" s="660"/>
      <c r="T22" s="660"/>
      <c r="U22" s="660"/>
      <c r="V22" s="660"/>
      <c r="W22" s="660"/>
      <c r="X22" s="660"/>
      <c r="Y22" s="661"/>
      <c r="Z22" s="662">
        <v>12.4</v>
      </c>
      <c r="AA22" s="662"/>
      <c r="AB22" s="662"/>
      <c r="AC22" s="662"/>
      <c r="AD22" s="663">
        <v>8997100</v>
      </c>
      <c r="AE22" s="663"/>
      <c r="AF22" s="663"/>
      <c r="AG22" s="663"/>
      <c r="AH22" s="663"/>
      <c r="AI22" s="663"/>
      <c r="AJ22" s="663"/>
      <c r="AK22" s="663"/>
      <c r="AL22" s="664">
        <v>25.9</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v>799849</v>
      </c>
      <c r="BH22" s="660"/>
      <c r="BI22" s="660"/>
      <c r="BJ22" s="660"/>
      <c r="BK22" s="660"/>
      <c r="BL22" s="660"/>
      <c r="BM22" s="660"/>
      <c r="BN22" s="661"/>
      <c r="BO22" s="662">
        <v>3.5</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270</v>
      </c>
      <c r="C23" s="657"/>
      <c r="D23" s="657"/>
      <c r="E23" s="657"/>
      <c r="F23" s="657"/>
      <c r="G23" s="657"/>
      <c r="H23" s="657"/>
      <c r="I23" s="657"/>
      <c r="J23" s="657"/>
      <c r="K23" s="657"/>
      <c r="L23" s="657"/>
      <c r="M23" s="657"/>
      <c r="N23" s="657"/>
      <c r="O23" s="657"/>
      <c r="P23" s="657"/>
      <c r="Q23" s="658"/>
      <c r="R23" s="659">
        <v>746081</v>
      </c>
      <c r="S23" s="660"/>
      <c r="T23" s="660"/>
      <c r="U23" s="660"/>
      <c r="V23" s="660"/>
      <c r="W23" s="660"/>
      <c r="X23" s="660"/>
      <c r="Y23" s="661"/>
      <c r="Z23" s="662">
        <v>1</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v>1922878</v>
      </c>
      <c r="BH23" s="660"/>
      <c r="BI23" s="660"/>
      <c r="BJ23" s="660"/>
      <c r="BK23" s="660"/>
      <c r="BL23" s="660"/>
      <c r="BM23" s="660"/>
      <c r="BN23" s="661"/>
      <c r="BO23" s="662">
        <v>8.4</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2">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39438027</v>
      </c>
      <c r="CS24" s="649"/>
      <c r="CT24" s="649"/>
      <c r="CU24" s="649"/>
      <c r="CV24" s="649"/>
      <c r="CW24" s="649"/>
      <c r="CX24" s="649"/>
      <c r="CY24" s="650"/>
      <c r="CZ24" s="653">
        <v>54.9</v>
      </c>
      <c r="DA24" s="654"/>
      <c r="DB24" s="654"/>
      <c r="DC24" s="670"/>
      <c r="DD24" s="689">
        <v>18563516</v>
      </c>
      <c r="DE24" s="649"/>
      <c r="DF24" s="649"/>
      <c r="DG24" s="649"/>
      <c r="DH24" s="649"/>
      <c r="DI24" s="649"/>
      <c r="DJ24" s="649"/>
      <c r="DK24" s="650"/>
      <c r="DL24" s="689">
        <v>17798040</v>
      </c>
      <c r="DM24" s="649"/>
      <c r="DN24" s="649"/>
      <c r="DO24" s="649"/>
      <c r="DP24" s="649"/>
      <c r="DQ24" s="649"/>
      <c r="DR24" s="649"/>
      <c r="DS24" s="649"/>
      <c r="DT24" s="649"/>
      <c r="DU24" s="649"/>
      <c r="DV24" s="650"/>
      <c r="DW24" s="653">
        <v>51.1</v>
      </c>
      <c r="DX24" s="654"/>
      <c r="DY24" s="654"/>
      <c r="DZ24" s="654"/>
      <c r="EA24" s="654"/>
      <c r="EB24" s="654"/>
      <c r="EC24" s="655"/>
    </row>
    <row r="25" spans="2:133" ht="11.25" customHeight="1" x14ac:dyDescent="0.2">
      <c r="B25" s="656" t="s">
        <v>280</v>
      </c>
      <c r="C25" s="657"/>
      <c r="D25" s="657"/>
      <c r="E25" s="657"/>
      <c r="F25" s="657"/>
      <c r="G25" s="657"/>
      <c r="H25" s="657"/>
      <c r="I25" s="657"/>
      <c r="J25" s="657"/>
      <c r="K25" s="657"/>
      <c r="L25" s="657"/>
      <c r="M25" s="657"/>
      <c r="N25" s="657"/>
      <c r="O25" s="657"/>
      <c r="P25" s="657"/>
      <c r="Q25" s="658"/>
      <c r="R25" s="659">
        <v>37008544</v>
      </c>
      <c r="S25" s="660"/>
      <c r="T25" s="660"/>
      <c r="U25" s="660"/>
      <c r="V25" s="660"/>
      <c r="W25" s="660"/>
      <c r="X25" s="660"/>
      <c r="Y25" s="661"/>
      <c r="Z25" s="662">
        <v>50.8</v>
      </c>
      <c r="AA25" s="662"/>
      <c r="AB25" s="662"/>
      <c r="AC25" s="662"/>
      <c r="AD25" s="663">
        <v>34339585</v>
      </c>
      <c r="AE25" s="663"/>
      <c r="AF25" s="663"/>
      <c r="AG25" s="663"/>
      <c r="AH25" s="663"/>
      <c r="AI25" s="663"/>
      <c r="AJ25" s="663"/>
      <c r="AK25" s="663"/>
      <c r="AL25" s="664">
        <v>99</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5523409</v>
      </c>
      <c r="CS25" s="692"/>
      <c r="CT25" s="692"/>
      <c r="CU25" s="692"/>
      <c r="CV25" s="692"/>
      <c r="CW25" s="692"/>
      <c r="CX25" s="692"/>
      <c r="CY25" s="693"/>
      <c r="CZ25" s="664">
        <v>7.7</v>
      </c>
      <c r="DA25" s="690"/>
      <c r="DB25" s="690"/>
      <c r="DC25" s="694"/>
      <c r="DD25" s="668">
        <v>4941088</v>
      </c>
      <c r="DE25" s="692"/>
      <c r="DF25" s="692"/>
      <c r="DG25" s="692"/>
      <c r="DH25" s="692"/>
      <c r="DI25" s="692"/>
      <c r="DJ25" s="692"/>
      <c r="DK25" s="693"/>
      <c r="DL25" s="668">
        <v>4818846</v>
      </c>
      <c r="DM25" s="692"/>
      <c r="DN25" s="692"/>
      <c r="DO25" s="692"/>
      <c r="DP25" s="692"/>
      <c r="DQ25" s="692"/>
      <c r="DR25" s="692"/>
      <c r="DS25" s="692"/>
      <c r="DT25" s="692"/>
      <c r="DU25" s="692"/>
      <c r="DV25" s="693"/>
      <c r="DW25" s="664">
        <v>13.8</v>
      </c>
      <c r="DX25" s="690"/>
      <c r="DY25" s="690"/>
      <c r="DZ25" s="690"/>
      <c r="EA25" s="690"/>
      <c r="EB25" s="690"/>
      <c r="EC25" s="691"/>
    </row>
    <row r="26" spans="2:133" ht="11.25" customHeight="1" x14ac:dyDescent="0.2">
      <c r="B26" s="656" t="s">
        <v>283</v>
      </c>
      <c r="C26" s="657"/>
      <c r="D26" s="657"/>
      <c r="E26" s="657"/>
      <c r="F26" s="657"/>
      <c r="G26" s="657"/>
      <c r="H26" s="657"/>
      <c r="I26" s="657"/>
      <c r="J26" s="657"/>
      <c r="K26" s="657"/>
      <c r="L26" s="657"/>
      <c r="M26" s="657"/>
      <c r="N26" s="657"/>
      <c r="O26" s="657"/>
      <c r="P26" s="657"/>
      <c r="Q26" s="658"/>
      <c r="R26" s="659">
        <v>15510</v>
      </c>
      <c r="S26" s="660"/>
      <c r="T26" s="660"/>
      <c r="U26" s="660"/>
      <c r="V26" s="660"/>
      <c r="W26" s="660"/>
      <c r="X26" s="660"/>
      <c r="Y26" s="661"/>
      <c r="Z26" s="662">
        <v>0</v>
      </c>
      <c r="AA26" s="662"/>
      <c r="AB26" s="662"/>
      <c r="AC26" s="662"/>
      <c r="AD26" s="663">
        <v>15510</v>
      </c>
      <c r="AE26" s="663"/>
      <c r="AF26" s="663"/>
      <c r="AG26" s="663"/>
      <c r="AH26" s="663"/>
      <c r="AI26" s="663"/>
      <c r="AJ26" s="663"/>
      <c r="AK26" s="663"/>
      <c r="AL26" s="664">
        <v>0</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3772573</v>
      </c>
      <c r="CS26" s="660"/>
      <c r="CT26" s="660"/>
      <c r="CU26" s="660"/>
      <c r="CV26" s="660"/>
      <c r="CW26" s="660"/>
      <c r="CX26" s="660"/>
      <c r="CY26" s="661"/>
      <c r="CZ26" s="664">
        <v>5.3</v>
      </c>
      <c r="DA26" s="690"/>
      <c r="DB26" s="690"/>
      <c r="DC26" s="694"/>
      <c r="DD26" s="668">
        <v>3332768</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90"/>
      <c r="DY26" s="690"/>
      <c r="DZ26" s="690"/>
      <c r="EA26" s="690"/>
      <c r="EB26" s="690"/>
      <c r="EC26" s="691"/>
    </row>
    <row r="27" spans="2:133" ht="11.25" customHeight="1" x14ac:dyDescent="0.2">
      <c r="B27" s="656" t="s">
        <v>286</v>
      </c>
      <c r="C27" s="657"/>
      <c r="D27" s="657"/>
      <c r="E27" s="657"/>
      <c r="F27" s="657"/>
      <c r="G27" s="657"/>
      <c r="H27" s="657"/>
      <c r="I27" s="657"/>
      <c r="J27" s="657"/>
      <c r="K27" s="657"/>
      <c r="L27" s="657"/>
      <c r="M27" s="657"/>
      <c r="N27" s="657"/>
      <c r="O27" s="657"/>
      <c r="P27" s="657"/>
      <c r="Q27" s="658"/>
      <c r="R27" s="659">
        <v>847437</v>
      </c>
      <c r="S27" s="660"/>
      <c r="T27" s="660"/>
      <c r="U27" s="660"/>
      <c r="V27" s="660"/>
      <c r="W27" s="660"/>
      <c r="X27" s="660"/>
      <c r="Y27" s="661"/>
      <c r="Z27" s="662">
        <v>1.2</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22777062</v>
      </c>
      <c r="BH27" s="660"/>
      <c r="BI27" s="660"/>
      <c r="BJ27" s="660"/>
      <c r="BK27" s="660"/>
      <c r="BL27" s="660"/>
      <c r="BM27" s="660"/>
      <c r="BN27" s="661"/>
      <c r="BO27" s="662">
        <v>100</v>
      </c>
      <c r="BP27" s="662"/>
      <c r="BQ27" s="662"/>
      <c r="BR27" s="662"/>
      <c r="BS27" s="663">
        <v>437161</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29180890</v>
      </c>
      <c r="CS27" s="692"/>
      <c r="CT27" s="692"/>
      <c r="CU27" s="692"/>
      <c r="CV27" s="692"/>
      <c r="CW27" s="692"/>
      <c r="CX27" s="692"/>
      <c r="CY27" s="693"/>
      <c r="CZ27" s="664">
        <v>40.6</v>
      </c>
      <c r="DA27" s="690"/>
      <c r="DB27" s="690"/>
      <c r="DC27" s="694"/>
      <c r="DD27" s="668">
        <v>8915107</v>
      </c>
      <c r="DE27" s="692"/>
      <c r="DF27" s="692"/>
      <c r="DG27" s="692"/>
      <c r="DH27" s="692"/>
      <c r="DI27" s="692"/>
      <c r="DJ27" s="692"/>
      <c r="DK27" s="693"/>
      <c r="DL27" s="668">
        <v>8271873</v>
      </c>
      <c r="DM27" s="692"/>
      <c r="DN27" s="692"/>
      <c r="DO27" s="692"/>
      <c r="DP27" s="692"/>
      <c r="DQ27" s="692"/>
      <c r="DR27" s="692"/>
      <c r="DS27" s="692"/>
      <c r="DT27" s="692"/>
      <c r="DU27" s="692"/>
      <c r="DV27" s="693"/>
      <c r="DW27" s="664">
        <v>23.7</v>
      </c>
      <c r="DX27" s="690"/>
      <c r="DY27" s="690"/>
      <c r="DZ27" s="690"/>
      <c r="EA27" s="690"/>
      <c r="EB27" s="690"/>
      <c r="EC27" s="691"/>
    </row>
    <row r="28" spans="2:133" ht="11.25" customHeight="1" x14ac:dyDescent="0.2">
      <c r="B28" s="656" t="s">
        <v>289</v>
      </c>
      <c r="C28" s="657"/>
      <c r="D28" s="657"/>
      <c r="E28" s="657"/>
      <c r="F28" s="657"/>
      <c r="G28" s="657"/>
      <c r="H28" s="657"/>
      <c r="I28" s="657"/>
      <c r="J28" s="657"/>
      <c r="K28" s="657"/>
      <c r="L28" s="657"/>
      <c r="M28" s="657"/>
      <c r="N28" s="657"/>
      <c r="O28" s="657"/>
      <c r="P28" s="657"/>
      <c r="Q28" s="658"/>
      <c r="R28" s="659">
        <v>568782</v>
      </c>
      <c r="S28" s="660"/>
      <c r="T28" s="660"/>
      <c r="U28" s="660"/>
      <c r="V28" s="660"/>
      <c r="W28" s="660"/>
      <c r="X28" s="660"/>
      <c r="Y28" s="661"/>
      <c r="Z28" s="662">
        <v>0.8</v>
      </c>
      <c r="AA28" s="662"/>
      <c r="AB28" s="662"/>
      <c r="AC28" s="662"/>
      <c r="AD28" s="663">
        <v>178777</v>
      </c>
      <c r="AE28" s="663"/>
      <c r="AF28" s="663"/>
      <c r="AG28" s="663"/>
      <c r="AH28" s="663"/>
      <c r="AI28" s="663"/>
      <c r="AJ28" s="663"/>
      <c r="AK28" s="663"/>
      <c r="AL28" s="664">
        <v>0.5</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4733728</v>
      </c>
      <c r="CS28" s="660"/>
      <c r="CT28" s="660"/>
      <c r="CU28" s="660"/>
      <c r="CV28" s="660"/>
      <c r="CW28" s="660"/>
      <c r="CX28" s="660"/>
      <c r="CY28" s="661"/>
      <c r="CZ28" s="664">
        <v>6.6</v>
      </c>
      <c r="DA28" s="690"/>
      <c r="DB28" s="690"/>
      <c r="DC28" s="694"/>
      <c r="DD28" s="668">
        <v>4707321</v>
      </c>
      <c r="DE28" s="660"/>
      <c r="DF28" s="660"/>
      <c r="DG28" s="660"/>
      <c r="DH28" s="660"/>
      <c r="DI28" s="660"/>
      <c r="DJ28" s="660"/>
      <c r="DK28" s="661"/>
      <c r="DL28" s="668">
        <v>4707321</v>
      </c>
      <c r="DM28" s="660"/>
      <c r="DN28" s="660"/>
      <c r="DO28" s="660"/>
      <c r="DP28" s="660"/>
      <c r="DQ28" s="660"/>
      <c r="DR28" s="660"/>
      <c r="DS28" s="660"/>
      <c r="DT28" s="660"/>
      <c r="DU28" s="660"/>
      <c r="DV28" s="661"/>
      <c r="DW28" s="664">
        <v>13.5</v>
      </c>
      <c r="DX28" s="690"/>
      <c r="DY28" s="690"/>
      <c r="DZ28" s="690"/>
      <c r="EA28" s="690"/>
      <c r="EB28" s="690"/>
      <c r="EC28" s="691"/>
    </row>
    <row r="29" spans="2:133" ht="11.25" customHeight="1" x14ac:dyDescent="0.2">
      <c r="B29" s="656" t="s">
        <v>291</v>
      </c>
      <c r="C29" s="657"/>
      <c r="D29" s="657"/>
      <c r="E29" s="657"/>
      <c r="F29" s="657"/>
      <c r="G29" s="657"/>
      <c r="H29" s="657"/>
      <c r="I29" s="657"/>
      <c r="J29" s="657"/>
      <c r="K29" s="657"/>
      <c r="L29" s="657"/>
      <c r="M29" s="657"/>
      <c r="N29" s="657"/>
      <c r="O29" s="657"/>
      <c r="P29" s="657"/>
      <c r="Q29" s="658"/>
      <c r="R29" s="659">
        <v>243937</v>
      </c>
      <c r="S29" s="660"/>
      <c r="T29" s="660"/>
      <c r="U29" s="660"/>
      <c r="V29" s="660"/>
      <c r="W29" s="660"/>
      <c r="X29" s="660"/>
      <c r="Y29" s="661"/>
      <c r="Z29" s="662">
        <v>0.3</v>
      </c>
      <c r="AA29" s="662"/>
      <c r="AB29" s="662"/>
      <c r="AC29" s="662"/>
      <c r="AD29" s="663">
        <v>1872</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4731643</v>
      </c>
      <c r="CS29" s="692"/>
      <c r="CT29" s="692"/>
      <c r="CU29" s="692"/>
      <c r="CV29" s="692"/>
      <c r="CW29" s="692"/>
      <c r="CX29" s="692"/>
      <c r="CY29" s="693"/>
      <c r="CZ29" s="664">
        <v>6.6</v>
      </c>
      <c r="DA29" s="690"/>
      <c r="DB29" s="690"/>
      <c r="DC29" s="694"/>
      <c r="DD29" s="668">
        <v>4705236</v>
      </c>
      <c r="DE29" s="692"/>
      <c r="DF29" s="692"/>
      <c r="DG29" s="692"/>
      <c r="DH29" s="692"/>
      <c r="DI29" s="692"/>
      <c r="DJ29" s="692"/>
      <c r="DK29" s="693"/>
      <c r="DL29" s="668">
        <v>4705236</v>
      </c>
      <c r="DM29" s="692"/>
      <c r="DN29" s="692"/>
      <c r="DO29" s="692"/>
      <c r="DP29" s="692"/>
      <c r="DQ29" s="692"/>
      <c r="DR29" s="692"/>
      <c r="DS29" s="692"/>
      <c r="DT29" s="692"/>
      <c r="DU29" s="692"/>
      <c r="DV29" s="693"/>
      <c r="DW29" s="664">
        <v>13.5</v>
      </c>
      <c r="DX29" s="690"/>
      <c r="DY29" s="690"/>
      <c r="DZ29" s="690"/>
      <c r="EA29" s="690"/>
      <c r="EB29" s="690"/>
      <c r="EC29" s="691"/>
    </row>
    <row r="30" spans="2:133" ht="11.25" customHeight="1" x14ac:dyDescent="0.2">
      <c r="B30" s="656" t="s">
        <v>293</v>
      </c>
      <c r="C30" s="657"/>
      <c r="D30" s="657"/>
      <c r="E30" s="657"/>
      <c r="F30" s="657"/>
      <c r="G30" s="657"/>
      <c r="H30" s="657"/>
      <c r="I30" s="657"/>
      <c r="J30" s="657"/>
      <c r="K30" s="657"/>
      <c r="L30" s="657"/>
      <c r="M30" s="657"/>
      <c r="N30" s="657"/>
      <c r="O30" s="657"/>
      <c r="P30" s="657"/>
      <c r="Q30" s="658"/>
      <c r="R30" s="659">
        <v>21812947</v>
      </c>
      <c r="S30" s="660"/>
      <c r="T30" s="660"/>
      <c r="U30" s="660"/>
      <c r="V30" s="660"/>
      <c r="W30" s="660"/>
      <c r="X30" s="660"/>
      <c r="Y30" s="661"/>
      <c r="Z30" s="662">
        <v>30</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4466208</v>
      </c>
      <c r="CS30" s="660"/>
      <c r="CT30" s="660"/>
      <c r="CU30" s="660"/>
      <c r="CV30" s="660"/>
      <c r="CW30" s="660"/>
      <c r="CX30" s="660"/>
      <c r="CY30" s="661"/>
      <c r="CZ30" s="664">
        <v>6.2</v>
      </c>
      <c r="DA30" s="690"/>
      <c r="DB30" s="690"/>
      <c r="DC30" s="694"/>
      <c r="DD30" s="668">
        <v>4441911</v>
      </c>
      <c r="DE30" s="660"/>
      <c r="DF30" s="660"/>
      <c r="DG30" s="660"/>
      <c r="DH30" s="660"/>
      <c r="DI30" s="660"/>
      <c r="DJ30" s="660"/>
      <c r="DK30" s="661"/>
      <c r="DL30" s="668">
        <v>4441911</v>
      </c>
      <c r="DM30" s="660"/>
      <c r="DN30" s="660"/>
      <c r="DO30" s="660"/>
      <c r="DP30" s="660"/>
      <c r="DQ30" s="660"/>
      <c r="DR30" s="660"/>
      <c r="DS30" s="660"/>
      <c r="DT30" s="660"/>
      <c r="DU30" s="660"/>
      <c r="DV30" s="661"/>
      <c r="DW30" s="664">
        <v>12.7</v>
      </c>
      <c r="DX30" s="690"/>
      <c r="DY30" s="690"/>
      <c r="DZ30" s="690"/>
      <c r="EA30" s="690"/>
      <c r="EB30" s="690"/>
      <c r="EC30" s="691"/>
    </row>
    <row r="31" spans="2:133" ht="11.25" customHeight="1" x14ac:dyDescent="0.2">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99.6</v>
      </c>
      <c r="BH31" s="703"/>
      <c r="BI31" s="703"/>
      <c r="BJ31" s="703"/>
      <c r="BK31" s="703"/>
      <c r="BL31" s="703"/>
      <c r="BM31" s="654">
        <v>98.6</v>
      </c>
      <c r="BN31" s="703"/>
      <c r="BO31" s="703"/>
      <c r="BP31" s="703"/>
      <c r="BQ31" s="704"/>
      <c r="BR31" s="715">
        <v>99.4</v>
      </c>
      <c r="BS31" s="703"/>
      <c r="BT31" s="703"/>
      <c r="BU31" s="703"/>
      <c r="BV31" s="703"/>
      <c r="BW31" s="703"/>
      <c r="BX31" s="654">
        <v>98.3</v>
      </c>
      <c r="BY31" s="703"/>
      <c r="BZ31" s="703"/>
      <c r="CA31" s="703"/>
      <c r="CB31" s="704"/>
      <c r="CD31" s="697"/>
      <c r="CE31" s="698"/>
      <c r="CF31" s="656" t="s">
        <v>300</v>
      </c>
      <c r="CG31" s="657"/>
      <c r="CH31" s="657"/>
      <c r="CI31" s="657"/>
      <c r="CJ31" s="657"/>
      <c r="CK31" s="657"/>
      <c r="CL31" s="657"/>
      <c r="CM31" s="657"/>
      <c r="CN31" s="657"/>
      <c r="CO31" s="657"/>
      <c r="CP31" s="657"/>
      <c r="CQ31" s="658"/>
      <c r="CR31" s="659">
        <v>265435</v>
      </c>
      <c r="CS31" s="692"/>
      <c r="CT31" s="692"/>
      <c r="CU31" s="692"/>
      <c r="CV31" s="692"/>
      <c r="CW31" s="692"/>
      <c r="CX31" s="692"/>
      <c r="CY31" s="693"/>
      <c r="CZ31" s="664">
        <v>0.4</v>
      </c>
      <c r="DA31" s="690"/>
      <c r="DB31" s="690"/>
      <c r="DC31" s="694"/>
      <c r="DD31" s="668">
        <v>263325</v>
      </c>
      <c r="DE31" s="692"/>
      <c r="DF31" s="692"/>
      <c r="DG31" s="692"/>
      <c r="DH31" s="692"/>
      <c r="DI31" s="692"/>
      <c r="DJ31" s="692"/>
      <c r="DK31" s="693"/>
      <c r="DL31" s="668">
        <v>263325</v>
      </c>
      <c r="DM31" s="692"/>
      <c r="DN31" s="692"/>
      <c r="DO31" s="692"/>
      <c r="DP31" s="692"/>
      <c r="DQ31" s="692"/>
      <c r="DR31" s="692"/>
      <c r="DS31" s="692"/>
      <c r="DT31" s="692"/>
      <c r="DU31" s="692"/>
      <c r="DV31" s="693"/>
      <c r="DW31" s="664">
        <v>0.8</v>
      </c>
      <c r="DX31" s="690"/>
      <c r="DY31" s="690"/>
      <c r="DZ31" s="690"/>
      <c r="EA31" s="690"/>
      <c r="EB31" s="690"/>
      <c r="EC31" s="691"/>
    </row>
    <row r="32" spans="2:133" ht="11.25" customHeight="1" x14ac:dyDescent="0.2">
      <c r="B32" s="656" t="s">
        <v>301</v>
      </c>
      <c r="C32" s="657"/>
      <c r="D32" s="657"/>
      <c r="E32" s="657"/>
      <c r="F32" s="657"/>
      <c r="G32" s="657"/>
      <c r="H32" s="657"/>
      <c r="I32" s="657"/>
      <c r="J32" s="657"/>
      <c r="K32" s="657"/>
      <c r="L32" s="657"/>
      <c r="M32" s="657"/>
      <c r="N32" s="657"/>
      <c r="O32" s="657"/>
      <c r="P32" s="657"/>
      <c r="Q32" s="658"/>
      <c r="R32" s="659">
        <v>5546401</v>
      </c>
      <c r="S32" s="660"/>
      <c r="T32" s="660"/>
      <c r="U32" s="660"/>
      <c r="V32" s="660"/>
      <c r="W32" s="660"/>
      <c r="X32" s="660"/>
      <c r="Y32" s="661"/>
      <c r="Z32" s="662">
        <v>7.6</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99.2</v>
      </c>
      <c r="BH32" s="692"/>
      <c r="BI32" s="692"/>
      <c r="BJ32" s="692"/>
      <c r="BK32" s="692"/>
      <c r="BL32" s="692"/>
      <c r="BM32" s="665">
        <v>97.4</v>
      </c>
      <c r="BN32" s="692"/>
      <c r="BO32" s="692"/>
      <c r="BP32" s="692"/>
      <c r="BQ32" s="714"/>
      <c r="BR32" s="716">
        <v>99.1</v>
      </c>
      <c r="BS32" s="692"/>
      <c r="BT32" s="692"/>
      <c r="BU32" s="692"/>
      <c r="BV32" s="692"/>
      <c r="BW32" s="692"/>
      <c r="BX32" s="665">
        <v>97</v>
      </c>
      <c r="BY32" s="692"/>
      <c r="BZ32" s="692"/>
      <c r="CA32" s="692"/>
      <c r="CB32" s="714"/>
      <c r="CD32" s="699"/>
      <c r="CE32" s="700"/>
      <c r="CF32" s="656" t="s">
        <v>304</v>
      </c>
      <c r="CG32" s="657"/>
      <c r="CH32" s="657"/>
      <c r="CI32" s="657"/>
      <c r="CJ32" s="657"/>
      <c r="CK32" s="657"/>
      <c r="CL32" s="657"/>
      <c r="CM32" s="657"/>
      <c r="CN32" s="657"/>
      <c r="CO32" s="657"/>
      <c r="CP32" s="657"/>
      <c r="CQ32" s="658"/>
      <c r="CR32" s="659">
        <v>2085</v>
      </c>
      <c r="CS32" s="660"/>
      <c r="CT32" s="660"/>
      <c r="CU32" s="660"/>
      <c r="CV32" s="660"/>
      <c r="CW32" s="660"/>
      <c r="CX32" s="660"/>
      <c r="CY32" s="661"/>
      <c r="CZ32" s="664">
        <v>0</v>
      </c>
      <c r="DA32" s="690"/>
      <c r="DB32" s="690"/>
      <c r="DC32" s="694"/>
      <c r="DD32" s="668">
        <v>2085</v>
      </c>
      <c r="DE32" s="660"/>
      <c r="DF32" s="660"/>
      <c r="DG32" s="660"/>
      <c r="DH32" s="660"/>
      <c r="DI32" s="660"/>
      <c r="DJ32" s="660"/>
      <c r="DK32" s="661"/>
      <c r="DL32" s="668">
        <v>2085</v>
      </c>
      <c r="DM32" s="660"/>
      <c r="DN32" s="660"/>
      <c r="DO32" s="660"/>
      <c r="DP32" s="660"/>
      <c r="DQ32" s="660"/>
      <c r="DR32" s="660"/>
      <c r="DS32" s="660"/>
      <c r="DT32" s="660"/>
      <c r="DU32" s="660"/>
      <c r="DV32" s="661"/>
      <c r="DW32" s="664">
        <v>0</v>
      </c>
      <c r="DX32" s="690"/>
      <c r="DY32" s="690"/>
      <c r="DZ32" s="690"/>
      <c r="EA32" s="690"/>
      <c r="EB32" s="690"/>
      <c r="EC32" s="691"/>
    </row>
    <row r="33" spans="2:133" ht="11.25" customHeight="1" x14ac:dyDescent="0.2">
      <c r="B33" s="656" t="s">
        <v>305</v>
      </c>
      <c r="C33" s="657"/>
      <c r="D33" s="657"/>
      <c r="E33" s="657"/>
      <c r="F33" s="657"/>
      <c r="G33" s="657"/>
      <c r="H33" s="657"/>
      <c r="I33" s="657"/>
      <c r="J33" s="657"/>
      <c r="K33" s="657"/>
      <c r="L33" s="657"/>
      <c r="M33" s="657"/>
      <c r="N33" s="657"/>
      <c r="O33" s="657"/>
      <c r="P33" s="657"/>
      <c r="Q33" s="658"/>
      <c r="R33" s="659">
        <v>948083</v>
      </c>
      <c r="S33" s="660"/>
      <c r="T33" s="660"/>
      <c r="U33" s="660"/>
      <c r="V33" s="660"/>
      <c r="W33" s="660"/>
      <c r="X33" s="660"/>
      <c r="Y33" s="661"/>
      <c r="Z33" s="662">
        <v>1.3</v>
      </c>
      <c r="AA33" s="662"/>
      <c r="AB33" s="662"/>
      <c r="AC33" s="662"/>
      <c r="AD33" s="663">
        <v>106615</v>
      </c>
      <c r="AE33" s="663"/>
      <c r="AF33" s="663"/>
      <c r="AG33" s="663"/>
      <c r="AH33" s="663"/>
      <c r="AI33" s="663"/>
      <c r="AJ33" s="663"/>
      <c r="AK33" s="663"/>
      <c r="AL33" s="664">
        <v>0.3</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99.8</v>
      </c>
      <c r="BH33" s="718"/>
      <c r="BI33" s="718"/>
      <c r="BJ33" s="718"/>
      <c r="BK33" s="718"/>
      <c r="BL33" s="718"/>
      <c r="BM33" s="719">
        <v>99.4</v>
      </c>
      <c r="BN33" s="718"/>
      <c r="BO33" s="718"/>
      <c r="BP33" s="718"/>
      <c r="BQ33" s="720"/>
      <c r="BR33" s="717">
        <v>99.6</v>
      </c>
      <c r="BS33" s="718"/>
      <c r="BT33" s="718"/>
      <c r="BU33" s="718"/>
      <c r="BV33" s="718"/>
      <c r="BW33" s="718"/>
      <c r="BX33" s="719">
        <v>99.2</v>
      </c>
      <c r="BY33" s="718"/>
      <c r="BZ33" s="718"/>
      <c r="CA33" s="718"/>
      <c r="CB33" s="720"/>
      <c r="CD33" s="656" t="s">
        <v>307</v>
      </c>
      <c r="CE33" s="657"/>
      <c r="CF33" s="657"/>
      <c r="CG33" s="657"/>
      <c r="CH33" s="657"/>
      <c r="CI33" s="657"/>
      <c r="CJ33" s="657"/>
      <c r="CK33" s="657"/>
      <c r="CL33" s="657"/>
      <c r="CM33" s="657"/>
      <c r="CN33" s="657"/>
      <c r="CO33" s="657"/>
      <c r="CP33" s="657"/>
      <c r="CQ33" s="658"/>
      <c r="CR33" s="659">
        <v>27768250</v>
      </c>
      <c r="CS33" s="692"/>
      <c r="CT33" s="692"/>
      <c r="CU33" s="692"/>
      <c r="CV33" s="692"/>
      <c r="CW33" s="692"/>
      <c r="CX33" s="692"/>
      <c r="CY33" s="693"/>
      <c r="CZ33" s="664">
        <v>38.700000000000003</v>
      </c>
      <c r="DA33" s="690"/>
      <c r="DB33" s="690"/>
      <c r="DC33" s="694"/>
      <c r="DD33" s="668">
        <v>21473870</v>
      </c>
      <c r="DE33" s="692"/>
      <c r="DF33" s="692"/>
      <c r="DG33" s="692"/>
      <c r="DH33" s="692"/>
      <c r="DI33" s="692"/>
      <c r="DJ33" s="692"/>
      <c r="DK33" s="693"/>
      <c r="DL33" s="668">
        <v>16252350</v>
      </c>
      <c r="DM33" s="692"/>
      <c r="DN33" s="692"/>
      <c r="DO33" s="692"/>
      <c r="DP33" s="692"/>
      <c r="DQ33" s="692"/>
      <c r="DR33" s="692"/>
      <c r="DS33" s="692"/>
      <c r="DT33" s="692"/>
      <c r="DU33" s="692"/>
      <c r="DV33" s="693"/>
      <c r="DW33" s="664">
        <v>46.6</v>
      </c>
      <c r="DX33" s="690"/>
      <c r="DY33" s="690"/>
      <c r="DZ33" s="690"/>
      <c r="EA33" s="690"/>
      <c r="EB33" s="690"/>
      <c r="EC33" s="691"/>
    </row>
    <row r="34" spans="2:133" ht="11.25" customHeight="1" x14ac:dyDescent="0.2">
      <c r="B34" s="656" t="s">
        <v>308</v>
      </c>
      <c r="C34" s="657"/>
      <c r="D34" s="657"/>
      <c r="E34" s="657"/>
      <c r="F34" s="657"/>
      <c r="G34" s="657"/>
      <c r="H34" s="657"/>
      <c r="I34" s="657"/>
      <c r="J34" s="657"/>
      <c r="K34" s="657"/>
      <c r="L34" s="657"/>
      <c r="M34" s="657"/>
      <c r="N34" s="657"/>
      <c r="O34" s="657"/>
      <c r="P34" s="657"/>
      <c r="Q34" s="658"/>
      <c r="R34" s="659">
        <v>162069</v>
      </c>
      <c r="S34" s="660"/>
      <c r="T34" s="660"/>
      <c r="U34" s="660"/>
      <c r="V34" s="660"/>
      <c r="W34" s="660"/>
      <c r="X34" s="660"/>
      <c r="Y34" s="661"/>
      <c r="Z34" s="662">
        <v>0.2</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8837173</v>
      </c>
      <c r="CS34" s="660"/>
      <c r="CT34" s="660"/>
      <c r="CU34" s="660"/>
      <c r="CV34" s="660"/>
      <c r="CW34" s="660"/>
      <c r="CX34" s="660"/>
      <c r="CY34" s="661"/>
      <c r="CZ34" s="664">
        <v>12.3</v>
      </c>
      <c r="DA34" s="690"/>
      <c r="DB34" s="690"/>
      <c r="DC34" s="694"/>
      <c r="DD34" s="668">
        <v>7155973</v>
      </c>
      <c r="DE34" s="660"/>
      <c r="DF34" s="660"/>
      <c r="DG34" s="660"/>
      <c r="DH34" s="660"/>
      <c r="DI34" s="660"/>
      <c r="DJ34" s="660"/>
      <c r="DK34" s="661"/>
      <c r="DL34" s="668">
        <v>5901790</v>
      </c>
      <c r="DM34" s="660"/>
      <c r="DN34" s="660"/>
      <c r="DO34" s="660"/>
      <c r="DP34" s="660"/>
      <c r="DQ34" s="660"/>
      <c r="DR34" s="660"/>
      <c r="DS34" s="660"/>
      <c r="DT34" s="660"/>
      <c r="DU34" s="660"/>
      <c r="DV34" s="661"/>
      <c r="DW34" s="664">
        <v>16.899999999999999</v>
      </c>
      <c r="DX34" s="690"/>
      <c r="DY34" s="690"/>
      <c r="DZ34" s="690"/>
      <c r="EA34" s="690"/>
      <c r="EB34" s="690"/>
      <c r="EC34" s="691"/>
    </row>
    <row r="35" spans="2:133" ht="11.25" customHeight="1" x14ac:dyDescent="0.2">
      <c r="B35" s="656" t="s">
        <v>310</v>
      </c>
      <c r="C35" s="657"/>
      <c r="D35" s="657"/>
      <c r="E35" s="657"/>
      <c r="F35" s="657"/>
      <c r="G35" s="657"/>
      <c r="H35" s="657"/>
      <c r="I35" s="657"/>
      <c r="J35" s="657"/>
      <c r="K35" s="657"/>
      <c r="L35" s="657"/>
      <c r="M35" s="657"/>
      <c r="N35" s="657"/>
      <c r="O35" s="657"/>
      <c r="P35" s="657"/>
      <c r="Q35" s="658"/>
      <c r="R35" s="659">
        <v>131174</v>
      </c>
      <c r="S35" s="660"/>
      <c r="T35" s="660"/>
      <c r="U35" s="660"/>
      <c r="V35" s="660"/>
      <c r="W35" s="660"/>
      <c r="X35" s="660"/>
      <c r="Y35" s="661"/>
      <c r="Z35" s="662">
        <v>0.2</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208948</v>
      </c>
      <c r="CS35" s="692"/>
      <c r="CT35" s="692"/>
      <c r="CU35" s="692"/>
      <c r="CV35" s="692"/>
      <c r="CW35" s="692"/>
      <c r="CX35" s="692"/>
      <c r="CY35" s="693"/>
      <c r="CZ35" s="664">
        <v>0.3</v>
      </c>
      <c r="DA35" s="690"/>
      <c r="DB35" s="690"/>
      <c r="DC35" s="694"/>
      <c r="DD35" s="668">
        <v>207256</v>
      </c>
      <c r="DE35" s="692"/>
      <c r="DF35" s="692"/>
      <c r="DG35" s="692"/>
      <c r="DH35" s="692"/>
      <c r="DI35" s="692"/>
      <c r="DJ35" s="692"/>
      <c r="DK35" s="693"/>
      <c r="DL35" s="668">
        <v>207256</v>
      </c>
      <c r="DM35" s="692"/>
      <c r="DN35" s="692"/>
      <c r="DO35" s="692"/>
      <c r="DP35" s="692"/>
      <c r="DQ35" s="692"/>
      <c r="DR35" s="692"/>
      <c r="DS35" s="692"/>
      <c r="DT35" s="692"/>
      <c r="DU35" s="692"/>
      <c r="DV35" s="693"/>
      <c r="DW35" s="664">
        <v>0.6</v>
      </c>
      <c r="DX35" s="690"/>
      <c r="DY35" s="690"/>
      <c r="DZ35" s="690"/>
      <c r="EA35" s="690"/>
      <c r="EB35" s="690"/>
      <c r="EC35" s="691"/>
    </row>
    <row r="36" spans="2:133" ht="11.25" customHeight="1" x14ac:dyDescent="0.2">
      <c r="B36" s="656" t="s">
        <v>314</v>
      </c>
      <c r="C36" s="657"/>
      <c r="D36" s="657"/>
      <c r="E36" s="657"/>
      <c r="F36" s="657"/>
      <c r="G36" s="657"/>
      <c r="H36" s="657"/>
      <c r="I36" s="657"/>
      <c r="J36" s="657"/>
      <c r="K36" s="657"/>
      <c r="L36" s="657"/>
      <c r="M36" s="657"/>
      <c r="N36" s="657"/>
      <c r="O36" s="657"/>
      <c r="P36" s="657"/>
      <c r="Q36" s="658"/>
      <c r="R36" s="659">
        <v>410004</v>
      </c>
      <c r="S36" s="660"/>
      <c r="T36" s="660"/>
      <c r="U36" s="660"/>
      <c r="V36" s="660"/>
      <c r="W36" s="660"/>
      <c r="X36" s="660"/>
      <c r="Y36" s="661"/>
      <c r="Z36" s="662">
        <v>0.6</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9915304</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304236</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7926445</v>
      </c>
      <c r="CS36" s="660"/>
      <c r="CT36" s="660"/>
      <c r="CU36" s="660"/>
      <c r="CV36" s="660"/>
      <c r="CW36" s="660"/>
      <c r="CX36" s="660"/>
      <c r="CY36" s="661"/>
      <c r="CZ36" s="664">
        <v>11</v>
      </c>
      <c r="DA36" s="690"/>
      <c r="DB36" s="690"/>
      <c r="DC36" s="694"/>
      <c r="DD36" s="668">
        <v>7282511</v>
      </c>
      <c r="DE36" s="660"/>
      <c r="DF36" s="660"/>
      <c r="DG36" s="660"/>
      <c r="DH36" s="660"/>
      <c r="DI36" s="660"/>
      <c r="DJ36" s="660"/>
      <c r="DK36" s="661"/>
      <c r="DL36" s="668">
        <v>4888184</v>
      </c>
      <c r="DM36" s="660"/>
      <c r="DN36" s="660"/>
      <c r="DO36" s="660"/>
      <c r="DP36" s="660"/>
      <c r="DQ36" s="660"/>
      <c r="DR36" s="660"/>
      <c r="DS36" s="660"/>
      <c r="DT36" s="660"/>
      <c r="DU36" s="660"/>
      <c r="DV36" s="661"/>
      <c r="DW36" s="664">
        <v>14</v>
      </c>
      <c r="DX36" s="690"/>
      <c r="DY36" s="690"/>
      <c r="DZ36" s="690"/>
      <c r="EA36" s="690"/>
      <c r="EB36" s="690"/>
      <c r="EC36" s="691"/>
    </row>
    <row r="37" spans="2:133" ht="11.25" customHeight="1" x14ac:dyDescent="0.2">
      <c r="B37" s="656" t="s">
        <v>318</v>
      </c>
      <c r="C37" s="657"/>
      <c r="D37" s="657"/>
      <c r="E37" s="657"/>
      <c r="F37" s="657"/>
      <c r="G37" s="657"/>
      <c r="H37" s="657"/>
      <c r="I37" s="657"/>
      <c r="J37" s="657"/>
      <c r="K37" s="657"/>
      <c r="L37" s="657"/>
      <c r="M37" s="657"/>
      <c r="N37" s="657"/>
      <c r="O37" s="657"/>
      <c r="P37" s="657"/>
      <c r="Q37" s="658"/>
      <c r="R37" s="659">
        <v>1213144</v>
      </c>
      <c r="S37" s="660"/>
      <c r="T37" s="660"/>
      <c r="U37" s="660"/>
      <c r="V37" s="660"/>
      <c r="W37" s="660"/>
      <c r="X37" s="660"/>
      <c r="Y37" s="661"/>
      <c r="Z37" s="662">
        <v>1.7</v>
      </c>
      <c r="AA37" s="662"/>
      <c r="AB37" s="662"/>
      <c r="AC37" s="662"/>
      <c r="AD37" s="663">
        <v>60432</v>
      </c>
      <c r="AE37" s="663"/>
      <c r="AF37" s="663"/>
      <c r="AG37" s="663"/>
      <c r="AH37" s="663"/>
      <c r="AI37" s="663"/>
      <c r="AJ37" s="663"/>
      <c r="AK37" s="663"/>
      <c r="AL37" s="664">
        <v>0.2</v>
      </c>
      <c r="AM37" s="665"/>
      <c r="AN37" s="665"/>
      <c r="AO37" s="666"/>
      <c r="AQ37" s="722" t="s">
        <v>319</v>
      </c>
      <c r="AR37" s="723"/>
      <c r="AS37" s="723"/>
      <c r="AT37" s="723"/>
      <c r="AU37" s="723"/>
      <c r="AV37" s="723"/>
      <c r="AW37" s="723"/>
      <c r="AX37" s="723"/>
      <c r="AY37" s="724"/>
      <c r="AZ37" s="659">
        <v>1410935</v>
      </c>
      <c r="BA37" s="660"/>
      <c r="BB37" s="660"/>
      <c r="BC37" s="660"/>
      <c r="BD37" s="692"/>
      <c r="BE37" s="692"/>
      <c r="BF37" s="714"/>
      <c r="BG37" s="656" t="s">
        <v>320</v>
      </c>
      <c r="BH37" s="657"/>
      <c r="BI37" s="657"/>
      <c r="BJ37" s="657"/>
      <c r="BK37" s="657"/>
      <c r="BL37" s="657"/>
      <c r="BM37" s="657"/>
      <c r="BN37" s="657"/>
      <c r="BO37" s="657"/>
      <c r="BP37" s="657"/>
      <c r="BQ37" s="657"/>
      <c r="BR37" s="657"/>
      <c r="BS37" s="657"/>
      <c r="BT37" s="657"/>
      <c r="BU37" s="658"/>
      <c r="BV37" s="659">
        <v>195586</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2652999</v>
      </c>
      <c r="CS37" s="692"/>
      <c r="CT37" s="692"/>
      <c r="CU37" s="692"/>
      <c r="CV37" s="692"/>
      <c r="CW37" s="692"/>
      <c r="CX37" s="692"/>
      <c r="CY37" s="693"/>
      <c r="CZ37" s="664">
        <v>3.7</v>
      </c>
      <c r="DA37" s="690"/>
      <c r="DB37" s="690"/>
      <c r="DC37" s="694"/>
      <c r="DD37" s="668">
        <v>2651965</v>
      </c>
      <c r="DE37" s="692"/>
      <c r="DF37" s="692"/>
      <c r="DG37" s="692"/>
      <c r="DH37" s="692"/>
      <c r="DI37" s="692"/>
      <c r="DJ37" s="692"/>
      <c r="DK37" s="693"/>
      <c r="DL37" s="668">
        <v>2651963</v>
      </c>
      <c r="DM37" s="692"/>
      <c r="DN37" s="692"/>
      <c r="DO37" s="692"/>
      <c r="DP37" s="692"/>
      <c r="DQ37" s="692"/>
      <c r="DR37" s="692"/>
      <c r="DS37" s="692"/>
      <c r="DT37" s="692"/>
      <c r="DU37" s="692"/>
      <c r="DV37" s="693"/>
      <c r="DW37" s="664">
        <v>7.6</v>
      </c>
      <c r="DX37" s="690"/>
      <c r="DY37" s="690"/>
      <c r="DZ37" s="690"/>
      <c r="EA37" s="690"/>
      <c r="EB37" s="690"/>
      <c r="EC37" s="691"/>
    </row>
    <row r="38" spans="2:133" ht="11.25" customHeight="1" x14ac:dyDescent="0.2">
      <c r="B38" s="656" t="s">
        <v>322</v>
      </c>
      <c r="C38" s="657"/>
      <c r="D38" s="657"/>
      <c r="E38" s="657"/>
      <c r="F38" s="657"/>
      <c r="G38" s="657"/>
      <c r="H38" s="657"/>
      <c r="I38" s="657"/>
      <c r="J38" s="657"/>
      <c r="K38" s="657"/>
      <c r="L38" s="657"/>
      <c r="M38" s="657"/>
      <c r="N38" s="657"/>
      <c r="O38" s="657"/>
      <c r="P38" s="657"/>
      <c r="Q38" s="658"/>
      <c r="R38" s="659">
        <v>3920771</v>
      </c>
      <c r="S38" s="660"/>
      <c r="T38" s="660"/>
      <c r="U38" s="660"/>
      <c r="V38" s="660"/>
      <c r="W38" s="660"/>
      <c r="X38" s="660"/>
      <c r="Y38" s="661"/>
      <c r="Z38" s="662">
        <v>5.4</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1296209</v>
      </c>
      <c r="BA38" s="660"/>
      <c r="BB38" s="660"/>
      <c r="BC38" s="660"/>
      <c r="BD38" s="692"/>
      <c r="BE38" s="692"/>
      <c r="BF38" s="714"/>
      <c r="BG38" s="656" t="s">
        <v>324</v>
      </c>
      <c r="BH38" s="657"/>
      <c r="BI38" s="657"/>
      <c r="BJ38" s="657"/>
      <c r="BK38" s="657"/>
      <c r="BL38" s="657"/>
      <c r="BM38" s="657"/>
      <c r="BN38" s="657"/>
      <c r="BO38" s="657"/>
      <c r="BP38" s="657"/>
      <c r="BQ38" s="657"/>
      <c r="BR38" s="657"/>
      <c r="BS38" s="657"/>
      <c r="BT38" s="657"/>
      <c r="BU38" s="658"/>
      <c r="BV38" s="659">
        <v>17728</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7208160</v>
      </c>
      <c r="CS38" s="660"/>
      <c r="CT38" s="660"/>
      <c r="CU38" s="660"/>
      <c r="CV38" s="660"/>
      <c r="CW38" s="660"/>
      <c r="CX38" s="660"/>
      <c r="CY38" s="661"/>
      <c r="CZ38" s="664">
        <v>10</v>
      </c>
      <c r="DA38" s="690"/>
      <c r="DB38" s="690"/>
      <c r="DC38" s="694"/>
      <c r="DD38" s="668">
        <v>5572582</v>
      </c>
      <c r="DE38" s="660"/>
      <c r="DF38" s="660"/>
      <c r="DG38" s="660"/>
      <c r="DH38" s="660"/>
      <c r="DI38" s="660"/>
      <c r="DJ38" s="660"/>
      <c r="DK38" s="661"/>
      <c r="DL38" s="668">
        <v>5255120</v>
      </c>
      <c r="DM38" s="660"/>
      <c r="DN38" s="660"/>
      <c r="DO38" s="660"/>
      <c r="DP38" s="660"/>
      <c r="DQ38" s="660"/>
      <c r="DR38" s="660"/>
      <c r="DS38" s="660"/>
      <c r="DT38" s="660"/>
      <c r="DU38" s="660"/>
      <c r="DV38" s="661"/>
      <c r="DW38" s="664">
        <v>15.1</v>
      </c>
      <c r="DX38" s="690"/>
      <c r="DY38" s="690"/>
      <c r="DZ38" s="690"/>
      <c r="EA38" s="690"/>
      <c r="EB38" s="690"/>
      <c r="EC38" s="691"/>
    </row>
    <row r="39" spans="2:133" ht="11.25" customHeight="1" x14ac:dyDescent="0.2">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2"/>
      <c r="BE39" s="692"/>
      <c r="BF39" s="714"/>
      <c r="BG39" s="656" t="s">
        <v>328</v>
      </c>
      <c r="BH39" s="657"/>
      <c r="BI39" s="657"/>
      <c r="BJ39" s="657"/>
      <c r="BK39" s="657"/>
      <c r="BL39" s="657"/>
      <c r="BM39" s="657"/>
      <c r="BN39" s="657"/>
      <c r="BO39" s="657"/>
      <c r="BP39" s="657"/>
      <c r="BQ39" s="657"/>
      <c r="BR39" s="657"/>
      <c r="BS39" s="657"/>
      <c r="BT39" s="657"/>
      <c r="BU39" s="658"/>
      <c r="BV39" s="659">
        <v>25242</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2202127</v>
      </c>
      <c r="CS39" s="692"/>
      <c r="CT39" s="692"/>
      <c r="CU39" s="692"/>
      <c r="CV39" s="692"/>
      <c r="CW39" s="692"/>
      <c r="CX39" s="692"/>
      <c r="CY39" s="693"/>
      <c r="CZ39" s="664">
        <v>3.1</v>
      </c>
      <c r="DA39" s="690"/>
      <c r="DB39" s="690"/>
      <c r="DC39" s="694"/>
      <c r="DD39" s="668">
        <v>1254569</v>
      </c>
      <c r="DE39" s="692"/>
      <c r="DF39" s="692"/>
      <c r="DG39" s="692"/>
      <c r="DH39" s="692"/>
      <c r="DI39" s="692"/>
      <c r="DJ39" s="692"/>
      <c r="DK39" s="693"/>
      <c r="DL39" s="668" t="s">
        <v>122</v>
      </c>
      <c r="DM39" s="692"/>
      <c r="DN39" s="692"/>
      <c r="DO39" s="692"/>
      <c r="DP39" s="692"/>
      <c r="DQ39" s="692"/>
      <c r="DR39" s="692"/>
      <c r="DS39" s="692"/>
      <c r="DT39" s="692"/>
      <c r="DU39" s="692"/>
      <c r="DV39" s="693"/>
      <c r="DW39" s="664" t="s">
        <v>122</v>
      </c>
      <c r="DX39" s="690"/>
      <c r="DY39" s="690"/>
      <c r="DZ39" s="690"/>
      <c r="EA39" s="690"/>
      <c r="EB39" s="690"/>
      <c r="EC39" s="691"/>
    </row>
    <row r="40" spans="2:133" ht="11.25" customHeight="1" x14ac:dyDescent="0.2">
      <c r="B40" s="656" t="s">
        <v>330</v>
      </c>
      <c r="C40" s="657"/>
      <c r="D40" s="657"/>
      <c r="E40" s="657"/>
      <c r="F40" s="657"/>
      <c r="G40" s="657"/>
      <c r="H40" s="657"/>
      <c r="I40" s="657"/>
      <c r="J40" s="657"/>
      <c r="K40" s="657"/>
      <c r="L40" s="657"/>
      <c r="M40" s="657"/>
      <c r="N40" s="657"/>
      <c r="O40" s="657"/>
      <c r="P40" s="657"/>
      <c r="Q40" s="658"/>
      <c r="R40" s="659">
        <v>142271</v>
      </c>
      <c r="S40" s="660"/>
      <c r="T40" s="660"/>
      <c r="U40" s="660"/>
      <c r="V40" s="660"/>
      <c r="W40" s="660"/>
      <c r="X40" s="660"/>
      <c r="Y40" s="661"/>
      <c r="Z40" s="662">
        <v>0.2</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2"/>
      <c r="BE40" s="692"/>
      <c r="BF40" s="714"/>
      <c r="BG40" s="707" t="s">
        <v>332</v>
      </c>
      <c r="BH40" s="708"/>
      <c r="BI40" s="708"/>
      <c r="BJ40" s="708"/>
      <c r="BK40" s="708"/>
      <c r="BL40" s="223"/>
      <c r="BM40" s="657" t="s">
        <v>333</v>
      </c>
      <c r="BN40" s="657"/>
      <c r="BO40" s="657"/>
      <c r="BP40" s="657"/>
      <c r="BQ40" s="657"/>
      <c r="BR40" s="657"/>
      <c r="BS40" s="657"/>
      <c r="BT40" s="657"/>
      <c r="BU40" s="658"/>
      <c r="BV40" s="659">
        <v>110</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1385397</v>
      </c>
      <c r="CS40" s="660"/>
      <c r="CT40" s="660"/>
      <c r="CU40" s="660"/>
      <c r="CV40" s="660"/>
      <c r="CW40" s="660"/>
      <c r="CX40" s="660"/>
      <c r="CY40" s="661"/>
      <c r="CZ40" s="664">
        <v>1.9</v>
      </c>
      <c r="DA40" s="690"/>
      <c r="DB40" s="690"/>
      <c r="DC40" s="694"/>
      <c r="DD40" s="668">
        <v>979</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90"/>
      <c r="DY40" s="690"/>
      <c r="DZ40" s="690"/>
      <c r="EA40" s="690"/>
      <c r="EB40" s="690"/>
      <c r="EC40" s="691"/>
    </row>
    <row r="41" spans="2:133" ht="11.25" customHeight="1" x14ac:dyDescent="0.2">
      <c r="B41" s="680" t="s">
        <v>335</v>
      </c>
      <c r="C41" s="681"/>
      <c r="D41" s="681"/>
      <c r="E41" s="681"/>
      <c r="F41" s="681"/>
      <c r="G41" s="681"/>
      <c r="H41" s="681"/>
      <c r="I41" s="681"/>
      <c r="J41" s="681"/>
      <c r="K41" s="681"/>
      <c r="L41" s="681"/>
      <c r="M41" s="681"/>
      <c r="N41" s="681"/>
      <c r="O41" s="681"/>
      <c r="P41" s="681"/>
      <c r="Q41" s="682"/>
      <c r="R41" s="731">
        <v>72828803</v>
      </c>
      <c r="S41" s="732"/>
      <c r="T41" s="732"/>
      <c r="U41" s="732"/>
      <c r="V41" s="732"/>
      <c r="W41" s="732"/>
      <c r="X41" s="732"/>
      <c r="Y41" s="736"/>
      <c r="Z41" s="737">
        <v>100</v>
      </c>
      <c r="AA41" s="737"/>
      <c r="AB41" s="737"/>
      <c r="AC41" s="737"/>
      <c r="AD41" s="738">
        <v>34702791</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1591226</v>
      </c>
      <c r="BA41" s="660"/>
      <c r="BB41" s="660"/>
      <c r="BC41" s="660"/>
      <c r="BD41" s="692"/>
      <c r="BE41" s="692"/>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2"/>
      <c r="CT41" s="692"/>
      <c r="CU41" s="692"/>
      <c r="CV41" s="692"/>
      <c r="CW41" s="692"/>
      <c r="CX41" s="692"/>
      <c r="CY41" s="693"/>
      <c r="CZ41" s="664" t="s">
        <v>122</v>
      </c>
      <c r="DA41" s="690"/>
      <c r="DB41" s="690"/>
      <c r="DC41" s="694"/>
      <c r="DD41" s="668" t="s">
        <v>122</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2">
      <c r="AQ42" s="728" t="s">
        <v>339</v>
      </c>
      <c r="AR42" s="729"/>
      <c r="AS42" s="729"/>
      <c r="AT42" s="729"/>
      <c r="AU42" s="729"/>
      <c r="AV42" s="729"/>
      <c r="AW42" s="729"/>
      <c r="AX42" s="729"/>
      <c r="AY42" s="730"/>
      <c r="AZ42" s="731">
        <v>5616934</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386</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4616806</v>
      </c>
      <c r="CS42" s="692"/>
      <c r="CT42" s="692"/>
      <c r="CU42" s="692"/>
      <c r="CV42" s="692"/>
      <c r="CW42" s="692"/>
      <c r="CX42" s="692"/>
      <c r="CY42" s="693"/>
      <c r="CZ42" s="664">
        <v>6.4</v>
      </c>
      <c r="DA42" s="690"/>
      <c r="DB42" s="690"/>
      <c r="DC42" s="694"/>
      <c r="DD42" s="668">
        <v>881083</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2">
      <c r="B43" s="214" t="s">
        <v>342</v>
      </c>
      <c r="CD43" s="656" t="s">
        <v>343</v>
      </c>
      <c r="CE43" s="657"/>
      <c r="CF43" s="657"/>
      <c r="CG43" s="657"/>
      <c r="CH43" s="657"/>
      <c r="CI43" s="657"/>
      <c r="CJ43" s="657"/>
      <c r="CK43" s="657"/>
      <c r="CL43" s="657"/>
      <c r="CM43" s="657"/>
      <c r="CN43" s="657"/>
      <c r="CO43" s="657"/>
      <c r="CP43" s="657"/>
      <c r="CQ43" s="658"/>
      <c r="CR43" s="659">
        <v>109045</v>
      </c>
      <c r="CS43" s="692"/>
      <c r="CT43" s="692"/>
      <c r="CU43" s="692"/>
      <c r="CV43" s="692"/>
      <c r="CW43" s="692"/>
      <c r="CX43" s="692"/>
      <c r="CY43" s="693"/>
      <c r="CZ43" s="664">
        <v>0.2</v>
      </c>
      <c r="DA43" s="690"/>
      <c r="DB43" s="690"/>
      <c r="DC43" s="694"/>
      <c r="DD43" s="668">
        <v>109045</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2">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4616806</v>
      </c>
      <c r="CS44" s="660"/>
      <c r="CT44" s="660"/>
      <c r="CU44" s="660"/>
      <c r="CV44" s="660"/>
      <c r="CW44" s="660"/>
      <c r="CX44" s="660"/>
      <c r="CY44" s="661"/>
      <c r="CZ44" s="664">
        <v>6.4</v>
      </c>
      <c r="DA44" s="665"/>
      <c r="DB44" s="665"/>
      <c r="DC44" s="671"/>
      <c r="DD44" s="668">
        <v>881083</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2">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2223426</v>
      </c>
      <c r="CS45" s="692"/>
      <c r="CT45" s="692"/>
      <c r="CU45" s="692"/>
      <c r="CV45" s="692"/>
      <c r="CW45" s="692"/>
      <c r="CX45" s="692"/>
      <c r="CY45" s="693"/>
      <c r="CZ45" s="664">
        <v>3.1</v>
      </c>
      <c r="DA45" s="690"/>
      <c r="DB45" s="690"/>
      <c r="DC45" s="694"/>
      <c r="DD45" s="668">
        <v>128923</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2">
      <c r="B46" s="225"/>
      <c r="CD46" s="697"/>
      <c r="CE46" s="698"/>
      <c r="CF46" s="656" t="s">
        <v>348</v>
      </c>
      <c r="CG46" s="657"/>
      <c r="CH46" s="657"/>
      <c r="CI46" s="657"/>
      <c r="CJ46" s="657"/>
      <c r="CK46" s="657"/>
      <c r="CL46" s="657"/>
      <c r="CM46" s="657"/>
      <c r="CN46" s="657"/>
      <c r="CO46" s="657"/>
      <c r="CP46" s="657"/>
      <c r="CQ46" s="658"/>
      <c r="CR46" s="659">
        <v>2393380</v>
      </c>
      <c r="CS46" s="660"/>
      <c r="CT46" s="660"/>
      <c r="CU46" s="660"/>
      <c r="CV46" s="660"/>
      <c r="CW46" s="660"/>
      <c r="CX46" s="660"/>
      <c r="CY46" s="661"/>
      <c r="CZ46" s="664">
        <v>3.3</v>
      </c>
      <c r="DA46" s="665"/>
      <c r="DB46" s="665"/>
      <c r="DC46" s="671"/>
      <c r="DD46" s="668">
        <v>752160</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2">
      <c r="B47" s="225"/>
      <c r="CD47" s="697"/>
      <c r="CE47" s="698"/>
      <c r="CF47" s="656" t="s">
        <v>349</v>
      </c>
      <c r="CG47" s="657"/>
      <c r="CH47" s="657"/>
      <c r="CI47" s="657"/>
      <c r="CJ47" s="657"/>
      <c r="CK47" s="657"/>
      <c r="CL47" s="657"/>
      <c r="CM47" s="657"/>
      <c r="CN47" s="657"/>
      <c r="CO47" s="657"/>
      <c r="CP47" s="657"/>
      <c r="CQ47" s="658"/>
      <c r="CR47" s="659" t="s">
        <v>122</v>
      </c>
      <c r="CS47" s="692"/>
      <c r="CT47" s="692"/>
      <c r="CU47" s="692"/>
      <c r="CV47" s="692"/>
      <c r="CW47" s="692"/>
      <c r="CX47" s="692"/>
      <c r="CY47" s="693"/>
      <c r="CZ47" s="664" t="s">
        <v>122</v>
      </c>
      <c r="DA47" s="690"/>
      <c r="DB47" s="690"/>
      <c r="DC47" s="694"/>
      <c r="DD47" s="668" t="s">
        <v>122</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ht="10.8" x14ac:dyDescent="0.2">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2">
      <c r="B49" s="225"/>
      <c r="CD49" s="680" t="s">
        <v>351</v>
      </c>
      <c r="CE49" s="681"/>
      <c r="CF49" s="681"/>
      <c r="CG49" s="681"/>
      <c r="CH49" s="681"/>
      <c r="CI49" s="681"/>
      <c r="CJ49" s="681"/>
      <c r="CK49" s="681"/>
      <c r="CL49" s="681"/>
      <c r="CM49" s="681"/>
      <c r="CN49" s="681"/>
      <c r="CO49" s="681"/>
      <c r="CP49" s="681"/>
      <c r="CQ49" s="682"/>
      <c r="CR49" s="731">
        <v>71823083</v>
      </c>
      <c r="CS49" s="718"/>
      <c r="CT49" s="718"/>
      <c r="CU49" s="718"/>
      <c r="CV49" s="718"/>
      <c r="CW49" s="718"/>
      <c r="CX49" s="718"/>
      <c r="CY49" s="747"/>
      <c r="CZ49" s="739">
        <v>100</v>
      </c>
      <c r="DA49" s="748"/>
      <c r="DB49" s="748"/>
      <c r="DC49" s="749"/>
      <c r="DD49" s="750">
        <v>40918469</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8az9+PorArSluSaiR6oyArrultaLCguLgkOciyv8aCpK8CsSE63eUheDNh96iBuHO1G+nia6mF/slzu76XVhHQ==" saltValue="rQW+8HdB5uyVTyHwoIPmO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cellComments="asDisplayed"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2">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x14ac:dyDescent="0.25">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2">
      <c r="A7" s="236">
        <v>1</v>
      </c>
      <c r="B7" s="785" t="s">
        <v>374</v>
      </c>
      <c r="C7" s="786"/>
      <c r="D7" s="786"/>
      <c r="E7" s="786"/>
      <c r="F7" s="786"/>
      <c r="G7" s="786"/>
      <c r="H7" s="786"/>
      <c r="I7" s="786"/>
      <c r="J7" s="786"/>
      <c r="K7" s="786"/>
      <c r="L7" s="786"/>
      <c r="M7" s="786"/>
      <c r="N7" s="786"/>
      <c r="O7" s="786"/>
      <c r="P7" s="787"/>
      <c r="Q7" s="788">
        <v>72829</v>
      </c>
      <c r="R7" s="789"/>
      <c r="S7" s="789"/>
      <c r="T7" s="789"/>
      <c r="U7" s="789"/>
      <c r="V7" s="789">
        <v>71823</v>
      </c>
      <c r="W7" s="789"/>
      <c r="X7" s="789"/>
      <c r="Y7" s="789"/>
      <c r="Z7" s="789"/>
      <c r="AA7" s="789">
        <v>1006</v>
      </c>
      <c r="AB7" s="789"/>
      <c r="AC7" s="789"/>
      <c r="AD7" s="789"/>
      <c r="AE7" s="790"/>
      <c r="AF7" s="791">
        <v>936</v>
      </c>
      <c r="AG7" s="792"/>
      <c r="AH7" s="792"/>
      <c r="AI7" s="792"/>
      <c r="AJ7" s="793"/>
      <c r="AK7" s="794" t="s">
        <v>545</v>
      </c>
      <c r="AL7" s="795"/>
      <c r="AM7" s="795"/>
      <c r="AN7" s="795"/>
      <c r="AO7" s="795"/>
      <c r="AP7" s="795">
        <v>55107</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c r="BT7" s="783"/>
      <c r="BU7" s="783"/>
      <c r="BV7" s="783"/>
      <c r="BW7" s="783"/>
      <c r="BX7" s="783"/>
      <c r="BY7" s="783"/>
      <c r="BZ7" s="783"/>
      <c r="CA7" s="783"/>
      <c r="CB7" s="783"/>
      <c r="CC7" s="783"/>
      <c r="CD7" s="783"/>
      <c r="CE7" s="783"/>
      <c r="CF7" s="783"/>
      <c r="CG7" s="798"/>
      <c r="CH7" s="779"/>
      <c r="CI7" s="780"/>
      <c r="CJ7" s="780"/>
      <c r="CK7" s="780"/>
      <c r="CL7" s="781"/>
      <c r="CM7" s="779"/>
      <c r="CN7" s="780"/>
      <c r="CO7" s="780"/>
      <c r="CP7" s="780"/>
      <c r="CQ7" s="781"/>
      <c r="CR7" s="779"/>
      <c r="CS7" s="780"/>
      <c r="CT7" s="780"/>
      <c r="CU7" s="780"/>
      <c r="CV7" s="781"/>
      <c r="CW7" s="779"/>
      <c r="CX7" s="780"/>
      <c r="CY7" s="780"/>
      <c r="CZ7" s="780"/>
      <c r="DA7" s="781"/>
      <c r="DB7" s="779"/>
      <c r="DC7" s="780"/>
      <c r="DD7" s="780"/>
      <c r="DE7" s="780"/>
      <c r="DF7" s="781"/>
      <c r="DG7" s="779"/>
      <c r="DH7" s="780"/>
      <c r="DI7" s="780"/>
      <c r="DJ7" s="780"/>
      <c r="DK7" s="781"/>
      <c r="DL7" s="779"/>
      <c r="DM7" s="780"/>
      <c r="DN7" s="780"/>
      <c r="DO7" s="780"/>
      <c r="DP7" s="781"/>
      <c r="DQ7" s="779"/>
      <c r="DR7" s="780"/>
      <c r="DS7" s="780"/>
      <c r="DT7" s="780"/>
      <c r="DU7" s="781"/>
      <c r="DV7" s="782"/>
      <c r="DW7" s="783"/>
      <c r="DX7" s="783"/>
      <c r="DY7" s="783"/>
      <c r="DZ7" s="784"/>
      <c r="EA7" s="234"/>
    </row>
    <row r="8" spans="1:131" s="235" customFormat="1" ht="26.25" customHeight="1" x14ac:dyDescent="0.2">
      <c r="A8" s="238">
        <v>2</v>
      </c>
      <c r="B8" s="816" t="s">
        <v>375</v>
      </c>
      <c r="C8" s="817"/>
      <c r="D8" s="817"/>
      <c r="E8" s="817"/>
      <c r="F8" s="817"/>
      <c r="G8" s="817"/>
      <c r="H8" s="817"/>
      <c r="I8" s="817"/>
      <c r="J8" s="817"/>
      <c r="K8" s="817"/>
      <c r="L8" s="817"/>
      <c r="M8" s="817"/>
      <c r="N8" s="817"/>
      <c r="O8" s="817"/>
      <c r="P8" s="818"/>
      <c r="Q8" s="819" t="s">
        <v>545</v>
      </c>
      <c r="R8" s="820"/>
      <c r="S8" s="820"/>
      <c r="T8" s="820"/>
      <c r="U8" s="820"/>
      <c r="V8" s="820" t="s">
        <v>545</v>
      </c>
      <c r="W8" s="820"/>
      <c r="X8" s="820"/>
      <c r="Y8" s="820"/>
      <c r="Z8" s="820"/>
      <c r="AA8" s="820" t="s">
        <v>545</v>
      </c>
      <c r="AB8" s="820"/>
      <c r="AC8" s="820"/>
      <c r="AD8" s="820"/>
      <c r="AE8" s="821"/>
      <c r="AF8" s="822" t="s">
        <v>122</v>
      </c>
      <c r="AG8" s="823"/>
      <c r="AH8" s="823"/>
      <c r="AI8" s="823"/>
      <c r="AJ8" s="824"/>
      <c r="AK8" s="805" t="s">
        <v>545</v>
      </c>
      <c r="AL8" s="806"/>
      <c r="AM8" s="806"/>
      <c r="AN8" s="806"/>
      <c r="AO8" s="806"/>
      <c r="AP8" s="806" t="s">
        <v>545</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2">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2">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2">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2">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2">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2">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2">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2">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2">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2">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2">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2">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5">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2">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376</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5">
      <c r="A23" s="240" t="s">
        <v>377</v>
      </c>
      <c r="B23" s="825" t="s">
        <v>378</v>
      </c>
      <c r="C23" s="826"/>
      <c r="D23" s="826"/>
      <c r="E23" s="826"/>
      <c r="F23" s="826"/>
      <c r="G23" s="826"/>
      <c r="H23" s="826"/>
      <c r="I23" s="826"/>
      <c r="J23" s="826"/>
      <c r="K23" s="826"/>
      <c r="L23" s="826"/>
      <c r="M23" s="826"/>
      <c r="N23" s="826"/>
      <c r="O23" s="826"/>
      <c r="P23" s="827"/>
      <c r="Q23" s="828">
        <v>72829</v>
      </c>
      <c r="R23" s="829"/>
      <c r="S23" s="829"/>
      <c r="T23" s="829"/>
      <c r="U23" s="829"/>
      <c r="V23" s="829">
        <v>71823</v>
      </c>
      <c r="W23" s="829"/>
      <c r="X23" s="829"/>
      <c r="Y23" s="829"/>
      <c r="Z23" s="829"/>
      <c r="AA23" s="829">
        <v>1006</v>
      </c>
      <c r="AB23" s="829"/>
      <c r="AC23" s="829"/>
      <c r="AD23" s="829"/>
      <c r="AE23" s="830"/>
      <c r="AF23" s="831">
        <v>936</v>
      </c>
      <c r="AG23" s="829"/>
      <c r="AH23" s="829"/>
      <c r="AI23" s="829"/>
      <c r="AJ23" s="832"/>
      <c r="AK23" s="833"/>
      <c r="AL23" s="834"/>
      <c r="AM23" s="834"/>
      <c r="AN23" s="834"/>
      <c r="AO23" s="834"/>
      <c r="AP23" s="829">
        <v>55107</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2">
      <c r="A24" s="844" t="s">
        <v>379</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5">
      <c r="A25" s="761" t="s">
        <v>380</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2">
      <c r="A26" s="763" t="s">
        <v>357</v>
      </c>
      <c r="B26" s="764"/>
      <c r="C26" s="764"/>
      <c r="D26" s="764"/>
      <c r="E26" s="764"/>
      <c r="F26" s="764"/>
      <c r="G26" s="764"/>
      <c r="H26" s="764"/>
      <c r="I26" s="764"/>
      <c r="J26" s="764"/>
      <c r="K26" s="764"/>
      <c r="L26" s="764"/>
      <c r="M26" s="764"/>
      <c r="N26" s="764"/>
      <c r="O26" s="764"/>
      <c r="P26" s="765"/>
      <c r="Q26" s="769" t="s">
        <v>381</v>
      </c>
      <c r="R26" s="770"/>
      <c r="S26" s="770"/>
      <c r="T26" s="770"/>
      <c r="U26" s="771"/>
      <c r="V26" s="769" t="s">
        <v>382</v>
      </c>
      <c r="W26" s="770"/>
      <c r="X26" s="770"/>
      <c r="Y26" s="770"/>
      <c r="Z26" s="771"/>
      <c r="AA26" s="769" t="s">
        <v>383</v>
      </c>
      <c r="AB26" s="770"/>
      <c r="AC26" s="770"/>
      <c r="AD26" s="770"/>
      <c r="AE26" s="770"/>
      <c r="AF26" s="850" t="s">
        <v>384</v>
      </c>
      <c r="AG26" s="851"/>
      <c r="AH26" s="851"/>
      <c r="AI26" s="851"/>
      <c r="AJ26" s="852"/>
      <c r="AK26" s="770" t="s">
        <v>385</v>
      </c>
      <c r="AL26" s="770"/>
      <c r="AM26" s="770"/>
      <c r="AN26" s="770"/>
      <c r="AO26" s="771"/>
      <c r="AP26" s="769" t="s">
        <v>386</v>
      </c>
      <c r="AQ26" s="770"/>
      <c r="AR26" s="770"/>
      <c r="AS26" s="770"/>
      <c r="AT26" s="771"/>
      <c r="AU26" s="769" t="s">
        <v>387</v>
      </c>
      <c r="AV26" s="770"/>
      <c r="AW26" s="770"/>
      <c r="AX26" s="770"/>
      <c r="AY26" s="771"/>
      <c r="AZ26" s="769" t="s">
        <v>388</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5">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2">
      <c r="A28" s="242">
        <v>1</v>
      </c>
      <c r="B28" s="785" t="s">
        <v>389</v>
      </c>
      <c r="C28" s="786"/>
      <c r="D28" s="786"/>
      <c r="E28" s="786"/>
      <c r="F28" s="786"/>
      <c r="G28" s="786"/>
      <c r="H28" s="786"/>
      <c r="I28" s="786"/>
      <c r="J28" s="786"/>
      <c r="K28" s="786"/>
      <c r="L28" s="786"/>
      <c r="M28" s="786"/>
      <c r="N28" s="786"/>
      <c r="O28" s="786"/>
      <c r="P28" s="787"/>
      <c r="Q28" s="858">
        <v>15015</v>
      </c>
      <c r="R28" s="859"/>
      <c r="S28" s="859"/>
      <c r="T28" s="859"/>
      <c r="U28" s="859"/>
      <c r="V28" s="859">
        <v>14711</v>
      </c>
      <c r="W28" s="859"/>
      <c r="X28" s="859"/>
      <c r="Y28" s="859"/>
      <c r="Z28" s="859"/>
      <c r="AA28" s="859">
        <v>304</v>
      </c>
      <c r="AB28" s="859"/>
      <c r="AC28" s="859"/>
      <c r="AD28" s="859"/>
      <c r="AE28" s="860"/>
      <c r="AF28" s="861">
        <v>304</v>
      </c>
      <c r="AG28" s="859"/>
      <c r="AH28" s="859"/>
      <c r="AI28" s="859"/>
      <c r="AJ28" s="862"/>
      <c r="AK28" s="863">
        <v>1591</v>
      </c>
      <c r="AL28" s="864"/>
      <c r="AM28" s="864"/>
      <c r="AN28" s="864"/>
      <c r="AO28" s="864"/>
      <c r="AP28" s="864" t="s">
        <v>487</v>
      </c>
      <c r="AQ28" s="864"/>
      <c r="AR28" s="864"/>
      <c r="AS28" s="864"/>
      <c r="AT28" s="864"/>
      <c r="AU28" s="864" t="s">
        <v>487</v>
      </c>
      <c r="AV28" s="864"/>
      <c r="AW28" s="864"/>
      <c r="AX28" s="864"/>
      <c r="AY28" s="864"/>
      <c r="AZ28" s="865" t="s">
        <v>487</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2">
      <c r="A29" s="242">
        <v>2</v>
      </c>
      <c r="B29" s="816" t="s">
        <v>390</v>
      </c>
      <c r="C29" s="817"/>
      <c r="D29" s="817"/>
      <c r="E29" s="817"/>
      <c r="F29" s="817"/>
      <c r="G29" s="817"/>
      <c r="H29" s="817"/>
      <c r="I29" s="817"/>
      <c r="J29" s="817"/>
      <c r="K29" s="817"/>
      <c r="L29" s="817"/>
      <c r="M29" s="817"/>
      <c r="N29" s="817"/>
      <c r="O29" s="817"/>
      <c r="P29" s="818"/>
      <c r="Q29" s="819">
        <v>186</v>
      </c>
      <c r="R29" s="820"/>
      <c r="S29" s="820"/>
      <c r="T29" s="820"/>
      <c r="U29" s="820"/>
      <c r="V29" s="820">
        <v>186</v>
      </c>
      <c r="W29" s="820"/>
      <c r="X29" s="820"/>
      <c r="Y29" s="820"/>
      <c r="Z29" s="820"/>
      <c r="AA29" s="820">
        <v>0</v>
      </c>
      <c r="AB29" s="820"/>
      <c r="AC29" s="820"/>
      <c r="AD29" s="820"/>
      <c r="AE29" s="821"/>
      <c r="AF29" s="822" t="s">
        <v>122</v>
      </c>
      <c r="AG29" s="823"/>
      <c r="AH29" s="823"/>
      <c r="AI29" s="823"/>
      <c r="AJ29" s="824"/>
      <c r="AK29" s="870">
        <v>178</v>
      </c>
      <c r="AL29" s="866"/>
      <c r="AM29" s="866"/>
      <c r="AN29" s="866"/>
      <c r="AO29" s="866"/>
      <c r="AP29" s="866" t="s">
        <v>487</v>
      </c>
      <c r="AQ29" s="866"/>
      <c r="AR29" s="866"/>
      <c r="AS29" s="866"/>
      <c r="AT29" s="866"/>
      <c r="AU29" s="866" t="s">
        <v>487</v>
      </c>
      <c r="AV29" s="866"/>
      <c r="AW29" s="866"/>
      <c r="AX29" s="866"/>
      <c r="AY29" s="866"/>
      <c r="AZ29" s="867" t="s">
        <v>487</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2">
      <c r="A30" s="242">
        <v>3</v>
      </c>
      <c r="B30" s="816" t="s">
        <v>391</v>
      </c>
      <c r="C30" s="817"/>
      <c r="D30" s="817"/>
      <c r="E30" s="817"/>
      <c r="F30" s="817"/>
      <c r="G30" s="817"/>
      <c r="H30" s="817"/>
      <c r="I30" s="817"/>
      <c r="J30" s="817"/>
      <c r="K30" s="817"/>
      <c r="L30" s="817"/>
      <c r="M30" s="817"/>
      <c r="N30" s="817"/>
      <c r="O30" s="817"/>
      <c r="P30" s="818"/>
      <c r="Q30" s="819">
        <v>2534</v>
      </c>
      <c r="R30" s="820"/>
      <c r="S30" s="820"/>
      <c r="T30" s="820"/>
      <c r="U30" s="820"/>
      <c r="V30" s="820">
        <v>2454</v>
      </c>
      <c r="W30" s="820"/>
      <c r="X30" s="820"/>
      <c r="Y30" s="820"/>
      <c r="Z30" s="820"/>
      <c r="AA30" s="820">
        <v>79</v>
      </c>
      <c r="AB30" s="820"/>
      <c r="AC30" s="820"/>
      <c r="AD30" s="820"/>
      <c r="AE30" s="821"/>
      <c r="AF30" s="822">
        <v>79</v>
      </c>
      <c r="AG30" s="823"/>
      <c r="AH30" s="823"/>
      <c r="AI30" s="823"/>
      <c r="AJ30" s="824"/>
      <c r="AK30" s="870">
        <v>707</v>
      </c>
      <c r="AL30" s="866"/>
      <c r="AM30" s="866"/>
      <c r="AN30" s="866"/>
      <c r="AO30" s="866"/>
      <c r="AP30" s="866" t="s">
        <v>487</v>
      </c>
      <c r="AQ30" s="866"/>
      <c r="AR30" s="866"/>
      <c r="AS30" s="866"/>
      <c r="AT30" s="866"/>
      <c r="AU30" s="866" t="s">
        <v>487</v>
      </c>
      <c r="AV30" s="866"/>
      <c r="AW30" s="866"/>
      <c r="AX30" s="866"/>
      <c r="AY30" s="866"/>
      <c r="AZ30" s="867" t="s">
        <v>487</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2">
      <c r="A31" s="242">
        <v>4</v>
      </c>
      <c r="B31" s="816" t="s">
        <v>392</v>
      </c>
      <c r="C31" s="817"/>
      <c r="D31" s="817"/>
      <c r="E31" s="817"/>
      <c r="F31" s="817"/>
      <c r="G31" s="817"/>
      <c r="H31" s="817"/>
      <c r="I31" s="817"/>
      <c r="J31" s="817"/>
      <c r="K31" s="817"/>
      <c r="L31" s="817"/>
      <c r="M31" s="817"/>
      <c r="N31" s="817"/>
      <c r="O31" s="817"/>
      <c r="P31" s="818"/>
      <c r="Q31" s="819">
        <v>2484</v>
      </c>
      <c r="R31" s="820"/>
      <c r="S31" s="820"/>
      <c r="T31" s="820"/>
      <c r="U31" s="820"/>
      <c r="V31" s="820">
        <v>2133</v>
      </c>
      <c r="W31" s="820"/>
      <c r="X31" s="820"/>
      <c r="Y31" s="820"/>
      <c r="Z31" s="820"/>
      <c r="AA31" s="820">
        <v>351</v>
      </c>
      <c r="AB31" s="820"/>
      <c r="AC31" s="820"/>
      <c r="AD31" s="820"/>
      <c r="AE31" s="821"/>
      <c r="AF31" s="822">
        <v>2797</v>
      </c>
      <c r="AG31" s="823"/>
      <c r="AH31" s="823"/>
      <c r="AI31" s="823"/>
      <c r="AJ31" s="824"/>
      <c r="AK31" s="870">
        <v>1411</v>
      </c>
      <c r="AL31" s="866"/>
      <c r="AM31" s="866"/>
      <c r="AN31" s="866"/>
      <c r="AO31" s="866"/>
      <c r="AP31" s="866">
        <v>11208</v>
      </c>
      <c r="AQ31" s="866"/>
      <c r="AR31" s="866"/>
      <c r="AS31" s="866"/>
      <c r="AT31" s="866"/>
      <c r="AU31" s="866">
        <v>22</v>
      </c>
      <c r="AV31" s="866"/>
      <c r="AW31" s="866"/>
      <c r="AX31" s="866"/>
      <c r="AY31" s="866"/>
      <c r="AZ31" s="867" t="s">
        <v>487</v>
      </c>
      <c r="BA31" s="867"/>
      <c r="BB31" s="867"/>
      <c r="BC31" s="867"/>
      <c r="BD31" s="867"/>
      <c r="BE31" s="868" t="s">
        <v>393</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2">
      <c r="A32" s="242">
        <v>5</v>
      </c>
      <c r="B32" s="816" t="s">
        <v>394</v>
      </c>
      <c r="C32" s="817"/>
      <c r="D32" s="817"/>
      <c r="E32" s="817"/>
      <c r="F32" s="817"/>
      <c r="G32" s="817"/>
      <c r="H32" s="817"/>
      <c r="I32" s="817"/>
      <c r="J32" s="817"/>
      <c r="K32" s="817"/>
      <c r="L32" s="817"/>
      <c r="M32" s="817"/>
      <c r="N32" s="817"/>
      <c r="O32" s="817"/>
      <c r="P32" s="818"/>
      <c r="Q32" s="819">
        <v>4101</v>
      </c>
      <c r="R32" s="820"/>
      <c r="S32" s="820"/>
      <c r="T32" s="820"/>
      <c r="U32" s="820"/>
      <c r="V32" s="820">
        <v>3610</v>
      </c>
      <c r="W32" s="820"/>
      <c r="X32" s="820"/>
      <c r="Y32" s="820"/>
      <c r="Z32" s="820"/>
      <c r="AA32" s="820">
        <v>491</v>
      </c>
      <c r="AB32" s="820"/>
      <c r="AC32" s="820"/>
      <c r="AD32" s="820"/>
      <c r="AE32" s="821"/>
      <c r="AF32" s="822">
        <v>5006</v>
      </c>
      <c r="AG32" s="823"/>
      <c r="AH32" s="823"/>
      <c r="AI32" s="823"/>
      <c r="AJ32" s="824"/>
      <c r="AK32" s="870">
        <v>1296</v>
      </c>
      <c r="AL32" s="866"/>
      <c r="AM32" s="866"/>
      <c r="AN32" s="866"/>
      <c r="AO32" s="866"/>
      <c r="AP32" s="866">
        <v>15557</v>
      </c>
      <c r="AQ32" s="866"/>
      <c r="AR32" s="866"/>
      <c r="AS32" s="866"/>
      <c r="AT32" s="866"/>
      <c r="AU32" s="866">
        <v>9863</v>
      </c>
      <c r="AV32" s="866"/>
      <c r="AW32" s="866"/>
      <c r="AX32" s="866"/>
      <c r="AY32" s="866"/>
      <c r="AZ32" s="867" t="s">
        <v>487</v>
      </c>
      <c r="BA32" s="867"/>
      <c r="BB32" s="867"/>
      <c r="BC32" s="867"/>
      <c r="BD32" s="867"/>
      <c r="BE32" s="868" t="s">
        <v>393</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2">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2">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2">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2">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2">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2">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2">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2">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2">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2">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2">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2">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2">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2">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2">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2">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2">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2">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2">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2">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2">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2">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2">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2">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2">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2">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2">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2">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5">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2">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395</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5">
      <c r="A63" s="240" t="s">
        <v>377</v>
      </c>
      <c r="B63" s="825" t="s">
        <v>396</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8187</v>
      </c>
      <c r="AG63" s="880"/>
      <c r="AH63" s="880"/>
      <c r="AI63" s="880"/>
      <c r="AJ63" s="881"/>
      <c r="AK63" s="882"/>
      <c r="AL63" s="877"/>
      <c r="AM63" s="877"/>
      <c r="AN63" s="877"/>
      <c r="AO63" s="877"/>
      <c r="AP63" s="880">
        <v>26765</v>
      </c>
      <c r="AQ63" s="880"/>
      <c r="AR63" s="880"/>
      <c r="AS63" s="880"/>
      <c r="AT63" s="880"/>
      <c r="AU63" s="880">
        <v>9885</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2">
      <c r="A66" s="763" t="s">
        <v>398</v>
      </c>
      <c r="B66" s="764"/>
      <c r="C66" s="764"/>
      <c r="D66" s="764"/>
      <c r="E66" s="764"/>
      <c r="F66" s="764"/>
      <c r="G66" s="764"/>
      <c r="H66" s="764"/>
      <c r="I66" s="764"/>
      <c r="J66" s="764"/>
      <c r="K66" s="764"/>
      <c r="L66" s="764"/>
      <c r="M66" s="764"/>
      <c r="N66" s="764"/>
      <c r="O66" s="764"/>
      <c r="P66" s="765"/>
      <c r="Q66" s="769" t="s">
        <v>381</v>
      </c>
      <c r="R66" s="770"/>
      <c r="S66" s="770"/>
      <c r="T66" s="770"/>
      <c r="U66" s="771"/>
      <c r="V66" s="769" t="s">
        <v>382</v>
      </c>
      <c r="W66" s="770"/>
      <c r="X66" s="770"/>
      <c r="Y66" s="770"/>
      <c r="Z66" s="771"/>
      <c r="AA66" s="769" t="s">
        <v>383</v>
      </c>
      <c r="AB66" s="770"/>
      <c r="AC66" s="770"/>
      <c r="AD66" s="770"/>
      <c r="AE66" s="771"/>
      <c r="AF66" s="890" t="s">
        <v>384</v>
      </c>
      <c r="AG66" s="851"/>
      <c r="AH66" s="851"/>
      <c r="AI66" s="851"/>
      <c r="AJ66" s="891"/>
      <c r="AK66" s="769" t="s">
        <v>385</v>
      </c>
      <c r="AL66" s="764"/>
      <c r="AM66" s="764"/>
      <c r="AN66" s="764"/>
      <c r="AO66" s="765"/>
      <c r="AP66" s="769" t="s">
        <v>386</v>
      </c>
      <c r="AQ66" s="770"/>
      <c r="AR66" s="770"/>
      <c r="AS66" s="770"/>
      <c r="AT66" s="771"/>
      <c r="AU66" s="769" t="s">
        <v>399</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5">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2">
      <c r="A68" s="236">
        <v>1</v>
      </c>
      <c r="B68" s="905" t="s">
        <v>546</v>
      </c>
      <c r="C68" s="906"/>
      <c r="D68" s="906"/>
      <c r="E68" s="906"/>
      <c r="F68" s="906"/>
      <c r="G68" s="906"/>
      <c r="H68" s="906"/>
      <c r="I68" s="906"/>
      <c r="J68" s="906"/>
      <c r="K68" s="906"/>
      <c r="L68" s="906"/>
      <c r="M68" s="906"/>
      <c r="N68" s="906"/>
      <c r="O68" s="906"/>
      <c r="P68" s="907"/>
      <c r="Q68" s="908">
        <v>4495</v>
      </c>
      <c r="R68" s="902"/>
      <c r="S68" s="902"/>
      <c r="T68" s="902"/>
      <c r="U68" s="902"/>
      <c r="V68" s="902">
        <v>4438</v>
      </c>
      <c r="W68" s="902"/>
      <c r="X68" s="902"/>
      <c r="Y68" s="902"/>
      <c r="Z68" s="902"/>
      <c r="AA68" s="902">
        <v>57</v>
      </c>
      <c r="AB68" s="902"/>
      <c r="AC68" s="902"/>
      <c r="AD68" s="902"/>
      <c r="AE68" s="902"/>
      <c r="AF68" s="902">
        <v>57</v>
      </c>
      <c r="AG68" s="902"/>
      <c r="AH68" s="902"/>
      <c r="AI68" s="902"/>
      <c r="AJ68" s="902"/>
      <c r="AK68" s="902" t="s">
        <v>545</v>
      </c>
      <c r="AL68" s="902"/>
      <c r="AM68" s="902"/>
      <c r="AN68" s="902"/>
      <c r="AO68" s="902"/>
      <c r="AP68" s="902">
        <v>4417</v>
      </c>
      <c r="AQ68" s="902"/>
      <c r="AR68" s="902"/>
      <c r="AS68" s="902"/>
      <c r="AT68" s="902"/>
      <c r="AU68" s="902">
        <v>2391</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44.25" customHeight="1" x14ac:dyDescent="0.2">
      <c r="A69" s="238">
        <v>2</v>
      </c>
      <c r="B69" s="913" t="s">
        <v>561</v>
      </c>
      <c r="C69" s="910"/>
      <c r="D69" s="910"/>
      <c r="E69" s="910"/>
      <c r="F69" s="910"/>
      <c r="G69" s="910"/>
      <c r="H69" s="910"/>
      <c r="I69" s="910"/>
      <c r="J69" s="910"/>
      <c r="K69" s="910"/>
      <c r="L69" s="910"/>
      <c r="M69" s="910"/>
      <c r="N69" s="910"/>
      <c r="O69" s="910"/>
      <c r="P69" s="911"/>
      <c r="Q69" s="912">
        <v>87370</v>
      </c>
      <c r="R69" s="866"/>
      <c r="S69" s="866"/>
      <c r="T69" s="866"/>
      <c r="U69" s="866"/>
      <c r="V69" s="866">
        <v>81204</v>
      </c>
      <c r="W69" s="866"/>
      <c r="X69" s="866"/>
      <c r="Y69" s="866"/>
      <c r="Z69" s="866"/>
      <c r="AA69" s="866">
        <v>6166</v>
      </c>
      <c r="AB69" s="866"/>
      <c r="AC69" s="866"/>
      <c r="AD69" s="866"/>
      <c r="AE69" s="866"/>
      <c r="AF69" s="866">
        <v>13225</v>
      </c>
      <c r="AG69" s="866"/>
      <c r="AH69" s="866"/>
      <c r="AI69" s="866"/>
      <c r="AJ69" s="866"/>
      <c r="AK69" s="866" t="s">
        <v>545</v>
      </c>
      <c r="AL69" s="866"/>
      <c r="AM69" s="866"/>
      <c r="AN69" s="866"/>
      <c r="AO69" s="866"/>
      <c r="AP69" s="866" t="s">
        <v>545</v>
      </c>
      <c r="AQ69" s="866"/>
      <c r="AR69" s="866"/>
      <c r="AS69" s="866"/>
      <c r="AT69" s="866"/>
      <c r="AU69" s="866" t="s">
        <v>545</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2">
      <c r="A70" s="238">
        <v>3</v>
      </c>
      <c r="B70" s="909" t="s">
        <v>547</v>
      </c>
      <c r="C70" s="910"/>
      <c r="D70" s="910"/>
      <c r="E70" s="910"/>
      <c r="F70" s="910"/>
      <c r="G70" s="910"/>
      <c r="H70" s="910"/>
      <c r="I70" s="910"/>
      <c r="J70" s="910"/>
      <c r="K70" s="910"/>
      <c r="L70" s="910"/>
      <c r="M70" s="910"/>
      <c r="N70" s="910"/>
      <c r="O70" s="910"/>
      <c r="P70" s="911"/>
      <c r="Q70" s="912">
        <v>37818</v>
      </c>
      <c r="R70" s="866"/>
      <c r="S70" s="866"/>
      <c r="T70" s="866"/>
      <c r="U70" s="866"/>
      <c r="V70" s="866">
        <v>33899</v>
      </c>
      <c r="W70" s="866"/>
      <c r="X70" s="866"/>
      <c r="Y70" s="866"/>
      <c r="Z70" s="866"/>
      <c r="AA70" s="866">
        <v>3919</v>
      </c>
      <c r="AB70" s="866"/>
      <c r="AC70" s="866"/>
      <c r="AD70" s="866"/>
      <c r="AE70" s="866"/>
      <c r="AF70" s="866">
        <v>3919</v>
      </c>
      <c r="AG70" s="866"/>
      <c r="AH70" s="866"/>
      <c r="AI70" s="866"/>
      <c r="AJ70" s="866"/>
      <c r="AK70" s="866" t="s">
        <v>545</v>
      </c>
      <c r="AL70" s="866"/>
      <c r="AM70" s="866"/>
      <c r="AN70" s="866"/>
      <c r="AO70" s="866"/>
      <c r="AP70" s="866" t="s">
        <v>545</v>
      </c>
      <c r="AQ70" s="866"/>
      <c r="AR70" s="866"/>
      <c r="AS70" s="866"/>
      <c r="AT70" s="866"/>
      <c r="AU70" s="866" t="s">
        <v>545</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2">
      <c r="A71" s="238">
        <v>4</v>
      </c>
      <c r="B71" s="909" t="s">
        <v>548</v>
      </c>
      <c r="C71" s="910"/>
      <c r="D71" s="910"/>
      <c r="E71" s="910"/>
      <c r="F71" s="910"/>
      <c r="G71" s="910"/>
      <c r="H71" s="910"/>
      <c r="I71" s="910"/>
      <c r="J71" s="910"/>
      <c r="K71" s="910"/>
      <c r="L71" s="910"/>
      <c r="M71" s="910"/>
      <c r="N71" s="910"/>
      <c r="O71" s="910"/>
      <c r="P71" s="911"/>
      <c r="Q71" s="912">
        <v>475</v>
      </c>
      <c r="R71" s="866"/>
      <c r="S71" s="866"/>
      <c r="T71" s="866"/>
      <c r="U71" s="866"/>
      <c r="V71" s="866">
        <v>455</v>
      </c>
      <c r="W71" s="866"/>
      <c r="X71" s="866"/>
      <c r="Y71" s="866"/>
      <c r="Z71" s="866"/>
      <c r="AA71" s="866">
        <v>20</v>
      </c>
      <c r="AB71" s="866"/>
      <c r="AC71" s="866"/>
      <c r="AD71" s="866"/>
      <c r="AE71" s="866"/>
      <c r="AF71" s="866">
        <v>20</v>
      </c>
      <c r="AG71" s="866"/>
      <c r="AH71" s="866"/>
      <c r="AI71" s="866"/>
      <c r="AJ71" s="866"/>
      <c r="AK71" s="866" t="s">
        <v>545</v>
      </c>
      <c r="AL71" s="866"/>
      <c r="AM71" s="866"/>
      <c r="AN71" s="866"/>
      <c r="AO71" s="866"/>
      <c r="AP71" s="866" t="s">
        <v>545</v>
      </c>
      <c r="AQ71" s="866"/>
      <c r="AR71" s="866"/>
      <c r="AS71" s="866"/>
      <c r="AT71" s="866"/>
      <c r="AU71" s="866" t="s">
        <v>545</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2">
      <c r="A72" s="238">
        <v>5</v>
      </c>
      <c r="B72" s="909" t="s">
        <v>549</v>
      </c>
      <c r="C72" s="910"/>
      <c r="D72" s="910"/>
      <c r="E72" s="910"/>
      <c r="F72" s="910"/>
      <c r="G72" s="910"/>
      <c r="H72" s="910"/>
      <c r="I72" s="910"/>
      <c r="J72" s="910"/>
      <c r="K72" s="910"/>
      <c r="L72" s="910"/>
      <c r="M72" s="910"/>
      <c r="N72" s="910"/>
      <c r="O72" s="910"/>
      <c r="P72" s="911"/>
      <c r="Q72" s="912">
        <v>598</v>
      </c>
      <c r="R72" s="866"/>
      <c r="S72" s="866"/>
      <c r="T72" s="866"/>
      <c r="U72" s="866"/>
      <c r="V72" s="866">
        <v>537</v>
      </c>
      <c r="W72" s="866"/>
      <c r="X72" s="866"/>
      <c r="Y72" s="866"/>
      <c r="Z72" s="866"/>
      <c r="AA72" s="866">
        <v>61</v>
      </c>
      <c r="AB72" s="866"/>
      <c r="AC72" s="866"/>
      <c r="AD72" s="866"/>
      <c r="AE72" s="866"/>
      <c r="AF72" s="866">
        <v>61</v>
      </c>
      <c r="AG72" s="866"/>
      <c r="AH72" s="866"/>
      <c r="AI72" s="866"/>
      <c r="AJ72" s="866"/>
      <c r="AK72" s="866" t="s">
        <v>545</v>
      </c>
      <c r="AL72" s="866"/>
      <c r="AM72" s="866"/>
      <c r="AN72" s="866"/>
      <c r="AO72" s="866"/>
      <c r="AP72" s="866" t="s">
        <v>545</v>
      </c>
      <c r="AQ72" s="866"/>
      <c r="AR72" s="866"/>
      <c r="AS72" s="866"/>
      <c r="AT72" s="866"/>
      <c r="AU72" s="866" t="s">
        <v>545</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2">
      <c r="A73" s="238">
        <v>6</v>
      </c>
      <c r="B73" s="909" t="s">
        <v>550</v>
      </c>
      <c r="C73" s="910"/>
      <c r="D73" s="910"/>
      <c r="E73" s="910"/>
      <c r="F73" s="910"/>
      <c r="G73" s="910"/>
      <c r="H73" s="910"/>
      <c r="I73" s="910"/>
      <c r="J73" s="910"/>
      <c r="K73" s="910"/>
      <c r="L73" s="910"/>
      <c r="M73" s="910"/>
      <c r="N73" s="910"/>
      <c r="O73" s="910"/>
      <c r="P73" s="911"/>
      <c r="Q73" s="912">
        <v>230</v>
      </c>
      <c r="R73" s="866"/>
      <c r="S73" s="866"/>
      <c r="T73" s="866"/>
      <c r="U73" s="866"/>
      <c r="V73" s="866">
        <v>195</v>
      </c>
      <c r="W73" s="866"/>
      <c r="X73" s="866"/>
      <c r="Y73" s="866"/>
      <c r="Z73" s="866"/>
      <c r="AA73" s="866">
        <v>35</v>
      </c>
      <c r="AB73" s="866"/>
      <c r="AC73" s="866"/>
      <c r="AD73" s="866"/>
      <c r="AE73" s="866"/>
      <c r="AF73" s="866">
        <v>35</v>
      </c>
      <c r="AG73" s="866"/>
      <c r="AH73" s="866"/>
      <c r="AI73" s="866"/>
      <c r="AJ73" s="866"/>
      <c r="AK73" s="866" t="s">
        <v>545</v>
      </c>
      <c r="AL73" s="866"/>
      <c r="AM73" s="866"/>
      <c r="AN73" s="866"/>
      <c r="AO73" s="866"/>
      <c r="AP73" s="866" t="s">
        <v>545</v>
      </c>
      <c r="AQ73" s="866"/>
      <c r="AR73" s="866"/>
      <c r="AS73" s="866"/>
      <c r="AT73" s="866"/>
      <c r="AU73" s="866" t="s">
        <v>545</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2">
      <c r="A74" s="238">
        <v>7</v>
      </c>
      <c r="B74" s="909" t="s">
        <v>551</v>
      </c>
      <c r="C74" s="910"/>
      <c r="D74" s="910"/>
      <c r="E74" s="910"/>
      <c r="F74" s="910"/>
      <c r="G74" s="910"/>
      <c r="H74" s="910"/>
      <c r="I74" s="910"/>
      <c r="J74" s="910"/>
      <c r="K74" s="910"/>
      <c r="L74" s="910"/>
      <c r="M74" s="910"/>
      <c r="N74" s="910"/>
      <c r="O74" s="910"/>
      <c r="P74" s="911"/>
      <c r="Q74" s="912">
        <v>1359863</v>
      </c>
      <c r="R74" s="866"/>
      <c r="S74" s="866"/>
      <c r="T74" s="866"/>
      <c r="U74" s="866"/>
      <c r="V74" s="866">
        <v>1332205</v>
      </c>
      <c r="W74" s="866"/>
      <c r="X74" s="866"/>
      <c r="Y74" s="866"/>
      <c r="Z74" s="866"/>
      <c r="AA74" s="866">
        <v>27659</v>
      </c>
      <c r="AB74" s="866"/>
      <c r="AC74" s="866"/>
      <c r="AD74" s="866"/>
      <c r="AE74" s="866"/>
      <c r="AF74" s="866">
        <v>27659</v>
      </c>
      <c r="AG74" s="866"/>
      <c r="AH74" s="866"/>
      <c r="AI74" s="866"/>
      <c r="AJ74" s="866"/>
      <c r="AK74" s="866">
        <v>9500</v>
      </c>
      <c r="AL74" s="866"/>
      <c r="AM74" s="866"/>
      <c r="AN74" s="866"/>
      <c r="AO74" s="866"/>
      <c r="AP74" s="866" t="s">
        <v>545</v>
      </c>
      <c r="AQ74" s="866"/>
      <c r="AR74" s="866"/>
      <c r="AS74" s="866"/>
      <c r="AT74" s="866"/>
      <c r="AU74" s="866" t="s">
        <v>545</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2">
      <c r="A75" s="238">
        <v>8</v>
      </c>
      <c r="B75" s="909" t="s">
        <v>552</v>
      </c>
      <c r="C75" s="910"/>
      <c r="D75" s="910"/>
      <c r="E75" s="910"/>
      <c r="F75" s="910"/>
      <c r="G75" s="910"/>
      <c r="H75" s="910"/>
      <c r="I75" s="910"/>
      <c r="J75" s="910"/>
      <c r="K75" s="910"/>
      <c r="L75" s="910"/>
      <c r="M75" s="910"/>
      <c r="N75" s="910"/>
      <c r="O75" s="910"/>
      <c r="P75" s="911"/>
      <c r="Q75" s="914">
        <v>165</v>
      </c>
      <c r="R75" s="915"/>
      <c r="S75" s="915"/>
      <c r="T75" s="915"/>
      <c r="U75" s="870"/>
      <c r="V75" s="916">
        <v>161</v>
      </c>
      <c r="W75" s="915"/>
      <c r="X75" s="915"/>
      <c r="Y75" s="915"/>
      <c r="Z75" s="870"/>
      <c r="AA75" s="916">
        <v>4</v>
      </c>
      <c r="AB75" s="915"/>
      <c r="AC75" s="915"/>
      <c r="AD75" s="915"/>
      <c r="AE75" s="870"/>
      <c r="AF75" s="916">
        <v>4</v>
      </c>
      <c r="AG75" s="915"/>
      <c r="AH75" s="915"/>
      <c r="AI75" s="915"/>
      <c r="AJ75" s="870"/>
      <c r="AK75" s="916" t="s">
        <v>545</v>
      </c>
      <c r="AL75" s="915"/>
      <c r="AM75" s="915"/>
      <c r="AN75" s="915"/>
      <c r="AO75" s="870"/>
      <c r="AP75" s="916" t="s">
        <v>545</v>
      </c>
      <c r="AQ75" s="915"/>
      <c r="AR75" s="915"/>
      <c r="AS75" s="915"/>
      <c r="AT75" s="870"/>
      <c r="AU75" s="916" t="s">
        <v>545</v>
      </c>
      <c r="AV75" s="915"/>
      <c r="AW75" s="915"/>
      <c r="AX75" s="915"/>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2">
      <c r="A76" s="238">
        <v>9</v>
      </c>
      <c r="B76" s="909" t="s">
        <v>555</v>
      </c>
      <c r="C76" s="910"/>
      <c r="D76" s="910"/>
      <c r="E76" s="910"/>
      <c r="F76" s="910"/>
      <c r="G76" s="910"/>
      <c r="H76" s="910"/>
      <c r="I76" s="910"/>
      <c r="J76" s="910"/>
      <c r="K76" s="910"/>
      <c r="L76" s="910"/>
      <c r="M76" s="910"/>
      <c r="N76" s="910"/>
      <c r="O76" s="910"/>
      <c r="P76" s="911"/>
      <c r="Q76" s="914">
        <v>38885</v>
      </c>
      <c r="R76" s="915"/>
      <c r="S76" s="915"/>
      <c r="T76" s="915"/>
      <c r="U76" s="870"/>
      <c r="V76" s="916">
        <v>35641</v>
      </c>
      <c r="W76" s="915"/>
      <c r="X76" s="915"/>
      <c r="Y76" s="915"/>
      <c r="Z76" s="870"/>
      <c r="AA76" s="916">
        <v>3244</v>
      </c>
      <c r="AB76" s="915"/>
      <c r="AC76" s="915"/>
      <c r="AD76" s="915"/>
      <c r="AE76" s="870"/>
      <c r="AF76" s="916">
        <v>26209</v>
      </c>
      <c r="AG76" s="915"/>
      <c r="AH76" s="915"/>
      <c r="AI76" s="915"/>
      <c r="AJ76" s="870"/>
      <c r="AK76" s="916" t="s">
        <v>545</v>
      </c>
      <c r="AL76" s="915"/>
      <c r="AM76" s="915"/>
      <c r="AN76" s="915"/>
      <c r="AO76" s="870"/>
      <c r="AP76" s="916">
        <v>94795</v>
      </c>
      <c r="AQ76" s="915"/>
      <c r="AR76" s="915"/>
      <c r="AS76" s="915"/>
      <c r="AT76" s="870"/>
      <c r="AU76" s="916" t="s">
        <v>545</v>
      </c>
      <c r="AV76" s="915"/>
      <c r="AW76" s="915"/>
      <c r="AX76" s="915"/>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2">
      <c r="A77" s="238">
        <v>10</v>
      </c>
      <c r="B77" s="909" t="s">
        <v>553</v>
      </c>
      <c r="C77" s="910"/>
      <c r="D77" s="910"/>
      <c r="E77" s="910"/>
      <c r="F77" s="910"/>
      <c r="G77" s="910"/>
      <c r="H77" s="910"/>
      <c r="I77" s="910"/>
      <c r="J77" s="910"/>
      <c r="K77" s="910"/>
      <c r="L77" s="910"/>
      <c r="M77" s="910"/>
      <c r="N77" s="910"/>
      <c r="O77" s="910"/>
      <c r="P77" s="911"/>
      <c r="Q77" s="914">
        <v>6635</v>
      </c>
      <c r="R77" s="915"/>
      <c r="S77" s="915"/>
      <c r="T77" s="915"/>
      <c r="U77" s="870"/>
      <c r="V77" s="916">
        <v>5820</v>
      </c>
      <c r="W77" s="915"/>
      <c r="X77" s="915"/>
      <c r="Y77" s="915"/>
      <c r="Z77" s="870"/>
      <c r="AA77" s="916">
        <v>815</v>
      </c>
      <c r="AB77" s="915"/>
      <c r="AC77" s="915"/>
      <c r="AD77" s="915"/>
      <c r="AE77" s="870"/>
      <c r="AF77" s="916">
        <v>19303</v>
      </c>
      <c r="AG77" s="915"/>
      <c r="AH77" s="915"/>
      <c r="AI77" s="915"/>
      <c r="AJ77" s="870"/>
      <c r="AK77" s="916" t="s">
        <v>545</v>
      </c>
      <c r="AL77" s="915"/>
      <c r="AM77" s="915"/>
      <c r="AN77" s="915"/>
      <c r="AO77" s="870"/>
      <c r="AP77" s="916">
        <v>22689</v>
      </c>
      <c r="AQ77" s="915"/>
      <c r="AR77" s="915"/>
      <c r="AS77" s="915"/>
      <c r="AT77" s="870"/>
      <c r="AU77" s="916" t="s">
        <v>545</v>
      </c>
      <c r="AV77" s="915"/>
      <c r="AW77" s="915"/>
      <c r="AX77" s="915"/>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2">
      <c r="A78" s="238">
        <v>11</v>
      </c>
      <c r="B78" s="909" t="s">
        <v>554</v>
      </c>
      <c r="C78" s="910"/>
      <c r="D78" s="910"/>
      <c r="E78" s="910"/>
      <c r="F78" s="910"/>
      <c r="G78" s="910"/>
      <c r="H78" s="910"/>
      <c r="I78" s="910"/>
      <c r="J78" s="910"/>
      <c r="K78" s="910"/>
      <c r="L78" s="910"/>
      <c r="M78" s="910"/>
      <c r="N78" s="910"/>
      <c r="O78" s="910"/>
      <c r="P78" s="911"/>
      <c r="Q78" s="912">
        <v>16692</v>
      </c>
      <c r="R78" s="866"/>
      <c r="S78" s="866"/>
      <c r="T78" s="866"/>
      <c r="U78" s="866"/>
      <c r="V78" s="866">
        <v>16687</v>
      </c>
      <c r="W78" s="866"/>
      <c r="X78" s="866"/>
      <c r="Y78" s="866"/>
      <c r="Z78" s="866"/>
      <c r="AA78" s="866">
        <v>5</v>
      </c>
      <c r="AB78" s="866"/>
      <c r="AC78" s="866"/>
      <c r="AD78" s="866"/>
      <c r="AE78" s="866"/>
      <c r="AF78" s="866">
        <v>0</v>
      </c>
      <c r="AG78" s="866"/>
      <c r="AH78" s="866"/>
      <c r="AI78" s="866"/>
      <c r="AJ78" s="866"/>
      <c r="AK78" s="866" t="s">
        <v>545</v>
      </c>
      <c r="AL78" s="866"/>
      <c r="AM78" s="866"/>
      <c r="AN78" s="866"/>
      <c r="AO78" s="866"/>
      <c r="AP78" s="866">
        <v>18216</v>
      </c>
      <c r="AQ78" s="866"/>
      <c r="AR78" s="866"/>
      <c r="AS78" s="866"/>
      <c r="AT78" s="866"/>
      <c r="AU78" s="866" t="s">
        <v>545</v>
      </c>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2">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2">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2">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2">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2">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2">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2">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2">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2">
      <c r="A87" s="244">
        <v>20</v>
      </c>
      <c r="B87" s="917"/>
      <c r="C87" s="918"/>
      <c r="D87" s="918"/>
      <c r="E87" s="918"/>
      <c r="F87" s="918"/>
      <c r="G87" s="918"/>
      <c r="H87" s="918"/>
      <c r="I87" s="918"/>
      <c r="J87" s="918"/>
      <c r="K87" s="918"/>
      <c r="L87" s="918"/>
      <c r="M87" s="918"/>
      <c r="N87" s="918"/>
      <c r="O87" s="918"/>
      <c r="P87" s="919"/>
      <c r="Q87" s="920"/>
      <c r="R87" s="921"/>
      <c r="S87" s="921"/>
      <c r="T87" s="921"/>
      <c r="U87" s="921"/>
      <c r="V87" s="921"/>
      <c r="W87" s="921"/>
      <c r="X87" s="921"/>
      <c r="Y87" s="921"/>
      <c r="Z87" s="921"/>
      <c r="AA87" s="921"/>
      <c r="AB87" s="921"/>
      <c r="AC87" s="921"/>
      <c r="AD87" s="921"/>
      <c r="AE87" s="921"/>
      <c r="AF87" s="921"/>
      <c r="AG87" s="921"/>
      <c r="AH87" s="921"/>
      <c r="AI87" s="921"/>
      <c r="AJ87" s="921"/>
      <c r="AK87" s="921"/>
      <c r="AL87" s="921"/>
      <c r="AM87" s="921"/>
      <c r="AN87" s="921"/>
      <c r="AO87" s="921"/>
      <c r="AP87" s="921"/>
      <c r="AQ87" s="921"/>
      <c r="AR87" s="921"/>
      <c r="AS87" s="921"/>
      <c r="AT87" s="921"/>
      <c r="AU87" s="921"/>
      <c r="AV87" s="921"/>
      <c r="AW87" s="921"/>
      <c r="AX87" s="921"/>
      <c r="AY87" s="921"/>
      <c r="AZ87" s="922"/>
      <c r="BA87" s="922"/>
      <c r="BB87" s="922"/>
      <c r="BC87" s="922"/>
      <c r="BD87" s="923"/>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5">
      <c r="A88" s="240" t="s">
        <v>377</v>
      </c>
      <c r="B88" s="825" t="s">
        <v>400</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90492</v>
      </c>
      <c r="AG88" s="880"/>
      <c r="AH88" s="880"/>
      <c r="AI88" s="880"/>
      <c r="AJ88" s="880"/>
      <c r="AK88" s="877"/>
      <c r="AL88" s="877"/>
      <c r="AM88" s="877"/>
      <c r="AN88" s="877"/>
      <c r="AO88" s="877"/>
      <c r="AP88" s="880">
        <v>140117</v>
      </c>
      <c r="AQ88" s="880"/>
      <c r="AR88" s="880"/>
      <c r="AS88" s="880"/>
      <c r="AT88" s="880"/>
      <c r="AU88" s="880">
        <v>2391</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825" t="s">
        <v>401</v>
      </c>
      <c r="BS102" s="826"/>
      <c r="BT102" s="826"/>
      <c r="BU102" s="826"/>
      <c r="BV102" s="826"/>
      <c r="BW102" s="826"/>
      <c r="BX102" s="826"/>
      <c r="BY102" s="826"/>
      <c r="BZ102" s="826"/>
      <c r="CA102" s="826"/>
      <c r="CB102" s="826"/>
      <c r="CC102" s="826"/>
      <c r="CD102" s="826"/>
      <c r="CE102" s="826"/>
      <c r="CF102" s="826"/>
      <c r="CG102" s="827"/>
      <c r="CH102" s="924"/>
      <c r="CI102" s="925"/>
      <c r="CJ102" s="925"/>
      <c r="CK102" s="925"/>
      <c r="CL102" s="926"/>
      <c r="CM102" s="924"/>
      <c r="CN102" s="925"/>
      <c r="CO102" s="925"/>
      <c r="CP102" s="925"/>
      <c r="CQ102" s="926"/>
      <c r="CR102" s="927"/>
      <c r="CS102" s="888"/>
      <c r="CT102" s="888"/>
      <c r="CU102" s="888"/>
      <c r="CV102" s="928"/>
      <c r="CW102" s="927"/>
      <c r="CX102" s="888"/>
      <c r="CY102" s="888"/>
      <c r="CZ102" s="888"/>
      <c r="DA102" s="928"/>
      <c r="DB102" s="927"/>
      <c r="DC102" s="888"/>
      <c r="DD102" s="888"/>
      <c r="DE102" s="888"/>
      <c r="DF102" s="928"/>
      <c r="DG102" s="927"/>
      <c r="DH102" s="888"/>
      <c r="DI102" s="888"/>
      <c r="DJ102" s="888"/>
      <c r="DK102" s="928"/>
      <c r="DL102" s="927"/>
      <c r="DM102" s="888"/>
      <c r="DN102" s="888"/>
      <c r="DO102" s="888"/>
      <c r="DP102" s="928"/>
      <c r="DQ102" s="927"/>
      <c r="DR102" s="888"/>
      <c r="DS102" s="888"/>
      <c r="DT102" s="888"/>
      <c r="DU102" s="928"/>
      <c r="DV102" s="825"/>
      <c r="DW102" s="826"/>
      <c r="DX102" s="826"/>
      <c r="DY102" s="826"/>
      <c r="DZ102" s="951"/>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2" t="s">
        <v>402</v>
      </c>
      <c r="BR103" s="952"/>
      <c r="BS103" s="952"/>
      <c r="BT103" s="952"/>
      <c r="BU103" s="952"/>
      <c r="BV103" s="952"/>
      <c r="BW103" s="952"/>
      <c r="BX103" s="952"/>
      <c r="BY103" s="952"/>
      <c r="BZ103" s="952"/>
      <c r="CA103" s="952"/>
      <c r="CB103" s="952"/>
      <c r="CC103" s="952"/>
      <c r="CD103" s="952"/>
      <c r="CE103" s="952"/>
      <c r="CF103" s="952"/>
      <c r="CG103" s="952"/>
      <c r="CH103" s="952"/>
      <c r="CI103" s="952"/>
      <c r="CJ103" s="952"/>
      <c r="CK103" s="952"/>
      <c r="CL103" s="952"/>
      <c r="CM103" s="952"/>
      <c r="CN103" s="952"/>
      <c r="CO103" s="952"/>
      <c r="CP103" s="952"/>
      <c r="CQ103" s="952"/>
      <c r="CR103" s="952"/>
      <c r="CS103" s="952"/>
      <c r="CT103" s="952"/>
      <c r="CU103" s="952"/>
      <c r="CV103" s="952"/>
      <c r="CW103" s="952"/>
      <c r="CX103" s="952"/>
      <c r="CY103" s="952"/>
      <c r="CZ103" s="952"/>
      <c r="DA103" s="952"/>
      <c r="DB103" s="952"/>
      <c r="DC103" s="952"/>
      <c r="DD103" s="952"/>
      <c r="DE103" s="952"/>
      <c r="DF103" s="952"/>
      <c r="DG103" s="952"/>
      <c r="DH103" s="952"/>
      <c r="DI103" s="952"/>
      <c r="DJ103" s="952"/>
      <c r="DK103" s="952"/>
      <c r="DL103" s="952"/>
      <c r="DM103" s="952"/>
      <c r="DN103" s="952"/>
      <c r="DO103" s="952"/>
      <c r="DP103" s="952"/>
      <c r="DQ103" s="952"/>
      <c r="DR103" s="952"/>
      <c r="DS103" s="952"/>
      <c r="DT103" s="952"/>
      <c r="DU103" s="952"/>
      <c r="DV103" s="952"/>
      <c r="DW103" s="952"/>
      <c r="DX103" s="952"/>
      <c r="DY103" s="952"/>
      <c r="DZ103" s="952"/>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3" t="s">
        <v>403</v>
      </c>
      <c r="BR104" s="953"/>
      <c r="BS104" s="953"/>
      <c r="BT104" s="953"/>
      <c r="BU104" s="953"/>
      <c r="BV104" s="953"/>
      <c r="BW104" s="953"/>
      <c r="BX104" s="953"/>
      <c r="BY104" s="953"/>
      <c r="BZ104" s="953"/>
      <c r="CA104" s="953"/>
      <c r="CB104" s="953"/>
      <c r="CC104" s="953"/>
      <c r="CD104" s="953"/>
      <c r="CE104" s="953"/>
      <c r="CF104" s="953"/>
      <c r="CG104" s="953"/>
      <c r="CH104" s="953"/>
      <c r="CI104" s="953"/>
      <c r="CJ104" s="953"/>
      <c r="CK104" s="953"/>
      <c r="CL104" s="953"/>
      <c r="CM104" s="953"/>
      <c r="CN104" s="953"/>
      <c r="CO104" s="953"/>
      <c r="CP104" s="953"/>
      <c r="CQ104" s="953"/>
      <c r="CR104" s="953"/>
      <c r="CS104" s="953"/>
      <c r="CT104" s="953"/>
      <c r="CU104" s="953"/>
      <c r="CV104" s="953"/>
      <c r="CW104" s="953"/>
      <c r="CX104" s="953"/>
      <c r="CY104" s="953"/>
      <c r="CZ104" s="953"/>
      <c r="DA104" s="953"/>
      <c r="DB104" s="953"/>
      <c r="DC104" s="953"/>
      <c r="DD104" s="953"/>
      <c r="DE104" s="953"/>
      <c r="DF104" s="953"/>
      <c r="DG104" s="953"/>
      <c r="DH104" s="953"/>
      <c r="DI104" s="953"/>
      <c r="DJ104" s="953"/>
      <c r="DK104" s="953"/>
      <c r="DL104" s="953"/>
      <c r="DM104" s="953"/>
      <c r="DN104" s="953"/>
      <c r="DO104" s="953"/>
      <c r="DP104" s="953"/>
      <c r="DQ104" s="953"/>
      <c r="DR104" s="953"/>
      <c r="DS104" s="953"/>
      <c r="DT104" s="953"/>
      <c r="DU104" s="953"/>
      <c r="DV104" s="953"/>
      <c r="DW104" s="953"/>
      <c r="DX104" s="953"/>
      <c r="DY104" s="953"/>
      <c r="DZ104" s="953"/>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54" t="s">
        <v>406</v>
      </c>
      <c r="B108" s="955"/>
      <c r="C108" s="955"/>
      <c r="D108" s="955"/>
      <c r="E108" s="955"/>
      <c r="F108" s="955"/>
      <c r="G108" s="955"/>
      <c r="H108" s="955"/>
      <c r="I108" s="955"/>
      <c r="J108" s="955"/>
      <c r="K108" s="955"/>
      <c r="L108" s="955"/>
      <c r="M108" s="955"/>
      <c r="N108" s="955"/>
      <c r="O108" s="955"/>
      <c r="P108" s="955"/>
      <c r="Q108" s="955"/>
      <c r="R108" s="955"/>
      <c r="S108" s="955"/>
      <c r="T108" s="955"/>
      <c r="U108" s="955"/>
      <c r="V108" s="955"/>
      <c r="W108" s="955"/>
      <c r="X108" s="955"/>
      <c r="Y108" s="955"/>
      <c r="Z108" s="955"/>
      <c r="AA108" s="955"/>
      <c r="AB108" s="955"/>
      <c r="AC108" s="955"/>
      <c r="AD108" s="955"/>
      <c r="AE108" s="955"/>
      <c r="AF108" s="955"/>
      <c r="AG108" s="955"/>
      <c r="AH108" s="955"/>
      <c r="AI108" s="955"/>
      <c r="AJ108" s="955"/>
      <c r="AK108" s="955"/>
      <c r="AL108" s="955"/>
      <c r="AM108" s="955"/>
      <c r="AN108" s="955"/>
      <c r="AO108" s="955"/>
      <c r="AP108" s="955"/>
      <c r="AQ108" s="955"/>
      <c r="AR108" s="955"/>
      <c r="AS108" s="955"/>
      <c r="AT108" s="956"/>
      <c r="AU108" s="954" t="s">
        <v>407</v>
      </c>
      <c r="AV108" s="955"/>
      <c r="AW108" s="955"/>
      <c r="AX108" s="955"/>
      <c r="AY108" s="955"/>
      <c r="AZ108" s="955"/>
      <c r="BA108" s="955"/>
      <c r="BB108" s="955"/>
      <c r="BC108" s="955"/>
      <c r="BD108" s="955"/>
      <c r="BE108" s="955"/>
      <c r="BF108" s="955"/>
      <c r="BG108" s="955"/>
      <c r="BH108" s="955"/>
      <c r="BI108" s="955"/>
      <c r="BJ108" s="955"/>
      <c r="BK108" s="955"/>
      <c r="BL108" s="955"/>
      <c r="BM108" s="955"/>
      <c r="BN108" s="955"/>
      <c r="BO108" s="955"/>
      <c r="BP108" s="955"/>
      <c r="BQ108" s="955"/>
      <c r="BR108" s="955"/>
      <c r="BS108" s="955"/>
      <c r="BT108" s="955"/>
      <c r="BU108" s="955"/>
      <c r="BV108" s="955"/>
      <c r="BW108" s="955"/>
      <c r="BX108" s="955"/>
      <c r="BY108" s="955"/>
      <c r="BZ108" s="955"/>
      <c r="CA108" s="955"/>
      <c r="CB108" s="955"/>
      <c r="CC108" s="955"/>
      <c r="CD108" s="955"/>
      <c r="CE108" s="955"/>
      <c r="CF108" s="955"/>
      <c r="CG108" s="955"/>
      <c r="CH108" s="955"/>
      <c r="CI108" s="955"/>
      <c r="CJ108" s="955"/>
      <c r="CK108" s="955"/>
      <c r="CL108" s="955"/>
      <c r="CM108" s="955"/>
      <c r="CN108" s="955"/>
      <c r="CO108" s="955"/>
      <c r="CP108" s="955"/>
      <c r="CQ108" s="955"/>
      <c r="CR108" s="955"/>
      <c r="CS108" s="955"/>
      <c r="CT108" s="955"/>
      <c r="CU108" s="955"/>
      <c r="CV108" s="955"/>
      <c r="CW108" s="955"/>
      <c r="CX108" s="955"/>
      <c r="CY108" s="955"/>
      <c r="CZ108" s="955"/>
      <c r="DA108" s="955"/>
      <c r="DB108" s="955"/>
      <c r="DC108" s="955"/>
      <c r="DD108" s="955"/>
      <c r="DE108" s="955"/>
      <c r="DF108" s="955"/>
      <c r="DG108" s="955"/>
      <c r="DH108" s="955"/>
      <c r="DI108" s="955"/>
      <c r="DJ108" s="955"/>
      <c r="DK108" s="955"/>
      <c r="DL108" s="955"/>
      <c r="DM108" s="955"/>
      <c r="DN108" s="955"/>
      <c r="DO108" s="955"/>
      <c r="DP108" s="955"/>
      <c r="DQ108" s="955"/>
      <c r="DR108" s="955"/>
      <c r="DS108" s="955"/>
      <c r="DT108" s="955"/>
      <c r="DU108" s="955"/>
      <c r="DV108" s="955"/>
      <c r="DW108" s="955"/>
      <c r="DX108" s="955"/>
      <c r="DY108" s="955"/>
      <c r="DZ108" s="956"/>
    </row>
    <row r="109" spans="1:131" s="230" customFormat="1" ht="26.25" customHeight="1" x14ac:dyDescent="0.2">
      <c r="A109" s="949" t="s">
        <v>408</v>
      </c>
      <c r="B109" s="930"/>
      <c r="C109" s="930"/>
      <c r="D109" s="930"/>
      <c r="E109" s="930"/>
      <c r="F109" s="930"/>
      <c r="G109" s="930"/>
      <c r="H109" s="930"/>
      <c r="I109" s="930"/>
      <c r="J109" s="930"/>
      <c r="K109" s="930"/>
      <c r="L109" s="930"/>
      <c r="M109" s="930"/>
      <c r="N109" s="930"/>
      <c r="O109" s="930"/>
      <c r="P109" s="930"/>
      <c r="Q109" s="930"/>
      <c r="R109" s="930"/>
      <c r="S109" s="930"/>
      <c r="T109" s="930"/>
      <c r="U109" s="930"/>
      <c r="V109" s="930"/>
      <c r="W109" s="930"/>
      <c r="X109" s="930"/>
      <c r="Y109" s="930"/>
      <c r="Z109" s="931"/>
      <c r="AA109" s="929" t="s">
        <v>409</v>
      </c>
      <c r="AB109" s="930"/>
      <c r="AC109" s="930"/>
      <c r="AD109" s="930"/>
      <c r="AE109" s="931"/>
      <c r="AF109" s="929" t="s">
        <v>410</v>
      </c>
      <c r="AG109" s="930"/>
      <c r="AH109" s="930"/>
      <c r="AI109" s="930"/>
      <c r="AJ109" s="931"/>
      <c r="AK109" s="929" t="s">
        <v>294</v>
      </c>
      <c r="AL109" s="930"/>
      <c r="AM109" s="930"/>
      <c r="AN109" s="930"/>
      <c r="AO109" s="931"/>
      <c r="AP109" s="929" t="s">
        <v>411</v>
      </c>
      <c r="AQ109" s="930"/>
      <c r="AR109" s="930"/>
      <c r="AS109" s="930"/>
      <c r="AT109" s="932"/>
      <c r="AU109" s="949" t="s">
        <v>408</v>
      </c>
      <c r="AV109" s="930"/>
      <c r="AW109" s="930"/>
      <c r="AX109" s="930"/>
      <c r="AY109" s="930"/>
      <c r="AZ109" s="930"/>
      <c r="BA109" s="930"/>
      <c r="BB109" s="930"/>
      <c r="BC109" s="930"/>
      <c r="BD109" s="930"/>
      <c r="BE109" s="930"/>
      <c r="BF109" s="930"/>
      <c r="BG109" s="930"/>
      <c r="BH109" s="930"/>
      <c r="BI109" s="930"/>
      <c r="BJ109" s="930"/>
      <c r="BK109" s="930"/>
      <c r="BL109" s="930"/>
      <c r="BM109" s="930"/>
      <c r="BN109" s="930"/>
      <c r="BO109" s="930"/>
      <c r="BP109" s="931"/>
      <c r="BQ109" s="929" t="s">
        <v>409</v>
      </c>
      <c r="BR109" s="930"/>
      <c r="BS109" s="930"/>
      <c r="BT109" s="930"/>
      <c r="BU109" s="931"/>
      <c r="BV109" s="929" t="s">
        <v>410</v>
      </c>
      <c r="BW109" s="930"/>
      <c r="BX109" s="930"/>
      <c r="BY109" s="930"/>
      <c r="BZ109" s="931"/>
      <c r="CA109" s="929" t="s">
        <v>294</v>
      </c>
      <c r="CB109" s="930"/>
      <c r="CC109" s="930"/>
      <c r="CD109" s="930"/>
      <c r="CE109" s="931"/>
      <c r="CF109" s="950" t="s">
        <v>411</v>
      </c>
      <c r="CG109" s="950"/>
      <c r="CH109" s="950"/>
      <c r="CI109" s="950"/>
      <c r="CJ109" s="950"/>
      <c r="CK109" s="929" t="s">
        <v>412</v>
      </c>
      <c r="CL109" s="930"/>
      <c r="CM109" s="930"/>
      <c r="CN109" s="930"/>
      <c r="CO109" s="930"/>
      <c r="CP109" s="930"/>
      <c r="CQ109" s="930"/>
      <c r="CR109" s="930"/>
      <c r="CS109" s="930"/>
      <c r="CT109" s="930"/>
      <c r="CU109" s="930"/>
      <c r="CV109" s="930"/>
      <c r="CW109" s="930"/>
      <c r="CX109" s="930"/>
      <c r="CY109" s="930"/>
      <c r="CZ109" s="930"/>
      <c r="DA109" s="930"/>
      <c r="DB109" s="930"/>
      <c r="DC109" s="930"/>
      <c r="DD109" s="930"/>
      <c r="DE109" s="930"/>
      <c r="DF109" s="931"/>
      <c r="DG109" s="929" t="s">
        <v>409</v>
      </c>
      <c r="DH109" s="930"/>
      <c r="DI109" s="930"/>
      <c r="DJ109" s="930"/>
      <c r="DK109" s="931"/>
      <c r="DL109" s="929" t="s">
        <v>410</v>
      </c>
      <c r="DM109" s="930"/>
      <c r="DN109" s="930"/>
      <c r="DO109" s="930"/>
      <c r="DP109" s="931"/>
      <c r="DQ109" s="929" t="s">
        <v>294</v>
      </c>
      <c r="DR109" s="930"/>
      <c r="DS109" s="930"/>
      <c r="DT109" s="930"/>
      <c r="DU109" s="931"/>
      <c r="DV109" s="929" t="s">
        <v>411</v>
      </c>
      <c r="DW109" s="930"/>
      <c r="DX109" s="930"/>
      <c r="DY109" s="930"/>
      <c r="DZ109" s="932"/>
    </row>
    <row r="110" spans="1:131" s="230" customFormat="1" ht="26.25" customHeight="1" x14ac:dyDescent="0.2">
      <c r="A110" s="933" t="s">
        <v>413</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5"/>
      <c r="AA110" s="936">
        <v>5666307</v>
      </c>
      <c r="AB110" s="937"/>
      <c r="AC110" s="937"/>
      <c r="AD110" s="937"/>
      <c r="AE110" s="938"/>
      <c r="AF110" s="939">
        <v>5024963</v>
      </c>
      <c r="AG110" s="937"/>
      <c r="AH110" s="937"/>
      <c r="AI110" s="937"/>
      <c r="AJ110" s="938"/>
      <c r="AK110" s="939">
        <v>4731643</v>
      </c>
      <c r="AL110" s="937"/>
      <c r="AM110" s="937"/>
      <c r="AN110" s="937"/>
      <c r="AO110" s="938"/>
      <c r="AP110" s="940">
        <v>15.6</v>
      </c>
      <c r="AQ110" s="941"/>
      <c r="AR110" s="941"/>
      <c r="AS110" s="941"/>
      <c r="AT110" s="942"/>
      <c r="AU110" s="943" t="s">
        <v>69</v>
      </c>
      <c r="AV110" s="944"/>
      <c r="AW110" s="944"/>
      <c r="AX110" s="944"/>
      <c r="AY110" s="944"/>
      <c r="AZ110" s="966" t="s">
        <v>414</v>
      </c>
      <c r="BA110" s="934"/>
      <c r="BB110" s="934"/>
      <c r="BC110" s="934"/>
      <c r="BD110" s="934"/>
      <c r="BE110" s="934"/>
      <c r="BF110" s="934"/>
      <c r="BG110" s="934"/>
      <c r="BH110" s="934"/>
      <c r="BI110" s="934"/>
      <c r="BJ110" s="934"/>
      <c r="BK110" s="934"/>
      <c r="BL110" s="934"/>
      <c r="BM110" s="934"/>
      <c r="BN110" s="934"/>
      <c r="BO110" s="934"/>
      <c r="BP110" s="935"/>
      <c r="BQ110" s="967">
        <v>59034084</v>
      </c>
      <c r="BR110" s="968"/>
      <c r="BS110" s="968"/>
      <c r="BT110" s="968"/>
      <c r="BU110" s="968"/>
      <c r="BV110" s="968">
        <v>55652073</v>
      </c>
      <c r="BW110" s="968"/>
      <c r="BX110" s="968"/>
      <c r="BY110" s="968"/>
      <c r="BZ110" s="968"/>
      <c r="CA110" s="968">
        <v>55106636</v>
      </c>
      <c r="CB110" s="968"/>
      <c r="CC110" s="968"/>
      <c r="CD110" s="968"/>
      <c r="CE110" s="968"/>
      <c r="CF110" s="981">
        <v>182.3</v>
      </c>
      <c r="CG110" s="982"/>
      <c r="CH110" s="982"/>
      <c r="CI110" s="982"/>
      <c r="CJ110" s="982"/>
      <c r="CK110" s="983" t="s">
        <v>415</v>
      </c>
      <c r="CL110" s="984"/>
      <c r="CM110" s="966" t="s">
        <v>416</v>
      </c>
      <c r="CN110" s="934"/>
      <c r="CO110" s="934"/>
      <c r="CP110" s="934"/>
      <c r="CQ110" s="934"/>
      <c r="CR110" s="934"/>
      <c r="CS110" s="934"/>
      <c r="CT110" s="934"/>
      <c r="CU110" s="934"/>
      <c r="CV110" s="934"/>
      <c r="CW110" s="934"/>
      <c r="CX110" s="934"/>
      <c r="CY110" s="934"/>
      <c r="CZ110" s="934"/>
      <c r="DA110" s="934"/>
      <c r="DB110" s="934"/>
      <c r="DC110" s="934"/>
      <c r="DD110" s="934"/>
      <c r="DE110" s="934"/>
      <c r="DF110" s="935"/>
      <c r="DG110" s="967" t="s">
        <v>122</v>
      </c>
      <c r="DH110" s="968"/>
      <c r="DI110" s="968"/>
      <c r="DJ110" s="968"/>
      <c r="DK110" s="968"/>
      <c r="DL110" s="968" t="s">
        <v>122</v>
      </c>
      <c r="DM110" s="968"/>
      <c r="DN110" s="968"/>
      <c r="DO110" s="968"/>
      <c r="DP110" s="968"/>
      <c r="DQ110" s="968" t="s">
        <v>122</v>
      </c>
      <c r="DR110" s="968"/>
      <c r="DS110" s="968"/>
      <c r="DT110" s="968"/>
      <c r="DU110" s="968"/>
      <c r="DV110" s="969" t="s">
        <v>122</v>
      </c>
      <c r="DW110" s="969"/>
      <c r="DX110" s="969"/>
      <c r="DY110" s="969"/>
      <c r="DZ110" s="970"/>
    </row>
    <row r="111" spans="1:131" s="230" customFormat="1" ht="26.25" customHeight="1" x14ac:dyDescent="0.2">
      <c r="A111" s="971" t="s">
        <v>417</v>
      </c>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3"/>
      <c r="AA111" s="974" t="s">
        <v>122</v>
      </c>
      <c r="AB111" s="975"/>
      <c r="AC111" s="975"/>
      <c r="AD111" s="975"/>
      <c r="AE111" s="976"/>
      <c r="AF111" s="977" t="s">
        <v>122</v>
      </c>
      <c r="AG111" s="975"/>
      <c r="AH111" s="975"/>
      <c r="AI111" s="975"/>
      <c r="AJ111" s="976"/>
      <c r="AK111" s="977" t="s">
        <v>122</v>
      </c>
      <c r="AL111" s="975"/>
      <c r="AM111" s="975"/>
      <c r="AN111" s="975"/>
      <c r="AO111" s="976"/>
      <c r="AP111" s="978" t="s">
        <v>122</v>
      </c>
      <c r="AQ111" s="979"/>
      <c r="AR111" s="979"/>
      <c r="AS111" s="979"/>
      <c r="AT111" s="980"/>
      <c r="AU111" s="945"/>
      <c r="AV111" s="946"/>
      <c r="AW111" s="946"/>
      <c r="AX111" s="946"/>
      <c r="AY111" s="946"/>
      <c r="AZ111" s="959" t="s">
        <v>418</v>
      </c>
      <c r="BA111" s="960"/>
      <c r="BB111" s="960"/>
      <c r="BC111" s="960"/>
      <c r="BD111" s="960"/>
      <c r="BE111" s="960"/>
      <c r="BF111" s="960"/>
      <c r="BG111" s="960"/>
      <c r="BH111" s="960"/>
      <c r="BI111" s="960"/>
      <c r="BJ111" s="960"/>
      <c r="BK111" s="960"/>
      <c r="BL111" s="960"/>
      <c r="BM111" s="960"/>
      <c r="BN111" s="960"/>
      <c r="BO111" s="960"/>
      <c r="BP111" s="961"/>
      <c r="BQ111" s="962" t="s">
        <v>122</v>
      </c>
      <c r="BR111" s="963"/>
      <c r="BS111" s="963"/>
      <c r="BT111" s="963"/>
      <c r="BU111" s="963"/>
      <c r="BV111" s="963" t="s">
        <v>122</v>
      </c>
      <c r="BW111" s="963"/>
      <c r="BX111" s="963"/>
      <c r="BY111" s="963"/>
      <c r="BZ111" s="963"/>
      <c r="CA111" s="963" t="s">
        <v>122</v>
      </c>
      <c r="CB111" s="963"/>
      <c r="CC111" s="963"/>
      <c r="CD111" s="963"/>
      <c r="CE111" s="963"/>
      <c r="CF111" s="957" t="s">
        <v>122</v>
      </c>
      <c r="CG111" s="958"/>
      <c r="CH111" s="958"/>
      <c r="CI111" s="958"/>
      <c r="CJ111" s="958"/>
      <c r="CK111" s="985"/>
      <c r="CL111" s="986"/>
      <c r="CM111" s="959" t="s">
        <v>419</v>
      </c>
      <c r="CN111" s="960"/>
      <c r="CO111" s="960"/>
      <c r="CP111" s="960"/>
      <c r="CQ111" s="960"/>
      <c r="CR111" s="960"/>
      <c r="CS111" s="960"/>
      <c r="CT111" s="960"/>
      <c r="CU111" s="960"/>
      <c r="CV111" s="960"/>
      <c r="CW111" s="960"/>
      <c r="CX111" s="960"/>
      <c r="CY111" s="960"/>
      <c r="CZ111" s="960"/>
      <c r="DA111" s="960"/>
      <c r="DB111" s="960"/>
      <c r="DC111" s="960"/>
      <c r="DD111" s="960"/>
      <c r="DE111" s="960"/>
      <c r="DF111" s="961"/>
      <c r="DG111" s="962" t="s">
        <v>122</v>
      </c>
      <c r="DH111" s="963"/>
      <c r="DI111" s="963"/>
      <c r="DJ111" s="963"/>
      <c r="DK111" s="963"/>
      <c r="DL111" s="963" t="s">
        <v>122</v>
      </c>
      <c r="DM111" s="963"/>
      <c r="DN111" s="963"/>
      <c r="DO111" s="963"/>
      <c r="DP111" s="963"/>
      <c r="DQ111" s="963" t="s">
        <v>122</v>
      </c>
      <c r="DR111" s="963"/>
      <c r="DS111" s="963"/>
      <c r="DT111" s="963"/>
      <c r="DU111" s="963"/>
      <c r="DV111" s="964" t="s">
        <v>122</v>
      </c>
      <c r="DW111" s="964"/>
      <c r="DX111" s="964"/>
      <c r="DY111" s="964"/>
      <c r="DZ111" s="965"/>
    </row>
    <row r="112" spans="1:131" s="230" customFormat="1" ht="26.25" customHeight="1" x14ac:dyDescent="0.2">
      <c r="A112" s="989" t="s">
        <v>420</v>
      </c>
      <c r="B112" s="990"/>
      <c r="C112" s="960" t="s">
        <v>421</v>
      </c>
      <c r="D112" s="960"/>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1"/>
      <c r="AA112" s="995" t="s">
        <v>122</v>
      </c>
      <c r="AB112" s="996"/>
      <c r="AC112" s="996"/>
      <c r="AD112" s="996"/>
      <c r="AE112" s="997"/>
      <c r="AF112" s="998" t="s">
        <v>122</v>
      </c>
      <c r="AG112" s="996"/>
      <c r="AH112" s="996"/>
      <c r="AI112" s="996"/>
      <c r="AJ112" s="997"/>
      <c r="AK112" s="998" t="s">
        <v>122</v>
      </c>
      <c r="AL112" s="996"/>
      <c r="AM112" s="996"/>
      <c r="AN112" s="996"/>
      <c r="AO112" s="997"/>
      <c r="AP112" s="999" t="s">
        <v>122</v>
      </c>
      <c r="AQ112" s="1000"/>
      <c r="AR112" s="1000"/>
      <c r="AS112" s="1000"/>
      <c r="AT112" s="1001"/>
      <c r="AU112" s="945"/>
      <c r="AV112" s="946"/>
      <c r="AW112" s="946"/>
      <c r="AX112" s="946"/>
      <c r="AY112" s="946"/>
      <c r="AZ112" s="959" t="s">
        <v>422</v>
      </c>
      <c r="BA112" s="960"/>
      <c r="BB112" s="960"/>
      <c r="BC112" s="960"/>
      <c r="BD112" s="960"/>
      <c r="BE112" s="960"/>
      <c r="BF112" s="960"/>
      <c r="BG112" s="960"/>
      <c r="BH112" s="960"/>
      <c r="BI112" s="960"/>
      <c r="BJ112" s="960"/>
      <c r="BK112" s="960"/>
      <c r="BL112" s="960"/>
      <c r="BM112" s="960"/>
      <c r="BN112" s="960"/>
      <c r="BO112" s="960"/>
      <c r="BP112" s="961"/>
      <c r="BQ112" s="962">
        <v>9845353</v>
      </c>
      <c r="BR112" s="963"/>
      <c r="BS112" s="963"/>
      <c r="BT112" s="963"/>
      <c r="BU112" s="963"/>
      <c r="BV112" s="963">
        <v>9819590</v>
      </c>
      <c r="BW112" s="963"/>
      <c r="BX112" s="963"/>
      <c r="BY112" s="963"/>
      <c r="BZ112" s="963"/>
      <c r="CA112" s="963">
        <v>9885733</v>
      </c>
      <c r="CB112" s="963"/>
      <c r="CC112" s="963"/>
      <c r="CD112" s="963"/>
      <c r="CE112" s="963"/>
      <c r="CF112" s="957">
        <v>32.700000000000003</v>
      </c>
      <c r="CG112" s="958"/>
      <c r="CH112" s="958"/>
      <c r="CI112" s="958"/>
      <c r="CJ112" s="958"/>
      <c r="CK112" s="985"/>
      <c r="CL112" s="986"/>
      <c r="CM112" s="959" t="s">
        <v>423</v>
      </c>
      <c r="CN112" s="960"/>
      <c r="CO112" s="960"/>
      <c r="CP112" s="960"/>
      <c r="CQ112" s="960"/>
      <c r="CR112" s="960"/>
      <c r="CS112" s="960"/>
      <c r="CT112" s="960"/>
      <c r="CU112" s="960"/>
      <c r="CV112" s="960"/>
      <c r="CW112" s="960"/>
      <c r="CX112" s="960"/>
      <c r="CY112" s="960"/>
      <c r="CZ112" s="960"/>
      <c r="DA112" s="960"/>
      <c r="DB112" s="960"/>
      <c r="DC112" s="960"/>
      <c r="DD112" s="960"/>
      <c r="DE112" s="960"/>
      <c r="DF112" s="961"/>
      <c r="DG112" s="962" t="s">
        <v>122</v>
      </c>
      <c r="DH112" s="963"/>
      <c r="DI112" s="963"/>
      <c r="DJ112" s="963"/>
      <c r="DK112" s="963"/>
      <c r="DL112" s="963" t="s">
        <v>122</v>
      </c>
      <c r="DM112" s="963"/>
      <c r="DN112" s="963"/>
      <c r="DO112" s="963"/>
      <c r="DP112" s="963"/>
      <c r="DQ112" s="963" t="s">
        <v>122</v>
      </c>
      <c r="DR112" s="963"/>
      <c r="DS112" s="963"/>
      <c r="DT112" s="963"/>
      <c r="DU112" s="963"/>
      <c r="DV112" s="964" t="s">
        <v>122</v>
      </c>
      <c r="DW112" s="964"/>
      <c r="DX112" s="964"/>
      <c r="DY112" s="964"/>
      <c r="DZ112" s="965"/>
    </row>
    <row r="113" spans="1:130" s="230" customFormat="1" ht="26.25" customHeight="1" x14ac:dyDescent="0.2">
      <c r="A113" s="991"/>
      <c r="B113" s="992"/>
      <c r="C113" s="960" t="s">
        <v>424</v>
      </c>
      <c r="D113" s="960"/>
      <c r="E113" s="960"/>
      <c r="F113" s="960"/>
      <c r="G113" s="960"/>
      <c r="H113" s="960"/>
      <c r="I113" s="960"/>
      <c r="J113" s="960"/>
      <c r="K113" s="960"/>
      <c r="L113" s="960"/>
      <c r="M113" s="960"/>
      <c r="N113" s="960"/>
      <c r="O113" s="960"/>
      <c r="P113" s="960"/>
      <c r="Q113" s="960"/>
      <c r="R113" s="960"/>
      <c r="S113" s="960"/>
      <c r="T113" s="960"/>
      <c r="U113" s="960"/>
      <c r="V113" s="960"/>
      <c r="W113" s="960"/>
      <c r="X113" s="960"/>
      <c r="Y113" s="960"/>
      <c r="Z113" s="961"/>
      <c r="AA113" s="974">
        <v>805284</v>
      </c>
      <c r="AB113" s="975"/>
      <c r="AC113" s="975"/>
      <c r="AD113" s="975"/>
      <c r="AE113" s="976"/>
      <c r="AF113" s="977">
        <v>802393</v>
      </c>
      <c r="AG113" s="975"/>
      <c r="AH113" s="975"/>
      <c r="AI113" s="975"/>
      <c r="AJ113" s="976"/>
      <c r="AK113" s="977">
        <v>702430</v>
      </c>
      <c r="AL113" s="975"/>
      <c r="AM113" s="975"/>
      <c r="AN113" s="975"/>
      <c r="AO113" s="976"/>
      <c r="AP113" s="978">
        <v>2.2999999999999998</v>
      </c>
      <c r="AQ113" s="979"/>
      <c r="AR113" s="979"/>
      <c r="AS113" s="979"/>
      <c r="AT113" s="980"/>
      <c r="AU113" s="945"/>
      <c r="AV113" s="946"/>
      <c r="AW113" s="946"/>
      <c r="AX113" s="946"/>
      <c r="AY113" s="946"/>
      <c r="AZ113" s="959" t="s">
        <v>425</v>
      </c>
      <c r="BA113" s="960"/>
      <c r="BB113" s="960"/>
      <c r="BC113" s="960"/>
      <c r="BD113" s="960"/>
      <c r="BE113" s="960"/>
      <c r="BF113" s="960"/>
      <c r="BG113" s="960"/>
      <c r="BH113" s="960"/>
      <c r="BI113" s="960"/>
      <c r="BJ113" s="960"/>
      <c r="BK113" s="960"/>
      <c r="BL113" s="960"/>
      <c r="BM113" s="960"/>
      <c r="BN113" s="960"/>
      <c r="BO113" s="960"/>
      <c r="BP113" s="961"/>
      <c r="BQ113" s="962">
        <v>1741531</v>
      </c>
      <c r="BR113" s="963"/>
      <c r="BS113" s="963"/>
      <c r="BT113" s="963"/>
      <c r="BU113" s="963"/>
      <c r="BV113" s="963">
        <v>2777078</v>
      </c>
      <c r="BW113" s="963"/>
      <c r="BX113" s="963"/>
      <c r="BY113" s="963"/>
      <c r="BZ113" s="963"/>
      <c r="CA113" s="963">
        <v>2955765</v>
      </c>
      <c r="CB113" s="963"/>
      <c r="CC113" s="963"/>
      <c r="CD113" s="963"/>
      <c r="CE113" s="963"/>
      <c r="CF113" s="957">
        <v>9.8000000000000007</v>
      </c>
      <c r="CG113" s="958"/>
      <c r="CH113" s="958"/>
      <c r="CI113" s="958"/>
      <c r="CJ113" s="958"/>
      <c r="CK113" s="985"/>
      <c r="CL113" s="986"/>
      <c r="CM113" s="959" t="s">
        <v>426</v>
      </c>
      <c r="CN113" s="960"/>
      <c r="CO113" s="960"/>
      <c r="CP113" s="960"/>
      <c r="CQ113" s="960"/>
      <c r="CR113" s="960"/>
      <c r="CS113" s="960"/>
      <c r="CT113" s="960"/>
      <c r="CU113" s="960"/>
      <c r="CV113" s="960"/>
      <c r="CW113" s="960"/>
      <c r="CX113" s="960"/>
      <c r="CY113" s="960"/>
      <c r="CZ113" s="960"/>
      <c r="DA113" s="960"/>
      <c r="DB113" s="960"/>
      <c r="DC113" s="960"/>
      <c r="DD113" s="960"/>
      <c r="DE113" s="960"/>
      <c r="DF113" s="961"/>
      <c r="DG113" s="995" t="s">
        <v>122</v>
      </c>
      <c r="DH113" s="996"/>
      <c r="DI113" s="996"/>
      <c r="DJ113" s="996"/>
      <c r="DK113" s="997"/>
      <c r="DL113" s="998" t="s">
        <v>122</v>
      </c>
      <c r="DM113" s="996"/>
      <c r="DN113" s="996"/>
      <c r="DO113" s="996"/>
      <c r="DP113" s="997"/>
      <c r="DQ113" s="998" t="s">
        <v>122</v>
      </c>
      <c r="DR113" s="996"/>
      <c r="DS113" s="996"/>
      <c r="DT113" s="996"/>
      <c r="DU113" s="997"/>
      <c r="DV113" s="999" t="s">
        <v>122</v>
      </c>
      <c r="DW113" s="1000"/>
      <c r="DX113" s="1000"/>
      <c r="DY113" s="1000"/>
      <c r="DZ113" s="1001"/>
    </row>
    <row r="114" spans="1:130" s="230" customFormat="1" ht="26.25" customHeight="1" x14ac:dyDescent="0.2">
      <c r="A114" s="991"/>
      <c r="B114" s="992"/>
      <c r="C114" s="960" t="s">
        <v>427</v>
      </c>
      <c r="D114" s="960"/>
      <c r="E114" s="960"/>
      <c r="F114" s="960"/>
      <c r="G114" s="960"/>
      <c r="H114" s="960"/>
      <c r="I114" s="960"/>
      <c r="J114" s="960"/>
      <c r="K114" s="960"/>
      <c r="L114" s="960"/>
      <c r="M114" s="960"/>
      <c r="N114" s="960"/>
      <c r="O114" s="960"/>
      <c r="P114" s="960"/>
      <c r="Q114" s="960"/>
      <c r="R114" s="960"/>
      <c r="S114" s="960"/>
      <c r="T114" s="960"/>
      <c r="U114" s="960"/>
      <c r="V114" s="960"/>
      <c r="W114" s="960"/>
      <c r="X114" s="960"/>
      <c r="Y114" s="960"/>
      <c r="Z114" s="961"/>
      <c r="AA114" s="995">
        <v>157834</v>
      </c>
      <c r="AB114" s="996"/>
      <c r="AC114" s="996"/>
      <c r="AD114" s="996"/>
      <c r="AE114" s="997"/>
      <c r="AF114" s="998">
        <v>174394</v>
      </c>
      <c r="AG114" s="996"/>
      <c r="AH114" s="996"/>
      <c r="AI114" s="996"/>
      <c r="AJ114" s="997"/>
      <c r="AK114" s="998">
        <v>252116</v>
      </c>
      <c r="AL114" s="996"/>
      <c r="AM114" s="996"/>
      <c r="AN114" s="996"/>
      <c r="AO114" s="997"/>
      <c r="AP114" s="999">
        <v>0.8</v>
      </c>
      <c r="AQ114" s="1000"/>
      <c r="AR114" s="1000"/>
      <c r="AS114" s="1000"/>
      <c r="AT114" s="1001"/>
      <c r="AU114" s="945"/>
      <c r="AV114" s="946"/>
      <c r="AW114" s="946"/>
      <c r="AX114" s="946"/>
      <c r="AY114" s="946"/>
      <c r="AZ114" s="959" t="s">
        <v>428</v>
      </c>
      <c r="BA114" s="960"/>
      <c r="BB114" s="960"/>
      <c r="BC114" s="960"/>
      <c r="BD114" s="960"/>
      <c r="BE114" s="960"/>
      <c r="BF114" s="960"/>
      <c r="BG114" s="960"/>
      <c r="BH114" s="960"/>
      <c r="BI114" s="960"/>
      <c r="BJ114" s="960"/>
      <c r="BK114" s="960"/>
      <c r="BL114" s="960"/>
      <c r="BM114" s="960"/>
      <c r="BN114" s="960"/>
      <c r="BO114" s="960"/>
      <c r="BP114" s="961"/>
      <c r="BQ114" s="962">
        <v>3593591</v>
      </c>
      <c r="BR114" s="963"/>
      <c r="BS114" s="963"/>
      <c r="BT114" s="963"/>
      <c r="BU114" s="963"/>
      <c r="BV114" s="963">
        <v>3565775</v>
      </c>
      <c r="BW114" s="963"/>
      <c r="BX114" s="963"/>
      <c r="BY114" s="963"/>
      <c r="BZ114" s="963"/>
      <c r="CA114" s="963">
        <v>3656678</v>
      </c>
      <c r="CB114" s="963"/>
      <c r="CC114" s="963"/>
      <c r="CD114" s="963"/>
      <c r="CE114" s="963"/>
      <c r="CF114" s="957">
        <v>12.1</v>
      </c>
      <c r="CG114" s="958"/>
      <c r="CH114" s="958"/>
      <c r="CI114" s="958"/>
      <c r="CJ114" s="958"/>
      <c r="CK114" s="985"/>
      <c r="CL114" s="986"/>
      <c r="CM114" s="959" t="s">
        <v>429</v>
      </c>
      <c r="CN114" s="960"/>
      <c r="CO114" s="960"/>
      <c r="CP114" s="960"/>
      <c r="CQ114" s="960"/>
      <c r="CR114" s="960"/>
      <c r="CS114" s="960"/>
      <c r="CT114" s="960"/>
      <c r="CU114" s="960"/>
      <c r="CV114" s="960"/>
      <c r="CW114" s="960"/>
      <c r="CX114" s="960"/>
      <c r="CY114" s="960"/>
      <c r="CZ114" s="960"/>
      <c r="DA114" s="960"/>
      <c r="DB114" s="960"/>
      <c r="DC114" s="960"/>
      <c r="DD114" s="960"/>
      <c r="DE114" s="960"/>
      <c r="DF114" s="961"/>
      <c r="DG114" s="995" t="s">
        <v>122</v>
      </c>
      <c r="DH114" s="996"/>
      <c r="DI114" s="996"/>
      <c r="DJ114" s="996"/>
      <c r="DK114" s="997"/>
      <c r="DL114" s="998" t="s">
        <v>122</v>
      </c>
      <c r="DM114" s="996"/>
      <c r="DN114" s="996"/>
      <c r="DO114" s="996"/>
      <c r="DP114" s="997"/>
      <c r="DQ114" s="998" t="s">
        <v>122</v>
      </c>
      <c r="DR114" s="996"/>
      <c r="DS114" s="996"/>
      <c r="DT114" s="996"/>
      <c r="DU114" s="997"/>
      <c r="DV114" s="999" t="s">
        <v>122</v>
      </c>
      <c r="DW114" s="1000"/>
      <c r="DX114" s="1000"/>
      <c r="DY114" s="1000"/>
      <c r="DZ114" s="1001"/>
    </row>
    <row r="115" spans="1:130" s="230" customFormat="1" ht="26.25" customHeight="1" x14ac:dyDescent="0.2">
      <c r="A115" s="991"/>
      <c r="B115" s="992"/>
      <c r="C115" s="960" t="s">
        <v>430</v>
      </c>
      <c r="D115" s="960"/>
      <c r="E115" s="960"/>
      <c r="F115" s="960"/>
      <c r="G115" s="960"/>
      <c r="H115" s="960"/>
      <c r="I115" s="960"/>
      <c r="J115" s="960"/>
      <c r="K115" s="960"/>
      <c r="L115" s="960"/>
      <c r="M115" s="960"/>
      <c r="N115" s="960"/>
      <c r="O115" s="960"/>
      <c r="P115" s="960"/>
      <c r="Q115" s="960"/>
      <c r="R115" s="960"/>
      <c r="S115" s="960"/>
      <c r="T115" s="960"/>
      <c r="U115" s="960"/>
      <c r="V115" s="960"/>
      <c r="W115" s="960"/>
      <c r="X115" s="960"/>
      <c r="Y115" s="960"/>
      <c r="Z115" s="961"/>
      <c r="AA115" s="974" t="s">
        <v>122</v>
      </c>
      <c r="AB115" s="975"/>
      <c r="AC115" s="975"/>
      <c r="AD115" s="975"/>
      <c r="AE115" s="976"/>
      <c r="AF115" s="977" t="s">
        <v>122</v>
      </c>
      <c r="AG115" s="975"/>
      <c r="AH115" s="975"/>
      <c r="AI115" s="975"/>
      <c r="AJ115" s="976"/>
      <c r="AK115" s="977" t="s">
        <v>122</v>
      </c>
      <c r="AL115" s="975"/>
      <c r="AM115" s="975"/>
      <c r="AN115" s="975"/>
      <c r="AO115" s="976"/>
      <c r="AP115" s="978" t="s">
        <v>122</v>
      </c>
      <c r="AQ115" s="979"/>
      <c r="AR115" s="979"/>
      <c r="AS115" s="979"/>
      <c r="AT115" s="980"/>
      <c r="AU115" s="945"/>
      <c r="AV115" s="946"/>
      <c r="AW115" s="946"/>
      <c r="AX115" s="946"/>
      <c r="AY115" s="946"/>
      <c r="AZ115" s="959" t="s">
        <v>431</v>
      </c>
      <c r="BA115" s="960"/>
      <c r="BB115" s="960"/>
      <c r="BC115" s="960"/>
      <c r="BD115" s="960"/>
      <c r="BE115" s="960"/>
      <c r="BF115" s="960"/>
      <c r="BG115" s="960"/>
      <c r="BH115" s="960"/>
      <c r="BI115" s="960"/>
      <c r="BJ115" s="960"/>
      <c r="BK115" s="960"/>
      <c r="BL115" s="960"/>
      <c r="BM115" s="960"/>
      <c r="BN115" s="960"/>
      <c r="BO115" s="960"/>
      <c r="BP115" s="961"/>
      <c r="BQ115" s="962" t="s">
        <v>122</v>
      </c>
      <c r="BR115" s="963"/>
      <c r="BS115" s="963"/>
      <c r="BT115" s="963"/>
      <c r="BU115" s="963"/>
      <c r="BV115" s="963" t="s">
        <v>122</v>
      </c>
      <c r="BW115" s="963"/>
      <c r="BX115" s="963"/>
      <c r="BY115" s="963"/>
      <c r="BZ115" s="963"/>
      <c r="CA115" s="963" t="s">
        <v>122</v>
      </c>
      <c r="CB115" s="963"/>
      <c r="CC115" s="963"/>
      <c r="CD115" s="963"/>
      <c r="CE115" s="963"/>
      <c r="CF115" s="957" t="s">
        <v>122</v>
      </c>
      <c r="CG115" s="958"/>
      <c r="CH115" s="958"/>
      <c r="CI115" s="958"/>
      <c r="CJ115" s="958"/>
      <c r="CK115" s="985"/>
      <c r="CL115" s="986"/>
      <c r="CM115" s="959" t="s">
        <v>432</v>
      </c>
      <c r="CN115" s="960"/>
      <c r="CO115" s="960"/>
      <c r="CP115" s="960"/>
      <c r="CQ115" s="960"/>
      <c r="CR115" s="960"/>
      <c r="CS115" s="960"/>
      <c r="CT115" s="960"/>
      <c r="CU115" s="960"/>
      <c r="CV115" s="960"/>
      <c r="CW115" s="960"/>
      <c r="CX115" s="960"/>
      <c r="CY115" s="960"/>
      <c r="CZ115" s="960"/>
      <c r="DA115" s="960"/>
      <c r="DB115" s="960"/>
      <c r="DC115" s="960"/>
      <c r="DD115" s="960"/>
      <c r="DE115" s="960"/>
      <c r="DF115" s="961"/>
      <c r="DG115" s="995" t="s">
        <v>122</v>
      </c>
      <c r="DH115" s="996"/>
      <c r="DI115" s="996"/>
      <c r="DJ115" s="996"/>
      <c r="DK115" s="997"/>
      <c r="DL115" s="998" t="s">
        <v>122</v>
      </c>
      <c r="DM115" s="996"/>
      <c r="DN115" s="996"/>
      <c r="DO115" s="996"/>
      <c r="DP115" s="997"/>
      <c r="DQ115" s="998" t="s">
        <v>122</v>
      </c>
      <c r="DR115" s="996"/>
      <c r="DS115" s="996"/>
      <c r="DT115" s="996"/>
      <c r="DU115" s="997"/>
      <c r="DV115" s="999" t="s">
        <v>122</v>
      </c>
      <c r="DW115" s="1000"/>
      <c r="DX115" s="1000"/>
      <c r="DY115" s="1000"/>
      <c r="DZ115" s="1001"/>
    </row>
    <row r="116" spans="1:130" s="230" customFormat="1" ht="26.25" customHeight="1" x14ac:dyDescent="0.2">
      <c r="A116" s="993"/>
      <c r="B116" s="994"/>
      <c r="C116" s="1002" t="s">
        <v>433</v>
      </c>
      <c r="D116" s="1002"/>
      <c r="E116" s="1002"/>
      <c r="F116" s="1002"/>
      <c r="G116" s="1002"/>
      <c r="H116" s="1002"/>
      <c r="I116" s="1002"/>
      <c r="J116" s="1002"/>
      <c r="K116" s="1002"/>
      <c r="L116" s="1002"/>
      <c r="M116" s="1002"/>
      <c r="N116" s="1002"/>
      <c r="O116" s="1002"/>
      <c r="P116" s="1002"/>
      <c r="Q116" s="1002"/>
      <c r="R116" s="1002"/>
      <c r="S116" s="1002"/>
      <c r="T116" s="1002"/>
      <c r="U116" s="1002"/>
      <c r="V116" s="1002"/>
      <c r="W116" s="1002"/>
      <c r="X116" s="1002"/>
      <c r="Y116" s="1002"/>
      <c r="Z116" s="1003"/>
      <c r="AA116" s="995">
        <v>303</v>
      </c>
      <c r="AB116" s="996"/>
      <c r="AC116" s="996"/>
      <c r="AD116" s="996"/>
      <c r="AE116" s="997"/>
      <c r="AF116" s="998" t="s">
        <v>122</v>
      </c>
      <c r="AG116" s="996"/>
      <c r="AH116" s="996"/>
      <c r="AI116" s="996"/>
      <c r="AJ116" s="997"/>
      <c r="AK116" s="998">
        <v>162</v>
      </c>
      <c r="AL116" s="996"/>
      <c r="AM116" s="996"/>
      <c r="AN116" s="996"/>
      <c r="AO116" s="997"/>
      <c r="AP116" s="999">
        <v>0</v>
      </c>
      <c r="AQ116" s="1000"/>
      <c r="AR116" s="1000"/>
      <c r="AS116" s="1000"/>
      <c r="AT116" s="1001"/>
      <c r="AU116" s="945"/>
      <c r="AV116" s="946"/>
      <c r="AW116" s="946"/>
      <c r="AX116" s="946"/>
      <c r="AY116" s="946"/>
      <c r="AZ116" s="1004" t="s">
        <v>434</v>
      </c>
      <c r="BA116" s="1005"/>
      <c r="BB116" s="1005"/>
      <c r="BC116" s="1005"/>
      <c r="BD116" s="1005"/>
      <c r="BE116" s="1005"/>
      <c r="BF116" s="1005"/>
      <c r="BG116" s="1005"/>
      <c r="BH116" s="1005"/>
      <c r="BI116" s="1005"/>
      <c r="BJ116" s="1005"/>
      <c r="BK116" s="1005"/>
      <c r="BL116" s="1005"/>
      <c r="BM116" s="1005"/>
      <c r="BN116" s="1005"/>
      <c r="BO116" s="1005"/>
      <c r="BP116" s="1006"/>
      <c r="BQ116" s="962" t="s">
        <v>122</v>
      </c>
      <c r="BR116" s="963"/>
      <c r="BS116" s="963"/>
      <c r="BT116" s="963"/>
      <c r="BU116" s="963"/>
      <c r="BV116" s="963" t="s">
        <v>122</v>
      </c>
      <c r="BW116" s="963"/>
      <c r="BX116" s="963"/>
      <c r="BY116" s="963"/>
      <c r="BZ116" s="963"/>
      <c r="CA116" s="963" t="s">
        <v>122</v>
      </c>
      <c r="CB116" s="963"/>
      <c r="CC116" s="963"/>
      <c r="CD116" s="963"/>
      <c r="CE116" s="963"/>
      <c r="CF116" s="957" t="s">
        <v>122</v>
      </c>
      <c r="CG116" s="958"/>
      <c r="CH116" s="958"/>
      <c r="CI116" s="958"/>
      <c r="CJ116" s="958"/>
      <c r="CK116" s="985"/>
      <c r="CL116" s="986"/>
      <c r="CM116" s="959" t="s">
        <v>435</v>
      </c>
      <c r="CN116" s="960"/>
      <c r="CO116" s="960"/>
      <c r="CP116" s="960"/>
      <c r="CQ116" s="960"/>
      <c r="CR116" s="960"/>
      <c r="CS116" s="960"/>
      <c r="CT116" s="960"/>
      <c r="CU116" s="960"/>
      <c r="CV116" s="960"/>
      <c r="CW116" s="960"/>
      <c r="CX116" s="960"/>
      <c r="CY116" s="960"/>
      <c r="CZ116" s="960"/>
      <c r="DA116" s="960"/>
      <c r="DB116" s="960"/>
      <c r="DC116" s="960"/>
      <c r="DD116" s="960"/>
      <c r="DE116" s="960"/>
      <c r="DF116" s="961"/>
      <c r="DG116" s="995" t="s">
        <v>122</v>
      </c>
      <c r="DH116" s="996"/>
      <c r="DI116" s="996"/>
      <c r="DJ116" s="996"/>
      <c r="DK116" s="997"/>
      <c r="DL116" s="998" t="s">
        <v>122</v>
      </c>
      <c r="DM116" s="996"/>
      <c r="DN116" s="996"/>
      <c r="DO116" s="996"/>
      <c r="DP116" s="997"/>
      <c r="DQ116" s="998" t="s">
        <v>122</v>
      </c>
      <c r="DR116" s="996"/>
      <c r="DS116" s="996"/>
      <c r="DT116" s="996"/>
      <c r="DU116" s="997"/>
      <c r="DV116" s="999" t="s">
        <v>122</v>
      </c>
      <c r="DW116" s="1000"/>
      <c r="DX116" s="1000"/>
      <c r="DY116" s="1000"/>
      <c r="DZ116" s="1001"/>
    </row>
    <row r="117" spans="1:130" s="230" customFormat="1" ht="26.25" customHeight="1" x14ac:dyDescent="0.2">
      <c r="A117" s="949" t="s">
        <v>177</v>
      </c>
      <c r="B117" s="930"/>
      <c r="C117" s="930"/>
      <c r="D117" s="930"/>
      <c r="E117" s="930"/>
      <c r="F117" s="930"/>
      <c r="G117" s="930"/>
      <c r="H117" s="930"/>
      <c r="I117" s="930"/>
      <c r="J117" s="930"/>
      <c r="K117" s="930"/>
      <c r="L117" s="930"/>
      <c r="M117" s="930"/>
      <c r="N117" s="930"/>
      <c r="O117" s="930"/>
      <c r="P117" s="930"/>
      <c r="Q117" s="930"/>
      <c r="R117" s="930"/>
      <c r="S117" s="930"/>
      <c r="T117" s="930"/>
      <c r="U117" s="930"/>
      <c r="V117" s="930"/>
      <c r="W117" s="930"/>
      <c r="X117" s="930"/>
      <c r="Y117" s="1014" t="s">
        <v>436</v>
      </c>
      <c r="Z117" s="931"/>
      <c r="AA117" s="1015">
        <v>6629728</v>
      </c>
      <c r="AB117" s="1016"/>
      <c r="AC117" s="1016"/>
      <c r="AD117" s="1016"/>
      <c r="AE117" s="1017"/>
      <c r="AF117" s="1018">
        <v>6001750</v>
      </c>
      <c r="AG117" s="1016"/>
      <c r="AH117" s="1016"/>
      <c r="AI117" s="1016"/>
      <c r="AJ117" s="1017"/>
      <c r="AK117" s="1018">
        <v>5686351</v>
      </c>
      <c r="AL117" s="1016"/>
      <c r="AM117" s="1016"/>
      <c r="AN117" s="1016"/>
      <c r="AO117" s="1017"/>
      <c r="AP117" s="1019"/>
      <c r="AQ117" s="1020"/>
      <c r="AR117" s="1020"/>
      <c r="AS117" s="1020"/>
      <c r="AT117" s="1021"/>
      <c r="AU117" s="945"/>
      <c r="AV117" s="946"/>
      <c r="AW117" s="946"/>
      <c r="AX117" s="946"/>
      <c r="AY117" s="946"/>
      <c r="AZ117" s="1011" t="s">
        <v>437</v>
      </c>
      <c r="BA117" s="1012"/>
      <c r="BB117" s="1012"/>
      <c r="BC117" s="1012"/>
      <c r="BD117" s="1012"/>
      <c r="BE117" s="1012"/>
      <c r="BF117" s="1012"/>
      <c r="BG117" s="1012"/>
      <c r="BH117" s="1012"/>
      <c r="BI117" s="1012"/>
      <c r="BJ117" s="1012"/>
      <c r="BK117" s="1012"/>
      <c r="BL117" s="1012"/>
      <c r="BM117" s="1012"/>
      <c r="BN117" s="1012"/>
      <c r="BO117" s="1012"/>
      <c r="BP117" s="1013"/>
      <c r="BQ117" s="962" t="s">
        <v>122</v>
      </c>
      <c r="BR117" s="963"/>
      <c r="BS117" s="963"/>
      <c r="BT117" s="963"/>
      <c r="BU117" s="963"/>
      <c r="BV117" s="963" t="s">
        <v>122</v>
      </c>
      <c r="BW117" s="963"/>
      <c r="BX117" s="963"/>
      <c r="BY117" s="963"/>
      <c r="BZ117" s="963"/>
      <c r="CA117" s="963" t="s">
        <v>122</v>
      </c>
      <c r="CB117" s="963"/>
      <c r="CC117" s="963"/>
      <c r="CD117" s="963"/>
      <c r="CE117" s="963"/>
      <c r="CF117" s="957" t="s">
        <v>122</v>
      </c>
      <c r="CG117" s="958"/>
      <c r="CH117" s="958"/>
      <c r="CI117" s="958"/>
      <c r="CJ117" s="958"/>
      <c r="CK117" s="985"/>
      <c r="CL117" s="986"/>
      <c r="CM117" s="959" t="s">
        <v>438</v>
      </c>
      <c r="CN117" s="960"/>
      <c r="CO117" s="960"/>
      <c r="CP117" s="960"/>
      <c r="CQ117" s="960"/>
      <c r="CR117" s="960"/>
      <c r="CS117" s="960"/>
      <c r="CT117" s="960"/>
      <c r="CU117" s="960"/>
      <c r="CV117" s="960"/>
      <c r="CW117" s="960"/>
      <c r="CX117" s="960"/>
      <c r="CY117" s="960"/>
      <c r="CZ117" s="960"/>
      <c r="DA117" s="960"/>
      <c r="DB117" s="960"/>
      <c r="DC117" s="960"/>
      <c r="DD117" s="960"/>
      <c r="DE117" s="960"/>
      <c r="DF117" s="961"/>
      <c r="DG117" s="995" t="s">
        <v>122</v>
      </c>
      <c r="DH117" s="996"/>
      <c r="DI117" s="996"/>
      <c r="DJ117" s="996"/>
      <c r="DK117" s="997"/>
      <c r="DL117" s="998" t="s">
        <v>122</v>
      </c>
      <c r="DM117" s="996"/>
      <c r="DN117" s="996"/>
      <c r="DO117" s="996"/>
      <c r="DP117" s="997"/>
      <c r="DQ117" s="998" t="s">
        <v>122</v>
      </c>
      <c r="DR117" s="996"/>
      <c r="DS117" s="996"/>
      <c r="DT117" s="996"/>
      <c r="DU117" s="997"/>
      <c r="DV117" s="999" t="s">
        <v>122</v>
      </c>
      <c r="DW117" s="1000"/>
      <c r="DX117" s="1000"/>
      <c r="DY117" s="1000"/>
      <c r="DZ117" s="1001"/>
    </row>
    <row r="118" spans="1:130" s="230" customFormat="1" ht="26.25" customHeight="1" x14ac:dyDescent="0.2">
      <c r="A118" s="949" t="s">
        <v>412</v>
      </c>
      <c r="B118" s="930"/>
      <c r="C118" s="930"/>
      <c r="D118" s="930"/>
      <c r="E118" s="930"/>
      <c r="F118" s="930"/>
      <c r="G118" s="930"/>
      <c r="H118" s="930"/>
      <c r="I118" s="930"/>
      <c r="J118" s="930"/>
      <c r="K118" s="930"/>
      <c r="L118" s="930"/>
      <c r="M118" s="930"/>
      <c r="N118" s="930"/>
      <c r="O118" s="930"/>
      <c r="P118" s="930"/>
      <c r="Q118" s="930"/>
      <c r="R118" s="930"/>
      <c r="S118" s="930"/>
      <c r="T118" s="930"/>
      <c r="U118" s="930"/>
      <c r="V118" s="930"/>
      <c r="W118" s="930"/>
      <c r="X118" s="930"/>
      <c r="Y118" s="930"/>
      <c r="Z118" s="931"/>
      <c r="AA118" s="929" t="s">
        <v>409</v>
      </c>
      <c r="AB118" s="930"/>
      <c r="AC118" s="930"/>
      <c r="AD118" s="930"/>
      <c r="AE118" s="931"/>
      <c r="AF118" s="929" t="s">
        <v>410</v>
      </c>
      <c r="AG118" s="930"/>
      <c r="AH118" s="930"/>
      <c r="AI118" s="930"/>
      <c r="AJ118" s="931"/>
      <c r="AK118" s="929" t="s">
        <v>294</v>
      </c>
      <c r="AL118" s="930"/>
      <c r="AM118" s="930"/>
      <c r="AN118" s="930"/>
      <c r="AO118" s="931"/>
      <c r="AP118" s="1007" t="s">
        <v>411</v>
      </c>
      <c r="AQ118" s="1008"/>
      <c r="AR118" s="1008"/>
      <c r="AS118" s="1008"/>
      <c r="AT118" s="1009"/>
      <c r="AU118" s="945"/>
      <c r="AV118" s="946"/>
      <c r="AW118" s="946"/>
      <c r="AX118" s="946"/>
      <c r="AY118" s="946"/>
      <c r="AZ118" s="1010" t="s">
        <v>439</v>
      </c>
      <c r="BA118" s="1002"/>
      <c r="BB118" s="1002"/>
      <c r="BC118" s="1002"/>
      <c r="BD118" s="1002"/>
      <c r="BE118" s="1002"/>
      <c r="BF118" s="1002"/>
      <c r="BG118" s="1002"/>
      <c r="BH118" s="1002"/>
      <c r="BI118" s="1002"/>
      <c r="BJ118" s="1002"/>
      <c r="BK118" s="1002"/>
      <c r="BL118" s="1002"/>
      <c r="BM118" s="1002"/>
      <c r="BN118" s="1002"/>
      <c r="BO118" s="1002"/>
      <c r="BP118" s="1003"/>
      <c r="BQ118" s="1036" t="s">
        <v>122</v>
      </c>
      <c r="BR118" s="1037"/>
      <c r="BS118" s="1037"/>
      <c r="BT118" s="1037"/>
      <c r="BU118" s="1037"/>
      <c r="BV118" s="1037" t="s">
        <v>122</v>
      </c>
      <c r="BW118" s="1037"/>
      <c r="BX118" s="1037"/>
      <c r="BY118" s="1037"/>
      <c r="BZ118" s="1037"/>
      <c r="CA118" s="1037" t="s">
        <v>122</v>
      </c>
      <c r="CB118" s="1037"/>
      <c r="CC118" s="1037"/>
      <c r="CD118" s="1037"/>
      <c r="CE118" s="1037"/>
      <c r="CF118" s="957" t="s">
        <v>122</v>
      </c>
      <c r="CG118" s="958"/>
      <c r="CH118" s="958"/>
      <c r="CI118" s="958"/>
      <c r="CJ118" s="958"/>
      <c r="CK118" s="985"/>
      <c r="CL118" s="986"/>
      <c r="CM118" s="959" t="s">
        <v>440</v>
      </c>
      <c r="CN118" s="960"/>
      <c r="CO118" s="960"/>
      <c r="CP118" s="960"/>
      <c r="CQ118" s="960"/>
      <c r="CR118" s="960"/>
      <c r="CS118" s="960"/>
      <c r="CT118" s="960"/>
      <c r="CU118" s="960"/>
      <c r="CV118" s="960"/>
      <c r="CW118" s="960"/>
      <c r="CX118" s="960"/>
      <c r="CY118" s="960"/>
      <c r="CZ118" s="960"/>
      <c r="DA118" s="960"/>
      <c r="DB118" s="960"/>
      <c r="DC118" s="960"/>
      <c r="DD118" s="960"/>
      <c r="DE118" s="960"/>
      <c r="DF118" s="961"/>
      <c r="DG118" s="995" t="s">
        <v>122</v>
      </c>
      <c r="DH118" s="996"/>
      <c r="DI118" s="996"/>
      <c r="DJ118" s="996"/>
      <c r="DK118" s="997"/>
      <c r="DL118" s="998" t="s">
        <v>122</v>
      </c>
      <c r="DM118" s="996"/>
      <c r="DN118" s="996"/>
      <c r="DO118" s="996"/>
      <c r="DP118" s="997"/>
      <c r="DQ118" s="998" t="s">
        <v>122</v>
      </c>
      <c r="DR118" s="996"/>
      <c r="DS118" s="996"/>
      <c r="DT118" s="996"/>
      <c r="DU118" s="997"/>
      <c r="DV118" s="999" t="s">
        <v>122</v>
      </c>
      <c r="DW118" s="1000"/>
      <c r="DX118" s="1000"/>
      <c r="DY118" s="1000"/>
      <c r="DZ118" s="1001"/>
    </row>
    <row r="119" spans="1:130" s="230" customFormat="1" ht="26.25" customHeight="1" x14ac:dyDescent="0.2">
      <c r="A119" s="1093" t="s">
        <v>415</v>
      </c>
      <c r="B119" s="984"/>
      <c r="C119" s="966" t="s">
        <v>416</v>
      </c>
      <c r="D119" s="934"/>
      <c r="E119" s="934"/>
      <c r="F119" s="934"/>
      <c r="G119" s="934"/>
      <c r="H119" s="934"/>
      <c r="I119" s="934"/>
      <c r="J119" s="934"/>
      <c r="K119" s="934"/>
      <c r="L119" s="934"/>
      <c r="M119" s="934"/>
      <c r="N119" s="934"/>
      <c r="O119" s="934"/>
      <c r="P119" s="934"/>
      <c r="Q119" s="934"/>
      <c r="R119" s="934"/>
      <c r="S119" s="934"/>
      <c r="T119" s="934"/>
      <c r="U119" s="934"/>
      <c r="V119" s="934"/>
      <c r="W119" s="934"/>
      <c r="X119" s="934"/>
      <c r="Y119" s="934"/>
      <c r="Z119" s="935"/>
      <c r="AA119" s="936" t="s">
        <v>122</v>
      </c>
      <c r="AB119" s="937"/>
      <c r="AC119" s="937"/>
      <c r="AD119" s="937"/>
      <c r="AE119" s="938"/>
      <c r="AF119" s="939" t="s">
        <v>122</v>
      </c>
      <c r="AG119" s="937"/>
      <c r="AH119" s="937"/>
      <c r="AI119" s="937"/>
      <c r="AJ119" s="938"/>
      <c r="AK119" s="939" t="s">
        <v>122</v>
      </c>
      <c r="AL119" s="937"/>
      <c r="AM119" s="937"/>
      <c r="AN119" s="937"/>
      <c r="AO119" s="938"/>
      <c r="AP119" s="940" t="s">
        <v>122</v>
      </c>
      <c r="AQ119" s="941"/>
      <c r="AR119" s="941"/>
      <c r="AS119" s="941"/>
      <c r="AT119" s="942"/>
      <c r="AU119" s="947"/>
      <c r="AV119" s="948"/>
      <c r="AW119" s="948"/>
      <c r="AX119" s="948"/>
      <c r="AY119" s="948"/>
      <c r="AZ119" s="251" t="s">
        <v>177</v>
      </c>
      <c r="BA119" s="251"/>
      <c r="BB119" s="251"/>
      <c r="BC119" s="251"/>
      <c r="BD119" s="251"/>
      <c r="BE119" s="251"/>
      <c r="BF119" s="251"/>
      <c r="BG119" s="251"/>
      <c r="BH119" s="251"/>
      <c r="BI119" s="251"/>
      <c r="BJ119" s="251"/>
      <c r="BK119" s="251"/>
      <c r="BL119" s="251"/>
      <c r="BM119" s="251"/>
      <c r="BN119" s="251"/>
      <c r="BO119" s="1014" t="s">
        <v>441</v>
      </c>
      <c r="BP119" s="1042"/>
      <c r="BQ119" s="1036">
        <v>74214559</v>
      </c>
      <c r="BR119" s="1037"/>
      <c r="BS119" s="1037"/>
      <c r="BT119" s="1037"/>
      <c r="BU119" s="1037"/>
      <c r="BV119" s="1037">
        <v>71814516</v>
      </c>
      <c r="BW119" s="1037"/>
      <c r="BX119" s="1037"/>
      <c r="BY119" s="1037"/>
      <c r="BZ119" s="1037"/>
      <c r="CA119" s="1037">
        <v>71604812</v>
      </c>
      <c r="CB119" s="1037"/>
      <c r="CC119" s="1037"/>
      <c r="CD119" s="1037"/>
      <c r="CE119" s="1037"/>
      <c r="CF119" s="1038"/>
      <c r="CG119" s="1039"/>
      <c r="CH119" s="1039"/>
      <c r="CI119" s="1039"/>
      <c r="CJ119" s="1040"/>
      <c r="CK119" s="987"/>
      <c r="CL119" s="988"/>
      <c r="CM119" s="1010" t="s">
        <v>442</v>
      </c>
      <c r="CN119" s="1002"/>
      <c r="CO119" s="1002"/>
      <c r="CP119" s="1002"/>
      <c r="CQ119" s="1002"/>
      <c r="CR119" s="1002"/>
      <c r="CS119" s="1002"/>
      <c r="CT119" s="1002"/>
      <c r="CU119" s="1002"/>
      <c r="CV119" s="1002"/>
      <c r="CW119" s="1002"/>
      <c r="CX119" s="1002"/>
      <c r="CY119" s="1002"/>
      <c r="CZ119" s="1002"/>
      <c r="DA119" s="1002"/>
      <c r="DB119" s="1002"/>
      <c r="DC119" s="1002"/>
      <c r="DD119" s="1002"/>
      <c r="DE119" s="1002"/>
      <c r="DF119" s="1003"/>
      <c r="DG119" s="1041" t="s">
        <v>122</v>
      </c>
      <c r="DH119" s="1023"/>
      <c r="DI119" s="1023"/>
      <c r="DJ119" s="1023"/>
      <c r="DK119" s="1024"/>
      <c r="DL119" s="1022" t="s">
        <v>122</v>
      </c>
      <c r="DM119" s="1023"/>
      <c r="DN119" s="1023"/>
      <c r="DO119" s="1023"/>
      <c r="DP119" s="1024"/>
      <c r="DQ119" s="1022" t="s">
        <v>122</v>
      </c>
      <c r="DR119" s="1023"/>
      <c r="DS119" s="1023"/>
      <c r="DT119" s="1023"/>
      <c r="DU119" s="1024"/>
      <c r="DV119" s="1025" t="s">
        <v>122</v>
      </c>
      <c r="DW119" s="1026"/>
      <c r="DX119" s="1026"/>
      <c r="DY119" s="1026"/>
      <c r="DZ119" s="1027"/>
    </row>
    <row r="120" spans="1:130" s="230" customFormat="1" ht="26.25" customHeight="1" x14ac:dyDescent="0.2">
      <c r="A120" s="1094"/>
      <c r="B120" s="986"/>
      <c r="C120" s="959" t="s">
        <v>419</v>
      </c>
      <c r="D120" s="960"/>
      <c r="E120" s="960"/>
      <c r="F120" s="960"/>
      <c r="G120" s="960"/>
      <c r="H120" s="960"/>
      <c r="I120" s="960"/>
      <c r="J120" s="960"/>
      <c r="K120" s="960"/>
      <c r="L120" s="960"/>
      <c r="M120" s="960"/>
      <c r="N120" s="960"/>
      <c r="O120" s="960"/>
      <c r="P120" s="960"/>
      <c r="Q120" s="960"/>
      <c r="R120" s="960"/>
      <c r="S120" s="960"/>
      <c r="T120" s="960"/>
      <c r="U120" s="960"/>
      <c r="V120" s="960"/>
      <c r="W120" s="960"/>
      <c r="X120" s="960"/>
      <c r="Y120" s="960"/>
      <c r="Z120" s="961"/>
      <c r="AA120" s="995" t="s">
        <v>122</v>
      </c>
      <c r="AB120" s="996"/>
      <c r="AC120" s="996"/>
      <c r="AD120" s="996"/>
      <c r="AE120" s="997"/>
      <c r="AF120" s="998" t="s">
        <v>122</v>
      </c>
      <c r="AG120" s="996"/>
      <c r="AH120" s="996"/>
      <c r="AI120" s="996"/>
      <c r="AJ120" s="997"/>
      <c r="AK120" s="998" t="s">
        <v>122</v>
      </c>
      <c r="AL120" s="996"/>
      <c r="AM120" s="996"/>
      <c r="AN120" s="996"/>
      <c r="AO120" s="997"/>
      <c r="AP120" s="999" t="s">
        <v>122</v>
      </c>
      <c r="AQ120" s="1000"/>
      <c r="AR120" s="1000"/>
      <c r="AS120" s="1000"/>
      <c r="AT120" s="1001"/>
      <c r="AU120" s="1028" t="s">
        <v>443</v>
      </c>
      <c r="AV120" s="1029"/>
      <c r="AW120" s="1029"/>
      <c r="AX120" s="1029"/>
      <c r="AY120" s="1030"/>
      <c r="AZ120" s="966" t="s">
        <v>444</v>
      </c>
      <c r="BA120" s="934"/>
      <c r="BB120" s="934"/>
      <c r="BC120" s="934"/>
      <c r="BD120" s="934"/>
      <c r="BE120" s="934"/>
      <c r="BF120" s="934"/>
      <c r="BG120" s="934"/>
      <c r="BH120" s="934"/>
      <c r="BI120" s="934"/>
      <c r="BJ120" s="934"/>
      <c r="BK120" s="934"/>
      <c r="BL120" s="934"/>
      <c r="BM120" s="934"/>
      <c r="BN120" s="934"/>
      <c r="BO120" s="934"/>
      <c r="BP120" s="935"/>
      <c r="BQ120" s="967">
        <v>12033732</v>
      </c>
      <c r="BR120" s="968"/>
      <c r="BS120" s="968"/>
      <c r="BT120" s="968"/>
      <c r="BU120" s="968"/>
      <c r="BV120" s="968">
        <v>14059878</v>
      </c>
      <c r="BW120" s="968"/>
      <c r="BX120" s="968"/>
      <c r="BY120" s="968"/>
      <c r="BZ120" s="968"/>
      <c r="CA120" s="968">
        <v>18130831</v>
      </c>
      <c r="CB120" s="968"/>
      <c r="CC120" s="968"/>
      <c r="CD120" s="968"/>
      <c r="CE120" s="968"/>
      <c r="CF120" s="981">
        <v>60</v>
      </c>
      <c r="CG120" s="982"/>
      <c r="CH120" s="982"/>
      <c r="CI120" s="982"/>
      <c r="CJ120" s="982"/>
      <c r="CK120" s="1043" t="s">
        <v>445</v>
      </c>
      <c r="CL120" s="1044"/>
      <c r="CM120" s="1044"/>
      <c r="CN120" s="1044"/>
      <c r="CO120" s="1045"/>
      <c r="CP120" s="1051" t="s">
        <v>394</v>
      </c>
      <c r="CQ120" s="1052"/>
      <c r="CR120" s="1052"/>
      <c r="CS120" s="1052"/>
      <c r="CT120" s="1052"/>
      <c r="CU120" s="1052"/>
      <c r="CV120" s="1052"/>
      <c r="CW120" s="1052"/>
      <c r="CX120" s="1052"/>
      <c r="CY120" s="1052"/>
      <c r="CZ120" s="1052"/>
      <c r="DA120" s="1052"/>
      <c r="DB120" s="1052"/>
      <c r="DC120" s="1052"/>
      <c r="DD120" s="1052"/>
      <c r="DE120" s="1052"/>
      <c r="DF120" s="1053"/>
      <c r="DG120" s="967">
        <v>9845353</v>
      </c>
      <c r="DH120" s="968"/>
      <c r="DI120" s="968"/>
      <c r="DJ120" s="968"/>
      <c r="DK120" s="968"/>
      <c r="DL120" s="968">
        <v>9809508</v>
      </c>
      <c r="DM120" s="968"/>
      <c r="DN120" s="968"/>
      <c r="DO120" s="968"/>
      <c r="DP120" s="968"/>
      <c r="DQ120" s="968">
        <v>9863317</v>
      </c>
      <c r="DR120" s="968"/>
      <c r="DS120" s="968"/>
      <c r="DT120" s="968"/>
      <c r="DU120" s="968"/>
      <c r="DV120" s="969">
        <v>32.6</v>
      </c>
      <c r="DW120" s="969"/>
      <c r="DX120" s="969"/>
      <c r="DY120" s="969"/>
      <c r="DZ120" s="970"/>
    </row>
    <row r="121" spans="1:130" s="230" customFormat="1" ht="26.25" customHeight="1" x14ac:dyDescent="0.2">
      <c r="A121" s="1094"/>
      <c r="B121" s="986"/>
      <c r="C121" s="1011" t="s">
        <v>446</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95" t="s">
        <v>122</v>
      </c>
      <c r="AB121" s="996"/>
      <c r="AC121" s="996"/>
      <c r="AD121" s="996"/>
      <c r="AE121" s="997"/>
      <c r="AF121" s="998" t="s">
        <v>122</v>
      </c>
      <c r="AG121" s="996"/>
      <c r="AH121" s="996"/>
      <c r="AI121" s="996"/>
      <c r="AJ121" s="997"/>
      <c r="AK121" s="998" t="s">
        <v>122</v>
      </c>
      <c r="AL121" s="996"/>
      <c r="AM121" s="996"/>
      <c r="AN121" s="996"/>
      <c r="AO121" s="997"/>
      <c r="AP121" s="999" t="s">
        <v>122</v>
      </c>
      <c r="AQ121" s="1000"/>
      <c r="AR121" s="1000"/>
      <c r="AS121" s="1000"/>
      <c r="AT121" s="1001"/>
      <c r="AU121" s="1031"/>
      <c r="AV121" s="1032"/>
      <c r="AW121" s="1032"/>
      <c r="AX121" s="1032"/>
      <c r="AY121" s="1033"/>
      <c r="AZ121" s="959" t="s">
        <v>447</v>
      </c>
      <c r="BA121" s="960"/>
      <c r="BB121" s="960"/>
      <c r="BC121" s="960"/>
      <c r="BD121" s="960"/>
      <c r="BE121" s="960"/>
      <c r="BF121" s="960"/>
      <c r="BG121" s="960"/>
      <c r="BH121" s="960"/>
      <c r="BI121" s="960"/>
      <c r="BJ121" s="960"/>
      <c r="BK121" s="960"/>
      <c r="BL121" s="960"/>
      <c r="BM121" s="960"/>
      <c r="BN121" s="960"/>
      <c r="BO121" s="960"/>
      <c r="BP121" s="961"/>
      <c r="BQ121" s="962">
        <v>10543320</v>
      </c>
      <c r="BR121" s="963"/>
      <c r="BS121" s="963"/>
      <c r="BT121" s="963"/>
      <c r="BU121" s="963"/>
      <c r="BV121" s="963">
        <v>10623377</v>
      </c>
      <c r="BW121" s="963"/>
      <c r="BX121" s="963"/>
      <c r="BY121" s="963"/>
      <c r="BZ121" s="963"/>
      <c r="CA121" s="963">
        <v>10540575</v>
      </c>
      <c r="CB121" s="963"/>
      <c r="CC121" s="963"/>
      <c r="CD121" s="963"/>
      <c r="CE121" s="963"/>
      <c r="CF121" s="957">
        <v>34.9</v>
      </c>
      <c r="CG121" s="958"/>
      <c r="CH121" s="958"/>
      <c r="CI121" s="958"/>
      <c r="CJ121" s="958"/>
      <c r="CK121" s="1046"/>
      <c r="CL121" s="1047"/>
      <c r="CM121" s="1047"/>
      <c r="CN121" s="1047"/>
      <c r="CO121" s="1048"/>
      <c r="CP121" s="1056" t="s">
        <v>392</v>
      </c>
      <c r="CQ121" s="1057"/>
      <c r="CR121" s="1057"/>
      <c r="CS121" s="1057"/>
      <c r="CT121" s="1057"/>
      <c r="CU121" s="1057"/>
      <c r="CV121" s="1057"/>
      <c r="CW121" s="1057"/>
      <c r="CX121" s="1057"/>
      <c r="CY121" s="1057"/>
      <c r="CZ121" s="1057"/>
      <c r="DA121" s="1057"/>
      <c r="DB121" s="1057"/>
      <c r="DC121" s="1057"/>
      <c r="DD121" s="1057"/>
      <c r="DE121" s="1057"/>
      <c r="DF121" s="1058"/>
      <c r="DG121" s="962" t="s">
        <v>122</v>
      </c>
      <c r="DH121" s="963"/>
      <c r="DI121" s="963"/>
      <c r="DJ121" s="963"/>
      <c r="DK121" s="963"/>
      <c r="DL121" s="963">
        <v>10082</v>
      </c>
      <c r="DM121" s="963"/>
      <c r="DN121" s="963"/>
      <c r="DO121" s="963"/>
      <c r="DP121" s="963"/>
      <c r="DQ121" s="963">
        <v>22416</v>
      </c>
      <c r="DR121" s="963"/>
      <c r="DS121" s="963"/>
      <c r="DT121" s="963"/>
      <c r="DU121" s="963"/>
      <c r="DV121" s="964">
        <v>0.1</v>
      </c>
      <c r="DW121" s="964"/>
      <c r="DX121" s="964"/>
      <c r="DY121" s="964"/>
      <c r="DZ121" s="965"/>
    </row>
    <row r="122" spans="1:130" s="230" customFormat="1" ht="26.25" customHeight="1" x14ac:dyDescent="0.2">
      <c r="A122" s="1094"/>
      <c r="B122" s="986"/>
      <c r="C122" s="959" t="s">
        <v>429</v>
      </c>
      <c r="D122" s="960"/>
      <c r="E122" s="960"/>
      <c r="F122" s="960"/>
      <c r="G122" s="960"/>
      <c r="H122" s="960"/>
      <c r="I122" s="960"/>
      <c r="J122" s="960"/>
      <c r="K122" s="960"/>
      <c r="L122" s="960"/>
      <c r="M122" s="960"/>
      <c r="N122" s="960"/>
      <c r="O122" s="960"/>
      <c r="P122" s="960"/>
      <c r="Q122" s="960"/>
      <c r="R122" s="960"/>
      <c r="S122" s="960"/>
      <c r="T122" s="960"/>
      <c r="U122" s="960"/>
      <c r="V122" s="960"/>
      <c r="W122" s="960"/>
      <c r="X122" s="960"/>
      <c r="Y122" s="960"/>
      <c r="Z122" s="961"/>
      <c r="AA122" s="995" t="s">
        <v>122</v>
      </c>
      <c r="AB122" s="996"/>
      <c r="AC122" s="996"/>
      <c r="AD122" s="996"/>
      <c r="AE122" s="997"/>
      <c r="AF122" s="998" t="s">
        <v>122</v>
      </c>
      <c r="AG122" s="996"/>
      <c r="AH122" s="996"/>
      <c r="AI122" s="996"/>
      <c r="AJ122" s="997"/>
      <c r="AK122" s="998" t="s">
        <v>122</v>
      </c>
      <c r="AL122" s="996"/>
      <c r="AM122" s="996"/>
      <c r="AN122" s="996"/>
      <c r="AO122" s="997"/>
      <c r="AP122" s="999" t="s">
        <v>122</v>
      </c>
      <c r="AQ122" s="1000"/>
      <c r="AR122" s="1000"/>
      <c r="AS122" s="1000"/>
      <c r="AT122" s="1001"/>
      <c r="AU122" s="1031"/>
      <c r="AV122" s="1032"/>
      <c r="AW122" s="1032"/>
      <c r="AX122" s="1032"/>
      <c r="AY122" s="1033"/>
      <c r="AZ122" s="1010" t="s">
        <v>448</v>
      </c>
      <c r="BA122" s="1002"/>
      <c r="BB122" s="1002"/>
      <c r="BC122" s="1002"/>
      <c r="BD122" s="1002"/>
      <c r="BE122" s="1002"/>
      <c r="BF122" s="1002"/>
      <c r="BG122" s="1002"/>
      <c r="BH122" s="1002"/>
      <c r="BI122" s="1002"/>
      <c r="BJ122" s="1002"/>
      <c r="BK122" s="1002"/>
      <c r="BL122" s="1002"/>
      <c r="BM122" s="1002"/>
      <c r="BN122" s="1002"/>
      <c r="BO122" s="1002"/>
      <c r="BP122" s="1003"/>
      <c r="BQ122" s="1036">
        <v>43102946</v>
      </c>
      <c r="BR122" s="1037"/>
      <c r="BS122" s="1037"/>
      <c r="BT122" s="1037"/>
      <c r="BU122" s="1037"/>
      <c r="BV122" s="1037">
        <v>42409320</v>
      </c>
      <c r="BW122" s="1037"/>
      <c r="BX122" s="1037"/>
      <c r="BY122" s="1037"/>
      <c r="BZ122" s="1037"/>
      <c r="CA122" s="1037">
        <v>42171317</v>
      </c>
      <c r="CB122" s="1037"/>
      <c r="CC122" s="1037"/>
      <c r="CD122" s="1037"/>
      <c r="CE122" s="1037"/>
      <c r="CF122" s="1054">
        <v>139.5</v>
      </c>
      <c r="CG122" s="1055"/>
      <c r="CH122" s="1055"/>
      <c r="CI122" s="1055"/>
      <c r="CJ122" s="1055"/>
      <c r="CK122" s="1046"/>
      <c r="CL122" s="1047"/>
      <c r="CM122" s="1047"/>
      <c r="CN122" s="1047"/>
      <c r="CO122" s="1048"/>
      <c r="CP122" s="1056" t="s">
        <v>390</v>
      </c>
      <c r="CQ122" s="1057"/>
      <c r="CR122" s="1057"/>
      <c r="CS122" s="1057"/>
      <c r="CT122" s="1057"/>
      <c r="CU122" s="1057"/>
      <c r="CV122" s="1057"/>
      <c r="CW122" s="1057"/>
      <c r="CX122" s="1057"/>
      <c r="CY122" s="1057"/>
      <c r="CZ122" s="1057"/>
      <c r="DA122" s="1057"/>
      <c r="DB122" s="1057"/>
      <c r="DC122" s="1057"/>
      <c r="DD122" s="1057"/>
      <c r="DE122" s="1057"/>
      <c r="DF122" s="1058"/>
      <c r="DG122" s="962" t="s">
        <v>122</v>
      </c>
      <c r="DH122" s="963"/>
      <c r="DI122" s="963"/>
      <c r="DJ122" s="963"/>
      <c r="DK122" s="963"/>
      <c r="DL122" s="963" t="s">
        <v>122</v>
      </c>
      <c r="DM122" s="963"/>
      <c r="DN122" s="963"/>
      <c r="DO122" s="963"/>
      <c r="DP122" s="963"/>
      <c r="DQ122" s="963" t="s">
        <v>122</v>
      </c>
      <c r="DR122" s="963"/>
      <c r="DS122" s="963"/>
      <c r="DT122" s="963"/>
      <c r="DU122" s="963"/>
      <c r="DV122" s="964" t="s">
        <v>122</v>
      </c>
      <c r="DW122" s="964"/>
      <c r="DX122" s="964"/>
      <c r="DY122" s="964"/>
      <c r="DZ122" s="965"/>
    </row>
    <row r="123" spans="1:130" s="230" customFormat="1" ht="26.25" customHeight="1" x14ac:dyDescent="0.2">
      <c r="A123" s="1094"/>
      <c r="B123" s="986"/>
      <c r="C123" s="959" t="s">
        <v>435</v>
      </c>
      <c r="D123" s="960"/>
      <c r="E123" s="960"/>
      <c r="F123" s="960"/>
      <c r="G123" s="960"/>
      <c r="H123" s="960"/>
      <c r="I123" s="960"/>
      <c r="J123" s="960"/>
      <c r="K123" s="960"/>
      <c r="L123" s="960"/>
      <c r="M123" s="960"/>
      <c r="N123" s="960"/>
      <c r="O123" s="960"/>
      <c r="P123" s="960"/>
      <c r="Q123" s="960"/>
      <c r="R123" s="960"/>
      <c r="S123" s="960"/>
      <c r="T123" s="960"/>
      <c r="U123" s="960"/>
      <c r="V123" s="960"/>
      <c r="W123" s="960"/>
      <c r="X123" s="960"/>
      <c r="Y123" s="960"/>
      <c r="Z123" s="961"/>
      <c r="AA123" s="995" t="s">
        <v>122</v>
      </c>
      <c r="AB123" s="996"/>
      <c r="AC123" s="996"/>
      <c r="AD123" s="996"/>
      <c r="AE123" s="997"/>
      <c r="AF123" s="998" t="s">
        <v>122</v>
      </c>
      <c r="AG123" s="996"/>
      <c r="AH123" s="996"/>
      <c r="AI123" s="996"/>
      <c r="AJ123" s="997"/>
      <c r="AK123" s="998" t="s">
        <v>122</v>
      </c>
      <c r="AL123" s="996"/>
      <c r="AM123" s="996"/>
      <c r="AN123" s="996"/>
      <c r="AO123" s="997"/>
      <c r="AP123" s="999" t="s">
        <v>122</v>
      </c>
      <c r="AQ123" s="1000"/>
      <c r="AR123" s="1000"/>
      <c r="AS123" s="1000"/>
      <c r="AT123" s="1001"/>
      <c r="AU123" s="1034"/>
      <c r="AV123" s="1035"/>
      <c r="AW123" s="1035"/>
      <c r="AX123" s="1035"/>
      <c r="AY123" s="1035"/>
      <c r="AZ123" s="251" t="s">
        <v>177</v>
      </c>
      <c r="BA123" s="251"/>
      <c r="BB123" s="251"/>
      <c r="BC123" s="251"/>
      <c r="BD123" s="251"/>
      <c r="BE123" s="251"/>
      <c r="BF123" s="251"/>
      <c r="BG123" s="251"/>
      <c r="BH123" s="251"/>
      <c r="BI123" s="251"/>
      <c r="BJ123" s="251"/>
      <c r="BK123" s="251"/>
      <c r="BL123" s="251"/>
      <c r="BM123" s="251"/>
      <c r="BN123" s="251"/>
      <c r="BO123" s="1014" t="s">
        <v>449</v>
      </c>
      <c r="BP123" s="1042"/>
      <c r="BQ123" s="1100">
        <v>65679998</v>
      </c>
      <c r="BR123" s="1101"/>
      <c r="BS123" s="1101"/>
      <c r="BT123" s="1101"/>
      <c r="BU123" s="1101"/>
      <c r="BV123" s="1101">
        <v>67092575</v>
      </c>
      <c r="BW123" s="1101"/>
      <c r="BX123" s="1101"/>
      <c r="BY123" s="1101"/>
      <c r="BZ123" s="1101"/>
      <c r="CA123" s="1101">
        <v>70842723</v>
      </c>
      <c r="CB123" s="1101"/>
      <c r="CC123" s="1101"/>
      <c r="CD123" s="1101"/>
      <c r="CE123" s="1101"/>
      <c r="CF123" s="1038"/>
      <c r="CG123" s="1039"/>
      <c r="CH123" s="1039"/>
      <c r="CI123" s="1039"/>
      <c r="CJ123" s="1040"/>
      <c r="CK123" s="1046"/>
      <c r="CL123" s="1047"/>
      <c r="CM123" s="1047"/>
      <c r="CN123" s="1047"/>
      <c r="CO123" s="1048"/>
      <c r="CP123" s="1056" t="s">
        <v>391</v>
      </c>
      <c r="CQ123" s="1057"/>
      <c r="CR123" s="1057"/>
      <c r="CS123" s="1057"/>
      <c r="CT123" s="1057"/>
      <c r="CU123" s="1057"/>
      <c r="CV123" s="1057"/>
      <c r="CW123" s="1057"/>
      <c r="CX123" s="1057"/>
      <c r="CY123" s="1057"/>
      <c r="CZ123" s="1057"/>
      <c r="DA123" s="1057"/>
      <c r="DB123" s="1057"/>
      <c r="DC123" s="1057"/>
      <c r="DD123" s="1057"/>
      <c r="DE123" s="1057"/>
      <c r="DF123" s="1058"/>
      <c r="DG123" s="995" t="s">
        <v>122</v>
      </c>
      <c r="DH123" s="996"/>
      <c r="DI123" s="996"/>
      <c r="DJ123" s="996"/>
      <c r="DK123" s="997"/>
      <c r="DL123" s="998" t="s">
        <v>122</v>
      </c>
      <c r="DM123" s="996"/>
      <c r="DN123" s="996"/>
      <c r="DO123" s="996"/>
      <c r="DP123" s="997"/>
      <c r="DQ123" s="998" t="s">
        <v>122</v>
      </c>
      <c r="DR123" s="996"/>
      <c r="DS123" s="996"/>
      <c r="DT123" s="996"/>
      <c r="DU123" s="997"/>
      <c r="DV123" s="999" t="s">
        <v>122</v>
      </c>
      <c r="DW123" s="1000"/>
      <c r="DX123" s="1000"/>
      <c r="DY123" s="1000"/>
      <c r="DZ123" s="1001"/>
    </row>
    <row r="124" spans="1:130" s="230" customFormat="1" ht="26.25" customHeight="1" thickBot="1" x14ac:dyDescent="0.25">
      <c r="A124" s="1094"/>
      <c r="B124" s="986"/>
      <c r="C124" s="959" t="s">
        <v>438</v>
      </c>
      <c r="D124" s="960"/>
      <c r="E124" s="960"/>
      <c r="F124" s="960"/>
      <c r="G124" s="960"/>
      <c r="H124" s="960"/>
      <c r="I124" s="960"/>
      <c r="J124" s="960"/>
      <c r="K124" s="960"/>
      <c r="L124" s="960"/>
      <c r="M124" s="960"/>
      <c r="N124" s="960"/>
      <c r="O124" s="960"/>
      <c r="P124" s="960"/>
      <c r="Q124" s="960"/>
      <c r="R124" s="960"/>
      <c r="S124" s="960"/>
      <c r="T124" s="960"/>
      <c r="U124" s="960"/>
      <c r="V124" s="960"/>
      <c r="W124" s="960"/>
      <c r="X124" s="960"/>
      <c r="Y124" s="960"/>
      <c r="Z124" s="961"/>
      <c r="AA124" s="995" t="s">
        <v>122</v>
      </c>
      <c r="AB124" s="996"/>
      <c r="AC124" s="996"/>
      <c r="AD124" s="996"/>
      <c r="AE124" s="997"/>
      <c r="AF124" s="998" t="s">
        <v>122</v>
      </c>
      <c r="AG124" s="996"/>
      <c r="AH124" s="996"/>
      <c r="AI124" s="996"/>
      <c r="AJ124" s="997"/>
      <c r="AK124" s="998" t="s">
        <v>122</v>
      </c>
      <c r="AL124" s="996"/>
      <c r="AM124" s="996"/>
      <c r="AN124" s="996"/>
      <c r="AO124" s="997"/>
      <c r="AP124" s="999" t="s">
        <v>122</v>
      </c>
      <c r="AQ124" s="1000"/>
      <c r="AR124" s="1000"/>
      <c r="AS124" s="1000"/>
      <c r="AT124" s="1001"/>
      <c r="AU124" s="1096" t="s">
        <v>450</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v>28.5</v>
      </c>
      <c r="BR124" s="1064"/>
      <c r="BS124" s="1064"/>
      <c r="BT124" s="1064"/>
      <c r="BU124" s="1064"/>
      <c r="BV124" s="1064">
        <v>15.9</v>
      </c>
      <c r="BW124" s="1064"/>
      <c r="BX124" s="1064"/>
      <c r="BY124" s="1064"/>
      <c r="BZ124" s="1064"/>
      <c r="CA124" s="1064">
        <v>2.5</v>
      </c>
      <c r="CB124" s="1064"/>
      <c r="CC124" s="1064"/>
      <c r="CD124" s="1064"/>
      <c r="CE124" s="1064"/>
      <c r="CF124" s="1065"/>
      <c r="CG124" s="1066"/>
      <c r="CH124" s="1066"/>
      <c r="CI124" s="1066"/>
      <c r="CJ124" s="1067"/>
      <c r="CK124" s="1049"/>
      <c r="CL124" s="1049"/>
      <c r="CM124" s="1049"/>
      <c r="CN124" s="1049"/>
      <c r="CO124" s="1050"/>
      <c r="CP124" s="1056" t="s">
        <v>451</v>
      </c>
      <c r="CQ124" s="1057"/>
      <c r="CR124" s="1057"/>
      <c r="CS124" s="1057"/>
      <c r="CT124" s="1057"/>
      <c r="CU124" s="1057"/>
      <c r="CV124" s="1057"/>
      <c r="CW124" s="1057"/>
      <c r="CX124" s="1057"/>
      <c r="CY124" s="1057"/>
      <c r="CZ124" s="1057"/>
      <c r="DA124" s="1057"/>
      <c r="DB124" s="1057"/>
      <c r="DC124" s="1057"/>
      <c r="DD124" s="1057"/>
      <c r="DE124" s="1057"/>
      <c r="DF124" s="1058"/>
      <c r="DG124" s="1041" t="s">
        <v>122</v>
      </c>
      <c r="DH124" s="1023"/>
      <c r="DI124" s="1023"/>
      <c r="DJ124" s="1023"/>
      <c r="DK124" s="1024"/>
      <c r="DL124" s="1022" t="s">
        <v>122</v>
      </c>
      <c r="DM124" s="1023"/>
      <c r="DN124" s="1023"/>
      <c r="DO124" s="1023"/>
      <c r="DP124" s="1024"/>
      <c r="DQ124" s="1022" t="s">
        <v>122</v>
      </c>
      <c r="DR124" s="1023"/>
      <c r="DS124" s="1023"/>
      <c r="DT124" s="1023"/>
      <c r="DU124" s="1024"/>
      <c r="DV124" s="1025" t="s">
        <v>122</v>
      </c>
      <c r="DW124" s="1026"/>
      <c r="DX124" s="1026"/>
      <c r="DY124" s="1026"/>
      <c r="DZ124" s="1027"/>
    </row>
    <row r="125" spans="1:130" s="230" customFormat="1" ht="26.25" customHeight="1" x14ac:dyDescent="0.2">
      <c r="A125" s="1094"/>
      <c r="B125" s="986"/>
      <c r="C125" s="959" t="s">
        <v>440</v>
      </c>
      <c r="D125" s="960"/>
      <c r="E125" s="960"/>
      <c r="F125" s="960"/>
      <c r="G125" s="960"/>
      <c r="H125" s="960"/>
      <c r="I125" s="960"/>
      <c r="J125" s="960"/>
      <c r="K125" s="960"/>
      <c r="L125" s="960"/>
      <c r="M125" s="960"/>
      <c r="N125" s="960"/>
      <c r="O125" s="960"/>
      <c r="P125" s="960"/>
      <c r="Q125" s="960"/>
      <c r="R125" s="960"/>
      <c r="S125" s="960"/>
      <c r="T125" s="960"/>
      <c r="U125" s="960"/>
      <c r="V125" s="960"/>
      <c r="W125" s="960"/>
      <c r="X125" s="960"/>
      <c r="Y125" s="960"/>
      <c r="Z125" s="961"/>
      <c r="AA125" s="995" t="s">
        <v>122</v>
      </c>
      <c r="AB125" s="996"/>
      <c r="AC125" s="996"/>
      <c r="AD125" s="996"/>
      <c r="AE125" s="997"/>
      <c r="AF125" s="998" t="s">
        <v>122</v>
      </c>
      <c r="AG125" s="996"/>
      <c r="AH125" s="996"/>
      <c r="AI125" s="996"/>
      <c r="AJ125" s="997"/>
      <c r="AK125" s="998" t="s">
        <v>122</v>
      </c>
      <c r="AL125" s="996"/>
      <c r="AM125" s="996"/>
      <c r="AN125" s="996"/>
      <c r="AO125" s="997"/>
      <c r="AP125" s="999" t="s">
        <v>122</v>
      </c>
      <c r="AQ125" s="1000"/>
      <c r="AR125" s="1000"/>
      <c r="AS125" s="1000"/>
      <c r="AT125" s="1001"/>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9" t="s">
        <v>452</v>
      </c>
      <c r="CL125" s="1044"/>
      <c r="CM125" s="1044"/>
      <c r="CN125" s="1044"/>
      <c r="CO125" s="1045"/>
      <c r="CP125" s="966" t="s">
        <v>453</v>
      </c>
      <c r="CQ125" s="934"/>
      <c r="CR125" s="934"/>
      <c r="CS125" s="934"/>
      <c r="CT125" s="934"/>
      <c r="CU125" s="934"/>
      <c r="CV125" s="934"/>
      <c r="CW125" s="934"/>
      <c r="CX125" s="934"/>
      <c r="CY125" s="934"/>
      <c r="CZ125" s="934"/>
      <c r="DA125" s="934"/>
      <c r="DB125" s="934"/>
      <c r="DC125" s="934"/>
      <c r="DD125" s="934"/>
      <c r="DE125" s="934"/>
      <c r="DF125" s="935"/>
      <c r="DG125" s="967" t="s">
        <v>122</v>
      </c>
      <c r="DH125" s="968"/>
      <c r="DI125" s="968"/>
      <c r="DJ125" s="968"/>
      <c r="DK125" s="968"/>
      <c r="DL125" s="968" t="s">
        <v>122</v>
      </c>
      <c r="DM125" s="968"/>
      <c r="DN125" s="968"/>
      <c r="DO125" s="968"/>
      <c r="DP125" s="968"/>
      <c r="DQ125" s="968" t="s">
        <v>122</v>
      </c>
      <c r="DR125" s="968"/>
      <c r="DS125" s="968"/>
      <c r="DT125" s="968"/>
      <c r="DU125" s="968"/>
      <c r="DV125" s="969" t="s">
        <v>122</v>
      </c>
      <c r="DW125" s="969"/>
      <c r="DX125" s="969"/>
      <c r="DY125" s="969"/>
      <c r="DZ125" s="970"/>
    </row>
    <row r="126" spans="1:130" s="230" customFormat="1" ht="26.25" customHeight="1" thickBot="1" x14ac:dyDescent="0.25">
      <c r="A126" s="1094"/>
      <c r="B126" s="986"/>
      <c r="C126" s="959" t="s">
        <v>442</v>
      </c>
      <c r="D126" s="960"/>
      <c r="E126" s="960"/>
      <c r="F126" s="960"/>
      <c r="G126" s="960"/>
      <c r="H126" s="960"/>
      <c r="I126" s="960"/>
      <c r="J126" s="960"/>
      <c r="K126" s="960"/>
      <c r="L126" s="960"/>
      <c r="M126" s="960"/>
      <c r="N126" s="960"/>
      <c r="O126" s="960"/>
      <c r="P126" s="960"/>
      <c r="Q126" s="960"/>
      <c r="R126" s="960"/>
      <c r="S126" s="960"/>
      <c r="T126" s="960"/>
      <c r="U126" s="960"/>
      <c r="V126" s="960"/>
      <c r="W126" s="960"/>
      <c r="X126" s="960"/>
      <c r="Y126" s="960"/>
      <c r="Z126" s="961"/>
      <c r="AA126" s="995" t="s">
        <v>122</v>
      </c>
      <c r="AB126" s="996"/>
      <c r="AC126" s="996"/>
      <c r="AD126" s="996"/>
      <c r="AE126" s="997"/>
      <c r="AF126" s="998" t="s">
        <v>122</v>
      </c>
      <c r="AG126" s="996"/>
      <c r="AH126" s="996"/>
      <c r="AI126" s="996"/>
      <c r="AJ126" s="997"/>
      <c r="AK126" s="998" t="s">
        <v>122</v>
      </c>
      <c r="AL126" s="996"/>
      <c r="AM126" s="996"/>
      <c r="AN126" s="996"/>
      <c r="AO126" s="997"/>
      <c r="AP126" s="999" t="s">
        <v>122</v>
      </c>
      <c r="AQ126" s="1000"/>
      <c r="AR126" s="1000"/>
      <c r="AS126" s="1000"/>
      <c r="AT126" s="1001"/>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60"/>
      <c r="CL126" s="1047"/>
      <c r="CM126" s="1047"/>
      <c r="CN126" s="1047"/>
      <c r="CO126" s="1048"/>
      <c r="CP126" s="959" t="s">
        <v>454</v>
      </c>
      <c r="CQ126" s="960"/>
      <c r="CR126" s="960"/>
      <c r="CS126" s="960"/>
      <c r="CT126" s="960"/>
      <c r="CU126" s="960"/>
      <c r="CV126" s="960"/>
      <c r="CW126" s="960"/>
      <c r="CX126" s="960"/>
      <c r="CY126" s="960"/>
      <c r="CZ126" s="960"/>
      <c r="DA126" s="960"/>
      <c r="DB126" s="960"/>
      <c r="DC126" s="960"/>
      <c r="DD126" s="960"/>
      <c r="DE126" s="960"/>
      <c r="DF126" s="961"/>
      <c r="DG126" s="962" t="s">
        <v>122</v>
      </c>
      <c r="DH126" s="963"/>
      <c r="DI126" s="963"/>
      <c r="DJ126" s="963"/>
      <c r="DK126" s="963"/>
      <c r="DL126" s="963" t="s">
        <v>122</v>
      </c>
      <c r="DM126" s="963"/>
      <c r="DN126" s="963"/>
      <c r="DO126" s="963"/>
      <c r="DP126" s="963"/>
      <c r="DQ126" s="963" t="s">
        <v>122</v>
      </c>
      <c r="DR126" s="963"/>
      <c r="DS126" s="963"/>
      <c r="DT126" s="963"/>
      <c r="DU126" s="963"/>
      <c r="DV126" s="964" t="s">
        <v>122</v>
      </c>
      <c r="DW126" s="964"/>
      <c r="DX126" s="964"/>
      <c r="DY126" s="964"/>
      <c r="DZ126" s="965"/>
    </row>
    <row r="127" spans="1:130" s="230" customFormat="1" ht="26.25" customHeight="1" x14ac:dyDescent="0.2">
      <c r="A127" s="1095"/>
      <c r="B127" s="988"/>
      <c r="C127" s="1010" t="s">
        <v>455</v>
      </c>
      <c r="D127" s="1002"/>
      <c r="E127" s="1002"/>
      <c r="F127" s="1002"/>
      <c r="G127" s="1002"/>
      <c r="H127" s="1002"/>
      <c r="I127" s="1002"/>
      <c r="J127" s="1002"/>
      <c r="K127" s="1002"/>
      <c r="L127" s="1002"/>
      <c r="M127" s="1002"/>
      <c r="N127" s="1002"/>
      <c r="O127" s="1002"/>
      <c r="P127" s="1002"/>
      <c r="Q127" s="1002"/>
      <c r="R127" s="1002"/>
      <c r="S127" s="1002"/>
      <c r="T127" s="1002"/>
      <c r="U127" s="1002"/>
      <c r="V127" s="1002"/>
      <c r="W127" s="1002"/>
      <c r="X127" s="1002"/>
      <c r="Y127" s="1002"/>
      <c r="Z127" s="1003"/>
      <c r="AA127" s="995" t="s">
        <v>122</v>
      </c>
      <c r="AB127" s="996"/>
      <c r="AC127" s="996"/>
      <c r="AD127" s="996"/>
      <c r="AE127" s="997"/>
      <c r="AF127" s="998" t="s">
        <v>122</v>
      </c>
      <c r="AG127" s="996"/>
      <c r="AH127" s="996"/>
      <c r="AI127" s="996"/>
      <c r="AJ127" s="997"/>
      <c r="AK127" s="998" t="s">
        <v>122</v>
      </c>
      <c r="AL127" s="996"/>
      <c r="AM127" s="996"/>
      <c r="AN127" s="996"/>
      <c r="AO127" s="997"/>
      <c r="AP127" s="999" t="s">
        <v>122</v>
      </c>
      <c r="AQ127" s="1000"/>
      <c r="AR127" s="1000"/>
      <c r="AS127" s="1000"/>
      <c r="AT127" s="1001"/>
      <c r="AU127" s="232"/>
      <c r="AV127" s="232"/>
      <c r="AW127" s="232"/>
      <c r="AX127" s="1068" t="s">
        <v>456</v>
      </c>
      <c r="AY127" s="1069"/>
      <c r="AZ127" s="1069"/>
      <c r="BA127" s="1069"/>
      <c r="BB127" s="1069"/>
      <c r="BC127" s="1069"/>
      <c r="BD127" s="1069"/>
      <c r="BE127" s="1070"/>
      <c r="BF127" s="1071" t="s">
        <v>457</v>
      </c>
      <c r="BG127" s="1069"/>
      <c r="BH127" s="1069"/>
      <c r="BI127" s="1069"/>
      <c r="BJ127" s="1069"/>
      <c r="BK127" s="1069"/>
      <c r="BL127" s="1070"/>
      <c r="BM127" s="1071" t="s">
        <v>458</v>
      </c>
      <c r="BN127" s="1069"/>
      <c r="BO127" s="1069"/>
      <c r="BP127" s="1069"/>
      <c r="BQ127" s="1069"/>
      <c r="BR127" s="1069"/>
      <c r="BS127" s="1070"/>
      <c r="BT127" s="1071" t="s">
        <v>459</v>
      </c>
      <c r="BU127" s="1069"/>
      <c r="BV127" s="1069"/>
      <c r="BW127" s="1069"/>
      <c r="BX127" s="1069"/>
      <c r="BY127" s="1069"/>
      <c r="BZ127" s="1092"/>
      <c r="CA127" s="232"/>
      <c r="CB127" s="232"/>
      <c r="CC127" s="232"/>
      <c r="CD127" s="255"/>
      <c r="CE127" s="255"/>
      <c r="CF127" s="255"/>
      <c r="CG127" s="232"/>
      <c r="CH127" s="232"/>
      <c r="CI127" s="232"/>
      <c r="CJ127" s="254"/>
      <c r="CK127" s="1060"/>
      <c r="CL127" s="1047"/>
      <c r="CM127" s="1047"/>
      <c r="CN127" s="1047"/>
      <c r="CO127" s="1048"/>
      <c r="CP127" s="959" t="s">
        <v>460</v>
      </c>
      <c r="CQ127" s="960"/>
      <c r="CR127" s="960"/>
      <c r="CS127" s="960"/>
      <c r="CT127" s="960"/>
      <c r="CU127" s="960"/>
      <c r="CV127" s="960"/>
      <c r="CW127" s="960"/>
      <c r="CX127" s="960"/>
      <c r="CY127" s="960"/>
      <c r="CZ127" s="960"/>
      <c r="DA127" s="960"/>
      <c r="DB127" s="960"/>
      <c r="DC127" s="960"/>
      <c r="DD127" s="960"/>
      <c r="DE127" s="960"/>
      <c r="DF127" s="961"/>
      <c r="DG127" s="962" t="s">
        <v>122</v>
      </c>
      <c r="DH127" s="963"/>
      <c r="DI127" s="963"/>
      <c r="DJ127" s="963"/>
      <c r="DK127" s="963"/>
      <c r="DL127" s="963" t="s">
        <v>122</v>
      </c>
      <c r="DM127" s="963"/>
      <c r="DN127" s="963"/>
      <c r="DO127" s="963"/>
      <c r="DP127" s="963"/>
      <c r="DQ127" s="963" t="s">
        <v>122</v>
      </c>
      <c r="DR127" s="963"/>
      <c r="DS127" s="963"/>
      <c r="DT127" s="963"/>
      <c r="DU127" s="963"/>
      <c r="DV127" s="964" t="s">
        <v>122</v>
      </c>
      <c r="DW127" s="964"/>
      <c r="DX127" s="964"/>
      <c r="DY127" s="964"/>
      <c r="DZ127" s="965"/>
    </row>
    <row r="128" spans="1:130" s="230" customFormat="1" ht="26.25" customHeight="1" thickBot="1" x14ac:dyDescent="0.25">
      <c r="A128" s="1078" t="s">
        <v>461</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462</v>
      </c>
      <c r="X128" s="1080"/>
      <c r="Y128" s="1080"/>
      <c r="Z128" s="1081"/>
      <c r="AA128" s="1082">
        <v>955308</v>
      </c>
      <c r="AB128" s="1083"/>
      <c r="AC128" s="1083"/>
      <c r="AD128" s="1083"/>
      <c r="AE128" s="1084"/>
      <c r="AF128" s="1085">
        <v>921791</v>
      </c>
      <c r="AG128" s="1083"/>
      <c r="AH128" s="1083"/>
      <c r="AI128" s="1083"/>
      <c r="AJ128" s="1084"/>
      <c r="AK128" s="1085">
        <v>761142</v>
      </c>
      <c r="AL128" s="1083"/>
      <c r="AM128" s="1083"/>
      <c r="AN128" s="1083"/>
      <c r="AO128" s="1084"/>
      <c r="AP128" s="1086"/>
      <c r="AQ128" s="1087"/>
      <c r="AR128" s="1087"/>
      <c r="AS128" s="1087"/>
      <c r="AT128" s="1088"/>
      <c r="AU128" s="232"/>
      <c r="AV128" s="232"/>
      <c r="AW128" s="232"/>
      <c r="AX128" s="933" t="s">
        <v>463</v>
      </c>
      <c r="AY128" s="934"/>
      <c r="AZ128" s="934"/>
      <c r="BA128" s="934"/>
      <c r="BB128" s="934"/>
      <c r="BC128" s="934"/>
      <c r="BD128" s="934"/>
      <c r="BE128" s="935"/>
      <c r="BF128" s="1089" t="s">
        <v>122</v>
      </c>
      <c r="BG128" s="1090"/>
      <c r="BH128" s="1090"/>
      <c r="BI128" s="1090"/>
      <c r="BJ128" s="1090"/>
      <c r="BK128" s="1090"/>
      <c r="BL128" s="1091"/>
      <c r="BM128" s="1089">
        <v>11.66</v>
      </c>
      <c r="BN128" s="1090"/>
      <c r="BO128" s="1090"/>
      <c r="BP128" s="1090"/>
      <c r="BQ128" s="1090"/>
      <c r="BR128" s="1090"/>
      <c r="BS128" s="1091"/>
      <c r="BT128" s="1089">
        <v>20</v>
      </c>
      <c r="BU128" s="1090"/>
      <c r="BV128" s="1090"/>
      <c r="BW128" s="1090"/>
      <c r="BX128" s="1090"/>
      <c r="BY128" s="1090"/>
      <c r="BZ128" s="1113"/>
      <c r="CA128" s="255"/>
      <c r="CB128" s="255"/>
      <c r="CC128" s="255"/>
      <c r="CD128" s="255"/>
      <c r="CE128" s="255"/>
      <c r="CF128" s="255"/>
      <c r="CG128" s="232"/>
      <c r="CH128" s="232"/>
      <c r="CI128" s="232"/>
      <c r="CJ128" s="254"/>
      <c r="CK128" s="1061"/>
      <c r="CL128" s="1062"/>
      <c r="CM128" s="1062"/>
      <c r="CN128" s="1062"/>
      <c r="CO128" s="1063"/>
      <c r="CP128" s="1072" t="s">
        <v>464</v>
      </c>
      <c r="CQ128" s="762"/>
      <c r="CR128" s="762"/>
      <c r="CS128" s="762"/>
      <c r="CT128" s="762"/>
      <c r="CU128" s="762"/>
      <c r="CV128" s="762"/>
      <c r="CW128" s="762"/>
      <c r="CX128" s="762"/>
      <c r="CY128" s="762"/>
      <c r="CZ128" s="762"/>
      <c r="DA128" s="762"/>
      <c r="DB128" s="762"/>
      <c r="DC128" s="762"/>
      <c r="DD128" s="762"/>
      <c r="DE128" s="762"/>
      <c r="DF128" s="1073"/>
      <c r="DG128" s="1074" t="s">
        <v>122</v>
      </c>
      <c r="DH128" s="1075"/>
      <c r="DI128" s="1075"/>
      <c r="DJ128" s="1075"/>
      <c r="DK128" s="1075"/>
      <c r="DL128" s="1075" t="s">
        <v>122</v>
      </c>
      <c r="DM128" s="1075"/>
      <c r="DN128" s="1075"/>
      <c r="DO128" s="1075"/>
      <c r="DP128" s="1075"/>
      <c r="DQ128" s="1075" t="s">
        <v>122</v>
      </c>
      <c r="DR128" s="1075"/>
      <c r="DS128" s="1075"/>
      <c r="DT128" s="1075"/>
      <c r="DU128" s="1075"/>
      <c r="DV128" s="1076" t="s">
        <v>122</v>
      </c>
      <c r="DW128" s="1076"/>
      <c r="DX128" s="1076"/>
      <c r="DY128" s="1076"/>
      <c r="DZ128" s="1077"/>
    </row>
    <row r="129" spans="1:131" s="230" customFormat="1" ht="26.25" customHeight="1" x14ac:dyDescent="0.2">
      <c r="A129" s="971" t="s">
        <v>102</v>
      </c>
      <c r="B129" s="972"/>
      <c r="C129" s="972"/>
      <c r="D129" s="972"/>
      <c r="E129" s="972"/>
      <c r="F129" s="972"/>
      <c r="G129" s="972"/>
      <c r="H129" s="972"/>
      <c r="I129" s="972"/>
      <c r="J129" s="972"/>
      <c r="K129" s="972"/>
      <c r="L129" s="972"/>
      <c r="M129" s="972"/>
      <c r="N129" s="972"/>
      <c r="O129" s="972"/>
      <c r="P129" s="972"/>
      <c r="Q129" s="972"/>
      <c r="R129" s="972"/>
      <c r="S129" s="972"/>
      <c r="T129" s="972"/>
      <c r="U129" s="972"/>
      <c r="V129" s="972"/>
      <c r="W129" s="1107" t="s">
        <v>465</v>
      </c>
      <c r="X129" s="1108"/>
      <c r="Y129" s="1108"/>
      <c r="Z129" s="1109"/>
      <c r="AA129" s="995">
        <v>33507925</v>
      </c>
      <c r="AB129" s="996"/>
      <c r="AC129" s="996"/>
      <c r="AD129" s="996"/>
      <c r="AE129" s="997"/>
      <c r="AF129" s="998">
        <v>33140161</v>
      </c>
      <c r="AG129" s="996"/>
      <c r="AH129" s="996"/>
      <c r="AI129" s="996"/>
      <c r="AJ129" s="997"/>
      <c r="AK129" s="998">
        <v>33634931</v>
      </c>
      <c r="AL129" s="996"/>
      <c r="AM129" s="996"/>
      <c r="AN129" s="996"/>
      <c r="AO129" s="997"/>
      <c r="AP129" s="1110"/>
      <c r="AQ129" s="1111"/>
      <c r="AR129" s="1111"/>
      <c r="AS129" s="1111"/>
      <c r="AT129" s="1112"/>
      <c r="AU129" s="233"/>
      <c r="AV129" s="233"/>
      <c r="AW129" s="233"/>
      <c r="AX129" s="1102" t="s">
        <v>466</v>
      </c>
      <c r="AY129" s="960"/>
      <c r="AZ129" s="960"/>
      <c r="BA129" s="960"/>
      <c r="BB129" s="960"/>
      <c r="BC129" s="960"/>
      <c r="BD129" s="960"/>
      <c r="BE129" s="961"/>
      <c r="BF129" s="1103" t="s">
        <v>122</v>
      </c>
      <c r="BG129" s="1104"/>
      <c r="BH129" s="1104"/>
      <c r="BI129" s="1104"/>
      <c r="BJ129" s="1104"/>
      <c r="BK129" s="1104"/>
      <c r="BL129" s="1105"/>
      <c r="BM129" s="1103">
        <v>16.66</v>
      </c>
      <c r="BN129" s="1104"/>
      <c r="BO129" s="1104"/>
      <c r="BP129" s="1104"/>
      <c r="BQ129" s="1104"/>
      <c r="BR129" s="1104"/>
      <c r="BS129" s="1105"/>
      <c r="BT129" s="1103">
        <v>30</v>
      </c>
      <c r="BU129" s="1104"/>
      <c r="BV129" s="1104"/>
      <c r="BW129" s="1104"/>
      <c r="BX129" s="1104"/>
      <c r="BY129" s="1104"/>
      <c r="BZ129" s="110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71" t="s">
        <v>467</v>
      </c>
      <c r="B130" s="972"/>
      <c r="C130" s="972"/>
      <c r="D130" s="972"/>
      <c r="E130" s="972"/>
      <c r="F130" s="972"/>
      <c r="G130" s="972"/>
      <c r="H130" s="972"/>
      <c r="I130" s="972"/>
      <c r="J130" s="972"/>
      <c r="K130" s="972"/>
      <c r="L130" s="972"/>
      <c r="M130" s="972"/>
      <c r="N130" s="972"/>
      <c r="O130" s="972"/>
      <c r="P130" s="972"/>
      <c r="Q130" s="972"/>
      <c r="R130" s="972"/>
      <c r="S130" s="972"/>
      <c r="T130" s="972"/>
      <c r="U130" s="972"/>
      <c r="V130" s="972"/>
      <c r="W130" s="1107" t="s">
        <v>468</v>
      </c>
      <c r="X130" s="1108"/>
      <c r="Y130" s="1108"/>
      <c r="Z130" s="1109"/>
      <c r="AA130" s="995">
        <v>3650121</v>
      </c>
      <c r="AB130" s="996"/>
      <c r="AC130" s="996"/>
      <c r="AD130" s="996"/>
      <c r="AE130" s="997"/>
      <c r="AF130" s="998">
        <v>3625157</v>
      </c>
      <c r="AG130" s="996"/>
      <c r="AH130" s="996"/>
      <c r="AI130" s="996"/>
      <c r="AJ130" s="997"/>
      <c r="AK130" s="998">
        <v>3398785</v>
      </c>
      <c r="AL130" s="996"/>
      <c r="AM130" s="996"/>
      <c r="AN130" s="996"/>
      <c r="AO130" s="997"/>
      <c r="AP130" s="1110"/>
      <c r="AQ130" s="1111"/>
      <c r="AR130" s="1111"/>
      <c r="AS130" s="1111"/>
      <c r="AT130" s="1112"/>
      <c r="AU130" s="233"/>
      <c r="AV130" s="233"/>
      <c r="AW130" s="233"/>
      <c r="AX130" s="1102" t="s">
        <v>469</v>
      </c>
      <c r="AY130" s="960"/>
      <c r="AZ130" s="960"/>
      <c r="BA130" s="960"/>
      <c r="BB130" s="960"/>
      <c r="BC130" s="960"/>
      <c r="BD130" s="960"/>
      <c r="BE130" s="961"/>
      <c r="BF130" s="1138">
        <v>5.5</v>
      </c>
      <c r="BG130" s="1139"/>
      <c r="BH130" s="1139"/>
      <c r="BI130" s="1139"/>
      <c r="BJ130" s="1139"/>
      <c r="BK130" s="1139"/>
      <c r="BL130" s="1140"/>
      <c r="BM130" s="1138">
        <v>25</v>
      </c>
      <c r="BN130" s="1139"/>
      <c r="BO130" s="1139"/>
      <c r="BP130" s="1139"/>
      <c r="BQ130" s="1139"/>
      <c r="BR130" s="1139"/>
      <c r="BS130" s="1140"/>
      <c r="BT130" s="1138">
        <v>35</v>
      </c>
      <c r="BU130" s="1139"/>
      <c r="BV130" s="1139"/>
      <c r="BW130" s="1139"/>
      <c r="BX130" s="1139"/>
      <c r="BY130" s="1139"/>
      <c r="BZ130" s="1141"/>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42"/>
      <c r="B131" s="1143"/>
      <c r="C131" s="1143"/>
      <c r="D131" s="1143"/>
      <c r="E131" s="1143"/>
      <c r="F131" s="1143"/>
      <c r="G131" s="1143"/>
      <c r="H131" s="1143"/>
      <c r="I131" s="1143"/>
      <c r="J131" s="1143"/>
      <c r="K131" s="1143"/>
      <c r="L131" s="1143"/>
      <c r="M131" s="1143"/>
      <c r="N131" s="1143"/>
      <c r="O131" s="1143"/>
      <c r="P131" s="1143"/>
      <c r="Q131" s="1143"/>
      <c r="R131" s="1143"/>
      <c r="S131" s="1143"/>
      <c r="T131" s="1143"/>
      <c r="U131" s="1143"/>
      <c r="V131" s="1143"/>
      <c r="W131" s="1144" t="s">
        <v>470</v>
      </c>
      <c r="X131" s="1145"/>
      <c r="Y131" s="1145"/>
      <c r="Z131" s="1146"/>
      <c r="AA131" s="1041">
        <v>29857804</v>
      </c>
      <c r="AB131" s="1023"/>
      <c r="AC131" s="1023"/>
      <c r="AD131" s="1023"/>
      <c r="AE131" s="1024"/>
      <c r="AF131" s="1022">
        <v>29515004</v>
      </c>
      <c r="AG131" s="1023"/>
      <c r="AH131" s="1023"/>
      <c r="AI131" s="1023"/>
      <c r="AJ131" s="1024"/>
      <c r="AK131" s="1022">
        <v>30236146</v>
      </c>
      <c r="AL131" s="1023"/>
      <c r="AM131" s="1023"/>
      <c r="AN131" s="1023"/>
      <c r="AO131" s="1024"/>
      <c r="AP131" s="1147"/>
      <c r="AQ131" s="1148"/>
      <c r="AR131" s="1148"/>
      <c r="AS131" s="1148"/>
      <c r="AT131" s="1149"/>
      <c r="AU131" s="233"/>
      <c r="AV131" s="233"/>
      <c r="AW131" s="233"/>
      <c r="AX131" s="1120" t="s">
        <v>471</v>
      </c>
      <c r="AY131" s="762"/>
      <c r="AZ131" s="762"/>
      <c r="BA131" s="762"/>
      <c r="BB131" s="762"/>
      <c r="BC131" s="762"/>
      <c r="BD131" s="762"/>
      <c r="BE131" s="1073"/>
      <c r="BF131" s="1121">
        <v>2.5</v>
      </c>
      <c r="BG131" s="1122"/>
      <c r="BH131" s="1122"/>
      <c r="BI131" s="1122"/>
      <c r="BJ131" s="1122"/>
      <c r="BK131" s="1122"/>
      <c r="BL131" s="1123"/>
      <c r="BM131" s="1121">
        <v>350</v>
      </c>
      <c r="BN131" s="1122"/>
      <c r="BO131" s="1122"/>
      <c r="BP131" s="1122"/>
      <c r="BQ131" s="1122"/>
      <c r="BR131" s="1122"/>
      <c r="BS131" s="1123"/>
      <c r="BT131" s="1124"/>
      <c r="BU131" s="1125"/>
      <c r="BV131" s="1125"/>
      <c r="BW131" s="1125"/>
      <c r="BX131" s="1125"/>
      <c r="BY131" s="1125"/>
      <c r="BZ131" s="112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27" t="s">
        <v>472</v>
      </c>
      <c r="B132" s="1128"/>
      <c r="C132" s="1128"/>
      <c r="D132" s="1128"/>
      <c r="E132" s="1128"/>
      <c r="F132" s="1128"/>
      <c r="G132" s="1128"/>
      <c r="H132" s="1128"/>
      <c r="I132" s="1128"/>
      <c r="J132" s="1128"/>
      <c r="K132" s="1128"/>
      <c r="L132" s="1128"/>
      <c r="M132" s="1128"/>
      <c r="N132" s="1128"/>
      <c r="O132" s="1128"/>
      <c r="P132" s="1128"/>
      <c r="Q132" s="1128"/>
      <c r="R132" s="1128"/>
      <c r="S132" s="1128"/>
      <c r="T132" s="1128"/>
      <c r="U132" s="1128"/>
      <c r="V132" s="1131" t="s">
        <v>473</v>
      </c>
      <c r="W132" s="1131"/>
      <c r="X132" s="1131"/>
      <c r="Y132" s="1131"/>
      <c r="Z132" s="1132"/>
      <c r="AA132" s="1133">
        <v>6.7797986750000003</v>
      </c>
      <c r="AB132" s="1134"/>
      <c r="AC132" s="1134"/>
      <c r="AD132" s="1134"/>
      <c r="AE132" s="1135"/>
      <c r="AF132" s="1136">
        <v>4.9290252509999997</v>
      </c>
      <c r="AG132" s="1134"/>
      <c r="AH132" s="1134"/>
      <c r="AI132" s="1134"/>
      <c r="AJ132" s="1135"/>
      <c r="AK132" s="1136">
        <v>5.0483418090000001</v>
      </c>
      <c r="AL132" s="1134"/>
      <c r="AM132" s="1134"/>
      <c r="AN132" s="1134"/>
      <c r="AO132" s="1135"/>
      <c r="AP132" s="1038"/>
      <c r="AQ132" s="1039"/>
      <c r="AR132" s="1039"/>
      <c r="AS132" s="1039"/>
      <c r="AT132" s="1137"/>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29"/>
      <c r="B133" s="1130"/>
      <c r="C133" s="1130"/>
      <c r="D133" s="1130"/>
      <c r="E133" s="1130"/>
      <c r="F133" s="1130"/>
      <c r="G133" s="1130"/>
      <c r="H133" s="1130"/>
      <c r="I133" s="1130"/>
      <c r="J133" s="1130"/>
      <c r="K133" s="1130"/>
      <c r="L133" s="1130"/>
      <c r="M133" s="1130"/>
      <c r="N133" s="1130"/>
      <c r="O133" s="1130"/>
      <c r="P133" s="1130"/>
      <c r="Q133" s="1130"/>
      <c r="R133" s="1130"/>
      <c r="S133" s="1130"/>
      <c r="T133" s="1130"/>
      <c r="U133" s="1130"/>
      <c r="V133" s="1114" t="s">
        <v>474</v>
      </c>
      <c r="W133" s="1114"/>
      <c r="X133" s="1114"/>
      <c r="Y133" s="1114"/>
      <c r="Z133" s="1115"/>
      <c r="AA133" s="1116">
        <v>6.7</v>
      </c>
      <c r="AB133" s="1117"/>
      <c r="AC133" s="1117"/>
      <c r="AD133" s="1117"/>
      <c r="AE133" s="1118"/>
      <c r="AF133" s="1116">
        <v>6</v>
      </c>
      <c r="AG133" s="1117"/>
      <c r="AH133" s="1117"/>
      <c r="AI133" s="1117"/>
      <c r="AJ133" s="1118"/>
      <c r="AK133" s="1116">
        <v>5.5</v>
      </c>
      <c r="AL133" s="1117"/>
      <c r="AM133" s="1117"/>
      <c r="AN133" s="1117"/>
      <c r="AO133" s="1118"/>
      <c r="AP133" s="1065"/>
      <c r="AQ133" s="1066"/>
      <c r="AR133" s="1066"/>
      <c r="AS133" s="1066"/>
      <c r="AT133" s="1119"/>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jjS+KQX2mpAG1oGbAeX67wXRTPfMui/30YgUuXIfsxKp8kUBMlW1VG/gBqJegosgdaY+7RjucC6wVtpYrisstw==" saltValue="uU1ftglvpE1oGEaJROgiq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rintOptions horizontalCentered="1"/>
  <pageMargins left="0" right="0" top="0.39370078740157483" bottom="0.39370078740157483" header="0.19685039370078741" footer="0.19685039370078741"/>
  <pageSetup paperSize="8" scale="40" fitToHeight="0" orientation="portrait" cellComments="asDisplayed" verticalDpi="12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epj3Vjcwhv32Ppn0cP487C+InX8+WOlJgj7PUQFMZglgxlPiuXZggCpobrRtu8iQjGx/9r/+NlD2bF4kPXoxGQ==" saltValue="qY/iTtlrKOfZnIwr/FvlUw==" spinCount="100000" sheet="1" objects="1" scenarios="1"/>
  <dataConsolidate/>
  <phoneticPr fontId="2"/>
  <printOptions horizontalCentered="1"/>
  <pageMargins left="0" right="0" top="0.39370078740157483" bottom="0.39370078740157483" header="0.19685039370078741" footer="0.19685039370078741"/>
  <pageSetup paperSize="8" scale="62" orientation="landscape" cellComments="asDisplayed"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amqxhUgf4Le80ZHEtAEqYRSSyTTCpSCOorOGN6ToLgN9twXKz4ap3KEv7s4WnQmXZoZDQpYEKT8Hmsw0DAYhg==" saltValue="5q1Of7MtFHHDRKEFhgA1SQ==" spinCount="100000" sheet="1" objects="1" scenarios="1"/>
  <dataConsolidate/>
  <phoneticPr fontId="2"/>
  <printOptions horizontalCentered="1"/>
  <pageMargins left="0" right="0" top="0.39370078740157483" bottom="0.39370078740157483" header="0.19685039370078741" footer="0.19685039370078741"/>
  <pageSetup paperSize="9" scale="48" orientation="landscape" cellComments="asDisplayed" verticalDpi="300"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1"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2"/>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3" t="s">
        <v>483</v>
      </c>
      <c r="AL9" s="1154"/>
      <c r="AM9" s="1154"/>
      <c r="AN9" s="1155"/>
      <c r="AO9" s="281">
        <v>5523409</v>
      </c>
      <c r="AP9" s="281">
        <v>39106</v>
      </c>
      <c r="AQ9" s="282">
        <v>63160</v>
      </c>
      <c r="AR9" s="283">
        <v>-38.1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3" t="s">
        <v>484</v>
      </c>
      <c r="AL10" s="1154"/>
      <c r="AM10" s="1154"/>
      <c r="AN10" s="1155"/>
      <c r="AO10" s="284">
        <v>1805543</v>
      </c>
      <c r="AP10" s="284">
        <v>12783</v>
      </c>
      <c r="AQ10" s="285">
        <v>4257</v>
      </c>
      <c r="AR10" s="286">
        <v>200.3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3" t="s">
        <v>485</v>
      </c>
      <c r="AL11" s="1154"/>
      <c r="AM11" s="1154"/>
      <c r="AN11" s="1155"/>
      <c r="AO11" s="284">
        <v>52018</v>
      </c>
      <c r="AP11" s="284">
        <v>368</v>
      </c>
      <c r="AQ11" s="285">
        <v>595</v>
      </c>
      <c r="AR11" s="286">
        <v>-38.200000000000003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3" t="s">
        <v>486</v>
      </c>
      <c r="AL12" s="1154"/>
      <c r="AM12" s="1154"/>
      <c r="AN12" s="1155"/>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3" t="s">
        <v>488</v>
      </c>
      <c r="AL13" s="1154"/>
      <c r="AM13" s="1154"/>
      <c r="AN13" s="1155"/>
      <c r="AO13" s="284">
        <v>382686</v>
      </c>
      <c r="AP13" s="284">
        <v>2709</v>
      </c>
      <c r="AQ13" s="285">
        <v>2608</v>
      </c>
      <c r="AR13" s="286">
        <v>3.9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3" t="s">
        <v>489</v>
      </c>
      <c r="AL14" s="1154"/>
      <c r="AM14" s="1154"/>
      <c r="AN14" s="1155"/>
      <c r="AO14" s="284">
        <v>109045</v>
      </c>
      <c r="AP14" s="284">
        <v>772</v>
      </c>
      <c r="AQ14" s="285">
        <v>1202</v>
      </c>
      <c r="AR14" s="286">
        <v>-35.799999999999997</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6" t="s">
        <v>490</v>
      </c>
      <c r="AL15" s="1157"/>
      <c r="AM15" s="1157"/>
      <c r="AN15" s="1158"/>
      <c r="AO15" s="284">
        <v>-123337</v>
      </c>
      <c r="AP15" s="284">
        <v>-873</v>
      </c>
      <c r="AQ15" s="285">
        <v>-3084</v>
      </c>
      <c r="AR15" s="286">
        <v>-71.7</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6" t="s">
        <v>177</v>
      </c>
      <c r="AL16" s="1157"/>
      <c r="AM16" s="1157"/>
      <c r="AN16" s="1158"/>
      <c r="AO16" s="284">
        <v>7749364</v>
      </c>
      <c r="AP16" s="284">
        <v>54865</v>
      </c>
      <c r="AQ16" s="285">
        <v>68747</v>
      </c>
      <c r="AR16" s="286">
        <v>-20.2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9" t="s">
        <v>495</v>
      </c>
      <c r="AL21" s="1160"/>
      <c r="AM21" s="1160"/>
      <c r="AN21" s="1161"/>
      <c r="AO21" s="297">
        <v>4.0999999999999996</v>
      </c>
      <c r="AP21" s="298">
        <v>6.22</v>
      </c>
      <c r="AQ21" s="299">
        <v>-2.12</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9" t="s">
        <v>496</v>
      </c>
      <c r="AL22" s="1160"/>
      <c r="AM22" s="1160"/>
      <c r="AN22" s="1161"/>
      <c r="AO22" s="302">
        <v>98.7</v>
      </c>
      <c r="AP22" s="303">
        <v>98.7</v>
      </c>
      <c r="AQ22" s="304">
        <v>0</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50" t="s">
        <v>497</v>
      </c>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c r="AO26" s="1150"/>
      <c r="AP26" s="1150"/>
      <c r="AQ26" s="1150"/>
      <c r="AR26" s="1150"/>
      <c r="AS26" s="1150"/>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1"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2"/>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7" t="s">
        <v>500</v>
      </c>
      <c r="AL32" s="1168"/>
      <c r="AM32" s="1168"/>
      <c r="AN32" s="1169"/>
      <c r="AO32" s="312">
        <v>4731643</v>
      </c>
      <c r="AP32" s="312">
        <v>33500</v>
      </c>
      <c r="AQ32" s="313">
        <v>33476</v>
      </c>
      <c r="AR32" s="314">
        <v>0.1</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7" t="s">
        <v>501</v>
      </c>
      <c r="AL33" s="1168"/>
      <c r="AM33" s="1168"/>
      <c r="AN33" s="1169"/>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7" t="s">
        <v>502</v>
      </c>
      <c r="AL34" s="1168"/>
      <c r="AM34" s="1168"/>
      <c r="AN34" s="1169"/>
      <c r="AO34" s="312" t="s">
        <v>487</v>
      </c>
      <c r="AP34" s="312" t="s">
        <v>487</v>
      </c>
      <c r="AQ34" s="313">
        <v>23</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7" t="s">
        <v>503</v>
      </c>
      <c r="AL35" s="1168"/>
      <c r="AM35" s="1168"/>
      <c r="AN35" s="1169"/>
      <c r="AO35" s="312">
        <v>702430</v>
      </c>
      <c r="AP35" s="312">
        <v>4973</v>
      </c>
      <c r="AQ35" s="313">
        <v>5696</v>
      </c>
      <c r="AR35" s="314">
        <v>-12.7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7" t="s">
        <v>504</v>
      </c>
      <c r="AL36" s="1168"/>
      <c r="AM36" s="1168"/>
      <c r="AN36" s="1169"/>
      <c r="AO36" s="312">
        <v>252116</v>
      </c>
      <c r="AP36" s="312">
        <v>1785</v>
      </c>
      <c r="AQ36" s="313">
        <v>1273</v>
      </c>
      <c r="AR36" s="314">
        <v>40.200000000000003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7" t="s">
        <v>505</v>
      </c>
      <c r="AL37" s="1168"/>
      <c r="AM37" s="1168"/>
      <c r="AN37" s="1169"/>
      <c r="AO37" s="312" t="s">
        <v>487</v>
      </c>
      <c r="AP37" s="312" t="s">
        <v>487</v>
      </c>
      <c r="AQ37" s="313">
        <v>486</v>
      </c>
      <c r="AR37" s="314" t="s">
        <v>487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70" t="s">
        <v>506</v>
      </c>
      <c r="AL38" s="1171"/>
      <c r="AM38" s="1171"/>
      <c r="AN38" s="1172"/>
      <c r="AO38" s="315">
        <v>162</v>
      </c>
      <c r="AP38" s="315">
        <v>1</v>
      </c>
      <c r="AQ38" s="316">
        <v>0</v>
      </c>
      <c r="AR38" s="304">
        <v>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70" t="s">
        <v>507</v>
      </c>
      <c r="AL39" s="1171"/>
      <c r="AM39" s="1171"/>
      <c r="AN39" s="1172"/>
      <c r="AO39" s="312">
        <v>-761142</v>
      </c>
      <c r="AP39" s="312">
        <v>-5389</v>
      </c>
      <c r="AQ39" s="313">
        <v>-6136</v>
      </c>
      <c r="AR39" s="314">
        <v>-12.2</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7" t="s">
        <v>508</v>
      </c>
      <c r="AL40" s="1168"/>
      <c r="AM40" s="1168"/>
      <c r="AN40" s="1169"/>
      <c r="AO40" s="312">
        <v>-3398785</v>
      </c>
      <c r="AP40" s="312">
        <v>-24063</v>
      </c>
      <c r="AQ40" s="313">
        <v>-25079</v>
      </c>
      <c r="AR40" s="314">
        <v>-4.0999999999999996</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3" t="s">
        <v>287</v>
      </c>
      <c r="AL41" s="1174"/>
      <c r="AM41" s="1174"/>
      <c r="AN41" s="1175"/>
      <c r="AO41" s="312">
        <v>1526424</v>
      </c>
      <c r="AP41" s="312">
        <v>10807</v>
      </c>
      <c r="AQ41" s="313">
        <v>9740</v>
      </c>
      <c r="AR41" s="314">
        <v>11</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2" t="s">
        <v>478</v>
      </c>
      <c r="AN49" s="1164" t="s">
        <v>511</v>
      </c>
      <c r="AO49" s="1165"/>
      <c r="AP49" s="1165"/>
      <c r="AQ49" s="1165"/>
      <c r="AR49" s="1166"/>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3"/>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3833258</v>
      </c>
      <c r="AN51" s="334">
        <v>26641</v>
      </c>
      <c r="AO51" s="335">
        <v>-1.5</v>
      </c>
      <c r="AP51" s="336">
        <v>42836</v>
      </c>
      <c r="AQ51" s="337">
        <v>-0.9</v>
      </c>
      <c r="AR51" s="338">
        <v>-0.6</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1553021</v>
      </c>
      <c r="AN52" s="342">
        <v>10794</v>
      </c>
      <c r="AO52" s="343">
        <v>14.1</v>
      </c>
      <c r="AP52" s="344">
        <v>22936</v>
      </c>
      <c r="AQ52" s="345">
        <v>1.4</v>
      </c>
      <c r="AR52" s="346">
        <v>12.7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6627824</v>
      </c>
      <c r="AN53" s="334">
        <v>46175</v>
      </c>
      <c r="AO53" s="335">
        <v>73.3</v>
      </c>
      <c r="AP53" s="336">
        <v>44161</v>
      </c>
      <c r="AQ53" s="337">
        <v>3.1</v>
      </c>
      <c r="AR53" s="338">
        <v>70.2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3512274</v>
      </c>
      <c r="AN54" s="342">
        <v>24470</v>
      </c>
      <c r="AO54" s="343">
        <v>126.7</v>
      </c>
      <c r="AP54" s="344">
        <v>23644</v>
      </c>
      <c r="AQ54" s="345">
        <v>3.1</v>
      </c>
      <c r="AR54" s="346">
        <v>123.6</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3844570</v>
      </c>
      <c r="AN55" s="334">
        <v>26950</v>
      </c>
      <c r="AO55" s="335">
        <v>-41.6</v>
      </c>
      <c r="AP55" s="336">
        <v>43955</v>
      </c>
      <c r="AQ55" s="337">
        <v>-0.5</v>
      </c>
      <c r="AR55" s="338">
        <v>-41.1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2716029</v>
      </c>
      <c r="AN56" s="342">
        <v>19039</v>
      </c>
      <c r="AO56" s="343">
        <v>-22.2</v>
      </c>
      <c r="AP56" s="344">
        <v>21318</v>
      </c>
      <c r="AQ56" s="345">
        <v>-9.8000000000000007</v>
      </c>
      <c r="AR56" s="346">
        <v>-12.4</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4811345</v>
      </c>
      <c r="AN57" s="334">
        <v>33879</v>
      </c>
      <c r="AO57" s="335">
        <v>25.7</v>
      </c>
      <c r="AP57" s="336">
        <v>41921</v>
      </c>
      <c r="AQ57" s="337">
        <v>-4.5999999999999996</v>
      </c>
      <c r="AR57" s="338">
        <v>30.3</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1407886</v>
      </c>
      <c r="AN58" s="342">
        <v>9914</v>
      </c>
      <c r="AO58" s="343">
        <v>-47.9</v>
      </c>
      <c r="AP58" s="344">
        <v>21655</v>
      </c>
      <c r="AQ58" s="345">
        <v>1.6</v>
      </c>
      <c r="AR58" s="346">
        <v>-49.5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4616806</v>
      </c>
      <c r="AN59" s="334">
        <v>32687</v>
      </c>
      <c r="AO59" s="335">
        <v>-3.5</v>
      </c>
      <c r="AP59" s="336">
        <v>44585</v>
      </c>
      <c r="AQ59" s="337">
        <v>6.4</v>
      </c>
      <c r="AR59" s="338">
        <v>-9.9</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2393380</v>
      </c>
      <c r="AN60" s="342">
        <v>16945</v>
      </c>
      <c r="AO60" s="343">
        <v>70.900000000000006</v>
      </c>
      <c r="AP60" s="344">
        <v>23077</v>
      </c>
      <c r="AQ60" s="345">
        <v>6.6</v>
      </c>
      <c r="AR60" s="346">
        <v>64.3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4746761</v>
      </c>
      <c r="AN61" s="349">
        <v>33266</v>
      </c>
      <c r="AO61" s="350">
        <v>10.5</v>
      </c>
      <c r="AP61" s="351">
        <v>43492</v>
      </c>
      <c r="AQ61" s="352">
        <v>0.7</v>
      </c>
      <c r="AR61" s="338">
        <v>9.8000000000000007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2316518</v>
      </c>
      <c r="AN62" s="342">
        <v>16232</v>
      </c>
      <c r="AO62" s="343">
        <v>28.3</v>
      </c>
      <c r="AP62" s="344">
        <v>22526</v>
      </c>
      <c r="AQ62" s="345">
        <v>0.6</v>
      </c>
      <c r="AR62" s="346">
        <v>27.7</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xAalNr3N+aeJt/pyxu1y21blJs8S+Je9hAqkHc6VPiKYPPHSJ/UzmT0HCPMxUse1kOwe2qOdkCgtPdpPHlrILg==" saltValue="aD/cWHmnwYMIZdaQFeSDH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 right="0" top="0.39370078740157483" bottom="0.39370078740157483" header="0.19685039370078741" footer="0.19685039370078741"/>
  <pageSetup paperSize="9" scale="60" orientation="landscape" cellComments="asDisplayed"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hZXqq+kl+HjtSm8yFfnXhU6gdiVSb5S0DV4lnrWo2XtFHLAZQwvs/bZ7NX5hEAPtsNYDnaHH4H2Q5OyX5Nkhlg==" saltValue="xtmm99zZpmshms6uduFFKw==" spinCount="100000" sheet="1" objects="1" scenarios="1"/>
  <dataConsolidate/>
  <phoneticPr fontId="2"/>
  <printOptions horizontalCentered="1"/>
  <pageMargins left="0" right="0" top="0.39370078740157483" bottom="0.39370078740157483" header="0.19685039370078741" footer="0.19685039370078741"/>
  <pageSetup paperSize="9" scale="37" orientation="landscape" cellComments="asDisplayed"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wEUjMSHZP8dW3q0Nf02hNxofHwIMHSyDq9BIOY/WcVpRxVF1BJYD7U6diVK6WskFUYEq5o4lJAEA5LwggCzSEg==" saltValue="rh3S1EgFt4MCYu9L0hQFqg==" spinCount="100000" sheet="1" objects="1" scenarios="1"/>
  <dataConsolidate/>
  <phoneticPr fontId="2"/>
  <printOptions horizontalCentered="1"/>
  <pageMargins left="0" right="0" top="0.39370078740157483" bottom="0.39370078740157483" header="0.19685039370078741" footer="0.19685039370078741"/>
  <pageSetup paperSize="9" scale="37" orientation="landscape" cellComments="asDisplayed"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76" t="s">
        <v>3</v>
      </c>
      <c r="D47" s="1176"/>
      <c r="E47" s="1177"/>
      <c r="F47" s="11">
        <v>9.36</v>
      </c>
      <c r="G47" s="12">
        <v>12.39</v>
      </c>
      <c r="H47" s="12">
        <v>13.07</v>
      </c>
      <c r="I47" s="12">
        <v>15.53</v>
      </c>
      <c r="J47" s="13">
        <v>19.329999999999998</v>
      </c>
    </row>
    <row r="48" spans="2:10" ht="57.75" customHeight="1" x14ac:dyDescent="0.2">
      <c r="B48" s="14"/>
      <c r="C48" s="1178" t="s">
        <v>4</v>
      </c>
      <c r="D48" s="1178"/>
      <c r="E48" s="1179"/>
      <c r="F48" s="15">
        <v>5.73</v>
      </c>
      <c r="G48" s="16">
        <v>5.93</v>
      </c>
      <c r="H48" s="16">
        <v>6.22</v>
      </c>
      <c r="I48" s="16">
        <v>6.86</v>
      </c>
      <c r="J48" s="17">
        <v>2.78</v>
      </c>
    </row>
    <row r="49" spans="2:10" ht="57.75" customHeight="1" thickBot="1" x14ac:dyDescent="0.25">
      <c r="B49" s="18"/>
      <c r="C49" s="1180" t="s">
        <v>5</v>
      </c>
      <c r="D49" s="1180"/>
      <c r="E49" s="1181"/>
      <c r="F49" s="19">
        <v>2.84</v>
      </c>
      <c r="G49" s="20">
        <v>0.44</v>
      </c>
      <c r="H49" s="20">
        <v>6.99</v>
      </c>
      <c r="I49" s="20">
        <v>5.05</v>
      </c>
      <c r="J49" s="21" t="s">
        <v>530</v>
      </c>
    </row>
    <row r="50" spans="2:10" ht="13.2" x14ac:dyDescent="0.2"/>
  </sheetData>
  <sheetProtection algorithmName="SHA-512" hashValue="g7P/+v8dAFMRhRXOZiqc27wXkUeaNFyEmxkaiCfSa6WxV+6LgDZa6D8kUAy6e+FQJNOVFbYpHPMDLuYMyICP3A==" saltValue="8KnDaDDByeBjRW/WcgHK0Q=="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9" scale="61" orientation="landscape" cellComments="asDisplayed" verticalDpi="300"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2025-03-17T04:16:10Z</cp:lastPrinted>
  <dcterms:created xsi:type="dcterms:W3CDTF">2025-02-19T03:26:53Z</dcterms:created>
  <dcterms:modified xsi:type="dcterms:W3CDTF">2025-09-22T09:27:33Z</dcterms:modified>
  <cp:category/>
</cp:coreProperties>
</file>