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NETDATAからの移行分!!\04_【財政】\03 決算　★\26 財政状況資料集\財政状況資料集【H24～】\R6（R5決算）\14_ホームページ掲載用（２回目）\"/>
    </mc:Choice>
  </mc:AlternateContent>
  <xr:revisionPtr revIDLastSave="0" documentId="13_ncr:1_{D1B3D305-A412-4C54-9CC6-8BFAEF30CC57}" xr6:coauthVersionLast="47" xr6:coauthVersionMax="47" xr10:uidLastSave="{00000000-0000-0000-0000-000000000000}"/>
  <bookViews>
    <workbookView xWindow="-108" yWindow="-108" windowWidth="23256" windowHeight="13896" tabRatio="602"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36" i="10" l="1"/>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U38" i="10"/>
  <c r="C38" i="10"/>
  <c r="CO37" i="10"/>
  <c r="BE37" i="10"/>
  <c r="AM37" i="10"/>
  <c r="U37" i="10"/>
  <c r="C37" i="10"/>
  <c r="CO36" i="10"/>
  <c r="BE36" i="10"/>
  <c r="C36" i="10"/>
  <c r="CO35" i="10"/>
  <c r="BE35" i="10"/>
  <c r="C35" i="10"/>
  <c r="CO34" i="10"/>
  <c r="BW34" i="10"/>
  <c r="BW35" i="10" s="1"/>
  <c r="BW36" i="10" s="1"/>
  <c r="BW37" i="10" s="1"/>
  <c r="BW38" i="10" s="1"/>
  <c r="BW39" i="10" s="1"/>
  <c r="BE34" i="10"/>
  <c r="U34" i="10"/>
  <c r="U35" i="10" s="1"/>
  <c r="C34" i="10"/>
  <c r="U36" i="10" l="1"/>
  <c r="AM34" i="10" s="1"/>
  <c r="AM35" i="10" s="1"/>
  <c r="AM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<sst xmlns="http://schemas.openxmlformats.org/spreadsheetml/2006/main" count="1081" uniqueCount="570">
  <si>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</si>
  <si>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</si>
  <si>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</si>
  <si>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</si>
  <si>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</si>
  <si>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</si>
  <si>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</si>
  <si>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</si>
  <si>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</si>
  <si>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</si>
  <si>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</si>
  <si>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</si>
  <si>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</si>
  <si>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</si>
  <si>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</si>
  <si>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</si>
  <si>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</si>
  <si>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</si>
  <si>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</si>
  <si>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</si>
  <si>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</si>
  <si>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</si>
  <si>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</si>
  <si>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</si>
  <si>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</si>
  <si>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</si>
  <si>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</si>
  <si>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</si>
  <si>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</si>
  <si>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</si>
  <si>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</si>
  <si>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</si>
  <si>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</si>
  <si>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</si>
  <si>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</si>
  <si>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</si>
  <si>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</si>
  <si>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</si>
  <si>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</si>
  <si>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</si>
  <si>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</si>
  <si>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</si>
  <si>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</si>
  <si>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</si>
  <si>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</si>
  <si>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</si>
  <si>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</si>
  <si>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</si>
  <si>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</si>
  <si>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</si>
  <si>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</si>
  <si>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</si>
  <si>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</si>
  <si>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</si>
  <si>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</si>
  <si>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</si>
  <si>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</si>
  <si>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</si>
  <si>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</si>
  <si>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</si>
  <si>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</si>
  <si>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</si>
  <si>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</si>
  <si>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</si>
  <si>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</si>
  <si>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</si>
  <si>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</si>
  <si>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</si>
  <si>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</si>
  <si>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</si>
  <si>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</si>
  <si>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</si>
  <si>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</si>
  <si>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</si>
  <si>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</si>
  <si>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</si>
  <si>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</si>
  <si>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</si>
  <si>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</si>
  <si>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大阪府</t>
    <phoneticPr fontId="5"/>
  </si>
  <si>
    <t>市町村類型</t>
    <phoneticPr fontId="5"/>
  </si>
  <si>
    <t>Ⅱ－３</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</si>
  <si>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</si>
  <si>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</si>
  <si>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</si>
  <si>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</si>
  <si>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</si>
  <si>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</si>
  <si>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</si>
  <si>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</si>
  <si>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</si>
  <si>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</si>
  <si>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</si>
  <si>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</si>
  <si>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貝塚市</t>
    <phoneticPr fontId="5"/>
  </si>
  <si>
    <t>地方交付税種地</t>
    <rPh sb="0" eb="2">
      <t>チホウ</t>
    </rPh>
    <rPh sb="2" eb="5">
      <t>コウフゼイ</t>
    </rPh>
    <rPh sb="5" eb="6">
      <t>シュ</t>
    </rPh>
    <rPh sb="6" eb="7">
      <t>チ</t>
    </rPh>
    <phoneticPr fontId="5"/>
  </si>
  <si>
    <t>2-7</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</si>
  <si>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</si>
  <si>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</si>
  <si>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</si>
  <si>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</si>
  <si>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</si>
  <si>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</si>
  <si>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</si>
  <si>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</si>
  <si>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</si>
  <si>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</si>
  <si>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</si>
  <si>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</si>
  <si>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</si>
  <si>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</si>
  <si>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</si>
  <si>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</si>
  <si>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</si>
  <si>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</si>
  <si>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</si>
  <si>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</si>
  <si>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</si>
  <si>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-4.8</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</si>
  <si>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</si>
  <si>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</si>
  <si>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</si>
  <si>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</si>
  <si>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</si>
  <si>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</si>
  <si>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</si>
  <si>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</si>
  <si>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</si>
  <si>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</si>
  <si>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</si>
  <si>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</si>
  <si>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</si>
  <si>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</si>
  <si>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</si>
  <si>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</si>
  <si>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</si>
  <si>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</si>
  <si>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</si>
  <si>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</si>
  <si>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</si>
  <si>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</si>
  <si>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-0.8</t>
    <phoneticPr fontId="5"/>
  </si>
  <si>
    <t>基準財政需要額</t>
    <phoneticPr fontId="26"/>
  </si>
  <si>
    <t>うち日本人(％)</t>
    <phoneticPr fontId="5"/>
  </si>
  <si>
    <t>-1.2</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</si>
  <si>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</si>
  <si>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</si>
  <si>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</si>
  <si>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</si>
  <si>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</si>
  <si>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</si>
  <si>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</si>
  <si>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</si>
  <si>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</si>
  <si>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</si>
  <si>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</si>
  <si>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</si>
  <si>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</si>
  <si>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</si>
  <si>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</si>
  <si>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</si>
  <si>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</si>
  <si>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</si>
  <si>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</si>
  <si>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</si>
  <si>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</si>
  <si>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</si>
  <si>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</si>
  <si>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</si>
  <si>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</si>
  <si>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</si>
  <si>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</si>
  <si>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</si>
  <si>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</si>
  <si>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</si>
  <si>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</si>
  <si>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</si>
  <si>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</si>
  <si>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</si>
  <si>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</si>
  <si>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</si>
  <si>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</si>
  <si>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</si>
  <si>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</si>
  <si>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</si>
  <si>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</si>
  <si>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</si>
  <si>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</si>
  <si>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</si>
  <si>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</si>
  <si>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</si>
  <si>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</si>
  <si>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</si>
  <si>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</si>
  <si>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</si>
  <si>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</si>
  <si>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</si>
  <si>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</si>
  <si>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</si>
  <si>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</si>
  <si>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</si>
  <si>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</si>
  <si>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</si>
  <si>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大阪府貝塚市</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</si>
  <si>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</si>
  <si>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</si>
  <si>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</si>
  <si>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</si>
  <si>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</si>
  <si>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</si>
  <si>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</si>
  <si>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</si>
  <si>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</si>
  <si>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</si>
  <si>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</si>
  <si>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</si>
  <si>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</si>
  <si>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</si>
  <si>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</si>
  <si>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</si>
  <si>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</si>
  <si>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</si>
  <si>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</si>
  <si>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</si>
  <si>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</si>
  <si>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</si>
  <si>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</si>
  <si>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</si>
  <si>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</si>
  <si>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</si>
  <si>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</si>
  <si>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</si>
  <si>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</si>
  <si>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</si>
  <si>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</si>
  <si>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</si>
  <si>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</si>
  <si>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</si>
  <si>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</si>
  <si>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</si>
  <si>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</si>
  <si>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</si>
  <si>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</si>
  <si>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</si>
  <si>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</si>
  <si>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</si>
  <si>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</si>
  <si>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</si>
  <si>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</si>
  <si>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</si>
  <si>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</si>
  <si>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</si>
  <si>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</si>
  <si>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</si>
  <si>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</si>
  <si>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</si>
  <si>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</si>
  <si>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</si>
  <si>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</si>
  <si>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</si>
  <si>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</si>
  <si>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</si>
  <si>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</si>
  <si>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</si>
  <si>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</si>
  <si>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</si>
  <si>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</si>
  <si>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</si>
  <si>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</si>
  <si>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</si>
  <si>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</si>
  <si>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</si>
  <si>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</si>
  <si>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</si>
  <si>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</si>
  <si>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</si>
  <si>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</si>
  <si>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</si>
  <si>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</si>
  <si>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</si>
  <si>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</si>
  <si>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</si>
  <si>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</si>
  <si>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</si>
  <si>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</si>
  <si>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</si>
  <si>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</si>
  <si>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</si>
  <si>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</si>
  <si>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</si>
  <si>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</si>
  <si>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</si>
  <si>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</si>
  <si>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</si>
  <si>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</si>
  <si>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</si>
  <si>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</si>
  <si>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</si>
  <si>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</si>
  <si>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</si>
  <si>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</si>
  <si>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</si>
  <si>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</si>
  <si>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</si>
  <si>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</si>
  <si>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</si>
  <si>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</si>
  <si>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</si>
  <si>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</si>
  <si>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</si>
  <si>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</si>
  <si>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</si>
  <si>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</si>
  <si>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</si>
  <si>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</si>
  <si>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</si>
  <si>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</si>
  <si>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</si>
  <si>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</si>
  <si>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</si>
  <si>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</si>
  <si>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</si>
  <si>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</si>
  <si>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病院</t>
    <phoneticPr fontId="5"/>
  </si>
  <si>
    <t>加入世帯数(世帯)</t>
  </si>
  <si>
    <t>　繰出金</t>
    <phoneticPr fontId="5"/>
  </si>
  <si>
    <t>　うち減収補塡債(特例分)</t>
    <rPh sb="4" eb="5">
      <t>シュウ</t>
    </rPh>
    <rPh sb="9" eb="10">
      <t>トク</t>
    </rPh>
    <rPh sb="10" eb="11">
      <t>レイ</t>
    </rPh>
    <rPh sb="11" eb="12">
      <t>ブン</t>
    </rPh>
    <phoneticPr fontId="17"/>
  </si>
  <si>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</si>
  <si>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</si>
  <si>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</si>
  <si>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</si>
  <si>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</si>
  <si>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</si>
  <si>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</si>
  <si>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</si>
  <si>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</si>
  <si>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</si>
  <si>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</si>
  <si>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</si>
  <si>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</si>
  <si>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</si>
  <si>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</si>
  <si>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</si>
  <si>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</si>
  <si>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</si>
  <si>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</si>
  <si>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</si>
  <si>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</si>
  <si>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</si>
  <si>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</si>
  <si>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</si>
  <si>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</si>
  <si>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</si>
  <si>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</si>
  <si>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大阪府貝塚市</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</si>
  <si>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</si>
  <si>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</si>
  <si>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</si>
  <si>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</si>
  <si>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</si>
  <si>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</si>
  <si>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</si>
  <si>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</si>
  <si>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</si>
  <si>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</si>
  <si>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</si>
  <si>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</si>
  <si>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</si>
  <si>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</si>
  <si>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</si>
  <si>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</si>
  <si>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</si>
  <si>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</si>
  <si>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</si>
  <si>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</si>
  <si>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</si>
  <si>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</si>
  <si>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</si>
  <si>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</si>
  <si>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</si>
  <si>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</si>
  <si>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</si>
  <si>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</si>
  <si>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</si>
  <si>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</si>
  <si>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</si>
  <si>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</si>
  <si>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</si>
  <si>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</si>
  <si>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</si>
  <si>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</si>
  <si>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水道事業会計</t>
    <phoneticPr fontId="5"/>
  </si>
  <si>
    <t>法適用企業</t>
    <phoneticPr fontId="5"/>
  </si>
  <si>
    <t>病院事業会計</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</si>
  <si>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</si>
  <si>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</si>
  <si>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</si>
  <si>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</si>
  <si>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</si>
  <si>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</si>
  <si>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</si>
  <si>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</si>
  <si>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</si>
  <si>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</si>
  <si>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</si>
  <si>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</si>
  <si>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</si>
  <si>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</si>
  <si>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</si>
  <si>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</si>
  <si>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</si>
  <si>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</si>
  <si>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</si>
  <si>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</si>
  <si>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</si>
  <si>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</si>
  <si>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</si>
  <si>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</si>
  <si>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</si>
  <si>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</si>
  <si>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</si>
  <si>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</si>
  <si>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</si>
  <si>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</si>
  <si>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</si>
  <si>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</si>
  <si>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</si>
  <si>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</si>
  <si>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</si>
  <si>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</si>
  <si>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</si>
  <si>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</si>
  <si>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</si>
  <si>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</si>
  <si>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</si>
  <si>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</si>
  <si>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</si>
  <si>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</si>
  <si>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</si>
  <si>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</si>
  <si>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</si>
  <si>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</si>
  <si>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</si>
  <si>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</si>
  <si>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</si>
  <si>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</si>
  <si>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</si>
  <si>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</si>
  <si>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</si>
  <si>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</si>
  <si>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</si>
  <si>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</si>
  <si>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</si>
  <si>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</si>
  <si>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</si>
  <si>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</si>
  <si>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</si>
  <si>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</si>
  <si>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</si>
  <si>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</si>
  <si>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</si>
  <si>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</si>
  <si>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</si>
  <si>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</si>
  <si>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</si>
  <si>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</si>
  <si>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</si>
  <si>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</si>
  <si>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</si>
  <si>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</si>
  <si>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</si>
  <si>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</si>
  <si>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</si>
  <si>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</si>
  <si>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</si>
  <si>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</si>
  <si>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</si>
  <si>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</si>
  <si>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</si>
  <si>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</si>
  <si>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</si>
  <si>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</si>
  <si>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</si>
  <si>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</si>
  <si>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</si>
  <si>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</si>
  <si>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</si>
  <si>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</si>
  <si>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</si>
  <si>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</si>
  <si>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</si>
  <si>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</si>
  <si>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</si>
  <si>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</si>
  <si>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</si>
  <si>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</si>
  <si>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</si>
  <si>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</si>
  <si>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</si>
  <si>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</si>
  <si>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</si>
  <si>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</si>
  <si>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</si>
  <si>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</si>
  <si>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</si>
  <si>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</si>
  <si>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</si>
  <si>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</si>
  <si>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</si>
  <si>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</si>
  <si>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</si>
  <si>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</si>
  <si>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</si>
  <si>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</si>
  <si>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</si>
  <si>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</si>
  <si>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</si>
  <si>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</si>
  <si>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</si>
  <si>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</si>
  <si>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</si>
  <si>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</si>
  <si>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</si>
  <si>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</si>
  <si>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</si>
  <si>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</si>
  <si>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</si>
  <si>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</si>
  <si>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</si>
  <si>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</si>
  <si>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水道事業会計</t>
  </si>
  <si>
    <t>病院事業会計</t>
  </si>
  <si>
    <t>▲ 2.05</t>
  </si>
  <si>
    <t>▲ 0.32</t>
  </si>
  <si>
    <t>国民健康保険事業特別会計</t>
  </si>
  <si>
    <t>一般会計</t>
  </si>
  <si>
    <t>下水道事業会計</t>
  </si>
  <si>
    <t>後期高齢者医療事業特別会計</t>
  </si>
  <si>
    <t>介護保険事業特別会計</t>
  </si>
  <si>
    <t>その他会計（赤字）</t>
  </si>
  <si>
    <t>その他会計（黒字）</t>
  </si>
  <si>
    <t>R01</t>
    <phoneticPr fontId="5"/>
  </si>
  <si>
    <t>R02</t>
    <phoneticPr fontId="5"/>
  </si>
  <si>
    <t>R03</t>
    <phoneticPr fontId="5"/>
  </si>
  <si>
    <t>R04</t>
    <phoneticPr fontId="5"/>
  </si>
  <si>
    <t>R05</t>
    <phoneticPr fontId="5"/>
  </si>
  <si>
    <t>-</t>
    <phoneticPr fontId="2"/>
  </si>
  <si>
    <t>岸和田市貝塚市清掃施設組合</t>
    <rPh sb="0" eb="4">
      <t>キシワダシ</t>
    </rPh>
    <rPh sb="4" eb="7">
      <t>カイヅカシ</t>
    </rPh>
    <rPh sb="7" eb="9">
      <t>セイソウ</t>
    </rPh>
    <rPh sb="9" eb="11">
      <t>シセツ</t>
    </rPh>
    <rPh sb="11" eb="13">
      <t>クミアイ</t>
    </rPh>
    <phoneticPr fontId="10"/>
  </si>
  <si>
    <t>大阪府後期高齢者医療広域連合（一般会計）</t>
    <rPh sb="0" eb="3">
      <t>オオサカフ</t>
    </rPh>
    <rPh sb="3" eb="5">
      <t>コウキ</t>
    </rPh>
    <rPh sb="5" eb="8">
      <t>コウレイシャ</t>
    </rPh>
    <rPh sb="8" eb="10">
      <t>イリョウ</t>
    </rPh>
    <rPh sb="10" eb="12">
      <t>コウイキ</t>
    </rPh>
    <rPh sb="12" eb="14">
      <t>レンゴウ</t>
    </rPh>
    <phoneticPr fontId="10"/>
  </si>
  <si>
    <t>大阪府後期高齢者医療広域連合（後期高齢者医療特別会計）</t>
    <phoneticPr fontId="10"/>
  </si>
  <si>
    <t>大阪広域水道企業団（水道事業会計（水道用水供給事業））</t>
    <phoneticPr fontId="10"/>
  </si>
  <si>
    <t>大阪広域水道企業団（工業用水道事業会計）</t>
    <phoneticPr fontId="10"/>
  </si>
  <si>
    <t>大阪府都市ボートレース企業団</t>
    <rPh sb="0" eb="3">
      <t>オオサカフ</t>
    </rPh>
    <rPh sb="3" eb="5">
      <t>トシ</t>
    </rPh>
    <rPh sb="11" eb="13">
      <t>キギョウ</t>
    </rPh>
    <rPh sb="13" eb="14">
      <t>ダン</t>
    </rPh>
    <phoneticPr fontId="10"/>
  </si>
  <si>
    <t>貝塚市文化振興事業団</t>
    <phoneticPr fontId="2"/>
  </si>
  <si>
    <t>公共施設等整備基金</t>
    <phoneticPr fontId="5"/>
  </si>
  <si>
    <t>ふるさと応援基金</t>
    <phoneticPr fontId="2"/>
  </si>
  <si>
    <t>地域福祉基金</t>
    <phoneticPr fontId="2"/>
  </si>
  <si>
    <t>地域公共交通活用促進基金</t>
    <phoneticPr fontId="2"/>
  </si>
  <si>
    <t>職員退職手当基金</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</si>
  <si>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</si>
  <si>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</si>
  <si>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令和４年度の新庁舎整備事業の完了に伴い、有形固定資産減価償却率は類似団体よりもやや低い水準まで低下したが、その一方で新庁舎整備の建設費の割賦払い分を債務負担行為に基づく支出予定額（PFI事業に係るもの）として算入しているため、将来負担比率が類似団体と比較して高い水準にある。
　また、現在公共施設等総合管理計画に基づき、隣保館等の集約化を予定している一方で、依然として老朽化した建物が多数存在するため、有形固定資産減価償却率は今後上昇傾向にあると予測される。
　今後も引き続き、公共建築物の更新や長寿命化、統合、転用、除却等も含めた対策が必要であると考える。</t>
    <rPh sb="1" eb="3">
      <t>レイワ</t>
    </rPh>
    <rPh sb="4" eb="6">
      <t>ネンド</t>
    </rPh>
    <rPh sb="15" eb="17">
      <t>カンリョウ</t>
    </rPh>
    <rPh sb="18" eb="19">
      <t>トモナ</t>
    </rPh>
    <rPh sb="121" eb="125">
      <t>ルイジダンタイ</t>
    </rPh>
    <rPh sb="126" eb="128">
      <t>ヒカク</t>
    </rPh>
    <rPh sb="130" eb="131">
      <t>タカ</t>
    </rPh>
    <rPh sb="132" eb="134">
      <t>スイジュン</t>
    </rPh>
    <rPh sb="193" eb="197">
      <t>タスウソンザイ</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</si>
  <si>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</si>
  <si>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</si>
  <si>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</si>
  <si>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</si>
  <si>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</si>
  <si>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</si>
  <si>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実質公債費比率は類似団体と比較して低い水準にあり、近年同程度の数値で推移しているが、将来負担比率については減少傾向にある。
将来負担率が減少した主な要因としては、財政調整基金を231,000千円積み立てたことにより、充当可能基金が増加した点、岸和田市貝塚市清掃施設組合のごみ処理施設建設事業に係る地方債の償還終了により、都市計画関連経費が減少し、充当率が増加した。それに伴い、都市計画税の充当見込額が増加した点の２点が挙げられる。
　今後、新庁舎整備事業に係る起債の償還により、地方債残高が減少するため、将来負担比率は改善することが見込まれる。一方で元利償還金の増加により、実質公債費率は悪化していくことが見込まれるため、事業の選択と集中を進め、大幅な増加が生じないよう努める。</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</si>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</sst>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79">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Fill="1" applyBorder="1" applyAlignment="1">
      <alignment horizontal="center" vertical="center" wrapText="1"/>
    </xf>
    <xf numFmtId="177" fontId="14" fillId="0" borderId="5" xfId="5" applyNumberFormat="1" applyFont="1" applyFill="1" applyBorder="1" applyAlignment="1" applyProtection="1">
      <alignment horizontal="right" vertical="center" shrinkToFit="1"/>
    </xf>
    <xf numFmtId="177" fontId="14" fillId="0" borderId="10" xfId="5" applyNumberFormat="1" applyFont="1" applyFill="1" applyBorder="1" applyAlignment="1" applyProtection="1">
      <alignment horizontal="right" vertical="center" shrinkToFit="1"/>
    </xf>
    <xf numFmtId="0" fontId="14" fillId="0" borderId="11" xfId="1" applyFont="1" applyFill="1" applyBorder="1" applyAlignment="1">
      <alignment horizontal="center" vertical="center" wrapText="1"/>
    </xf>
    <xf numFmtId="177" fontId="14" fillId="0" borderId="15" xfId="5" applyNumberFormat="1" applyFont="1" applyFill="1" applyBorder="1" applyAlignment="1" applyProtection="1">
      <alignment horizontal="right" vertical="center" shrinkToFit="1"/>
    </xf>
    <xf numFmtId="177" fontId="14" fillId="0" borderId="16" xfId="5" applyNumberFormat="1" applyFont="1" applyFill="1" applyBorder="1" applyAlignment="1" applyProtection="1">
      <alignment horizontal="right" vertical="center" shrinkToFit="1"/>
    </xf>
    <xf numFmtId="177" fontId="14" fillId="0" borderId="34" xfId="5" applyNumberFormat="1" applyFont="1" applyFill="1" applyBorder="1" applyAlignment="1" applyProtection="1">
      <alignment horizontal="right" vertical="center" shrinkToFit="1"/>
    </xf>
    <xf numFmtId="177" fontId="14" fillId="0" borderId="35" xfId="5" applyNumberFormat="1" applyFont="1" applyFill="1" applyBorder="1" applyAlignment="1" applyProtection="1">
      <alignment horizontal="right" vertical="center" shrinkToFit="1"/>
    </xf>
    <xf numFmtId="0" fontId="14" fillId="0" borderId="47" xfId="1" applyFont="1" applyFill="1" applyBorder="1" applyAlignment="1">
      <alignment horizontal="center" vertical="center"/>
    </xf>
    <xf numFmtId="177" fontId="14" fillId="0" borderId="34" xfId="5" applyNumberFormat="1" applyFont="1" applyFill="1" applyBorder="1" applyAlignment="1" applyProtection="1">
      <alignment horizontal="right" vertical="center" shrinkToFit="1"/>
      <protection locked="0"/>
    </xf>
    <xf numFmtId="177" fontId="14" fillId="0" borderId="35" xfId="5" applyNumberFormat="1" applyFont="1" applyFill="1" applyBorder="1" applyAlignment="1" applyProtection="1">
      <alignment horizontal="right" vertical="center" shrinkToFit="1"/>
      <protection locked="0"/>
    </xf>
    <xf numFmtId="0" fontId="14" fillId="0" borderId="52" xfId="1" applyFont="1" applyFill="1" applyBorder="1" applyAlignment="1">
      <alignment horizontal="center" vertical="center"/>
    </xf>
    <xf numFmtId="177" fontId="14" fillId="0" borderId="21" xfId="5" applyNumberFormat="1" applyFont="1" applyFill="1" applyBorder="1" applyAlignment="1" applyProtection="1">
      <alignment horizontal="right" vertical="center" shrinkToFit="1"/>
      <protection locked="0"/>
    </xf>
    <xf numFmtId="177" fontId="14" fillId="0" borderId="22" xfId="5" applyNumberFormat="1" applyFont="1" applyFill="1" applyBorder="1" applyAlignment="1" applyProtection="1">
      <alignment horizontal="right" vertical="center" shrinkToFit="1"/>
      <protection locked="0"/>
    </xf>
    <xf numFmtId="0" fontId="14" fillId="0" borderId="1" xfId="1" applyFont="1" applyFill="1" applyBorder="1" applyAlignment="1">
      <alignment horizontal="center" vertical="center"/>
    </xf>
    <xf numFmtId="177" fontId="14" fillId="0" borderId="53" xfId="5" applyNumberFormat="1" applyFont="1" applyFill="1" applyBorder="1" applyAlignment="1" applyProtection="1">
      <alignment horizontal="right" vertical="center" shrinkToFit="1"/>
    </xf>
    <xf numFmtId="177" fontId="14" fillId="0" borderId="6" xfId="5" applyNumberFormat="1" applyFont="1" applyFill="1" applyBorder="1" applyAlignment="1" applyProtection="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Font="1"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Fill="1" applyBorder="1" applyAlignment="1">
      <alignment vertical="center"/>
    </xf>
    <xf numFmtId="179" fontId="18" fillId="0" borderId="41" xfId="6" applyNumberFormat="1" applyFont="1" applyFill="1" applyBorder="1" applyAlignment="1">
      <alignment vertical="center"/>
    </xf>
    <xf numFmtId="180" fontId="18" fillId="0" borderId="57" xfId="6" applyNumberFormat="1" applyFont="1" applyFill="1" applyBorder="1" applyAlignment="1">
      <alignment vertical="center"/>
    </xf>
    <xf numFmtId="179" fontId="18" fillId="0" borderId="55" xfId="6" applyNumberFormat="1" applyFont="1" applyFill="1" applyBorder="1" applyAlignment="1">
      <alignment vertical="center"/>
    </xf>
    <xf numFmtId="180" fontId="18" fillId="0" borderId="58" xfId="6" applyNumberFormat="1" applyFont="1" applyFill="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Fill="1" applyBorder="1" applyAlignment="1">
      <alignment vertical="center"/>
    </xf>
    <xf numFmtId="179" fontId="18" fillId="0" borderId="61" xfId="6" applyNumberFormat="1" applyFont="1" applyFill="1" applyBorder="1" applyAlignment="1">
      <alignment vertical="center"/>
    </xf>
    <xf numFmtId="180" fontId="18" fillId="0" borderId="59" xfId="6" applyNumberFormat="1" applyFont="1" applyFill="1" applyBorder="1" applyAlignment="1">
      <alignment vertical="center"/>
    </xf>
    <xf numFmtId="179" fontId="18" fillId="0" borderId="62" xfId="6" applyNumberFormat="1" applyFont="1" applyFill="1" applyBorder="1" applyAlignment="1">
      <alignment vertical="center"/>
    </xf>
    <xf numFmtId="180" fontId="18" fillId="0" borderId="63" xfId="6" applyNumberFormat="1" applyFont="1" applyFill="1" applyBorder="1" applyAlignment="1">
      <alignment vertical="center"/>
    </xf>
    <xf numFmtId="180" fontId="18" fillId="0" borderId="60" xfId="6" applyNumberFormat="1" applyFont="1" applyBorder="1" applyAlignment="1">
      <alignment vertical="center"/>
    </xf>
    <xf numFmtId="179" fontId="18" fillId="0" borderId="60" xfId="6" applyNumberFormat="1" applyFont="1" applyFill="1" applyBorder="1" applyAlignment="1">
      <alignment vertical="center" wrapText="1"/>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pplyFill="1">
      <alignment vertical="center"/>
    </xf>
    <xf numFmtId="0" fontId="1" fillId="0" borderId="0" xfId="16" applyFont="1" applyFill="1" applyBorder="1">
      <alignment vertical="center"/>
    </xf>
    <xf numFmtId="0" fontId="35"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8" fillId="0" borderId="34" xfId="16" applyNumberFormat="1" applyFont="1" applyFill="1" applyBorder="1" applyAlignment="1">
      <alignment horizontal="right" vertical="center" shrinkToFit="1"/>
    </xf>
    <xf numFmtId="190" fontId="18"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8" fillId="0" borderId="34" xfId="16" applyNumberFormat="1" applyFont="1" applyFill="1" applyBorder="1" applyAlignment="1">
      <alignment horizontal="right" vertical="center" shrinkToFit="1"/>
    </xf>
    <xf numFmtId="187" fontId="18"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5"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Fill="1" applyBorder="1" applyAlignment="1">
      <alignment horizontal="right" vertical="center" shrinkToFit="1"/>
    </xf>
    <xf numFmtId="177" fontId="18" fillId="0" borderId="41" xfId="19" applyNumberFormat="1" applyFont="1" applyFill="1" applyBorder="1" applyAlignment="1">
      <alignment horizontal="right" vertical="center" shrinkToFit="1"/>
    </xf>
    <xf numFmtId="187" fontId="18" fillId="0" borderId="57" xfId="19" applyNumberFormat="1" applyFont="1" applyFill="1" applyBorder="1" applyAlignment="1">
      <alignment horizontal="right" vertical="center" shrinkToFit="1"/>
    </xf>
    <xf numFmtId="177" fontId="18" fillId="0" borderId="55" xfId="19" applyNumberFormat="1" applyFont="1" applyFill="1" applyBorder="1" applyAlignment="1">
      <alignment horizontal="right" vertical="center" shrinkToFit="1"/>
    </xf>
    <xf numFmtId="187" fontId="18" fillId="0" borderId="58" xfId="19" applyNumberFormat="1" applyFont="1" applyFill="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Fill="1" applyBorder="1" applyAlignment="1">
      <alignment horizontal="right" vertical="center" shrinkToFit="1"/>
    </xf>
    <xf numFmtId="177" fontId="18" fillId="0" borderId="61" xfId="19" applyNumberFormat="1" applyFont="1" applyFill="1" applyBorder="1" applyAlignment="1">
      <alignment horizontal="right" vertical="center" shrinkToFit="1"/>
    </xf>
    <xf numFmtId="187" fontId="18" fillId="0" borderId="59" xfId="19" applyNumberFormat="1" applyFont="1" applyFill="1" applyBorder="1" applyAlignment="1">
      <alignment horizontal="right" vertical="center" shrinkToFit="1"/>
    </xf>
    <xf numFmtId="177" fontId="18" fillId="0" borderId="62" xfId="19" applyNumberFormat="1" applyFont="1" applyFill="1" applyBorder="1" applyAlignment="1">
      <alignment horizontal="right" vertical="center" shrinkToFit="1"/>
    </xf>
    <xf numFmtId="187" fontId="18" fillId="0" borderId="63" xfId="19" applyNumberFormat="1" applyFont="1" applyFill="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1" fillId="0" borderId="0" xfId="8" applyFont="1">
      <alignment vertical="center"/>
    </xf>
    <xf numFmtId="0" fontId="21" fillId="0" borderId="0" xfId="8" applyFont="1" applyAlignment="1" applyProtection="1">
      <alignment horizontal="center" vertical="center" shrinkToFit="1"/>
      <protection hidden="1"/>
    </xf>
    <xf numFmtId="0" fontId="21" fillId="0" borderId="0" xfId="10">
      <alignment vertical="center"/>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lignment horizontal="center" vertical="center" shrinkToFit="1"/>
    </xf>
    <xf numFmtId="0" fontId="21" fillId="0" borderId="0" xfId="8" applyFont="1" applyAlignment="1">
      <alignment horizontal="center" vertical="center"/>
    </xf>
    <xf numFmtId="49" fontId="21" fillId="0" borderId="0" xfId="8" applyNumberFormat="1" applyFont="1" applyAlignment="1">
      <alignment horizontal="center"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42" xfId="8" applyNumberFormat="1" applyFont="1" applyBorder="1" applyAlignment="1">
      <alignment horizontal="right" vertical="center" shrinkToFit="1"/>
    </xf>
    <xf numFmtId="0" fontId="21" fillId="0" borderId="39" xfId="8" applyFont="1" applyBorder="1">
      <alignment vertical="center"/>
    </xf>
    <xf numFmtId="0" fontId="21" fillId="0" borderId="31" xfId="8" applyFont="1" applyBorder="1">
      <alignment vertical="center"/>
    </xf>
    <xf numFmtId="0" fontId="21" fillId="0" borderId="42" xfId="8" applyFont="1" applyBorder="1">
      <alignment vertical="center"/>
    </xf>
    <xf numFmtId="49" fontId="21" fillId="0" borderId="0" xfId="8" applyNumberFormat="1" applyFont="1" applyAlignment="1">
      <alignment horizontal="left" vertical="center"/>
    </xf>
    <xf numFmtId="0" fontId="21" fillId="0" borderId="0" xfId="8" applyFont="1" applyAlignment="1">
      <alignment horizontal="left" vertical="center"/>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0" fontId="21" fillId="0" borderId="1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1" fillId="0" borderId="41" xfId="8" applyFont="1" applyBorder="1" applyAlignment="1">
      <alignment horizontal="center" vertical="center"/>
    </xf>
    <xf numFmtId="0" fontId="21" fillId="0" borderId="12" xfId="8" applyFont="1" applyBorder="1" applyAlignment="1">
      <alignment horizontal="center" vertical="center"/>
    </xf>
    <xf numFmtId="0" fontId="21" fillId="0" borderId="51" xfId="8" applyFont="1" applyBorder="1" applyAlignment="1">
      <alignment horizontal="center" vertical="center"/>
    </xf>
    <xf numFmtId="0" fontId="21" fillId="0" borderId="37" xfId="8" applyFont="1" applyBorder="1" applyAlignment="1">
      <alignment horizontal="center" vertical="center"/>
    </xf>
    <xf numFmtId="0" fontId="21" fillId="0" borderId="56" xfId="8" applyFont="1" applyBorder="1" applyAlignment="1">
      <alignment horizontal="center" vertical="center"/>
    </xf>
    <xf numFmtId="0" fontId="21" fillId="0" borderId="40" xfId="8" applyFont="1" applyBorder="1" applyAlignment="1">
      <alignment horizontal="center" vertical="center"/>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8" fillId="0" borderId="31" xfId="8" applyFont="1" applyBorder="1">
      <alignment vertical="center"/>
    </xf>
    <xf numFmtId="0" fontId="28" fillId="0" borderId="42" xfId="8" applyFont="1" applyBorder="1">
      <alignment vertical="center"/>
    </xf>
    <xf numFmtId="178" fontId="21" fillId="0" borderId="32" xfId="8" applyNumberFormat="1" applyFont="1" applyBorder="1" applyAlignment="1">
      <alignment horizontal="right" vertical="center" shrinkToFit="1"/>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0" fontId="21" fillId="0" borderId="7" xfId="8" applyFont="1" applyBorder="1" applyAlignment="1">
      <alignment horizontal="left" vertical="center"/>
    </xf>
    <xf numFmtId="0" fontId="21" fillId="0" borderId="66" xfId="8" applyFont="1" applyBorder="1" applyAlignment="1">
      <alignment horizontal="left" vertical="center"/>
    </xf>
    <xf numFmtId="0" fontId="21" fillId="0" borderId="4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78" xfId="8" applyFont="1" applyBorder="1" applyAlignment="1">
      <alignment horizontal="center" vertical="center"/>
    </xf>
    <xf numFmtId="0" fontId="21" fillId="0" borderId="77"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0" fontId="21" fillId="0" borderId="30"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178" fontId="21" fillId="0" borderId="8" xfId="8" applyNumberFormat="1" applyFont="1" applyBorder="1" applyAlignment="1">
      <alignment horizontal="right" vertical="center"/>
    </xf>
    <xf numFmtId="0" fontId="25" fillId="0" borderId="41" xfId="8" applyFont="1" applyBorder="1">
      <alignmen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0" fontId="21" fillId="0" borderId="11" xfId="8" applyFont="1" applyBorder="1" applyAlignment="1">
      <alignment horizontal="center" vertical="center"/>
    </xf>
    <xf numFmtId="0" fontId="21" fillId="0" borderId="24" xfId="8" applyFont="1" applyBorder="1" applyAlignment="1">
      <alignment horizontal="center"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1" fillId="0" borderId="70" xfId="8" applyFont="1" applyBorder="1" applyAlignment="1">
      <alignment horizontal="center"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Font="1" applyBorder="1" applyAlignment="1">
      <alignment horizontal="left" vertical="center"/>
    </xf>
    <xf numFmtId="0" fontId="21" fillId="0" borderId="8" xfId="10" applyFont="1" applyBorder="1" applyAlignment="1">
      <alignment horizontal="left" vertical="center"/>
    </xf>
    <xf numFmtId="0" fontId="21" fillId="0" borderId="9" xfId="10" applyFont="1" applyBorder="1" applyAlignment="1">
      <alignment horizontal="left" vertical="center"/>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31" xfId="8" applyFont="1" applyBorder="1">
      <alignment vertical="center"/>
    </xf>
    <xf numFmtId="0" fontId="25" fillId="0" borderId="42"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9" xfId="8" applyFont="1" applyBorder="1" applyAlignment="1">
      <alignment horizontal="center" vertical="center"/>
    </xf>
    <xf numFmtId="0" fontId="21" fillId="0" borderId="7" xfId="8" applyFont="1" applyBorder="1" applyAlignment="1">
      <alignment horizontal="center" vertical="center"/>
    </xf>
    <xf numFmtId="0" fontId="21" fillId="0" borderId="66" xfId="8" applyFont="1" applyBorder="1" applyAlignment="1">
      <alignment horizontal="center"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0" fontId="21" fillId="0" borderId="14" xfId="8" applyFont="1" applyBorder="1" applyAlignment="1">
      <alignment horizontal="center" vertical="center"/>
    </xf>
    <xf numFmtId="0" fontId="21" fillId="0" borderId="1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52" xfId="8" applyFont="1" applyBorder="1" applyAlignment="1">
      <alignment horizontal="center" vertical="center"/>
    </xf>
    <xf numFmtId="0" fontId="21" fillId="0" borderId="71" xfId="8" applyFont="1" applyBorder="1" applyAlignment="1">
      <alignment horizontal="center" vertical="center"/>
    </xf>
    <xf numFmtId="0" fontId="21" fillId="0" borderId="16"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68"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9" xfId="8" applyFont="1" applyBorder="1" applyAlignment="1">
      <alignment horizontal="center" vertical="center"/>
    </xf>
    <xf numFmtId="0" fontId="21" fillId="0" borderId="67" xfId="8" applyFont="1" applyBorder="1" applyAlignment="1">
      <alignment horizontal="center" vertical="center"/>
    </xf>
    <xf numFmtId="0" fontId="21" fillId="0" borderId="3" xfId="8" applyFont="1" applyBorder="1" applyAlignment="1">
      <alignment horizontal="center"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1"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85"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178" fontId="21" fillId="0" borderId="56"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56"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1" fillId="0" borderId="38" xfId="1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38" xfId="11" applyNumberFormat="1" applyFont="1" applyBorder="1" applyAlignment="1">
      <alignment horizontal="right" vertical="center" shrinkToFi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0" fontId="1" fillId="0" borderId="40" xfId="11" applyBorder="1" applyAlignment="1">
      <alignment horizontal="right" vertical="center" shrinkToFit="1"/>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81" fontId="21" fillId="0" borderId="37" xfId="11" applyNumberFormat="1" applyFont="1" applyBorder="1" applyAlignment="1">
      <alignment horizontal="right" vertical="center" shrinkToFit="1"/>
    </xf>
    <xf numFmtId="181" fontId="21"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1"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1" fillId="0" borderId="6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7" fillId="0" borderId="0" xfId="6" applyAlignment="1">
      <alignment vertical="center"/>
    </xf>
    <xf numFmtId="0" fontId="17" fillId="0" borderId="38" xfId="6" applyBorder="1" applyAlignment="1">
      <alignment vertical="center"/>
    </xf>
    <xf numFmtId="178" fontId="21" fillId="0" borderId="87" xfId="11" applyNumberFormat="1" applyFont="1" applyBorder="1" applyAlignment="1">
      <alignment horizontal="right" vertical="center" shrinkToFit="1"/>
    </xf>
    <xf numFmtId="178" fontId="21" fillId="0" borderId="84"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78" fontId="21" fillId="0" borderId="65"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178" fontId="21" fillId="0" borderId="88"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38" xfId="11" applyNumberFormat="1" applyFont="1" applyBorder="1" applyAlignment="1">
      <alignment horizontal="right" vertical="center"/>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4" xfId="11" applyFont="1" applyBorder="1" applyAlignment="1">
      <alignment horizontal="center" vertical="center"/>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0" fontId="35" fillId="6" borderId="75" xfId="12" applyFont="1" applyFill="1" applyBorder="1">
      <alignment vertical="center"/>
    </xf>
    <xf numFmtId="0" fontId="35" fillId="6" borderId="70"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0" fontId="35" fillId="6" borderId="7"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77" fontId="35" fillId="6" borderId="37"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2"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6" fontId="35" fillId="6" borderId="51" xfId="14" applyNumberFormat="1" applyFont="1" applyFill="1" applyBorder="1" applyAlignment="1">
      <alignment horizontal="right" vertical="center" shrinkToFit="1"/>
    </xf>
    <xf numFmtId="0" fontId="35" fillId="6" borderId="45"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26" xfId="12" applyFont="1" applyFill="1" applyBorder="1" applyAlignment="1">
      <alignment horizontal="center" vertical="center"/>
    </xf>
    <xf numFmtId="0" fontId="35" fillId="6" borderId="65"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0" fontId="35" fillId="6" borderId="1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87" fontId="35" fillId="6" borderId="129"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37" xfId="12" applyFont="1" applyFill="1" applyBorder="1">
      <alignment vertical="center"/>
    </xf>
    <xf numFmtId="0" fontId="35" fillId="6" borderId="56" xfId="12" applyFont="1" applyFill="1" applyBorder="1">
      <alignment vertical="center"/>
    </xf>
    <xf numFmtId="0" fontId="35" fillId="6" borderId="40" xfId="12" applyFont="1" applyFill="1" applyBorder="1">
      <alignment vertical="center"/>
    </xf>
    <xf numFmtId="0" fontId="35" fillId="6" borderId="81" xfId="12" applyFont="1" applyFill="1" applyBorder="1" applyAlignment="1">
      <alignment horizontal="center" vertical="center"/>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31" xfId="12" applyFont="1" applyFill="1" applyBorder="1" applyAlignment="1">
      <alignment horizontal="center" vertical="center" wrapText="1"/>
    </xf>
    <xf numFmtId="0" fontId="37" fillId="6" borderId="42" xfId="12" applyFont="1" applyFill="1" applyBorder="1" applyAlignment="1">
      <alignment horizontal="center" vertical="center"/>
    </xf>
    <xf numFmtId="177" fontId="35" fillId="6" borderId="161"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30"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9" xfId="12" applyFont="1" applyFill="1" applyBorder="1" applyAlignment="1">
      <alignment horizontal="center" vertical="center"/>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0" fontId="35" fillId="6" borderId="38" xfId="12" applyFont="1" applyFill="1" applyBorder="1" applyAlignment="1">
      <alignment horizontal="left" vertical="center"/>
    </xf>
    <xf numFmtId="0" fontId="35" fillId="6" borderId="4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32" xfId="12" applyFont="1" applyFill="1" applyBorder="1" applyAlignment="1">
      <alignment horizontal="center" vertical="center"/>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4" xfId="12" applyFont="1" applyFill="1" applyBorder="1" applyAlignment="1">
      <alignment horizontal="center" vertical="center"/>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177" fontId="35" fillId="8" borderId="130" xfId="12" applyNumberFormat="1" applyFont="1" applyFill="1" applyBorder="1" applyAlignment="1" applyProtection="1">
      <alignment horizontal="right" vertical="center" shrinkToFit="1"/>
      <protection locked="0"/>
    </xf>
    <xf numFmtId="177" fontId="35" fillId="8" borderId="184"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177" fontId="35" fillId="6" borderId="125" xfId="12" applyNumberFormat="1" applyFont="1" applyFill="1" applyBorder="1" applyAlignment="1" applyProtection="1">
      <alignment horizontal="right" vertical="center" shrinkToFit="1"/>
      <protection locked="0"/>
    </xf>
    <xf numFmtId="177" fontId="35" fillId="6" borderId="146" xfId="12" applyNumberFormat="1" applyFont="1" applyFill="1" applyBorder="1" applyAlignment="1" applyProtection="1">
      <alignment horizontal="right" vertical="center" shrinkToFit="1"/>
      <protection locked="0"/>
    </xf>
    <xf numFmtId="177" fontId="35" fillId="6" borderId="126"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0" borderId="116"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20"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9" xfId="15" applyFont="1" applyBorder="1" applyAlignment="1" applyProtection="1">
      <alignment horizontal="left" vertical="center" shrinkToFit="1"/>
      <protection locked="0"/>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64"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0" borderId="114" xfId="15" applyFont="1" applyBorder="1" applyAlignment="1" applyProtection="1">
      <alignment horizontal="left" vertical="center" shrinkToFit="1"/>
      <protection locked="0"/>
    </xf>
    <xf numFmtId="0" fontId="35" fillId="7" borderId="9"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87" fontId="35" fillId="8" borderId="134" xfId="12" applyNumberFormat="1" applyFont="1" applyFill="1" applyBorder="1" applyAlignment="1" applyProtection="1">
      <alignment horizontal="righ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6" borderId="75" xfId="12" applyFont="1" applyFill="1" applyBorder="1" applyAlignment="1">
      <alignment horizontal="left" vertical="center"/>
    </xf>
    <xf numFmtId="0" fontId="35" fillId="6" borderId="8" xfId="12" applyFont="1" applyFill="1" applyBorder="1" applyAlignment="1">
      <alignment horizontal="left" vertical="center"/>
    </xf>
    <xf numFmtId="177" fontId="35" fillId="8" borderId="129" xfId="15" applyNumberFormat="1" applyFont="1" applyFill="1" applyBorder="1" applyAlignment="1" applyProtection="1">
      <alignment horizontal="right" vertical="center" shrinkToFit="1"/>
      <protection locked="0"/>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7" borderId="36"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4" fillId="0" borderId="39" xfId="1" applyFont="1" applyFill="1" applyBorder="1" applyAlignment="1" applyProtection="1">
      <alignment horizontal="left" vertical="center" wrapText="1"/>
      <protection locked="0"/>
    </xf>
    <xf numFmtId="0" fontId="14" fillId="0" borderId="31" xfId="1" applyFont="1" applyFill="1" applyBorder="1" applyAlignment="1" applyProtection="1">
      <alignment horizontal="left" vertical="center" wrapText="1"/>
      <protection locked="0"/>
    </xf>
    <xf numFmtId="0" fontId="14" fillId="0" borderId="32" xfId="1" applyFont="1" applyFill="1" applyBorder="1" applyAlignment="1" applyProtection="1">
      <alignment horizontal="left" vertical="center" wrapText="1"/>
      <protection locked="0"/>
    </xf>
    <xf numFmtId="0" fontId="14" fillId="0" borderId="44" xfId="1" applyFont="1" applyFill="1" applyBorder="1" applyAlignment="1" applyProtection="1">
      <alignment horizontal="left" vertical="center" wrapText="1"/>
      <protection locked="0"/>
    </xf>
    <xf numFmtId="0" fontId="14" fillId="0" borderId="18" xfId="1" applyFont="1" applyFill="1" applyBorder="1" applyAlignment="1" applyProtection="1">
      <alignment horizontal="left" vertical="center" wrapText="1"/>
      <protection locked="0"/>
    </xf>
    <xf numFmtId="0" fontId="14" fillId="0" borderId="19" xfId="1" applyFont="1" applyFill="1" applyBorder="1" applyAlignment="1" applyProtection="1">
      <alignment horizontal="left" vertical="center" wrapText="1"/>
      <protection locked="0"/>
    </xf>
    <xf numFmtId="0" fontId="14" fillId="0" borderId="2" xfId="1" applyFont="1" applyFill="1" applyBorder="1" applyAlignment="1" applyProtection="1">
      <alignment horizontal="left" vertical="center"/>
    </xf>
    <xf numFmtId="0" fontId="14" fillId="0" borderId="3" xfId="1" applyFont="1" applyFill="1" applyBorder="1" applyAlignment="1" applyProtection="1">
      <alignment horizontal="left" vertical="center"/>
    </xf>
    <xf numFmtId="0" fontId="14" fillId="0" borderId="8" xfId="1" applyFont="1" applyFill="1" applyBorder="1" applyAlignment="1" applyProtection="1">
      <alignment horizontal="left" vertical="center" wrapText="1"/>
    </xf>
    <xf numFmtId="0" fontId="14" fillId="0" borderId="9" xfId="1" applyFont="1" applyFill="1" applyBorder="1" applyAlignment="1" applyProtection="1">
      <alignment horizontal="left" vertical="center" wrapText="1"/>
    </xf>
    <xf numFmtId="0" fontId="14" fillId="0" borderId="12" xfId="1" applyFont="1" applyFill="1" applyBorder="1" applyAlignment="1" applyProtection="1">
      <alignment horizontal="left" vertical="center"/>
    </xf>
    <xf numFmtId="0" fontId="14" fillId="0" borderId="13" xfId="1" applyFont="1" applyFill="1" applyBorder="1" applyAlignment="1" applyProtection="1">
      <alignment horizontal="left" vertical="center"/>
    </xf>
    <xf numFmtId="0" fontId="14" fillId="0" borderId="31" xfId="1" applyFont="1" applyFill="1" applyBorder="1" applyAlignment="1" applyProtection="1">
      <alignment horizontal="left" vertical="center"/>
    </xf>
    <xf numFmtId="0" fontId="14" fillId="0" borderId="32" xfId="1" applyFont="1" applyFill="1" applyBorder="1" applyAlignment="1" applyProtection="1">
      <alignment horizontal="left" vertical="center"/>
    </xf>
    <xf numFmtId="0" fontId="0" fillId="6" borderId="0" xfId="6" applyFont="1" applyFill="1" applyAlignment="1">
      <alignment vertical="center"/>
    </xf>
    <xf numFmtId="0" fontId="17" fillId="6" borderId="0" xfId="6" applyFill="1" applyAlignment="1" applyProtection="1">
      <alignment vertical="center"/>
      <protection hidden="1"/>
    </xf>
    <xf numFmtId="0" fontId="1" fillId="0" borderId="0" xfId="16" applyFont="1">
      <alignment vertical="center"/>
    </xf>
    <xf numFmtId="0" fontId="17"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51" xfId="16" applyFont="1" applyBorder="1">
      <alignment vertical="center"/>
    </xf>
    <xf numFmtId="0" fontId="1" fillId="0" borderId="65"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6" xfId="16" applyFont="1" applyBorder="1">
      <alignment vertical="center"/>
    </xf>
    <xf numFmtId="0" fontId="1" fillId="0" borderId="40" xfId="16" applyFont="1" applyBorder="1">
      <alignment vertical="center"/>
    </xf>
    <xf numFmtId="0" fontId="1" fillId="0" borderId="31" xfId="16" applyFont="1" applyBorder="1">
      <alignment vertical="center"/>
    </xf>
    <xf numFmtId="0" fontId="35" fillId="0" borderId="4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78" fontId="1" fillId="0" borderId="65" xfId="16" applyNumberFormat="1" applyFont="1" applyBorder="1">
      <alignment vertical="center"/>
    </xf>
    <xf numFmtId="178" fontId="17"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35" fillId="0" borderId="65" xfId="16"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40" fillId="0" borderId="0" xfId="20" applyFont="1">
      <alignment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FFEEE169-F14B-4A0B-8C5E-DC679068CAFF}"/>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45588</c:v>
                </c:pt>
                <c:pt idx="1">
                  <c:v>45483</c:v>
                </c:pt>
                <c:pt idx="2">
                  <c:v>45945</c:v>
                </c:pt>
                <c:pt idx="3">
                  <c:v>44475</c:v>
                </c:pt>
                <c:pt idx="4">
                  <c:v>45982</c:v>
                </c:pt>
              </c:numCache>
            </c:numRef>
          </c:val>
          <c:smooth val="0"/>
          <c:extLst>
            <c:ext xmlns:c16="http://schemas.microsoft.com/office/drawing/2014/chart" uri="{C3380CC4-5D6E-409C-BE32-E72D297353CC}">
              <c16:uniqueId val="{00000000-F726-4EB2-AC73-4831FEACCEE0}"/>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25890</c:v>
                </c:pt>
                <c:pt idx="1">
                  <c:v>28942</c:v>
                </c:pt>
                <c:pt idx="2">
                  <c:v>72241</c:v>
                </c:pt>
                <c:pt idx="3">
                  <c:v>50035</c:v>
                </c:pt>
                <c:pt idx="4">
                  <c:v>32907</c:v>
                </c:pt>
              </c:numCache>
            </c:numRef>
          </c:val>
          <c:smooth val="0"/>
          <c:extLst>
            <c:ext xmlns:c16="http://schemas.microsoft.com/office/drawing/2014/chart" uri="{C3380CC4-5D6E-409C-BE32-E72D297353CC}">
              <c16:uniqueId val="{00000001-F726-4EB2-AC73-4831FEACCEE0}"/>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9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0.43</c:v>
                </c:pt>
                <c:pt idx="1">
                  <c:v>0.5</c:v>
                </c:pt>
                <c:pt idx="2">
                  <c:v>0.8</c:v>
                </c:pt>
                <c:pt idx="3">
                  <c:v>2.4300000000000002</c:v>
                </c:pt>
                <c:pt idx="4">
                  <c:v>1.25</c:v>
                </c:pt>
              </c:numCache>
            </c:numRef>
          </c:val>
          <c:extLst>
            <c:ext xmlns:c16="http://schemas.microsoft.com/office/drawing/2014/chart" uri="{C3380CC4-5D6E-409C-BE32-E72D297353CC}">
              <c16:uniqueId val="{00000000-D13A-4FB8-8E8A-DE3FFA2C6A6C}"/>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14.11</c:v>
                </c:pt>
                <c:pt idx="1">
                  <c:v>15.71</c:v>
                </c:pt>
                <c:pt idx="2">
                  <c:v>20.29</c:v>
                </c:pt>
                <c:pt idx="3">
                  <c:v>21.31</c:v>
                </c:pt>
                <c:pt idx="4">
                  <c:v>22.1</c:v>
                </c:pt>
              </c:numCache>
            </c:numRef>
          </c:val>
          <c:extLst>
            <c:ext xmlns:c16="http://schemas.microsoft.com/office/drawing/2014/chart" uri="{C3380CC4-5D6E-409C-BE32-E72D297353CC}">
              <c16:uniqueId val="{00000001-D13A-4FB8-8E8A-DE3FFA2C6A6C}"/>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0.93</c:v>
                </c:pt>
                <c:pt idx="1">
                  <c:v>2.09</c:v>
                </c:pt>
                <c:pt idx="2">
                  <c:v>5.71</c:v>
                </c:pt>
                <c:pt idx="3">
                  <c:v>2.17</c:v>
                </c:pt>
                <c:pt idx="4">
                  <c:v>0.06</c:v>
                </c:pt>
              </c:numCache>
            </c:numRef>
          </c:val>
          <c:smooth val="0"/>
          <c:extLst>
            <c:ext xmlns:c16="http://schemas.microsoft.com/office/drawing/2014/chart" uri="{C3380CC4-5D6E-409C-BE32-E72D297353CC}">
              <c16:uniqueId val="{00000002-D13A-4FB8-8E8A-DE3FFA2C6A6C}"/>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A14B-4926-9BBD-999AA25F7EBB}"/>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A14B-4926-9BBD-999AA25F7EBB}"/>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A14B-4926-9BBD-999AA25F7EBB}"/>
            </c:ext>
          </c:extLst>
        </c:ser>
        <c:ser>
          <c:idx val="3"/>
          <c:order val="3"/>
          <c:tx>
            <c:strRef>
              <c:f>データシート!$A$30</c:f>
              <c:strCache>
                <c:ptCount val="1"/>
                <c:pt idx="0">
                  <c:v>介護保険事業特別会計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#N/A</c:v>
                </c:pt>
                <c:pt idx="1">
                  <c:v>0.94</c:v>
                </c:pt>
                <c:pt idx="2">
                  <c:v>#N/A</c:v>
                </c:pt>
                <c:pt idx="3">
                  <c:v>1.29</c:v>
                </c:pt>
                <c:pt idx="4">
                  <c:v>#N/A</c:v>
                </c:pt>
                <c:pt idx="5">
                  <c:v>1.1200000000000001</c:v>
                </c:pt>
                <c:pt idx="6">
                  <c:v>#N/A</c:v>
                </c:pt>
                <c:pt idx="7">
                  <c:v>0.59</c:v>
                </c:pt>
                <c:pt idx="8">
                  <c:v>#N/A</c:v>
                </c:pt>
                <c:pt idx="9">
                  <c:v>0.1</c:v>
                </c:pt>
              </c:numCache>
            </c:numRef>
          </c:val>
          <c:extLst>
            <c:ext xmlns:c16="http://schemas.microsoft.com/office/drawing/2014/chart" uri="{C3380CC4-5D6E-409C-BE32-E72D297353CC}">
              <c16:uniqueId val="{00000003-A14B-4926-9BBD-999AA25F7EBB}"/>
            </c:ext>
          </c:extLst>
        </c:ser>
        <c:ser>
          <c:idx val="4"/>
          <c:order val="4"/>
          <c:tx>
            <c:strRef>
              <c:f>データシート!$A$31</c:f>
              <c:strCache>
                <c:ptCount val="1"/>
                <c:pt idx="0">
                  <c:v>後期高齢者医療事業特別会計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0.04</c:v>
                </c:pt>
                <c:pt idx="2">
                  <c:v>#N/A</c:v>
                </c:pt>
                <c:pt idx="3">
                  <c:v>0.03</c:v>
                </c:pt>
                <c:pt idx="4">
                  <c:v>#N/A</c:v>
                </c:pt>
                <c:pt idx="5">
                  <c:v>0.18</c:v>
                </c:pt>
                <c:pt idx="6">
                  <c:v>#N/A</c:v>
                </c:pt>
                <c:pt idx="7">
                  <c:v>0.35</c:v>
                </c:pt>
                <c:pt idx="8">
                  <c:v>#N/A</c:v>
                </c:pt>
                <c:pt idx="9">
                  <c:v>0.23</c:v>
                </c:pt>
              </c:numCache>
            </c:numRef>
          </c:val>
          <c:extLst>
            <c:ext xmlns:c16="http://schemas.microsoft.com/office/drawing/2014/chart" uri="{C3380CC4-5D6E-409C-BE32-E72D297353CC}">
              <c16:uniqueId val="{00000004-A14B-4926-9BBD-999AA25F7EBB}"/>
            </c:ext>
          </c:extLst>
        </c:ser>
        <c:ser>
          <c:idx val="5"/>
          <c:order val="5"/>
          <c:tx>
            <c:strRef>
              <c:f>データシート!$A$32</c:f>
              <c:strCache>
                <c:ptCount val="1"/>
                <c:pt idx="0">
                  <c:v>下水道事業会計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0.22</c:v>
                </c:pt>
                <c:pt idx="2">
                  <c:v>#N/A</c:v>
                </c:pt>
                <c:pt idx="3">
                  <c:v>0.14000000000000001</c:v>
                </c:pt>
                <c:pt idx="4">
                  <c:v>#N/A</c:v>
                </c:pt>
                <c:pt idx="5">
                  <c:v>0.28000000000000003</c:v>
                </c:pt>
                <c:pt idx="6">
                  <c:v>#N/A</c:v>
                </c:pt>
                <c:pt idx="7">
                  <c:v>0.32</c:v>
                </c:pt>
                <c:pt idx="8">
                  <c:v>#N/A</c:v>
                </c:pt>
                <c:pt idx="9">
                  <c:v>0.38</c:v>
                </c:pt>
              </c:numCache>
            </c:numRef>
          </c:val>
          <c:extLst>
            <c:ext xmlns:c16="http://schemas.microsoft.com/office/drawing/2014/chart" uri="{C3380CC4-5D6E-409C-BE32-E72D297353CC}">
              <c16:uniqueId val="{00000005-A14B-4926-9BBD-999AA25F7EBB}"/>
            </c:ext>
          </c:extLst>
        </c:ser>
        <c:ser>
          <c:idx val="6"/>
          <c:order val="6"/>
          <c:tx>
            <c:strRef>
              <c:f>データシート!$A$33</c:f>
              <c:strCache>
                <c:ptCount val="1"/>
                <c:pt idx="0">
                  <c:v>一般会計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0.42</c:v>
                </c:pt>
                <c:pt idx="2">
                  <c:v>#N/A</c:v>
                </c:pt>
                <c:pt idx="3">
                  <c:v>0.5</c:v>
                </c:pt>
                <c:pt idx="4">
                  <c:v>#N/A</c:v>
                </c:pt>
                <c:pt idx="5">
                  <c:v>0.79</c:v>
                </c:pt>
                <c:pt idx="6">
                  <c:v>#N/A</c:v>
                </c:pt>
                <c:pt idx="7">
                  <c:v>2.4300000000000002</c:v>
                </c:pt>
                <c:pt idx="8">
                  <c:v>#N/A</c:v>
                </c:pt>
                <c:pt idx="9">
                  <c:v>1.25</c:v>
                </c:pt>
              </c:numCache>
            </c:numRef>
          </c:val>
          <c:extLst>
            <c:ext xmlns:c16="http://schemas.microsoft.com/office/drawing/2014/chart" uri="{C3380CC4-5D6E-409C-BE32-E72D297353CC}">
              <c16:uniqueId val="{00000006-A14B-4926-9BBD-999AA25F7EBB}"/>
            </c:ext>
          </c:extLst>
        </c:ser>
        <c:ser>
          <c:idx val="7"/>
          <c:order val="7"/>
          <c:tx>
            <c:strRef>
              <c:f>データシート!$A$34</c:f>
              <c:strCache>
                <c:ptCount val="1"/>
                <c:pt idx="0">
                  <c:v>国民健康保険事業特別会計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3.35</c:v>
                </c:pt>
                <c:pt idx="2">
                  <c:v>#N/A</c:v>
                </c:pt>
                <c:pt idx="3">
                  <c:v>2.59</c:v>
                </c:pt>
                <c:pt idx="4">
                  <c:v>#N/A</c:v>
                </c:pt>
                <c:pt idx="5">
                  <c:v>1.28</c:v>
                </c:pt>
                <c:pt idx="6">
                  <c:v>#N/A</c:v>
                </c:pt>
                <c:pt idx="7">
                  <c:v>1.55</c:v>
                </c:pt>
                <c:pt idx="8">
                  <c:v>#N/A</c:v>
                </c:pt>
                <c:pt idx="9">
                  <c:v>1.6</c:v>
                </c:pt>
              </c:numCache>
            </c:numRef>
          </c:val>
          <c:extLst>
            <c:ext xmlns:c16="http://schemas.microsoft.com/office/drawing/2014/chart" uri="{C3380CC4-5D6E-409C-BE32-E72D297353CC}">
              <c16:uniqueId val="{00000007-A14B-4926-9BBD-999AA25F7EBB}"/>
            </c:ext>
          </c:extLst>
        </c:ser>
        <c:ser>
          <c:idx val="8"/>
          <c:order val="8"/>
          <c:tx>
            <c:strRef>
              <c:f>データシート!$A$35</c:f>
              <c:strCache>
                <c:ptCount val="1"/>
                <c:pt idx="0">
                  <c:v>病院事業会計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2.0499999999999998</c:v>
                </c:pt>
                <c:pt idx="1">
                  <c:v>#N/A</c:v>
                </c:pt>
                <c:pt idx="2">
                  <c:v>0.32</c:v>
                </c:pt>
                <c:pt idx="3">
                  <c:v>#N/A</c:v>
                </c:pt>
                <c:pt idx="4">
                  <c:v>#N/A</c:v>
                </c:pt>
                <c:pt idx="5">
                  <c:v>3.54</c:v>
                </c:pt>
                <c:pt idx="6">
                  <c:v>#N/A</c:v>
                </c:pt>
                <c:pt idx="7">
                  <c:v>4.45</c:v>
                </c:pt>
                <c:pt idx="8">
                  <c:v>#N/A</c:v>
                </c:pt>
                <c:pt idx="9">
                  <c:v>1.78</c:v>
                </c:pt>
              </c:numCache>
            </c:numRef>
          </c:val>
          <c:extLst>
            <c:ext xmlns:c16="http://schemas.microsoft.com/office/drawing/2014/chart" uri="{C3380CC4-5D6E-409C-BE32-E72D297353CC}">
              <c16:uniqueId val="{00000008-A14B-4926-9BBD-999AA25F7EBB}"/>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13.61</c:v>
                </c:pt>
                <c:pt idx="2">
                  <c:v>#N/A</c:v>
                </c:pt>
                <c:pt idx="3">
                  <c:v>14.53</c:v>
                </c:pt>
                <c:pt idx="4">
                  <c:v>#N/A</c:v>
                </c:pt>
                <c:pt idx="5">
                  <c:v>13.43</c:v>
                </c:pt>
                <c:pt idx="6">
                  <c:v>#N/A</c:v>
                </c:pt>
                <c:pt idx="7">
                  <c:v>13.67</c:v>
                </c:pt>
                <c:pt idx="8">
                  <c:v>#N/A</c:v>
                </c:pt>
                <c:pt idx="9">
                  <c:v>13.23</c:v>
                </c:pt>
              </c:numCache>
            </c:numRef>
          </c:val>
          <c:extLst>
            <c:ext xmlns:c16="http://schemas.microsoft.com/office/drawing/2014/chart" uri="{C3380CC4-5D6E-409C-BE32-E72D297353CC}">
              <c16:uniqueId val="{00000009-A14B-4926-9BBD-999AA25F7EBB}"/>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3324</c:v>
                </c:pt>
                <c:pt idx="5">
                  <c:v>3236</c:v>
                </c:pt>
                <c:pt idx="8">
                  <c:v>7173</c:v>
                </c:pt>
                <c:pt idx="11">
                  <c:v>3795</c:v>
                </c:pt>
                <c:pt idx="14">
                  <c:v>3159</c:v>
                </c:pt>
              </c:numCache>
            </c:numRef>
          </c:val>
          <c:extLst>
            <c:ext xmlns:c16="http://schemas.microsoft.com/office/drawing/2014/chart" uri="{C3380CC4-5D6E-409C-BE32-E72D297353CC}">
              <c16:uniqueId val="{00000000-4F32-4965-A1A5-092F4D14A7B6}"/>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4F32-4965-A1A5-092F4D14A7B6}"/>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77</c:v>
                </c:pt>
                <c:pt idx="3">
                  <c:v>83</c:v>
                </c:pt>
                <c:pt idx="6">
                  <c:v>4097</c:v>
                </c:pt>
                <c:pt idx="9">
                  <c:v>893</c:v>
                </c:pt>
                <c:pt idx="12">
                  <c:v>107</c:v>
                </c:pt>
              </c:numCache>
            </c:numRef>
          </c:val>
          <c:extLst>
            <c:ext xmlns:c16="http://schemas.microsoft.com/office/drawing/2014/chart" uri="{C3380CC4-5D6E-409C-BE32-E72D297353CC}">
              <c16:uniqueId val="{00000002-4F32-4965-A1A5-092F4D14A7B6}"/>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392</c:v>
                </c:pt>
                <c:pt idx="3">
                  <c:v>240</c:v>
                </c:pt>
                <c:pt idx="6">
                  <c:v>139</c:v>
                </c:pt>
                <c:pt idx="9">
                  <c:v>40</c:v>
                </c:pt>
                <c:pt idx="12">
                  <c:v>69</c:v>
                </c:pt>
              </c:numCache>
            </c:numRef>
          </c:val>
          <c:extLst>
            <c:ext xmlns:c16="http://schemas.microsoft.com/office/drawing/2014/chart" uri="{C3380CC4-5D6E-409C-BE32-E72D297353CC}">
              <c16:uniqueId val="{00000003-4F32-4965-A1A5-092F4D14A7B6}"/>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1295</c:v>
                </c:pt>
                <c:pt idx="3">
                  <c:v>1192</c:v>
                </c:pt>
                <c:pt idx="6">
                  <c:v>1172</c:v>
                </c:pt>
                <c:pt idx="9">
                  <c:v>1189</c:v>
                </c:pt>
                <c:pt idx="12">
                  <c:v>1254</c:v>
                </c:pt>
              </c:numCache>
            </c:numRef>
          </c:val>
          <c:extLst>
            <c:ext xmlns:c16="http://schemas.microsoft.com/office/drawing/2014/chart" uri="{C3380CC4-5D6E-409C-BE32-E72D297353CC}">
              <c16:uniqueId val="{00000004-4F32-4965-A1A5-092F4D14A7B6}"/>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4F32-4965-A1A5-092F4D14A7B6}"/>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4F32-4965-A1A5-092F4D14A7B6}"/>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2415</c:v>
                </c:pt>
                <c:pt idx="3">
                  <c:v>2466</c:v>
                </c:pt>
                <c:pt idx="6">
                  <c:v>2491</c:v>
                </c:pt>
                <c:pt idx="9">
                  <c:v>2573</c:v>
                </c:pt>
                <c:pt idx="12">
                  <c:v>2665</c:v>
                </c:pt>
              </c:numCache>
            </c:numRef>
          </c:val>
          <c:extLst>
            <c:ext xmlns:c16="http://schemas.microsoft.com/office/drawing/2014/chart" uri="{C3380CC4-5D6E-409C-BE32-E72D297353CC}">
              <c16:uniqueId val="{00000007-4F32-4965-A1A5-092F4D14A7B6}"/>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855</c:v>
                </c:pt>
                <c:pt idx="2">
                  <c:v>#N/A</c:v>
                </c:pt>
                <c:pt idx="3">
                  <c:v>#N/A</c:v>
                </c:pt>
                <c:pt idx="4">
                  <c:v>745</c:v>
                </c:pt>
                <c:pt idx="5">
                  <c:v>#N/A</c:v>
                </c:pt>
                <c:pt idx="6">
                  <c:v>#N/A</c:v>
                </c:pt>
                <c:pt idx="7">
                  <c:v>726</c:v>
                </c:pt>
                <c:pt idx="8">
                  <c:v>#N/A</c:v>
                </c:pt>
                <c:pt idx="9">
                  <c:v>#N/A</c:v>
                </c:pt>
                <c:pt idx="10">
                  <c:v>900</c:v>
                </c:pt>
                <c:pt idx="11">
                  <c:v>#N/A</c:v>
                </c:pt>
                <c:pt idx="12">
                  <c:v>#N/A</c:v>
                </c:pt>
                <c:pt idx="13">
                  <c:v>936</c:v>
                </c:pt>
                <c:pt idx="14">
                  <c:v>#N/A</c:v>
                </c:pt>
              </c:numCache>
            </c:numRef>
          </c:val>
          <c:smooth val="0"/>
          <c:extLst>
            <c:ext xmlns:c16="http://schemas.microsoft.com/office/drawing/2014/chart" uri="{C3380CC4-5D6E-409C-BE32-E72D297353CC}">
              <c16:uniqueId val="{00000008-4F32-4965-A1A5-092F4D14A7B6}"/>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31554</c:v>
                </c:pt>
                <c:pt idx="5">
                  <c:v>31203</c:v>
                </c:pt>
                <c:pt idx="8">
                  <c:v>32223</c:v>
                </c:pt>
                <c:pt idx="11">
                  <c:v>31980</c:v>
                </c:pt>
                <c:pt idx="14">
                  <c:v>30905</c:v>
                </c:pt>
              </c:numCache>
            </c:numRef>
          </c:val>
          <c:extLst>
            <c:ext xmlns:c16="http://schemas.microsoft.com/office/drawing/2014/chart" uri="{C3380CC4-5D6E-409C-BE32-E72D297353CC}">
              <c16:uniqueId val="{00000000-60F6-437D-9DE0-9B014CC46ACD}"/>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7266</c:v>
                </c:pt>
                <c:pt idx="5">
                  <c:v>7576</c:v>
                </c:pt>
                <c:pt idx="8">
                  <c:v>8358</c:v>
                </c:pt>
                <c:pt idx="11">
                  <c:v>9177</c:v>
                </c:pt>
                <c:pt idx="14">
                  <c:v>9847</c:v>
                </c:pt>
              </c:numCache>
            </c:numRef>
          </c:val>
          <c:extLst>
            <c:ext xmlns:c16="http://schemas.microsoft.com/office/drawing/2014/chart" uri="{C3380CC4-5D6E-409C-BE32-E72D297353CC}">
              <c16:uniqueId val="{00000001-60F6-437D-9DE0-9B014CC46ACD}"/>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5790</c:v>
                </c:pt>
                <c:pt idx="5">
                  <c:v>7352</c:v>
                </c:pt>
                <c:pt idx="8">
                  <c:v>9891</c:v>
                </c:pt>
                <c:pt idx="11">
                  <c:v>9940</c:v>
                </c:pt>
                <c:pt idx="14">
                  <c:v>10151</c:v>
                </c:pt>
              </c:numCache>
            </c:numRef>
          </c:val>
          <c:extLst>
            <c:ext xmlns:c16="http://schemas.microsoft.com/office/drawing/2014/chart" uri="{C3380CC4-5D6E-409C-BE32-E72D297353CC}">
              <c16:uniqueId val="{00000002-60F6-437D-9DE0-9B014CC46ACD}"/>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60F6-437D-9DE0-9B014CC46ACD}"/>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60F6-437D-9DE0-9B014CC46ACD}"/>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60F6-437D-9DE0-9B014CC46ACD}"/>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4031</c:v>
                </c:pt>
                <c:pt idx="3">
                  <c:v>4105</c:v>
                </c:pt>
                <c:pt idx="6">
                  <c:v>4074</c:v>
                </c:pt>
                <c:pt idx="9">
                  <c:v>4156</c:v>
                </c:pt>
                <c:pt idx="12">
                  <c:v>4208</c:v>
                </c:pt>
              </c:numCache>
            </c:numRef>
          </c:val>
          <c:extLst>
            <c:ext xmlns:c16="http://schemas.microsoft.com/office/drawing/2014/chart" uri="{C3380CC4-5D6E-409C-BE32-E72D297353CC}">
              <c16:uniqueId val="{00000006-60F6-437D-9DE0-9B014CC46ACD}"/>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946</c:v>
                </c:pt>
                <c:pt idx="3">
                  <c:v>991</c:v>
                </c:pt>
                <c:pt idx="6">
                  <c:v>1075</c:v>
                </c:pt>
                <c:pt idx="9">
                  <c:v>1442</c:v>
                </c:pt>
                <c:pt idx="12">
                  <c:v>1699</c:v>
                </c:pt>
              </c:numCache>
            </c:numRef>
          </c:val>
          <c:extLst>
            <c:ext xmlns:c16="http://schemas.microsoft.com/office/drawing/2014/chart" uri="{C3380CC4-5D6E-409C-BE32-E72D297353CC}">
              <c16:uniqueId val="{00000007-60F6-437D-9DE0-9B014CC46ACD}"/>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16726</c:v>
                </c:pt>
                <c:pt idx="3">
                  <c:v>15868</c:v>
                </c:pt>
                <c:pt idx="6">
                  <c:v>15186</c:v>
                </c:pt>
                <c:pt idx="9">
                  <c:v>14115</c:v>
                </c:pt>
                <c:pt idx="12">
                  <c:v>14036</c:v>
                </c:pt>
              </c:numCache>
            </c:numRef>
          </c:val>
          <c:extLst>
            <c:ext xmlns:c16="http://schemas.microsoft.com/office/drawing/2014/chart" uri="{C3380CC4-5D6E-409C-BE32-E72D297353CC}">
              <c16:uniqueId val="{00000008-60F6-437D-9DE0-9B014CC46ACD}"/>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224</c:v>
                </c:pt>
                <c:pt idx="3">
                  <c:v>151</c:v>
                </c:pt>
                <c:pt idx="6">
                  <c:v>76</c:v>
                </c:pt>
                <c:pt idx="9">
                  <c:v>2168</c:v>
                </c:pt>
                <c:pt idx="12">
                  <c:v>2061</c:v>
                </c:pt>
              </c:numCache>
            </c:numRef>
          </c:val>
          <c:extLst>
            <c:ext xmlns:c16="http://schemas.microsoft.com/office/drawing/2014/chart" uri="{C3380CC4-5D6E-409C-BE32-E72D297353CC}">
              <c16:uniqueId val="{00000009-60F6-437D-9DE0-9B014CC46ACD}"/>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27858</c:v>
                </c:pt>
                <c:pt idx="3">
                  <c:v>28502</c:v>
                </c:pt>
                <c:pt idx="6">
                  <c:v>31785</c:v>
                </c:pt>
                <c:pt idx="9">
                  <c:v>32339</c:v>
                </c:pt>
                <c:pt idx="12">
                  <c:v>31732</c:v>
                </c:pt>
              </c:numCache>
            </c:numRef>
          </c:val>
          <c:extLst>
            <c:ext xmlns:c16="http://schemas.microsoft.com/office/drawing/2014/chart" uri="{C3380CC4-5D6E-409C-BE32-E72D297353CC}">
              <c16:uniqueId val="{0000000A-60F6-437D-9DE0-9B014CC46ACD}"/>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5176</c:v>
                </c:pt>
                <c:pt idx="2">
                  <c:v>#N/A</c:v>
                </c:pt>
                <c:pt idx="3">
                  <c:v>#N/A</c:v>
                </c:pt>
                <c:pt idx="4">
                  <c:v>3486</c:v>
                </c:pt>
                <c:pt idx="5">
                  <c:v>#N/A</c:v>
                </c:pt>
                <c:pt idx="6">
                  <c:v>#N/A</c:v>
                </c:pt>
                <c:pt idx="7">
                  <c:v>1725</c:v>
                </c:pt>
                <c:pt idx="8">
                  <c:v>#N/A</c:v>
                </c:pt>
                <c:pt idx="9">
                  <c:v>#N/A</c:v>
                </c:pt>
                <c:pt idx="10">
                  <c:v>3122</c:v>
                </c:pt>
                <c:pt idx="11">
                  <c:v>#N/A</c:v>
                </c:pt>
                <c:pt idx="12">
                  <c:v>#N/A</c:v>
                </c:pt>
                <c:pt idx="13">
                  <c:v>2833</c:v>
                </c:pt>
                <c:pt idx="14">
                  <c:v>#N/A</c:v>
                </c:pt>
              </c:numCache>
            </c:numRef>
          </c:val>
          <c:smooth val="0"/>
          <c:extLst>
            <c:ext xmlns:c16="http://schemas.microsoft.com/office/drawing/2014/chart" uri="{C3380CC4-5D6E-409C-BE32-E72D297353CC}">
              <c16:uniqueId val="{0000000B-60F6-437D-9DE0-9B014CC46ACD}"/>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3965</c:v>
                </c:pt>
                <c:pt idx="1">
                  <c:v>4044</c:v>
                </c:pt>
                <c:pt idx="2">
                  <c:v>4275</c:v>
                </c:pt>
              </c:numCache>
            </c:numRef>
          </c:val>
          <c:extLst>
            <c:ext xmlns:c16="http://schemas.microsoft.com/office/drawing/2014/chart" uri="{C3380CC4-5D6E-409C-BE32-E72D297353CC}">
              <c16:uniqueId val="{00000000-2751-4B45-92AE-9C964DAA4AE9}"/>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189</c:v>
                </c:pt>
                <c:pt idx="1">
                  <c:v>189</c:v>
                </c:pt>
                <c:pt idx="2">
                  <c:v>189</c:v>
                </c:pt>
              </c:numCache>
            </c:numRef>
          </c:val>
          <c:extLst>
            <c:ext xmlns:c16="http://schemas.microsoft.com/office/drawing/2014/chart" uri="{C3380CC4-5D6E-409C-BE32-E72D297353CC}">
              <c16:uniqueId val="{00000001-2751-4B45-92AE-9C964DAA4AE9}"/>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4298</c:v>
                </c:pt>
                <c:pt idx="1">
                  <c:v>4240</c:v>
                </c:pt>
                <c:pt idx="2">
                  <c:v>4244</c:v>
                </c:pt>
              </c:numCache>
            </c:numRef>
          </c:val>
          <c:extLst>
            <c:ext xmlns:c16="http://schemas.microsoft.com/office/drawing/2014/chart" uri="{C3380CC4-5D6E-409C-BE32-E72D297353CC}">
              <c16:uniqueId val="{00000002-2751-4B45-92AE-9C964DAA4AE9}"/>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{03BE9247-F75D-4B37-9EE1-0A82E4EC94FA}</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A0E5-493A-AC8C-3A9BA7A2E0AE}"/>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{4221FD41-FCFB-410C-A7D8-417B7E1093F6}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A0E5-493A-AC8C-3A9BA7A2E0AE}"/>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{8835CCDC-3605-49C8-8DBB-DE0033D8FF1D}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A0E5-493A-AC8C-3A9BA7A2E0AE}"/>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{C333180E-6685-4AC7-B5E5-8C67CEAAEBBF}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A0E5-493A-AC8C-3A9BA7A2E0AE}"/>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{404245B9-B98F-4312-AAED-EB5778909B49}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A0E5-493A-AC8C-3A9BA7A2E0AE}"/>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{D41B0F16-FC68-4418-A00A-8DF381CA6323}</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A0E5-493A-AC8C-3A9BA7A2E0AE}"/>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{5ADCAD66-AFA8-424C-9736-21062BC23590}</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A0E5-493A-AC8C-3A9BA7A2E0AE}"/>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{045BB9A5-0AC4-4663-99AB-76140C8D8ED0}</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A0E5-493A-AC8C-3A9BA7A2E0AE}"/>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{8EF51123-CEC8-42B2-8945-AE913D295757}</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A0E5-493A-AC8C-3A9BA7A2E0AE}"/>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68.5</c:v>
                </c:pt>
                <c:pt idx="8">
                  <c:v>72.099999999999994</c:v>
                </c:pt>
                <c:pt idx="16">
                  <c:v>68.599999999999994</c:v>
                </c:pt>
                <c:pt idx="24">
                  <c:v>62.6</c:v>
                </c:pt>
                <c:pt idx="32">
                  <c:v>63.9</c:v>
                </c:pt>
              </c:numCache>
            </c:numRef>
          </c:xVal>
          <c:yVal>
            <c:numRef>
              <c:f>公会計指標分析・財政指標組合せ分析表!$BP$51:$DC$51</c:f>
              <c:numCache>
                <c:formatCode>#,##0.0;"▲ "#,##0.0</c:formatCode>
                <c:ptCount val="40"/>
                <c:pt idx="0">
                  <c:v>32.6</c:v>
                </c:pt>
                <c:pt idx="8">
                  <c:v>21.4</c:v>
                </c:pt>
                <c:pt idx="16">
                  <c:v>10</c:v>
                </c:pt>
                <c:pt idx="24">
                  <c:v>18.8</c:v>
                </c:pt>
                <c:pt idx="32">
                  <c:v>16.7</c:v>
                </c:pt>
              </c:numCache>
            </c:numRef>
          </c:yVal>
          <c:smooth val="0"/>
          <c:extLst>
            <c:ext xmlns:c16="http://schemas.microsoft.com/office/drawing/2014/chart" uri="{C3380CC4-5D6E-409C-BE32-E72D297353CC}">
              <c16:uniqueId val="{00000009-A0E5-493A-AC8C-3A9BA7A2E0AE}"/>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{7990E0E2-050C-418B-8EF5-D7D6F0D79BCF}</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A0E5-493A-AC8C-3A9BA7A2E0AE}"/>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{C0BCAE5D-8820-4657-A1E7-86AA53BE2EA8}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A0E5-493A-AC8C-3A9BA7A2E0AE}"/>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{B5C7C4FE-C71E-4135-8B3C-713D8C78EEC0}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A0E5-493A-AC8C-3A9BA7A2E0AE}"/>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{4DFB232D-C0F9-43F6-8DEB-C32016ABA067}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A0E5-493A-AC8C-3A9BA7A2E0AE}"/>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{6857FFA6-6158-428F-8365-27B392A29C0B}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A0E5-493A-AC8C-3A9BA7A2E0AE}"/>
                </c:ext>
              </c:extLst>
            </c:dLbl>
            <c:dLbl>
              <c:idx val="8"/>
              <c:tx>
                <c:strRef>
                  <c:f>公会計指標分析・財政指標組合せ分析表!$BX$50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{3E82BEFC-B23E-4D01-82C8-39667BA591C0}</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A0E5-493A-AC8C-3A9BA7A2E0AE}"/>
                </c:ext>
              </c:extLst>
            </c:dLbl>
            <c:dLbl>
              <c:idx val="16"/>
              <c:tx>
                <c:strRef>
                  <c:f>公会計指標分析・財政指標組合せ分析表!$CF$50</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{553A4523-0B2B-43C9-BCE7-1B006A794143}</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A0E5-493A-AC8C-3A9BA7A2E0AE}"/>
                </c:ext>
              </c:extLst>
            </c:dLbl>
            <c:dLbl>
              <c:idx val="24"/>
              <c:layout>
                <c:manualLayout>
                  <c:x val="0"/>
                  <c:y val="1.6506510848216575E-2"/>
                </c:manualLayout>
              </c:layout>
              <c:tx>
                <c:strRef>
                  <c:f>公会計指標分析・財政指標組合せ分析表!$CN$50</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{38ACB989-F082-4C79-8C96-DA0859618DE9}</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A0E5-493A-AC8C-3A9BA7A2E0AE}"/>
                </c:ext>
              </c:extLst>
            </c:dLbl>
            <c:dLbl>
              <c:idx val="32"/>
              <c:layout>
                <c:manualLayout>
                  <c:x val="0"/>
                  <c:y val="-1.6506155617389402E-2"/>
                </c:manualLayout>
              </c:layout>
              <c:tx>
                <c:strRef>
                  <c:f>公会計指標分析・財政指標組合せ分析表!$CV$50</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{0ECBE8CC-747D-4F72-8E4F-C4572B2DECC4}</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A0E5-493A-AC8C-3A9BA7A2E0AE}"/>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61.5</c:v>
                </c:pt>
                <c:pt idx="8">
                  <c:v>63</c:v>
                </c:pt>
                <c:pt idx="16">
                  <c:v>63.7</c:v>
                </c:pt>
                <c:pt idx="24">
                  <c:v>64.099999999999994</c:v>
                </c:pt>
                <c:pt idx="32">
                  <c:v>64.599999999999994</c:v>
                </c:pt>
              </c:numCache>
            </c:numRef>
          </c:xVal>
          <c:yVal>
            <c:numRef>
              <c:f>公会計指標分析・財政指標組合せ分析表!$BP$55:$DC$55</c:f>
              <c:numCache>
                <c:formatCode>#,##0.0;"▲ "#,##0.0</c:formatCode>
                <c:ptCount val="40"/>
                <c:pt idx="0">
                  <c:v>22.1</c:v>
                </c:pt>
                <c:pt idx="8">
                  <c:v>20.399999999999999</c:v>
                </c:pt>
                <c:pt idx="16">
                  <c:v>11.2</c:v>
                </c:pt>
                <c:pt idx="24">
                  <c:v>4.5999999999999996</c:v>
                </c:pt>
                <c:pt idx="32">
                  <c:v>4.2</c:v>
                </c:pt>
              </c:numCache>
            </c:numRef>
          </c:yVal>
          <c:smooth val="0"/>
          <c:extLst>
            <c:ext xmlns:c16="http://schemas.microsoft.com/office/drawing/2014/chart" uri="{C3380CC4-5D6E-409C-BE32-E72D297353CC}">
              <c16:uniqueId val="{00000013-A0E5-493A-AC8C-3A9BA7A2E0AE}"/>
            </c:ext>
          </c:extLst>
        </c:ser>
        <c:dLbls>
          <c:showLegendKey val="0"/>
          <c:showVal val="1"/>
          <c:showCatName val="0"/>
          <c:showSerName val="0"/>
          <c:showPercent val="0"/>
          <c:showBubbleSize val="0"/>
        </c:dLbls>
        <c:axId val="46179840"/>
        <c:axId val="46181760"/>
      </c:scatterChart>
      <c:valAx>
        <c:axId val="46179840"/>
        <c:scaling>
          <c:orientation val="maxMin"/>
          <c:max val="80"/>
          <c:min val="6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{8780AD07-FC68-46D2-B012-029CE50452D3}</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8376-4F73-961C-CF6F50ED379B}"/>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{C293A0B1-9DAC-48BE-8962-57312DB9579C}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8376-4F73-961C-CF6F50ED379B}"/>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{84AE93D9-DBA2-42B5-9A29-8FF0E2AE1825}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8376-4F73-961C-CF6F50ED379B}"/>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{A0CB820A-74A5-4BB7-9467-6EF5AAEA30FF}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8376-4F73-961C-CF6F50ED379B}"/>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{C50F31D2-F445-418E-A4D9-39587B619AFF}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8376-4F73-961C-CF6F50ED379B}"/>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{D104D826-6ED4-4870-9C7A-5E51A95263A8}</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8376-4F73-961C-CF6F50ED379B}"/>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{348BA1A5-0C81-4425-869D-4BF5A4163E75}</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8376-4F73-961C-CF6F50ED379B}"/>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{B81D3B6F-F967-400C-AFB1-BBF5C9D2DA0C}</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8376-4F73-961C-CF6F50ED379B}"/>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{11BC44AB-F228-48E6-8F11-5AE2E2994D9E}</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8376-4F73-961C-CF6F50ED379B}"/>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6.3</c:v>
                </c:pt>
                <c:pt idx="8">
                  <c:v>5.4</c:v>
                </c:pt>
                <c:pt idx="16">
                  <c:v>4.7</c:v>
                </c:pt>
                <c:pt idx="24">
                  <c:v>4.7</c:v>
                </c:pt>
                <c:pt idx="32">
                  <c:v>5</c:v>
                </c:pt>
              </c:numCache>
            </c:numRef>
          </c:xVal>
          <c:yVal>
            <c:numRef>
              <c:f>公会計指標分析・財政指標組合せ分析表!$BP$73:$DC$73</c:f>
              <c:numCache>
                <c:formatCode>#,##0.0;"▲ "#,##0.0</c:formatCode>
                <c:ptCount val="40"/>
                <c:pt idx="0">
                  <c:v>32.6</c:v>
                </c:pt>
                <c:pt idx="8">
                  <c:v>21.4</c:v>
                </c:pt>
                <c:pt idx="16">
                  <c:v>10</c:v>
                </c:pt>
                <c:pt idx="24">
                  <c:v>18.8</c:v>
                </c:pt>
                <c:pt idx="32">
                  <c:v>16.7</c:v>
                </c:pt>
              </c:numCache>
            </c:numRef>
          </c:yVal>
          <c:smooth val="0"/>
          <c:extLst>
            <c:ext xmlns:c16="http://schemas.microsoft.com/office/drawing/2014/chart" uri="{C3380CC4-5D6E-409C-BE32-E72D297353CC}">
              <c16:uniqueId val="{00000009-8376-4F73-961C-CF6F50ED379B}"/>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{B2326BCF-767F-44FB-B08D-284942B9D370}</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8376-4F73-961C-CF6F50ED379B}"/>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{BA134AE6-8B64-474E-8C78-8D21DC47F826}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8376-4F73-961C-CF6F50ED379B}"/>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{3CD3A8F3-E6F4-41C5-B239-228F9DE17337}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8376-4F73-961C-CF6F50ED379B}"/>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{34BE6EA8-54D6-45FD-9B62-70FAC3A5EA34}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8376-4F73-961C-CF6F50ED379B}"/>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{691E76C2-2A6F-4404-8D4C-79501688FCDE}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8376-4F73-961C-CF6F50ED379B}"/>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{21A1086B-ADCD-4517-B551-8217A46950D6}</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8376-4F73-961C-CF6F50ED379B}"/>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{4EEE0C15-BEC1-4922-8269-8D70F6071439}</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8376-4F73-961C-CF6F50ED379B}"/>
                </c:ext>
              </c:extLst>
            </c:dLbl>
            <c:dLbl>
              <c:idx val="24"/>
              <c:layout>
                <c:manualLayout>
                  <c:x val="-4.4905057365901176E-2"/>
                  <c:y val="-4.6612215709630818E-2"/>
                </c:manualLayout>
              </c:layout>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{D33B981D-0589-4AAF-837B-23F96E26DB16}</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8376-4F73-961C-CF6F50ED379B}"/>
                </c:ext>
              </c:extLst>
            </c:dLbl>
            <c:dLbl>
              <c:idx val="32"/>
              <c:layout>
                <c:manualLayout>
                  <c:x val="-1.8235628084250059E-2"/>
                  <c:y val="-7.8220735978387662E-2"/>
                </c:manualLayout>
              </c:layout>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{BA5FD498-A80D-4217-86A3-A5D04E599EFD}</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8376-4F73-961C-CF6F50ED379B}"/>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6.3</c:v>
                </c:pt>
                <c:pt idx="8">
                  <c:v>6.2</c:v>
                </c:pt>
                <c:pt idx="16">
                  <c:v>5.7</c:v>
                </c:pt>
                <c:pt idx="24">
                  <c:v>5.8</c:v>
                </c:pt>
                <c:pt idx="32">
                  <c:v>5.8</c:v>
                </c:pt>
              </c:numCache>
            </c:numRef>
          </c:xVal>
          <c:yVal>
            <c:numRef>
              <c:f>公会計指標分析・財政指標組合せ分析表!$BP$77:$DC$77</c:f>
              <c:numCache>
                <c:formatCode>#,##0.0;"▲ "#,##0.0</c:formatCode>
                <c:ptCount val="40"/>
                <c:pt idx="0">
                  <c:v>22.1</c:v>
                </c:pt>
                <c:pt idx="8">
                  <c:v>20.399999999999999</c:v>
                </c:pt>
                <c:pt idx="16">
                  <c:v>11.2</c:v>
                </c:pt>
                <c:pt idx="24">
                  <c:v>4.5999999999999996</c:v>
                </c:pt>
                <c:pt idx="32">
                  <c:v>4.2</c:v>
                </c:pt>
              </c:numCache>
            </c:numRef>
          </c:yVal>
          <c:smooth val="0"/>
          <c:extLst>
            <c:ext xmlns:c16="http://schemas.microsoft.com/office/drawing/2014/chart" uri="{C3380CC4-5D6E-409C-BE32-E72D297353CC}">
              <c16:uniqueId val="{00000013-8376-4F73-961C-CF6F50ED379B}"/>
            </c:ext>
          </c:extLst>
        </c:ser>
        <c:dLbls>
          <c:showLegendKey val="0"/>
          <c:showVal val="1"/>
          <c:showCatName val="0"/>
          <c:showSerName val="0"/>
          <c:showPercent val="0"/>
          <c:showBubbleSize val="0"/>
        </c:dLbls>
        <c:axId val="84219776"/>
        <c:axId val="84234240"/>
      </c:scatterChart>
      <c:valAx>
        <c:axId val="84219776"/>
        <c:scaling>
          <c:orientation val="maxMin"/>
          <c:max val="7"/>
          <c:min val="4"/>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大阪府貝塚市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　</a:t>
          </a:r>
          <a:r>
            <a:rPr kumimoji="0" lang="ja-JP" altLang="ja-JP" sz="12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高機能消防指令センター更新事業に対する起債の元金償還開始</a:t>
          </a:r>
          <a:r>
            <a:rPr kumimoji="0" lang="ja-JP" altLang="en-US" sz="12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、臨時財政対策債の償還額の増加</a:t>
          </a:r>
          <a:r>
            <a:rPr kumimoji="1" lang="ja-JP" altLang="en-US" sz="12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等</a:t>
          </a:r>
          <a:r>
            <a:rPr kumimoji="1" lang="ja-JP" altLang="ja-JP" sz="12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により元利償還金が増加した。一方で新庁舎整備事業の建設事業費が令和</a:t>
          </a:r>
          <a:r>
            <a:rPr kumimoji="1" lang="ja-JP" altLang="en-US" sz="12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４</a:t>
          </a:r>
          <a:r>
            <a:rPr kumimoji="1" lang="ja-JP" altLang="ja-JP" sz="12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年度から令和</a:t>
          </a:r>
          <a:r>
            <a:rPr kumimoji="1" lang="ja-JP" altLang="en-US" sz="12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５</a:t>
          </a:r>
          <a:r>
            <a:rPr kumimoji="1" lang="ja-JP" altLang="ja-JP" sz="12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年度にかけて</a:t>
          </a:r>
          <a:r>
            <a:rPr kumimoji="1" lang="en-US" altLang="ja-JP" sz="12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535</a:t>
          </a:r>
          <a:r>
            <a:rPr kumimoji="1" lang="ja-JP" altLang="ja-JP" sz="12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百万円減少したことにより、債務負担行為に基づく支出予定額が大幅に減少し、結果として元利償還金等</a:t>
          </a:r>
          <a:r>
            <a:rPr kumimoji="1" lang="en-US" altLang="ja-JP" sz="12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(A)</a:t>
          </a:r>
          <a:r>
            <a:rPr kumimoji="1" lang="ja-JP" altLang="ja-JP" sz="12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は減少した。</a:t>
          </a:r>
          <a:endParaRPr kumimoji="0" lang="ja-JP" altLang="ja-JP" sz="12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　算入公債費等</a:t>
          </a:r>
          <a:r>
            <a:rPr kumimoji="1" lang="en-US" altLang="ja-JP" sz="12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(B)</a:t>
          </a:r>
          <a:r>
            <a:rPr kumimoji="1" lang="ja-JP" altLang="ja-JP" sz="12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についても、新庁舎整備事業の建設事業費に対する庁舎整備事業債</a:t>
          </a:r>
          <a:r>
            <a:rPr kumimoji="1" lang="ja-JP" altLang="en-US" sz="12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、庁舎整備基金繰入金が</a:t>
          </a:r>
          <a:r>
            <a:rPr kumimoji="1" lang="ja-JP" altLang="ja-JP" sz="12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減少した。</a:t>
          </a:r>
          <a:r>
            <a:rPr kumimoji="1" lang="en-US" altLang="ja-JP" sz="12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(A)</a:t>
          </a:r>
          <a:r>
            <a:rPr kumimoji="1" lang="ja-JP" altLang="ja-JP" sz="12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a:t>
          </a:r>
          <a:r>
            <a:rPr kumimoji="1" lang="en-US" altLang="ja-JP" sz="12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(B)</a:t>
          </a:r>
          <a:r>
            <a:rPr kumimoji="1" lang="ja-JP" altLang="ja-JP" sz="12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ともに減少しているが、</a:t>
          </a:r>
          <a:r>
            <a:rPr kumimoji="1" lang="en-US" altLang="ja-JP" sz="12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(B)</a:t>
          </a:r>
          <a:r>
            <a:rPr kumimoji="1" lang="ja-JP" altLang="ja-JP" sz="12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の方がより減少額が多かったため、実質公債費比率の分子は増加した。</a:t>
          </a:r>
          <a:endParaRPr kumimoji="0" lang="ja-JP" altLang="ja-JP" sz="12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　今後は庁舎整備事業債により元利償還金等の増加が見込まれるため、事業の選択と集中を進め、大幅な増加が生じないよう努める。</a:t>
          </a:r>
          <a:endParaRPr kumimoji="0" lang="ja-JP" altLang="ja-JP" sz="12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大阪府貝塚市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　令和</a:t>
          </a:r>
          <a:r>
            <a:rPr kumimoji="1" lang="en-US" altLang="ja-JP" sz="12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5</a:t>
          </a:r>
          <a:r>
            <a:rPr kumimoji="1" lang="ja-JP" altLang="en-US" sz="12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年度、臨時財政対策債の償還が進んだため、「</a:t>
          </a:r>
          <a:r>
            <a:rPr kumimoji="1" lang="ja-JP" altLang="ja-JP" sz="12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一般会計等に係る地方債の現在高</a:t>
          </a:r>
          <a:r>
            <a:rPr kumimoji="1" lang="ja-JP" altLang="en-US" sz="12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」が減少。将来負担額（</a:t>
          </a:r>
          <a:r>
            <a:rPr kumimoji="1" lang="en-US" altLang="ja-JP" sz="12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A</a:t>
          </a:r>
          <a:r>
            <a:rPr kumimoji="1" lang="ja-JP" altLang="en-US" sz="12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）全体は</a:t>
          </a:r>
          <a:r>
            <a:rPr kumimoji="1" lang="en-US" altLang="ja-JP" sz="12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484</a:t>
          </a:r>
          <a:r>
            <a:rPr kumimoji="1" lang="ja-JP" altLang="en-US" sz="12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百万円の減少となった。</a:t>
          </a:r>
          <a:endParaRPr kumimoji="0" lang="en-US" altLang="ja-JP" sz="12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 　 充当可能財源等（</a:t>
          </a:r>
          <a:r>
            <a:rPr kumimoji="1" lang="en-US" altLang="ja-JP" sz="12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B</a:t>
          </a:r>
          <a:r>
            <a:rPr kumimoji="1" lang="ja-JP" altLang="ja-JP" sz="12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2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についても、（</a:t>
          </a:r>
          <a:r>
            <a:rPr kumimoji="1" lang="en-US" altLang="ja-JP" sz="12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A)</a:t>
          </a:r>
          <a:r>
            <a:rPr kumimoji="1" lang="ja-JP" altLang="en-US" sz="12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同様に臨時財政対策債の償還が進んだため、「</a:t>
          </a:r>
          <a:r>
            <a:rPr kumimoji="1" lang="ja-JP" altLang="ja-JP" sz="12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基準財政需要額算入見込額</a:t>
          </a:r>
          <a:r>
            <a:rPr kumimoji="1" lang="ja-JP" altLang="en-US" sz="12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」が減少した。一方で、都市計画税の充当見込額の増加により、「充当可能特定歳入」が増加していることもあり、</a:t>
          </a:r>
          <a:r>
            <a:rPr kumimoji="1" lang="ja-JP" altLang="ja-JP" sz="12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a:t>
          </a:r>
          <a:r>
            <a:rPr kumimoji="1" lang="en-US" altLang="ja-JP" sz="12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B</a:t>
          </a:r>
          <a:r>
            <a:rPr kumimoji="1" lang="ja-JP" altLang="ja-JP" sz="12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2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全体では、</a:t>
          </a:r>
          <a:r>
            <a:rPr kumimoji="1" lang="en-US" altLang="ja-JP" sz="12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194</a:t>
          </a:r>
          <a:r>
            <a:rPr kumimoji="1" lang="ja-JP" altLang="en-US" sz="12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百万円の減少となった。</a:t>
          </a:r>
          <a:endParaRPr kumimoji="1" lang="en-US" altLang="ja-JP" sz="12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　</a:t>
          </a:r>
          <a:r>
            <a:rPr kumimoji="1" lang="en-US" altLang="ja-JP" sz="12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(A)</a:t>
          </a:r>
          <a:r>
            <a:rPr kumimoji="1" lang="ja-JP" altLang="en-US" sz="12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a:t>
          </a:r>
          <a:r>
            <a:rPr kumimoji="1" lang="en-US" altLang="ja-JP" sz="12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B</a:t>
          </a:r>
          <a:r>
            <a:rPr kumimoji="1" lang="ja-JP" altLang="en-US" sz="12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）ともに減少しているが、（</a:t>
          </a:r>
          <a:r>
            <a:rPr kumimoji="1" lang="en-US" altLang="ja-JP" sz="12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A)</a:t>
          </a:r>
          <a:r>
            <a:rPr kumimoji="1" lang="ja-JP" altLang="en-US" sz="12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の減少額がより大きいため、将来負担比率の分子は減少した。</a:t>
          </a:r>
          <a:endParaRPr kumimoji="0" lang="ja-JP" altLang="ja-JP" sz="12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 　今後、少子高齢化に伴う社会保障関係経費の増加による財政調整基金の取崩し、老朽化した公共施設の建て替えに伴う地方債の残高の増加が懸念されるため、公共施設等マネジメントの推進により投資事業の抑制を行い、持続的で安定した財政運営に努める。</a:t>
          </a:r>
          <a:endParaRPr kumimoji="1" lang="ja-JP" altLang="en-US" sz="12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大阪府貝塚市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　かいづかふるさと応援基金から</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614</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百万円取り崩したが、同基金に</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562</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百万円、財政調整基金に</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231</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百万円それぞれ積立てたこと等により、基金全体として</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235</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百万円の増額となった。</a:t>
          </a: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目的に応じて基金を適正に取り崩して対応するとともに、基金に依存しない財政運営に努める。</a:t>
          </a: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公共施設等整備基金</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公共、公益及び公用の整備に要する経費及びその整備のために起こした市債の償還金に対して充当する。</a:t>
          </a: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バリアフリー基金</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公共施設並びに公共交通機関の旅客施設及び設備の改善その他バリアフリー整備に関する事業に対して充当する。</a:t>
          </a: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公共施設等整備基金</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公共施設の老朽化に対応するために</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5.2</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百万円積立てたことにより増加。</a:t>
          </a: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バリアフリー基金</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:JR</a:t>
          </a:r>
          <a:r>
            <a:rPr kumimoji="1" lang="ja-JP" altLang="ja-JP" sz="1300">
              <a:solidFill>
                <a:schemeClr val="tx1"/>
              </a:solidFill>
              <a:effectLst/>
              <a:latin typeface="ＭＳ ゴシック" panose="020B0609070205080204" pitchFamily="49" charset="-128"/>
              <a:ea typeface="ＭＳ ゴシック" panose="020B0609070205080204" pitchFamily="49" charset="-128"/>
              <a:cs typeface="+mn-cs"/>
            </a:rPr>
            <a:t>東貝塚駅</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のバリアフリー化整備推進事業に充当するために</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43</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百万円取り崩したことにより減少。</a:t>
          </a: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地域公共交通活用促進基金</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令和７年度、デマンド交通や定時定路線バスの実証運行に係る経費に</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百万円充当する。</a:t>
          </a: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安心・安全なまちづくり基金：将来の防犯灯の機器更新に備え、予算の平準化のため令和７年度以降、毎年</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9</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百万円の積立を行う。</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　新庁舎整備の完了により、歳出、歳入ともに前年度より減少。その中でも歳入において、普通交付税や株式譲渡所得割交付金等の各種交付金、ボートレース事業収入等が増加したため、令和５年度決算の実質収支が黒字となった。そのため財政調整基金を取り崩すことなく、</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231</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百万円積み立てることができたため。</a:t>
          </a: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事業内容の精査を行い、基金の活用が必要な場合でも最小限の取崩しになるように努める。</a:t>
          </a: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増減なし</a:t>
          </a: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tx1"/>
              </a:solidFill>
              <a:effectLst/>
              <a:latin typeface="ＭＳ ゴシック" panose="020B0609070205080204" pitchFamily="49" charset="-128"/>
              <a:ea typeface="ＭＳ ゴシック" panose="020B0609070205080204" pitchFamily="49" charset="-128"/>
              <a:cs typeface="+mn-cs"/>
            </a:rPr>
            <a:t>令和</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６</a:t>
          </a:r>
          <a:r>
            <a:rPr kumimoji="1" lang="ja-JP" altLang="ja-JP" sz="1300">
              <a:solidFill>
                <a:schemeClr val="tx1"/>
              </a:solidFill>
              <a:effectLst/>
              <a:latin typeface="ＭＳ ゴシック" panose="020B0609070205080204" pitchFamily="49" charset="-128"/>
              <a:ea typeface="ＭＳ ゴシック" panose="020B0609070205080204" pitchFamily="49" charset="-128"/>
              <a:cs typeface="+mn-cs"/>
            </a:rPr>
            <a:t>年度</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に普通交付税の基準財政需要額の「臨時財政対策債償還基金費」の算定額分を減債基金に積立を行い、令和７．８年度に発生する臨時財政対策債の元利償還金の一部に充当する。</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4CA275B0-0339-4478-A3D0-2818CA5ED7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22AED8E8-3546-45AE-BEE4-B9DE4E2845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79C23332-94A0-4892-A14A-317B497C307F}"/>
            </a:ext>
          </a:extLst>
        </xdr:cNvPr>
        <xdr:cNvSpPr/>
      </xdr:nvSpPr>
      <xdr:spPr>
        <a:xfrm>
          <a:off x="359410" y="59690"/>
          <a:ext cx="11391265" cy="6388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3CB5E546-81BC-43B6-90F5-AF26BF0EC161}"/>
            </a:ext>
          </a:extLst>
        </xdr:cNvPr>
        <xdr:cNvSpPr/>
      </xdr:nvSpPr>
      <xdr:spPr>
        <a:xfrm>
          <a:off x="15346680" y="190500"/>
          <a:ext cx="3551555" cy="56261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22857124-4D63-4AAD-8F1A-46745136FBBD}"/>
            </a:ext>
          </a:extLst>
        </xdr:cNvPr>
        <xdr:cNvSpPr/>
      </xdr:nvSpPr>
      <xdr:spPr>
        <a:xfrm>
          <a:off x="15351125" y="212090"/>
          <a:ext cx="3524250" cy="5099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32FF240D-9F61-484C-8CA9-9FEF91DBFE2F}"/>
            </a:ext>
          </a:extLst>
        </xdr:cNvPr>
        <xdr:cNvSpPr/>
      </xdr:nvSpPr>
      <xdr:spPr>
        <a:xfrm>
          <a:off x="15372715" y="245110"/>
          <a:ext cx="3470910" cy="43878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大阪府貝塚市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F2762831-680D-4D42-A99B-38A836EF0C83}"/>
            </a:ext>
          </a:extLst>
        </xdr:cNvPr>
        <xdr:cNvSpPr/>
      </xdr:nvSpPr>
      <xdr:spPr>
        <a:xfrm>
          <a:off x="12817475" y="190500"/>
          <a:ext cx="2392045" cy="56261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0088BAFA-DD7C-43BD-8C34-783977234B52}"/>
            </a:ext>
          </a:extLst>
        </xdr:cNvPr>
        <xdr:cNvSpPr/>
      </xdr:nvSpPr>
      <xdr:spPr>
        <a:xfrm>
          <a:off x="12839065" y="212090"/>
          <a:ext cx="2355215" cy="5099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55A2896A-8595-465D-9DFF-95C2EC9BB6EB}"/>
            </a:ext>
          </a:extLst>
        </xdr:cNvPr>
        <xdr:cNvSpPr/>
      </xdr:nvSpPr>
      <xdr:spPr>
        <a:xfrm>
          <a:off x="12870180" y="245110"/>
          <a:ext cx="2313305" cy="45339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D944A406-AAA0-4B94-8B73-CF79C8DF0DCF}"/>
            </a:ext>
          </a:extLst>
        </xdr:cNvPr>
        <xdr:cNvSpPr/>
      </xdr:nvSpPr>
      <xdr:spPr>
        <a:xfrm>
          <a:off x="440690" y="885190"/>
          <a:ext cx="9081135" cy="177990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2F7769AA-9BC7-479E-8F95-F32EF239FCB8}"/>
            </a:ext>
          </a:extLst>
        </xdr:cNvPr>
        <xdr:cNvSpPr/>
      </xdr:nvSpPr>
      <xdr:spPr>
        <a:xfrm>
          <a:off x="563880" y="924560"/>
          <a:ext cx="1242695" cy="17106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D6A6FAC3-862D-494D-A598-5857F4FEA145}"/>
            </a:ext>
          </a:extLst>
        </xdr:cNvPr>
        <xdr:cNvSpPr/>
      </xdr:nvSpPr>
      <xdr:spPr>
        <a:xfrm>
          <a:off x="1764030" y="924560"/>
          <a:ext cx="1200150" cy="17106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82,500
80,888
43.93
37,140,680
36,812,112
242,479
19,345,298
31,732,020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6B0375A1-6CE8-4FCC-A8F4-11FD68F35036}"/>
            </a:ext>
          </a:extLst>
        </xdr:cNvPr>
        <xdr:cNvSpPr/>
      </xdr:nvSpPr>
      <xdr:spPr>
        <a:xfrm>
          <a:off x="2964180" y="924560"/>
          <a:ext cx="1371600" cy="17106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404715ED-F4E1-40F3-9E6C-E6DD74F1B36E}"/>
            </a:ext>
          </a:extLst>
        </xdr:cNvPr>
        <xdr:cNvSpPr/>
      </xdr:nvSpPr>
      <xdr:spPr>
        <a:xfrm>
          <a:off x="4335780" y="939800"/>
          <a:ext cx="1816735"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451070F7-C1EB-4632-87B3-03AB6A9F9DC8}"/>
            </a:ext>
          </a:extLst>
        </xdr:cNvPr>
        <xdr:cNvSpPr/>
      </xdr:nvSpPr>
      <xdr:spPr>
        <a:xfrm>
          <a:off x="6152515" y="939800"/>
          <a:ext cx="114046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5.0
16.7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74E4534D-17B4-4FFB-BD1B-0D2E4F3C347B}"/>
            </a:ext>
          </a:extLst>
        </xdr:cNvPr>
        <xdr:cNvSpPr/>
      </xdr:nvSpPr>
      <xdr:spPr>
        <a:xfrm>
          <a:off x="7352665" y="954405"/>
          <a:ext cx="583565"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228019DD-3E6F-497C-BE3C-EFDB3D2DCCE6}"/>
            </a:ext>
          </a:extLst>
        </xdr:cNvPr>
        <xdr:cNvSpPr/>
      </xdr:nvSpPr>
      <xdr:spPr>
        <a:xfrm>
          <a:off x="4335780" y="1716405"/>
          <a:ext cx="181673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EB6DDE2E-FD58-4185-81F4-E0ABC339D6C2}"/>
            </a:ext>
          </a:extLst>
        </xdr:cNvPr>
        <xdr:cNvSpPr/>
      </xdr:nvSpPr>
      <xdr:spPr>
        <a:xfrm>
          <a:off x="6221730" y="1716405"/>
          <a:ext cx="330009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6A363057-916A-4F3C-B054-BD138BF57B21}"/>
            </a:ext>
          </a:extLst>
        </xdr:cNvPr>
        <xdr:cNvSpPr/>
      </xdr:nvSpPr>
      <xdr:spPr>
        <a:xfrm>
          <a:off x="9979025" y="885190"/>
          <a:ext cx="1371600" cy="127381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F8F9456D-25A1-4C68-9707-64AC10979786}"/>
            </a:ext>
          </a:extLst>
        </xdr:cNvPr>
        <xdr:cNvSpPr/>
      </xdr:nvSpPr>
      <xdr:spPr>
        <a:xfrm>
          <a:off x="10208895" y="954405"/>
          <a:ext cx="120015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6B72C9E5-049B-4E63-8FA3-E1B81773FDC9}"/>
            </a:ext>
          </a:extLst>
        </xdr:cNvPr>
        <xdr:cNvSpPr/>
      </xdr:nvSpPr>
      <xdr:spPr>
        <a:xfrm>
          <a:off x="10208895" y="1217295"/>
          <a:ext cx="1200150" cy="5226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0B060FA0-ECDD-4E92-BD6F-659E312DDEF8}"/>
            </a:ext>
          </a:extLst>
        </xdr:cNvPr>
        <xdr:cNvSpPr/>
      </xdr:nvSpPr>
      <xdr:spPr>
        <a:xfrm>
          <a:off x="10208895" y="1560195"/>
          <a:ext cx="1319530" cy="6515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3840A443-7BC3-41B6-A467-A4087E7D051C}"/>
            </a:ext>
          </a:extLst>
        </xdr:cNvPr>
        <xdr:cNvCxnSpPr/>
      </xdr:nvCxnSpPr>
      <xdr:spPr>
        <a:xfrm flipH="1">
          <a:off x="10042525" y="103759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4656551F-70DA-45C9-9E63-2134283E5BA4}"/>
            </a:ext>
          </a:extLst>
        </xdr:cNvPr>
        <xdr:cNvSpPr/>
      </xdr:nvSpPr>
      <xdr:spPr>
        <a:xfrm>
          <a:off x="10092690" y="999490"/>
          <a:ext cx="107315"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230FF4E3-67A0-4A3F-BAAA-3298F33C2FED}"/>
            </a:ext>
          </a:extLst>
        </xdr:cNvPr>
        <xdr:cNvSpPr/>
      </xdr:nvSpPr>
      <xdr:spPr>
        <a:xfrm>
          <a:off x="10092690" y="1308100"/>
          <a:ext cx="10731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9DE09BF0-A112-4387-91A3-096FE12BEDCD}"/>
            </a:ext>
          </a:extLst>
        </xdr:cNvPr>
        <xdr:cNvCxnSpPr/>
      </xdr:nvCxnSpPr>
      <xdr:spPr>
        <a:xfrm>
          <a:off x="10137140" y="1560195"/>
          <a:ext cx="0" cy="145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CB18C5B2-A6B6-48EE-85AE-389B87ED1A80}"/>
            </a:ext>
          </a:extLst>
        </xdr:cNvPr>
        <xdr:cNvCxnSpPr/>
      </xdr:nvCxnSpPr>
      <xdr:spPr>
        <a:xfrm>
          <a:off x="10057765" y="1560195"/>
          <a:ext cx="15621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2A53B584-0314-4BA3-91FF-433F61D4A51D}"/>
            </a:ext>
          </a:extLst>
        </xdr:cNvPr>
        <xdr:cNvCxnSpPr/>
      </xdr:nvCxnSpPr>
      <xdr:spPr>
        <a:xfrm flipV="1">
          <a:off x="10137140" y="179641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0FDB0223-B077-4ED6-967C-312FEDDE7943}"/>
            </a:ext>
          </a:extLst>
        </xdr:cNvPr>
        <xdr:cNvCxnSpPr/>
      </xdr:nvCxnSpPr>
      <xdr:spPr>
        <a:xfrm>
          <a:off x="10057765" y="1941195"/>
          <a:ext cx="15621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27C00ACF-6B59-4804-85E6-3E6D614CE249}"/>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E6C18BF8-BB17-4E14-B149-A5DF093CBA11}"/>
            </a:ext>
          </a:extLst>
        </xdr:cNvPr>
        <xdr:cNvSpPr txBox="1"/>
      </xdr:nvSpPr>
      <xdr:spPr>
        <a:xfrm>
          <a:off x="419100" y="300799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id="{CA3BFC6C-CB53-4BB6-863C-515F93AA4B31}"/>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34" name="テキスト ボックス 33">
          <a:extLst>
            <a:ext uri="{FF2B5EF4-FFF2-40B4-BE49-F238E27FC236}">
              <a16:creationId xmlns:a16="http://schemas.microsoft.com/office/drawing/2014/main" id="{72E8760C-746F-4E6D-9980-3F4FA0BB796D}"/>
            </a:ext>
          </a:extLst>
        </xdr:cNvPr>
        <xdr:cNvSpPr txBox="1"/>
      </xdr:nvSpPr>
      <xdr:spPr>
        <a:xfrm>
          <a:off x="419100" y="3492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35" name="テキスト ボックス 34">
          <a:extLst>
            <a:ext uri="{FF2B5EF4-FFF2-40B4-BE49-F238E27FC236}">
              <a16:creationId xmlns:a16="http://schemas.microsoft.com/office/drawing/2014/main" id="{F5051A20-247D-418B-9CCD-17D7CE72FD63}"/>
            </a:ext>
          </a:extLst>
        </xdr:cNvPr>
        <xdr:cNvSpPr txBox="1"/>
      </xdr:nvSpPr>
      <xdr:spPr>
        <a:xfrm>
          <a:off x="419100" y="373189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3E905A8C-C96A-43A4-B57E-543A8FDCCAC0}"/>
            </a:ext>
          </a:extLst>
        </xdr:cNvPr>
        <xdr:cNvSpPr/>
      </xdr:nvSpPr>
      <xdr:spPr>
        <a:xfrm>
          <a:off x="1142365" y="4254500"/>
          <a:ext cx="3826510" cy="29654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B98543C2-17E7-430A-9553-C3368039B367}"/>
            </a:ext>
          </a:extLst>
        </xdr:cNvPr>
        <xdr:cNvSpPr/>
      </xdr:nvSpPr>
      <xdr:spPr>
        <a:xfrm>
          <a:off x="1808974" y="4607497"/>
          <a:ext cx="1550316" cy="27762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AD135D83-7232-47D9-AE57-E07148FA4ACF}"/>
            </a:ext>
          </a:extLst>
        </xdr:cNvPr>
        <xdr:cNvSpPr/>
      </xdr:nvSpPr>
      <xdr:spPr>
        <a:xfrm>
          <a:off x="3451854" y="4585111"/>
          <a:ext cx="765186" cy="31096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[ 63.9</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A4D0459D-A65C-4BB6-A8A6-415B80D014FC}"/>
            </a:ext>
          </a:extLst>
        </xdr:cNvPr>
        <xdr:cNvSpPr/>
      </xdr:nvSpPr>
      <xdr:spPr>
        <a:xfrm>
          <a:off x="491426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552E82D3-6E7F-4967-A92C-B59460D8B123}"/>
            </a:ext>
          </a:extLst>
        </xdr:cNvPr>
        <xdr:cNvSpPr/>
      </xdr:nvSpPr>
      <xdr:spPr>
        <a:xfrm>
          <a:off x="491426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967F2B5D-ECEC-4018-8031-05666E296FDF}"/>
            </a:ext>
          </a:extLst>
        </xdr:cNvPr>
        <xdr:cNvSpPr/>
      </xdr:nvSpPr>
      <xdr:spPr>
        <a:xfrm>
          <a:off x="628586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678BA946-2D50-4C8E-B089-AF4764812F28}"/>
            </a:ext>
          </a:extLst>
        </xdr:cNvPr>
        <xdr:cNvSpPr/>
      </xdr:nvSpPr>
      <xdr:spPr>
        <a:xfrm>
          <a:off x="628586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EF76E9DB-9E2B-4232-B7C3-881D731E4CF0}"/>
            </a:ext>
          </a:extLst>
        </xdr:cNvPr>
        <xdr:cNvSpPr/>
      </xdr:nvSpPr>
      <xdr:spPr>
        <a:xfrm>
          <a:off x="778827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95896F3F-DE30-48C9-8536-579348FCBE69}"/>
            </a:ext>
          </a:extLst>
        </xdr:cNvPr>
        <xdr:cNvSpPr/>
      </xdr:nvSpPr>
      <xdr:spPr>
        <a:xfrm>
          <a:off x="778827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46CA4BBA-9B66-41C6-8A97-8DA4E05DC4AA}"/>
            </a:ext>
          </a:extLst>
        </xdr:cNvPr>
        <xdr:cNvSpPr/>
      </xdr:nvSpPr>
      <xdr:spPr>
        <a:xfrm>
          <a:off x="1142365" y="4932045"/>
          <a:ext cx="3826510" cy="216471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23996B5D-90DC-4A0C-A3C6-097DCD533E3F}"/>
            </a:ext>
          </a:extLst>
        </xdr:cNvPr>
        <xdr:cNvSpPr/>
      </xdr:nvSpPr>
      <xdr:spPr>
        <a:xfrm>
          <a:off x="5216525" y="4932045"/>
          <a:ext cx="4286250" cy="21647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15BB3474-3440-411C-BB46-64F8E1E89D54}"/>
            </a:ext>
          </a:extLst>
        </xdr:cNvPr>
        <xdr:cNvSpPr/>
      </xdr:nvSpPr>
      <xdr:spPr>
        <a:xfrm>
          <a:off x="5216525" y="5001260"/>
          <a:ext cx="41148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9CF046ED-12F1-452F-8DD9-B1B382A1081A}"/>
            </a:ext>
          </a:extLst>
        </xdr:cNvPr>
        <xdr:cNvSpPr txBox="1"/>
      </xdr:nvSpPr>
      <xdr:spPr>
        <a:xfrm>
          <a:off x="5273675" y="5229860"/>
          <a:ext cx="4098290" cy="17741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認定こども園の建替えや新庁舎の整備を行ったことにより、類似団体内平均値と比較すると低い水準となっている。</a:t>
          </a:r>
          <a:endParaRPr lang="ja-JP" altLang="ja-JP">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現在</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公共施設等総合管理計画に基づき、隣保館等の集約化を予定している</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一方で</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、依然として老朽化した建物が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多数存在するため</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今後の数値は</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上昇傾向にあると予測される。</a:t>
          </a:r>
          <a:endParaRPr lang="ja-JP" altLang="ja-JP">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今後も引き続き、公共建築物の更新や長寿命化、統合、転用、除却等も含めた対策が必要であると考える。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A01EE7FA-01D2-419B-AE00-C7E87AC19C6D}"/>
            </a:ext>
          </a:extLst>
        </xdr:cNvPr>
        <xdr:cNvSpPr txBox="1"/>
      </xdr:nvSpPr>
      <xdr:spPr>
        <a:xfrm>
          <a:off x="1123315" y="474535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014CDAA5-C058-4108-AA4F-2B4FC8834964}"/>
            </a:ext>
          </a:extLst>
        </xdr:cNvPr>
        <xdr:cNvCxnSpPr/>
      </xdr:nvCxnSpPr>
      <xdr:spPr>
        <a:xfrm>
          <a:off x="1142365" y="7096760"/>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a:extLst>
            <a:ext uri="{FF2B5EF4-FFF2-40B4-BE49-F238E27FC236}">
              <a16:creationId xmlns:a16="http://schemas.microsoft.com/office/drawing/2014/main" id="{FF0006DB-8150-41A4-81ED-B1843E857838}"/>
            </a:ext>
          </a:extLst>
        </xdr:cNvPr>
        <xdr:cNvSpPr txBox="1"/>
      </xdr:nvSpPr>
      <xdr:spPr>
        <a:xfrm>
          <a:off x="784241" y="699914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2" name="直線コネクタ 51">
          <a:extLst>
            <a:ext uri="{FF2B5EF4-FFF2-40B4-BE49-F238E27FC236}">
              <a16:creationId xmlns:a16="http://schemas.microsoft.com/office/drawing/2014/main" id="{914C6569-FB4B-45E0-A843-01D962EB3DDD}"/>
            </a:ext>
          </a:extLst>
        </xdr:cNvPr>
        <xdr:cNvCxnSpPr/>
      </xdr:nvCxnSpPr>
      <xdr:spPr>
        <a:xfrm>
          <a:off x="1142365" y="6733117"/>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3" name="テキスト ボックス 52">
          <a:extLst>
            <a:ext uri="{FF2B5EF4-FFF2-40B4-BE49-F238E27FC236}">
              <a16:creationId xmlns:a16="http://schemas.microsoft.com/office/drawing/2014/main" id="{DFDB5066-6E15-4377-A150-6771C0F0AEC2}"/>
            </a:ext>
          </a:extLst>
        </xdr:cNvPr>
        <xdr:cNvSpPr txBox="1"/>
      </xdr:nvSpPr>
      <xdr:spPr>
        <a:xfrm>
          <a:off x="784241" y="663550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4" name="直線コネクタ 53">
          <a:extLst>
            <a:ext uri="{FF2B5EF4-FFF2-40B4-BE49-F238E27FC236}">
              <a16:creationId xmlns:a16="http://schemas.microsoft.com/office/drawing/2014/main" id="{0AF1BF83-9504-4322-8F89-7D7B6ACA8B8B}"/>
            </a:ext>
          </a:extLst>
        </xdr:cNvPr>
        <xdr:cNvCxnSpPr/>
      </xdr:nvCxnSpPr>
      <xdr:spPr>
        <a:xfrm>
          <a:off x="1142365" y="6369473"/>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5" name="テキスト ボックス 54">
          <a:extLst>
            <a:ext uri="{FF2B5EF4-FFF2-40B4-BE49-F238E27FC236}">
              <a16:creationId xmlns:a16="http://schemas.microsoft.com/office/drawing/2014/main" id="{7111C25F-55D9-488E-B100-475138BD60AD}"/>
            </a:ext>
          </a:extLst>
        </xdr:cNvPr>
        <xdr:cNvSpPr txBox="1"/>
      </xdr:nvSpPr>
      <xdr:spPr>
        <a:xfrm>
          <a:off x="784241" y="627948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6" name="直線コネクタ 55">
          <a:extLst>
            <a:ext uri="{FF2B5EF4-FFF2-40B4-BE49-F238E27FC236}">
              <a16:creationId xmlns:a16="http://schemas.microsoft.com/office/drawing/2014/main" id="{29FC84F6-DBCF-4D59-923C-7697673F0D60}"/>
            </a:ext>
          </a:extLst>
        </xdr:cNvPr>
        <xdr:cNvCxnSpPr/>
      </xdr:nvCxnSpPr>
      <xdr:spPr>
        <a:xfrm>
          <a:off x="1142365" y="6013450"/>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7" name="テキスト ボックス 56">
          <a:extLst>
            <a:ext uri="{FF2B5EF4-FFF2-40B4-BE49-F238E27FC236}">
              <a16:creationId xmlns:a16="http://schemas.microsoft.com/office/drawing/2014/main" id="{4FE5A7FD-B6CC-4D8C-A762-B72ABD3E1AD0}"/>
            </a:ext>
          </a:extLst>
        </xdr:cNvPr>
        <xdr:cNvSpPr txBox="1"/>
      </xdr:nvSpPr>
      <xdr:spPr>
        <a:xfrm>
          <a:off x="784241" y="591583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8" name="直線コネクタ 57">
          <a:extLst>
            <a:ext uri="{FF2B5EF4-FFF2-40B4-BE49-F238E27FC236}">
              <a16:creationId xmlns:a16="http://schemas.microsoft.com/office/drawing/2014/main" id="{D7297CB1-8779-4069-8F9D-BC034EA11895}"/>
            </a:ext>
          </a:extLst>
        </xdr:cNvPr>
        <xdr:cNvCxnSpPr/>
      </xdr:nvCxnSpPr>
      <xdr:spPr>
        <a:xfrm>
          <a:off x="1142365" y="5649807"/>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9" name="テキスト ボックス 58">
          <a:extLst>
            <a:ext uri="{FF2B5EF4-FFF2-40B4-BE49-F238E27FC236}">
              <a16:creationId xmlns:a16="http://schemas.microsoft.com/office/drawing/2014/main" id="{53E033D7-20CF-4B53-B6EF-6E7A881B518B}"/>
            </a:ext>
          </a:extLst>
        </xdr:cNvPr>
        <xdr:cNvSpPr txBox="1"/>
      </xdr:nvSpPr>
      <xdr:spPr>
        <a:xfrm>
          <a:off x="784241" y="556172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0" name="直線コネクタ 59">
          <a:extLst>
            <a:ext uri="{FF2B5EF4-FFF2-40B4-BE49-F238E27FC236}">
              <a16:creationId xmlns:a16="http://schemas.microsoft.com/office/drawing/2014/main" id="{968F2572-3AA4-4114-A870-19C523BE88F3}"/>
            </a:ext>
          </a:extLst>
        </xdr:cNvPr>
        <xdr:cNvCxnSpPr/>
      </xdr:nvCxnSpPr>
      <xdr:spPr>
        <a:xfrm>
          <a:off x="1142365" y="5295688"/>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1" name="テキスト ボックス 60">
          <a:extLst>
            <a:ext uri="{FF2B5EF4-FFF2-40B4-BE49-F238E27FC236}">
              <a16:creationId xmlns:a16="http://schemas.microsoft.com/office/drawing/2014/main" id="{EA7ECF0C-C519-4375-B76D-ADF2555F0E0C}"/>
            </a:ext>
          </a:extLst>
        </xdr:cNvPr>
        <xdr:cNvSpPr txBox="1"/>
      </xdr:nvSpPr>
      <xdr:spPr>
        <a:xfrm>
          <a:off x="784241" y="520188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2" name="直線コネクタ 61">
          <a:extLst>
            <a:ext uri="{FF2B5EF4-FFF2-40B4-BE49-F238E27FC236}">
              <a16:creationId xmlns:a16="http://schemas.microsoft.com/office/drawing/2014/main" id="{35CD2C3F-E128-4F7C-A69E-BAA60F14CCC3}"/>
            </a:ext>
          </a:extLst>
        </xdr:cNvPr>
        <xdr:cNvCxnSpPr/>
      </xdr:nvCxnSpPr>
      <xdr:spPr>
        <a:xfrm>
          <a:off x="1142365" y="4932045"/>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3" name="テキスト ボックス 62">
          <a:extLst>
            <a:ext uri="{FF2B5EF4-FFF2-40B4-BE49-F238E27FC236}">
              <a16:creationId xmlns:a16="http://schemas.microsoft.com/office/drawing/2014/main" id="{4A507062-35D8-4529-9821-C3850C33323C}"/>
            </a:ext>
          </a:extLst>
        </xdr:cNvPr>
        <xdr:cNvSpPr txBox="1"/>
      </xdr:nvSpPr>
      <xdr:spPr>
        <a:xfrm>
          <a:off x="784241" y="483824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4" name="有形固定資産減価償却率グラフ枠">
          <a:extLst>
            <a:ext uri="{FF2B5EF4-FFF2-40B4-BE49-F238E27FC236}">
              <a16:creationId xmlns:a16="http://schemas.microsoft.com/office/drawing/2014/main" id="{5E993C61-96C4-4F1D-81B9-8807EA7856A2}"/>
            </a:ext>
          </a:extLst>
        </xdr:cNvPr>
        <xdr:cNvSpPr/>
      </xdr:nvSpPr>
      <xdr:spPr>
        <a:xfrm>
          <a:off x="1142365" y="4932045"/>
          <a:ext cx="3826510" cy="216471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25</xdr:row>
      <xdr:rowOff>154305</xdr:rowOff>
    </xdr:from>
    <xdr:to>
      <xdr:col>23</xdr:col>
      <xdr:colOff>85090</xdr:colOff>
      <xdr:row>34</xdr:row>
      <xdr:rowOff>126154</xdr:rowOff>
    </xdr:to>
    <xdr:cxnSp macro="">
      <xdr:nvCxnSpPr>
        <xdr:cNvPr id="65" name="直線コネクタ 64">
          <a:extLst>
            <a:ext uri="{FF2B5EF4-FFF2-40B4-BE49-F238E27FC236}">
              <a16:creationId xmlns:a16="http://schemas.microsoft.com/office/drawing/2014/main" id="{6CF3978A-63E6-4B1E-9F50-D9BEE857BE67}"/>
            </a:ext>
          </a:extLst>
        </xdr:cNvPr>
        <xdr:cNvCxnSpPr/>
      </xdr:nvCxnSpPr>
      <xdr:spPr>
        <a:xfrm flipV="1">
          <a:off x="4295775" y="5193030"/>
          <a:ext cx="1270" cy="15187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129981</xdr:rowOff>
    </xdr:from>
    <xdr:ext cx="405111" cy="259045"/>
    <xdr:sp macro="" textlink="">
      <xdr:nvSpPr>
        <xdr:cNvPr id="66" name="有形固定資産減価償却率最小値テキスト">
          <a:extLst>
            <a:ext uri="{FF2B5EF4-FFF2-40B4-BE49-F238E27FC236}">
              <a16:creationId xmlns:a16="http://schemas.microsoft.com/office/drawing/2014/main" id="{44CFF9E3-07CA-47D7-AEC9-70F83BC35B45}"/>
            </a:ext>
          </a:extLst>
        </xdr:cNvPr>
        <xdr:cNvSpPr txBox="1"/>
      </xdr:nvSpPr>
      <xdr:spPr>
        <a:xfrm>
          <a:off x="4342765" y="6715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126154</xdr:rowOff>
    </xdr:from>
    <xdr:to>
      <xdr:col>23</xdr:col>
      <xdr:colOff>174625</xdr:colOff>
      <xdr:row>34</xdr:row>
      <xdr:rowOff>126154</xdr:rowOff>
    </xdr:to>
    <xdr:cxnSp macro="">
      <xdr:nvCxnSpPr>
        <xdr:cNvPr id="67" name="直線コネクタ 66">
          <a:extLst>
            <a:ext uri="{FF2B5EF4-FFF2-40B4-BE49-F238E27FC236}">
              <a16:creationId xmlns:a16="http://schemas.microsoft.com/office/drawing/2014/main" id="{E0C7B671-7CC9-4DC7-9B27-45864735FB19}"/>
            </a:ext>
          </a:extLst>
        </xdr:cNvPr>
        <xdr:cNvCxnSpPr/>
      </xdr:nvCxnSpPr>
      <xdr:spPr>
        <a:xfrm>
          <a:off x="4206875" y="6711739"/>
          <a:ext cx="17399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100982</xdr:rowOff>
    </xdr:from>
    <xdr:ext cx="405111" cy="259045"/>
    <xdr:sp macro="" textlink="">
      <xdr:nvSpPr>
        <xdr:cNvPr id="68" name="有形固定資産減価償却率最大値テキスト">
          <a:extLst>
            <a:ext uri="{FF2B5EF4-FFF2-40B4-BE49-F238E27FC236}">
              <a16:creationId xmlns:a16="http://schemas.microsoft.com/office/drawing/2014/main" id="{AB7F5D01-C849-4D60-BD38-04AC3672BC7B}"/>
            </a:ext>
          </a:extLst>
        </xdr:cNvPr>
        <xdr:cNvSpPr txBox="1"/>
      </xdr:nvSpPr>
      <xdr:spPr>
        <a:xfrm>
          <a:off x="4342765" y="4964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25</xdr:row>
      <xdr:rowOff>154305</xdr:rowOff>
    </xdr:from>
    <xdr:to>
      <xdr:col>23</xdr:col>
      <xdr:colOff>174625</xdr:colOff>
      <xdr:row>25</xdr:row>
      <xdr:rowOff>154305</xdr:rowOff>
    </xdr:to>
    <xdr:cxnSp macro="">
      <xdr:nvCxnSpPr>
        <xdr:cNvPr id="69" name="直線コネクタ 68">
          <a:extLst>
            <a:ext uri="{FF2B5EF4-FFF2-40B4-BE49-F238E27FC236}">
              <a16:creationId xmlns:a16="http://schemas.microsoft.com/office/drawing/2014/main" id="{D5EB38F5-F98E-4468-BD5D-ADDA78632CE2}"/>
            </a:ext>
          </a:extLst>
        </xdr:cNvPr>
        <xdr:cNvCxnSpPr/>
      </xdr:nvCxnSpPr>
      <xdr:spPr>
        <a:xfrm>
          <a:off x="4206875" y="5193030"/>
          <a:ext cx="17399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39175</xdr:rowOff>
    </xdr:from>
    <xdr:ext cx="405111" cy="259045"/>
    <xdr:sp macro="" textlink="">
      <xdr:nvSpPr>
        <xdr:cNvPr id="70" name="有形固定資産減価償却率平均値テキスト">
          <a:extLst>
            <a:ext uri="{FF2B5EF4-FFF2-40B4-BE49-F238E27FC236}">
              <a16:creationId xmlns:a16="http://schemas.microsoft.com/office/drawing/2014/main" id="{00085487-5DEA-424C-B97F-245353D34ECB}"/>
            </a:ext>
          </a:extLst>
        </xdr:cNvPr>
        <xdr:cNvSpPr txBox="1"/>
      </xdr:nvSpPr>
      <xdr:spPr>
        <a:xfrm>
          <a:off x="4342765" y="610660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60748</xdr:rowOff>
    </xdr:from>
    <xdr:to>
      <xdr:col>23</xdr:col>
      <xdr:colOff>136525</xdr:colOff>
      <xdr:row>31</xdr:row>
      <xdr:rowOff>162348</xdr:rowOff>
    </xdr:to>
    <xdr:sp macro="" textlink="">
      <xdr:nvSpPr>
        <xdr:cNvPr id="71" name="フローチャート: 判断 70">
          <a:extLst>
            <a:ext uri="{FF2B5EF4-FFF2-40B4-BE49-F238E27FC236}">
              <a16:creationId xmlns:a16="http://schemas.microsoft.com/office/drawing/2014/main" id="{BD561812-4967-4F3C-A04F-9299C8A83269}"/>
            </a:ext>
          </a:extLst>
        </xdr:cNvPr>
        <xdr:cNvSpPr/>
      </xdr:nvSpPr>
      <xdr:spPr>
        <a:xfrm>
          <a:off x="4244975" y="6124363"/>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42757</xdr:rowOff>
    </xdr:from>
    <xdr:to>
      <xdr:col>19</xdr:col>
      <xdr:colOff>187325</xdr:colOff>
      <xdr:row>31</xdr:row>
      <xdr:rowOff>144357</xdr:rowOff>
    </xdr:to>
    <xdr:sp macro="" textlink="">
      <xdr:nvSpPr>
        <xdr:cNvPr id="72" name="フローチャート: 判断 71">
          <a:extLst>
            <a:ext uri="{FF2B5EF4-FFF2-40B4-BE49-F238E27FC236}">
              <a16:creationId xmlns:a16="http://schemas.microsoft.com/office/drawing/2014/main" id="{9D62F8C6-BF75-4D9A-AF13-5DDD4E230908}"/>
            </a:ext>
          </a:extLst>
        </xdr:cNvPr>
        <xdr:cNvSpPr/>
      </xdr:nvSpPr>
      <xdr:spPr>
        <a:xfrm>
          <a:off x="3611880" y="6112087"/>
          <a:ext cx="8064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28363</xdr:rowOff>
    </xdr:from>
    <xdr:to>
      <xdr:col>15</xdr:col>
      <xdr:colOff>187325</xdr:colOff>
      <xdr:row>31</xdr:row>
      <xdr:rowOff>129963</xdr:rowOff>
    </xdr:to>
    <xdr:sp macro="" textlink="">
      <xdr:nvSpPr>
        <xdr:cNvPr id="73" name="フローチャート: 判断 72">
          <a:extLst>
            <a:ext uri="{FF2B5EF4-FFF2-40B4-BE49-F238E27FC236}">
              <a16:creationId xmlns:a16="http://schemas.microsoft.com/office/drawing/2014/main" id="{ECE192B2-AFCF-4037-92E5-F1EE5852EBA1}"/>
            </a:ext>
          </a:extLst>
        </xdr:cNvPr>
        <xdr:cNvSpPr/>
      </xdr:nvSpPr>
      <xdr:spPr>
        <a:xfrm>
          <a:off x="2926080" y="6093883"/>
          <a:ext cx="80645"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31</xdr:row>
      <xdr:rowOff>3175</xdr:rowOff>
    </xdr:from>
    <xdr:to>
      <xdr:col>11</xdr:col>
      <xdr:colOff>187325</xdr:colOff>
      <xdr:row>31</xdr:row>
      <xdr:rowOff>104775</xdr:rowOff>
    </xdr:to>
    <xdr:sp macro="" textlink="">
      <xdr:nvSpPr>
        <xdr:cNvPr id="74" name="フローチャート: 判断 73">
          <a:extLst>
            <a:ext uri="{FF2B5EF4-FFF2-40B4-BE49-F238E27FC236}">
              <a16:creationId xmlns:a16="http://schemas.microsoft.com/office/drawing/2014/main" id="{AA9018AD-9E05-4DE2-A7DD-7AD002F98F7D}"/>
            </a:ext>
          </a:extLst>
        </xdr:cNvPr>
        <xdr:cNvSpPr/>
      </xdr:nvSpPr>
      <xdr:spPr>
        <a:xfrm>
          <a:off x="2240280" y="6070600"/>
          <a:ext cx="80645"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120650</xdr:rowOff>
    </xdr:from>
    <xdr:to>
      <xdr:col>7</xdr:col>
      <xdr:colOff>187325</xdr:colOff>
      <xdr:row>31</xdr:row>
      <xdr:rowOff>50800</xdr:rowOff>
    </xdr:to>
    <xdr:sp macro="" textlink="">
      <xdr:nvSpPr>
        <xdr:cNvPr id="75" name="フローチャート: 判断 74">
          <a:extLst>
            <a:ext uri="{FF2B5EF4-FFF2-40B4-BE49-F238E27FC236}">
              <a16:creationId xmlns:a16="http://schemas.microsoft.com/office/drawing/2014/main" id="{94BDA24E-4107-46ED-853B-D8FEB9BDA2EA}"/>
            </a:ext>
          </a:extLst>
        </xdr:cNvPr>
        <xdr:cNvSpPr/>
      </xdr:nvSpPr>
      <xdr:spPr>
        <a:xfrm>
          <a:off x="1554480" y="6018530"/>
          <a:ext cx="8064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6" name="テキスト ボックス 75">
          <a:extLst>
            <a:ext uri="{FF2B5EF4-FFF2-40B4-BE49-F238E27FC236}">
              <a16:creationId xmlns:a16="http://schemas.microsoft.com/office/drawing/2014/main" id="{3D430817-F4FA-41C4-A0D0-B3E66942F8E4}"/>
            </a:ext>
          </a:extLst>
        </xdr:cNvPr>
        <xdr:cNvSpPr txBox="1"/>
      </xdr:nvSpPr>
      <xdr:spPr>
        <a:xfrm>
          <a:off x="413321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7" name="テキスト ボックス 76">
          <a:extLst>
            <a:ext uri="{FF2B5EF4-FFF2-40B4-BE49-F238E27FC236}">
              <a16:creationId xmlns:a16="http://schemas.microsoft.com/office/drawing/2014/main" id="{3C54423D-25AA-42F5-9ADD-A6EFAF5D4993}"/>
            </a:ext>
          </a:extLst>
        </xdr:cNvPr>
        <xdr:cNvSpPr txBox="1"/>
      </xdr:nvSpPr>
      <xdr:spPr>
        <a:xfrm>
          <a:off x="35020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34EC2414-D0FC-493E-B459-C88D5FB09458}"/>
            </a:ext>
          </a:extLst>
        </xdr:cNvPr>
        <xdr:cNvSpPr txBox="1"/>
      </xdr:nvSpPr>
      <xdr:spPr>
        <a:xfrm>
          <a:off x="28162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C973AD38-51DB-4628-9E8A-7BA90D33390E}"/>
            </a:ext>
          </a:extLst>
        </xdr:cNvPr>
        <xdr:cNvSpPr txBox="1"/>
      </xdr:nvSpPr>
      <xdr:spPr>
        <a:xfrm>
          <a:off x="21304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BAEDE57C-F1BD-4CA8-9532-DA95B0362495}"/>
            </a:ext>
          </a:extLst>
        </xdr:cNvPr>
        <xdr:cNvSpPr txBox="1"/>
      </xdr:nvSpPr>
      <xdr:spPr>
        <a:xfrm>
          <a:off x="14446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35560</xdr:rowOff>
    </xdr:from>
    <xdr:to>
      <xdr:col>23</xdr:col>
      <xdr:colOff>136525</xdr:colOff>
      <xdr:row>31</xdr:row>
      <xdr:rowOff>137160</xdr:rowOff>
    </xdr:to>
    <xdr:sp macro="" textlink="">
      <xdr:nvSpPr>
        <xdr:cNvPr id="81" name="楕円 80">
          <a:extLst>
            <a:ext uri="{FF2B5EF4-FFF2-40B4-BE49-F238E27FC236}">
              <a16:creationId xmlns:a16="http://schemas.microsoft.com/office/drawing/2014/main" id="{06203D1C-621E-440E-A3C3-29108C9D5B4F}"/>
            </a:ext>
          </a:extLst>
        </xdr:cNvPr>
        <xdr:cNvSpPr/>
      </xdr:nvSpPr>
      <xdr:spPr>
        <a:xfrm>
          <a:off x="4244975" y="6102985"/>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30</xdr:row>
      <xdr:rowOff>58437</xdr:rowOff>
    </xdr:from>
    <xdr:ext cx="405111" cy="259045"/>
    <xdr:sp macro="" textlink="">
      <xdr:nvSpPr>
        <xdr:cNvPr id="82" name="有形固定資産減価償却率該当値テキスト">
          <a:extLst>
            <a:ext uri="{FF2B5EF4-FFF2-40B4-BE49-F238E27FC236}">
              <a16:creationId xmlns:a16="http://schemas.microsoft.com/office/drawing/2014/main" id="{A2F4C6EE-C2CD-4C08-97B7-0C38E536A036}"/>
            </a:ext>
          </a:extLst>
        </xdr:cNvPr>
        <xdr:cNvSpPr txBox="1"/>
      </xdr:nvSpPr>
      <xdr:spPr>
        <a:xfrm>
          <a:off x="4342765" y="5950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160232</xdr:rowOff>
    </xdr:from>
    <xdr:to>
      <xdr:col>19</xdr:col>
      <xdr:colOff>187325</xdr:colOff>
      <xdr:row>31</xdr:row>
      <xdr:rowOff>90382</xdr:rowOff>
    </xdr:to>
    <xdr:sp macro="" textlink="">
      <xdr:nvSpPr>
        <xdr:cNvPr id="83" name="楕円 82">
          <a:extLst>
            <a:ext uri="{FF2B5EF4-FFF2-40B4-BE49-F238E27FC236}">
              <a16:creationId xmlns:a16="http://schemas.microsoft.com/office/drawing/2014/main" id="{DC3CD195-4692-4777-AC98-D1876FA9C0F0}"/>
            </a:ext>
          </a:extLst>
        </xdr:cNvPr>
        <xdr:cNvSpPr/>
      </xdr:nvSpPr>
      <xdr:spPr>
        <a:xfrm>
          <a:off x="3611880" y="6058112"/>
          <a:ext cx="8064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39582</xdr:rowOff>
    </xdr:from>
    <xdr:to>
      <xdr:col>23</xdr:col>
      <xdr:colOff>85725</xdr:colOff>
      <xdr:row>31</xdr:row>
      <xdr:rowOff>86360</xdr:rowOff>
    </xdr:to>
    <xdr:cxnSp macro="">
      <xdr:nvCxnSpPr>
        <xdr:cNvPr id="84" name="直線コネクタ 83">
          <a:extLst>
            <a:ext uri="{FF2B5EF4-FFF2-40B4-BE49-F238E27FC236}">
              <a16:creationId xmlns:a16="http://schemas.microsoft.com/office/drawing/2014/main" id="{51A4ED41-1F32-4F45-BA9B-6115D5A21FC9}"/>
            </a:ext>
          </a:extLst>
        </xdr:cNvPr>
        <xdr:cNvCxnSpPr/>
      </xdr:nvCxnSpPr>
      <xdr:spPr>
        <a:xfrm>
          <a:off x="3656965" y="6107007"/>
          <a:ext cx="640715" cy="48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32</xdr:row>
      <xdr:rowOff>33232</xdr:rowOff>
    </xdr:from>
    <xdr:to>
      <xdr:col>15</xdr:col>
      <xdr:colOff>187325</xdr:colOff>
      <xdr:row>32</xdr:row>
      <xdr:rowOff>134832</xdr:rowOff>
    </xdr:to>
    <xdr:sp macro="" textlink="">
      <xdr:nvSpPr>
        <xdr:cNvPr id="85" name="楕円 84">
          <a:extLst>
            <a:ext uri="{FF2B5EF4-FFF2-40B4-BE49-F238E27FC236}">
              <a16:creationId xmlns:a16="http://schemas.microsoft.com/office/drawing/2014/main" id="{C9CF057E-D35F-4221-9A7F-39D97724128F}"/>
            </a:ext>
          </a:extLst>
        </xdr:cNvPr>
        <xdr:cNvSpPr/>
      </xdr:nvSpPr>
      <xdr:spPr>
        <a:xfrm>
          <a:off x="2926080" y="6270202"/>
          <a:ext cx="80645"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39582</xdr:rowOff>
    </xdr:from>
    <xdr:to>
      <xdr:col>19</xdr:col>
      <xdr:colOff>136525</xdr:colOff>
      <xdr:row>32</xdr:row>
      <xdr:rowOff>84032</xdr:rowOff>
    </xdr:to>
    <xdr:cxnSp macro="">
      <xdr:nvCxnSpPr>
        <xdr:cNvPr id="86" name="直線コネクタ 85">
          <a:extLst>
            <a:ext uri="{FF2B5EF4-FFF2-40B4-BE49-F238E27FC236}">
              <a16:creationId xmlns:a16="http://schemas.microsoft.com/office/drawing/2014/main" id="{0E6AA0FD-2EC9-4E1E-8410-469707A8918C}"/>
            </a:ext>
          </a:extLst>
        </xdr:cNvPr>
        <xdr:cNvCxnSpPr/>
      </xdr:nvCxnSpPr>
      <xdr:spPr>
        <a:xfrm flipV="1">
          <a:off x="2971165" y="6107007"/>
          <a:ext cx="685800" cy="217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32</xdr:row>
      <xdr:rowOff>159173</xdr:rowOff>
    </xdr:from>
    <xdr:to>
      <xdr:col>11</xdr:col>
      <xdr:colOff>187325</xdr:colOff>
      <xdr:row>33</xdr:row>
      <xdr:rowOff>89323</xdr:rowOff>
    </xdr:to>
    <xdr:sp macro="" textlink="">
      <xdr:nvSpPr>
        <xdr:cNvPr id="87" name="楕円 86">
          <a:extLst>
            <a:ext uri="{FF2B5EF4-FFF2-40B4-BE49-F238E27FC236}">
              <a16:creationId xmlns:a16="http://schemas.microsoft.com/office/drawing/2014/main" id="{870F18D2-DD34-4C2E-B4F9-3F30F8ADCA51}"/>
            </a:ext>
          </a:extLst>
        </xdr:cNvPr>
        <xdr:cNvSpPr/>
      </xdr:nvSpPr>
      <xdr:spPr>
        <a:xfrm>
          <a:off x="2240280" y="6399953"/>
          <a:ext cx="8064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32</xdr:row>
      <xdr:rowOff>84032</xdr:rowOff>
    </xdr:from>
    <xdr:to>
      <xdr:col>15</xdr:col>
      <xdr:colOff>136525</xdr:colOff>
      <xdr:row>33</xdr:row>
      <xdr:rowOff>38523</xdr:rowOff>
    </xdr:to>
    <xdr:cxnSp macro="">
      <xdr:nvCxnSpPr>
        <xdr:cNvPr id="88" name="直線コネクタ 87">
          <a:extLst>
            <a:ext uri="{FF2B5EF4-FFF2-40B4-BE49-F238E27FC236}">
              <a16:creationId xmlns:a16="http://schemas.microsoft.com/office/drawing/2014/main" id="{3F3C60C5-74E5-441E-A36E-18043004FA1E}"/>
            </a:ext>
          </a:extLst>
        </xdr:cNvPr>
        <xdr:cNvCxnSpPr/>
      </xdr:nvCxnSpPr>
      <xdr:spPr>
        <a:xfrm flipV="1">
          <a:off x="2285365" y="6324812"/>
          <a:ext cx="685800" cy="1240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32</xdr:row>
      <xdr:rowOff>29633</xdr:rowOff>
    </xdr:from>
    <xdr:to>
      <xdr:col>7</xdr:col>
      <xdr:colOff>187325</xdr:colOff>
      <xdr:row>32</xdr:row>
      <xdr:rowOff>131233</xdr:rowOff>
    </xdr:to>
    <xdr:sp macro="" textlink="">
      <xdr:nvSpPr>
        <xdr:cNvPr id="89" name="楕円 88">
          <a:extLst>
            <a:ext uri="{FF2B5EF4-FFF2-40B4-BE49-F238E27FC236}">
              <a16:creationId xmlns:a16="http://schemas.microsoft.com/office/drawing/2014/main" id="{492598F8-7FD9-4B19-B058-E8D671F881D0}"/>
            </a:ext>
          </a:extLst>
        </xdr:cNvPr>
        <xdr:cNvSpPr/>
      </xdr:nvSpPr>
      <xdr:spPr>
        <a:xfrm>
          <a:off x="1554480" y="6266603"/>
          <a:ext cx="80645"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32</xdr:row>
      <xdr:rowOff>80433</xdr:rowOff>
    </xdr:from>
    <xdr:to>
      <xdr:col>11</xdr:col>
      <xdr:colOff>136525</xdr:colOff>
      <xdr:row>33</xdr:row>
      <xdr:rowOff>38523</xdr:rowOff>
    </xdr:to>
    <xdr:cxnSp macro="">
      <xdr:nvCxnSpPr>
        <xdr:cNvPr id="90" name="直線コネクタ 89">
          <a:extLst>
            <a:ext uri="{FF2B5EF4-FFF2-40B4-BE49-F238E27FC236}">
              <a16:creationId xmlns:a16="http://schemas.microsoft.com/office/drawing/2014/main" id="{FC52FE93-D70E-45C1-A49D-BC4075D443B1}"/>
            </a:ext>
          </a:extLst>
        </xdr:cNvPr>
        <xdr:cNvCxnSpPr/>
      </xdr:nvCxnSpPr>
      <xdr:spPr>
        <a:xfrm>
          <a:off x="1599565" y="6321213"/>
          <a:ext cx="685800" cy="127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135484</xdr:rowOff>
    </xdr:from>
    <xdr:ext cx="405111" cy="259045"/>
    <xdr:sp macro="" textlink="">
      <xdr:nvSpPr>
        <xdr:cNvPr id="91" name="n_1aveValue有形固定資産減価償却率">
          <a:extLst>
            <a:ext uri="{FF2B5EF4-FFF2-40B4-BE49-F238E27FC236}">
              <a16:creationId xmlns:a16="http://schemas.microsoft.com/office/drawing/2014/main" id="{0166A979-AAF1-4EEA-9205-8985010BE078}"/>
            </a:ext>
          </a:extLst>
        </xdr:cNvPr>
        <xdr:cNvSpPr txBox="1"/>
      </xdr:nvSpPr>
      <xdr:spPr>
        <a:xfrm>
          <a:off x="3464569" y="61990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146490</xdr:rowOff>
    </xdr:from>
    <xdr:ext cx="405111" cy="259045"/>
    <xdr:sp macro="" textlink="">
      <xdr:nvSpPr>
        <xdr:cNvPr id="92" name="n_2aveValue有形固定資産減価償却率">
          <a:extLst>
            <a:ext uri="{FF2B5EF4-FFF2-40B4-BE49-F238E27FC236}">
              <a16:creationId xmlns:a16="http://schemas.microsoft.com/office/drawing/2014/main" id="{9F6037B6-6266-4F58-8055-3DE4138FBBC7}"/>
            </a:ext>
          </a:extLst>
        </xdr:cNvPr>
        <xdr:cNvSpPr txBox="1"/>
      </xdr:nvSpPr>
      <xdr:spPr>
        <a:xfrm>
          <a:off x="2793374" y="58691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121302</xdr:rowOff>
    </xdr:from>
    <xdr:ext cx="405111" cy="259045"/>
    <xdr:sp macro="" textlink="">
      <xdr:nvSpPr>
        <xdr:cNvPr id="93" name="n_3aveValue有形固定資産減価償却率">
          <a:extLst>
            <a:ext uri="{FF2B5EF4-FFF2-40B4-BE49-F238E27FC236}">
              <a16:creationId xmlns:a16="http://schemas.microsoft.com/office/drawing/2014/main" id="{6ED688AF-A649-4B47-8943-FBDFD9CF0F62}"/>
            </a:ext>
          </a:extLst>
        </xdr:cNvPr>
        <xdr:cNvSpPr txBox="1"/>
      </xdr:nvSpPr>
      <xdr:spPr>
        <a:xfrm>
          <a:off x="2107574" y="5847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67327</xdr:rowOff>
    </xdr:from>
    <xdr:ext cx="405111" cy="259045"/>
    <xdr:sp macro="" textlink="">
      <xdr:nvSpPr>
        <xdr:cNvPr id="94" name="n_4aveValue有形固定資産減価償却率">
          <a:extLst>
            <a:ext uri="{FF2B5EF4-FFF2-40B4-BE49-F238E27FC236}">
              <a16:creationId xmlns:a16="http://schemas.microsoft.com/office/drawing/2014/main" id="{12703131-FED4-44D4-AE6D-007A4908C0D9}"/>
            </a:ext>
          </a:extLst>
        </xdr:cNvPr>
        <xdr:cNvSpPr txBox="1"/>
      </xdr:nvSpPr>
      <xdr:spPr>
        <a:xfrm>
          <a:off x="1421774" y="5789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29</xdr:row>
      <xdr:rowOff>106909</xdr:rowOff>
    </xdr:from>
    <xdr:ext cx="405111" cy="259045"/>
    <xdr:sp macro="" textlink="">
      <xdr:nvSpPr>
        <xdr:cNvPr id="95" name="n_1mainValue有形固定資産減価償却率">
          <a:extLst>
            <a:ext uri="{FF2B5EF4-FFF2-40B4-BE49-F238E27FC236}">
              <a16:creationId xmlns:a16="http://schemas.microsoft.com/office/drawing/2014/main" id="{D20A8B9D-6574-4488-8F21-568FADB2B9DD}"/>
            </a:ext>
          </a:extLst>
        </xdr:cNvPr>
        <xdr:cNvSpPr txBox="1"/>
      </xdr:nvSpPr>
      <xdr:spPr>
        <a:xfrm>
          <a:off x="3464569" y="58295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125959</xdr:rowOff>
    </xdr:from>
    <xdr:ext cx="405111" cy="259045"/>
    <xdr:sp macro="" textlink="">
      <xdr:nvSpPr>
        <xdr:cNvPr id="96" name="n_2mainValue有形固定資産減価償却率">
          <a:extLst>
            <a:ext uri="{FF2B5EF4-FFF2-40B4-BE49-F238E27FC236}">
              <a16:creationId xmlns:a16="http://schemas.microsoft.com/office/drawing/2014/main" id="{A182B0B0-D703-4FA6-A814-00313BF62BD8}"/>
            </a:ext>
          </a:extLst>
        </xdr:cNvPr>
        <xdr:cNvSpPr txBox="1"/>
      </xdr:nvSpPr>
      <xdr:spPr>
        <a:xfrm>
          <a:off x="2793374" y="63686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33</xdr:row>
      <xdr:rowOff>80450</xdr:rowOff>
    </xdr:from>
    <xdr:ext cx="405111" cy="259045"/>
    <xdr:sp macro="" textlink="">
      <xdr:nvSpPr>
        <xdr:cNvPr id="97" name="n_3mainValue有形固定資産減価償却率">
          <a:extLst>
            <a:ext uri="{FF2B5EF4-FFF2-40B4-BE49-F238E27FC236}">
              <a16:creationId xmlns:a16="http://schemas.microsoft.com/office/drawing/2014/main" id="{8AA7940E-868B-4FB0-BC2F-D224684E6770}"/>
            </a:ext>
          </a:extLst>
        </xdr:cNvPr>
        <xdr:cNvSpPr txBox="1"/>
      </xdr:nvSpPr>
      <xdr:spPr>
        <a:xfrm>
          <a:off x="2107574" y="64926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32</xdr:row>
      <xdr:rowOff>122360</xdr:rowOff>
    </xdr:from>
    <xdr:ext cx="405111" cy="259045"/>
    <xdr:sp macro="" textlink="">
      <xdr:nvSpPr>
        <xdr:cNvPr id="98" name="n_4mainValue有形固定資産減価償却率">
          <a:extLst>
            <a:ext uri="{FF2B5EF4-FFF2-40B4-BE49-F238E27FC236}">
              <a16:creationId xmlns:a16="http://schemas.microsoft.com/office/drawing/2014/main" id="{354C4D94-394C-432C-AB3E-12834A227F58}"/>
            </a:ext>
          </a:extLst>
        </xdr:cNvPr>
        <xdr:cNvSpPr txBox="1"/>
      </xdr:nvSpPr>
      <xdr:spPr>
        <a:xfrm>
          <a:off x="1421774" y="63631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9" name="正方形/長方形 98">
          <a:extLst>
            <a:ext uri="{FF2B5EF4-FFF2-40B4-BE49-F238E27FC236}">
              <a16:creationId xmlns:a16="http://schemas.microsoft.com/office/drawing/2014/main" id="{579DA91E-124A-407D-84D7-8455F1229982}"/>
            </a:ext>
          </a:extLst>
        </xdr:cNvPr>
        <xdr:cNvSpPr/>
      </xdr:nvSpPr>
      <xdr:spPr>
        <a:xfrm>
          <a:off x="10188575" y="4254500"/>
          <a:ext cx="3805555" cy="29654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0" name="正方形/長方形 99">
          <a:extLst>
            <a:ext uri="{FF2B5EF4-FFF2-40B4-BE49-F238E27FC236}">
              <a16:creationId xmlns:a16="http://schemas.microsoft.com/office/drawing/2014/main" id="{0ED9E995-0D9C-4874-BC1D-3092F3EEC90B}"/>
            </a:ext>
          </a:extLst>
        </xdr:cNvPr>
        <xdr:cNvSpPr/>
      </xdr:nvSpPr>
      <xdr:spPr>
        <a:xfrm>
          <a:off x="11144518" y="4607497"/>
          <a:ext cx="941169" cy="27762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1" name="正方形/長方形 100">
          <a:extLst>
            <a:ext uri="{FF2B5EF4-FFF2-40B4-BE49-F238E27FC236}">
              <a16:creationId xmlns:a16="http://schemas.microsoft.com/office/drawing/2014/main" id="{9136BF47-BA63-4B9B-8341-7236F96E5379}"/>
            </a:ext>
          </a:extLst>
        </xdr:cNvPr>
        <xdr:cNvSpPr/>
      </xdr:nvSpPr>
      <xdr:spPr>
        <a:xfrm>
          <a:off x="12437015" y="4585111"/>
          <a:ext cx="858709" cy="31096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[ 774.2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2" name="正方形/長方形 101">
          <a:extLst>
            <a:ext uri="{FF2B5EF4-FFF2-40B4-BE49-F238E27FC236}">
              <a16:creationId xmlns:a16="http://schemas.microsoft.com/office/drawing/2014/main" id="{1E589A04-AAC4-4278-B02F-0DAF6F645C2B}"/>
            </a:ext>
          </a:extLst>
        </xdr:cNvPr>
        <xdr:cNvSpPr/>
      </xdr:nvSpPr>
      <xdr:spPr>
        <a:xfrm>
          <a:off x="1396047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3" name="正方形/長方形 102">
          <a:extLst>
            <a:ext uri="{FF2B5EF4-FFF2-40B4-BE49-F238E27FC236}">
              <a16:creationId xmlns:a16="http://schemas.microsoft.com/office/drawing/2014/main" id="{D285567F-2D41-4112-993E-DBDFDC593D9B}"/>
            </a:ext>
          </a:extLst>
        </xdr:cNvPr>
        <xdr:cNvSpPr/>
      </xdr:nvSpPr>
      <xdr:spPr>
        <a:xfrm>
          <a:off x="1396047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4" name="正方形/長方形 103">
          <a:extLst>
            <a:ext uri="{FF2B5EF4-FFF2-40B4-BE49-F238E27FC236}">
              <a16:creationId xmlns:a16="http://schemas.microsoft.com/office/drawing/2014/main" id="{8411E5C8-8534-40A3-B5F8-B25600D022BF}"/>
            </a:ext>
          </a:extLst>
        </xdr:cNvPr>
        <xdr:cNvSpPr/>
      </xdr:nvSpPr>
      <xdr:spPr>
        <a:xfrm>
          <a:off x="1533207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5" name="正方形/長方形 104">
          <a:extLst>
            <a:ext uri="{FF2B5EF4-FFF2-40B4-BE49-F238E27FC236}">
              <a16:creationId xmlns:a16="http://schemas.microsoft.com/office/drawing/2014/main" id="{1C77611A-3B6E-4F98-B8AE-C78EB9465C5A}"/>
            </a:ext>
          </a:extLst>
        </xdr:cNvPr>
        <xdr:cNvSpPr/>
      </xdr:nvSpPr>
      <xdr:spPr>
        <a:xfrm>
          <a:off x="1533207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6" name="正方形/長方形 105">
          <a:extLst>
            <a:ext uri="{FF2B5EF4-FFF2-40B4-BE49-F238E27FC236}">
              <a16:creationId xmlns:a16="http://schemas.microsoft.com/office/drawing/2014/main" id="{6CF82D17-73CD-4767-81DE-B41CB68030FD}"/>
            </a:ext>
          </a:extLst>
        </xdr:cNvPr>
        <xdr:cNvSpPr/>
      </xdr:nvSpPr>
      <xdr:spPr>
        <a:xfrm>
          <a:off x="16813530"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7" name="正方形/長方形 106">
          <a:extLst>
            <a:ext uri="{FF2B5EF4-FFF2-40B4-BE49-F238E27FC236}">
              <a16:creationId xmlns:a16="http://schemas.microsoft.com/office/drawing/2014/main" id="{46D002CA-9051-47B8-B0F4-C5E495F8C81F}"/>
            </a:ext>
          </a:extLst>
        </xdr:cNvPr>
        <xdr:cNvSpPr/>
      </xdr:nvSpPr>
      <xdr:spPr>
        <a:xfrm>
          <a:off x="16813530"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8" name="正方形/長方形 107">
          <a:extLst>
            <a:ext uri="{FF2B5EF4-FFF2-40B4-BE49-F238E27FC236}">
              <a16:creationId xmlns:a16="http://schemas.microsoft.com/office/drawing/2014/main" id="{ABE6BFA7-73E2-4F21-8548-151ED903FFEA}"/>
            </a:ext>
          </a:extLst>
        </xdr:cNvPr>
        <xdr:cNvSpPr/>
      </xdr:nvSpPr>
      <xdr:spPr>
        <a:xfrm>
          <a:off x="10188575" y="4932045"/>
          <a:ext cx="3805555" cy="216471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9" name="正方形/長方形 108">
          <a:extLst>
            <a:ext uri="{FF2B5EF4-FFF2-40B4-BE49-F238E27FC236}">
              <a16:creationId xmlns:a16="http://schemas.microsoft.com/office/drawing/2014/main" id="{CEF24E89-23CC-486A-948F-1D6197E8AD5E}"/>
            </a:ext>
          </a:extLst>
        </xdr:cNvPr>
        <xdr:cNvSpPr/>
      </xdr:nvSpPr>
      <xdr:spPr>
        <a:xfrm>
          <a:off x="14241780" y="4932045"/>
          <a:ext cx="4286250" cy="21647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0" name="正方形/長方形 109">
          <a:extLst>
            <a:ext uri="{FF2B5EF4-FFF2-40B4-BE49-F238E27FC236}">
              <a16:creationId xmlns:a16="http://schemas.microsoft.com/office/drawing/2014/main" id="{1AF87FAA-2045-42A3-8E71-F47B0956E6A5}"/>
            </a:ext>
          </a:extLst>
        </xdr:cNvPr>
        <xdr:cNvSpPr/>
      </xdr:nvSpPr>
      <xdr:spPr>
        <a:xfrm>
          <a:off x="14241780" y="5001260"/>
          <a:ext cx="41148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1" name="テキスト ボックス 110">
          <a:extLst>
            <a:ext uri="{FF2B5EF4-FFF2-40B4-BE49-F238E27FC236}">
              <a16:creationId xmlns:a16="http://schemas.microsoft.com/office/drawing/2014/main" id="{DB060BE4-02B3-481B-B5C1-EA47A0860F2E}"/>
            </a:ext>
          </a:extLst>
        </xdr:cNvPr>
        <xdr:cNvSpPr txBox="1"/>
      </xdr:nvSpPr>
      <xdr:spPr>
        <a:xfrm>
          <a:off x="14317980" y="5229860"/>
          <a:ext cx="4100195" cy="17741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前年と比較し、</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将来負担額は減少</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したものの</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、後期高齢者医療制度事業等への繰出金や、障害者自立支援給付事業の各扶助費の増加等により、経常経費充当一般財源等が増加したため、比率は悪化した。</a:t>
          </a:r>
        </a:p>
        <a:p>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今後、公共施設等のマネジメントの推進等により投資事業の抑制に努めるとともに、業務の委託化等により、職員の配置の最適化を行うことで、経常経費充当一般財源の圧縮に取組み、比率の改善に努める</a:t>
          </a:r>
          <a:r>
            <a:rPr lang="ja-JP" altLang="ja-JP" sz="1100">
              <a:solidFill>
                <a:schemeClr val="dk1"/>
              </a:solidFill>
              <a:effectLst/>
              <a:latin typeface="+mn-lt"/>
              <a:ea typeface="+mn-ea"/>
              <a:cs typeface="+mn-cs"/>
            </a:rPr>
            <a:t>。</a:t>
          </a: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12" name="テキスト ボックス 111">
          <a:extLst>
            <a:ext uri="{FF2B5EF4-FFF2-40B4-BE49-F238E27FC236}">
              <a16:creationId xmlns:a16="http://schemas.microsoft.com/office/drawing/2014/main" id="{5C2E0607-15D4-447C-93AA-B4E83E26D2A7}"/>
            </a:ext>
          </a:extLst>
        </xdr:cNvPr>
        <xdr:cNvSpPr txBox="1"/>
      </xdr:nvSpPr>
      <xdr:spPr>
        <a:xfrm>
          <a:off x="10150475" y="474535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3" name="直線コネクタ 112">
          <a:extLst>
            <a:ext uri="{FF2B5EF4-FFF2-40B4-BE49-F238E27FC236}">
              <a16:creationId xmlns:a16="http://schemas.microsoft.com/office/drawing/2014/main" id="{85586AFA-F814-42FE-B3EB-4EE4C2278C34}"/>
            </a:ext>
          </a:extLst>
        </xdr:cNvPr>
        <xdr:cNvCxnSpPr/>
      </xdr:nvCxnSpPr>
      <xdr:spPr>
        <a:xfrm>
          <a:off x="10188575" y="7096760"/>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4" name="テキスト ボックス 113">
          <a:extLst>
            <a:ext uri="{FF2B5EF4-FFF2-40B4-BE49-F238E27FC236}">
              <a16:creationId xmlns:a16="http://schemas.microsoft.com/office/drawing/2014/main" id="{60BC2C50-BC4E-4AB6-ACA5-05E8E2353C31}"/>
            </a:ext>
          </a:extLst>
        </xdr:cNvPr>
        <xdr:cNvSpPr txBox="1"/>
      </xdr:nvSpPr>
      <xdr:spPr>
        <a:xfrm>
          <a:off x="9695591" y="699914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5" name="直線コネクタ 114">
          <a:extLst>
            <a:ext uri="{FF2B5EF4-FFF2-40B4-BE49-F238E27FC236}">
              <a16:creationId xmlns:a16="http://schemas.microsoft.com/office/drawing/2014/main" id="{6A6854CE-8FDB-47A4-9FEE-6105AB58FF2F}"/>
            </a:ext>
          </a:extLst>
        </xdr:cNvPr>
        <xdr:cNvCxnSpPr/>
      </xdr:nvCxnSpPr>
      <xdr:spPr>
        <a:xfrm>
          <a:off x="10188575" y="6733117"/>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16" name="テキスト ボックス 115">
          <a:extLst>
            <a:ext uri="{FF2B5EF4-FFF2-40B4-BE49-F238E27FC236}">
              <a16:creationId xmlns:a16="http://schemas.microsoft.com/office/drawing/2014/main" id="{7EB11EBE-1237-435C-98AB-39DFBD317899}"/>
            </a:ext>
          </a:extLst>
        </xdr:cNvPr>
        <xdr:cNvSpPr txBox="1"/>
      </xdr:nvSpPr>
      <xdr:spPr>
        <a:xfrm>
          <a:off x="9695591" y="663550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7" name="直線コネクタ 116">
          <a:extLst>
            <a:ext uri="{FF2B5EF4-FFF2-40B4-BE49-F238E27FC236}">
              <a16:creationId xmlns:a16="http://schemas.microsoft.com/office/drawing/2014/main" id="{766EF6BA-0967-4D42-A923-D983629D9831}"/>
            </a:ext>
          </a:extLst>
        </xdr:cNvPr>
        <xdr:cNvCxnSpPr/>
      </xdr:nvCxnSpPr>
      <xdr:spPr>
        <a:xfrm>
          <a:off x="10188575" y="6369473"/>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8" name="テキスト ボックス 117">
          <a:extLst>
            <a:ext uri="{FF2B5EF4-FFF2-40B4-BE49-F238E27FC236}">
              <a16:creationId xmlns:a16="http://schemas.microsoft.com/office/drawing/2014/main" id="{5FC43FCF-119A-4D67-AF77-179CC7BE2679}"/>
            </a:ext>
          </a:extLst>
        </xdr:cNvPr>
        <xdr:cNvSpPr txBox="1"/>
      </xdr:nvSpPr>
      <xdr:spPr>
        <a:xfrm>
          <a:off x="9756296" y="627948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9" name="直線コネクタ 118">
          <a:extLst>
            <a:ext uri="{FF2B5EF4-FFF2-40B4-BE49-F238E27FC236}">
              <a16:creationId xmlns:a16="http://schemas.microsoft.com/office/drawing/2014/main" id="{7CA26077-8814-40AB-8CDE-19FA2CBA3740}"/>
            </a:ext>
          </a:extLst>
        </xdr:cNvPr>
        <xdr:cNvCxnSpPr/>
      </xdr:nvCxnSpPr>
      <xdr:spPr>
        <a:xfrm>
          <a:off x="10188575" y="6013450"/>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0" name="テキスト ボックス 119">
          <a:extLst>
            <a:ext uri="{FF2B5EF4-FFF2-40B4-BE49-F238E27FC236}">
              <a16:creationId xmlns:a16="http://schemas.microsoft.com/office/drawing/2014/main" id="{B568CA9A-B518-4FA3-A913-5E7B2C9EDA0B}"/>
            </a:ext>
          </a:extLst>
        </xdr:cNvPr>
        <xdr:cNvSpPr txBox="1"/>
      </xdr:nvSpPr>
      <xdr:spPr>
        <a:xfrm>
          <a:off x="9756296" y="591583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1" name="直線コネクタ 120">
          <a:extLst>
            <a:ext uri="{FF2B5EF4-FFF2-40B4-BE49-F238E27FC236}">
              <a16:creationId xmlns:a16="http://schemas.microsoft.com/office/drawing/2014/main" id="{D82E8DF4-E4A0-403C-9F7B-D069929151DB}"/>
            </a:ext>
          </a:extLst>
        </xdr:cNvPr>
        <xdr:cNvCxnSpPr/>
      </xdr:nvCxnSpPr>
      <xdr:spPr>
        <a:xfrm>
          <a:off x="10188575" y="5649807"/>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2" name="テキスト ボックス 121">
          <a:extLst>
            <a:ext uri="{FF2B5EF4-FFF2-40B4-BE49-F238E27FC236}">
              <a16:creationId xmlns:a16="http://schemas.microsoft.com/office/drawing/2014/main" id="{3C8FD76A-D26C-418F-B40E-430AF2E47E3E}"/>
            </a:ext>
          </a:extLst>
        </xdr:cNvPr>
        <xdr:cNvSpPr txBox="1"/>
      </xdr:nvSpPr>
      <xdr:spPr>
        <a:xfrm>
          <a:off x="9756296" y="556172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3" name="直線コネクタ 122">
          <a:extLst>
            <a:ext uri="{FF2B5EF4-FFF2-40B4-BE49-F238E27FC236}">
              <a16:creationId xmlns:a16="http://schemas.microsoft.com/office/drawing/2014/main" id="{1856B9A9-0954-4699-9447-83BF492F22B4}"/>
            </a:ext>
          </a:extLst>
        </xdr:cNvPr>
        <xdr:cNvCxnSpPr/>
      </xdr:nvCxnSpPr>
      <xdr:spPr>
        <a:xfrm>
          <a:off x="10188575" y="5295688"/>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4" name="テキスト ボックス 123">
          <a:extLst>
            <a:ext uri="{FF2B5EF4-FFF2-40B4-BE49-F238E27FC236}">
              <a16:creationId xmlns:a16="http://schemas.microsoft.com/office/drawing/2014/main" id="{31E17F43-8BA5-4896-ABAC-5CA9F4AA9B2E}"/>
            </a:ext>
          </a:extLst>
        </xdr:cNvPr>
        <xdr:cNvSpPr txBox="1"/>
      </xdr:nvSpPr>
      <xdr:spPr>
        <a:xfrm>
          <a:off x="9856983" y="520188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5" name="直線コネクタ 124">
          <a:extLst>
            <a:ext uri="{FF2B5EF4-FFF2-40B4-BE49-F238E27FC236}">
              <a16:creationId xmlns:a16="http://schemas.microsoft.com/office/drawing/2014/main" id="{9ADA6A74-F44E-4BC2-95E7-F4DCE191AEE1}"/>
            </a:ext>
          </a:extLst>
        </xdr:cNvPr>
        <xdr:cNvCxnSpPr/>
      </xdr:nvCxnSpPr>
      <xdr:spPr>
        <a:xfrm>
          <a:off x="10188575" y="4932045"/>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6" name="債務償還比率グラフ枠">
          <a:extLst>
            <a:ext uri="{FF2B5EF4-FFF2-40B4-BE49-F238E27FC236}">
              <a16:creationId xmlns:a16="http://schemas.microsoft.com/office/drawing/2014/main" id="{84174539-5A66-4BD3-9826-E7E917CA94EC}"/>
            </a:ext>
          </a:extLst>
        </xdr:cNvPr>
        <xdr:cNvSpPr/>
      </xdr:nvSpPr>
      <xdr:spPr>
        <a:xfrm>
          <a:off x="10188575" y="4932045"/>
          <a:ext cx="3805555" cy="216471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130161</xdr:rowOff>
    </xdr:to>
    <xdr:cxnSp macro="">
      <xdr:nvCxnSpPr>
        <xdr:cNvPr id="127" name="直線コネクタ 126">
          <a:extLst>
            <a:ext uri="{FF2B5EF4-FFF2-40B4-BE49-F238E27FC236}">
              <a16:creationId xmlns:a16="http://schemas.microsoft.com/office/drawing/2014/main" id="{C2CAC794-3482-4E11-A028-ADC12914C56F}"/>
            </a:ext>
          </a:extLst>
        </xdr:cNvPr>
        <xdr:cNvCxnSpPr/>
      </xdr:nvCxnSpPr>
      <xdr:spPr>
        <a:xfrm flipV="1">
          <a:off x="13313410" y="5295688"/>
          <a:ext cx="1269" cy="12486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133988</xdr:rowOff>
    </xdr:from>
    <xdr:ext cx="560923" cy="259045"/>
    <xdr:sp macro="" textlink="">
      <xdr:nvSpPr>
        <xdr:cNvPr id="128" name="債務償還比率最小値テキスト">
          <a:extLst>
            <a:ext uri="{FF2B5EF4-FFF2-40B4-BE49-F238E27FC236}">
              <a16:creationId xmlns:a16="http://schemas.microsoft.com/office/drawing/2014/main" id="{F5F1DC32-D0CD-415F-9222-9274A9520637}"/>
            </a:ext>
          </a:extLst>
        </xdr:cNvPr>
        <xdr:cNvSpPr txBox="1"/>
      </xdr:nvSpPr>
      <xdr:spPr>
        <a:xfrm>
          <a:off x="13369925" y="6540503"/>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130161</xdr:rowOff>
    </xdr:from>
    <xdr:to>
      <xdr:col>76</xdr:col>
      <xdr:colOff>111125</xdr:colOff>
      <xdr:row>33</xdr:row>
      <xdr:rowOff>130161</xdr:rowOff>
    </xdr:to>
    <xdr:cxnSp macro="">
      <xdr:nvCxnSpPr>
        <xdr:cNvPr id="129" name="直線コネクタ 128">
          <a:extLst>
            <a:ext uri="{FF2B5EF4-FFF2-40B4-BE49-F238E27FC236}">
              <a16:creationId xmlns:a16="http://schemas.microsoft.com/office/drawing/2014/main" id="{8AB73ACB-F998-4D94-9C1D-D8C269EA1172}"/>
            </a:ext>
          </a:extLst>
        </xdr:cNvPr>
        <xdr:cNvCxnSpPr/>
      </xdr:nvCxnSpPr>
      <xdr:spPr>
        <a:xfrm>
          <a:off x="13251180" y="6544296"/>
          <a:ext cx="15684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0" name="債務償還比率最大値テキスト">
          <a:extLst>
            <a:ext uri="{FF2B5EF4-FFF2-40B4-BE49-F238E27FC236}">
              <a16:creationId xmlns:a16="http://schemas.microsoft.com/office/drawing/2014/main" id="{3C46EF2B-9CCA-42FF-B8E7-356FCF4CD9C2}"/>
            </a:ext>
          </a:extLst>
        </xdr:cNvPr>
        <xdr:cNvSpPr txBox="1"/>
      </xdr:nvSpPr>
      <xdr:spPr>
        <a:xfrm>
          <a:off x="13369925" y="506710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1" name="直線コネクタ 130">
          <a:extLst>
            <a:ext uri="{FF2B5EF4-FFF2-40B4-BE49-F238E27FC236}">
              <a16:creationId xmlns:a16="http://schemas.microsoft.com/office/drawing/2014/main" id="{27336802-E6A4-4D84-B606-EE878A9D899C}"/>
            </a:ext>
          </a:extLst>
        </xdr:cNvPr>
        <xdr:cNvCxnSpPr/>
      </xdr:nvCxnSpPr>
      <xdr:spPr>
        <a:xfrm>
          <a:off x="13251180" y="5295688"/>
          <a:ext cx="15684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161448</xdr:rowOff>
    </xdr:from>
    <xdr:ext cx="469744" cy="259045"/>
    <xdr:sp macro="" textlink="">
      <xdr:nvSpPr>
        <xdr:cNvPr id="132" name="債務償還比率平均値テキスト">
          <a:extLst>
            <a:ext uri="{FF2B5EF4-FFF2-40B4-BE49-F238E27FC236}">
              <a16:creationId xmlns:a16="http://schemas.microsoft.com/office/drawing/2014/main" id="{98C1315C-8059-4951-A54B-6967EB7E8BCB}"/>
            </a:ext>
          </a:extLst>
        </xdr:cNvPr>
        <xdr:cNvSpPr txBox="1"/>
      </xdr:nvSpPr>
      <xdr:spPr>
        <a:xfrm>
          <a:off x="13369925" y="57164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138571</xdr:rowOff>
    </xdr:from>
    <xdr:to>
      <xdr:col>76</xdr:col>
      <xdr:colOff>73025</xdr:colOff>
      <xdr:row>30</xdr:row>
      <xdr:rowOff>68721</xdr:rowOff>
    </xdr:to>
    <xdr:sp macro="" textlink="">
      <xdr:nvSpPr>
        <xdr:cNvPr id="133" name="フローチャート: 判断 132">
          <a:extLst>
            <a:ext uri="{FF2B5EF4-FFF2-40B4-BE49-F238E27FC236}">
              <a16:creationId xmlns:a16="http://schemas.microsoft.com/office/drawing/2014/main" id="{BBA43FE3-ABB1-499F-B60B-DEA0332FF5D4}"/>
            </a:ext>
          </a:extLst>
        </xdr:cNvPr>
        <xdr:cNvSpPr/>
      </xdr:nvSpPr>
      <xdr:spPr>
        <a:xfrm>
          <a:off x="13289280" y="5859286"/>
          <a:ext cx="8064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117221</xdr:rowOff>
    </xdr:from>
    <xdr:to>
      <xdr:col>72</xdr:col>
      <xdr:colOff>123825</xdr:colOff>
      <xdr:row>30</xdr:row>
      <xdr:rowOff>47371</xdr:rowOff>
    </xdr:to>
    <xdr:sp macro="" textlink="">
      <xdr:nvSpPr>
        <xdr:cNvPr id="134" name="フローチャート: 判断 133">
          <a:extLst>
            <a:ext uri="{FF2B5EF4-FFF2-40B4-BE49-F238E27FC236}">
              <a16:creationId xmlns:a16="http://schemas.microsoft.com/office/drawing/2014/main" id="{0E76F045-50F5-49EA-BE02-A51F04D97B67}"/>
            </a:ext>
          </a:extLst>
        </xdr:cNvPr>
        <xdr:cNvSpPr/>
      </xdr:nvSpPr>
      <xdr:spPr>
        <a:xfrm>
          <a:off x="12629515" y="5841746"/>
          <a:ext cx="10731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63965</xdr:rowOff>
    </xdr:from>
    <xdr:to>
      <xdr:col>68</xdr:col>
      <xdr:colOff>123825</xdr:colOff>
      <xdr:row>29</xdr:row>
      <xdr:rowOff>165565</xdr:rowOff>
    </xdr:to>
    <xdr:sp macro="" textlink="">
      <xdr:nvSpPr>
        <xdr:cNvPr id="135" name="フローチャート: 判断 134">
          <a:extLst>
            <a:ext uri="{FF2B5EF4-FFF2-40B4-BE49-F238E27FC236}">
              <a16:creationId xmlns:a16="http://schemas.microsoft.com/office/drawing/2014/main" id="{049120E2-4493-4EA9-89EA-45E2C88FE709}"/>
            </a:ext>
          </a:extLst>
        </xdr:cNvPr>
        <xdr:cNvSpPr/>
      </xdr:nvSpPr>
      <xdr:spPr>
        <a:xfrm>
          <a:off x="11943715" y="5784680"/>
          <a:ext cx="107315"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94862</xdr:rowOff>
    </xdr:from>
    <xdr:to>
      <xdr:col>64</xdr:col>
      <xdr:colOff>123825</xdr:colOff>
      <xdr:row>31</xdr:row>
      <xdr:rowOff>25012</xdr:rowOff>
    </xdr:to>
    <xdr:sp macro="" textlink="">
      <xdr:nvSpPr>
        <xdr:cNvPr id="136" name="フローチャート: 判断 135">
          <a:extLst>
            <a:ext uri="{FF2B5EF4-FFF2-40B4-BE49-F238E27FC236}">
              <a16:creationId xmlns:a16="http://schemas.microsoft.com/office/drawing/2014/main" id="{387902A9-2C61-463A-A2B6-0567C50E6498}"/>
            </a:ext>
          </a:extLst>
        </xdr:cNvPr>
        <xdr:cNvSpPr/>
      </xdr:nvSpPr>
      <xdr:spPr>
        <a:xfrm>
          <a:off x="11257915" y="5994647"/>
          <a:ext cx="107315"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111534</xdr:rowOff>
    </xdr:from>
    <xdr:to>
      <xdr:col>60</xdr:col>
      <xdr:colOff>123825</xdr:colOff>
      <xdr:row>31</xdr:row>
      <xdr:rowOff>41684</xdr:rowOff>
    </xdr:to>
    <xdr:sp macro="" textlink="">
      <xdr:nvSpPr>
        <xdr:cNvPr id="137" name="フローチャート: 判断 136">
          <a:extLst>
            <a:ext uri="{FF2B5EF4-FFF2-40B4-BE49-F238E27FC236}">
              <a16:creationId xmlns:a16="http://schemas.microsoft.com/office/drawing/2014/main" id="{C848A848-98BB-436D-8F05-C663B04B7280}"/>
            </a:ext>
          </a:extLst>
        </xdr:cNvPr>
        <xdr:cNvSpPr/>
      </xdr:nvSpPr>
      <xdr:spPr>
        <a:xfrm>
          <a:off x="10572115" y="6007509"/>
          <a:ext cx="10731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8" name="テキスト ボックス 137">
          <a:extLst>
            <a:ext uri="{FF2B5EF4-FFF2-40B4-BE49-F238E27FC236}">
              <a16:creationId xmlns:a16="http://schemas.microsoft.com/office/drawing/2014/main" id="{B8D9D4AB-E1AD-4BFA-AC96-4F9BA2E7446C}"/>
            </a:ext>
          </a:extLst>
        </xdr:cNvPr>
        <xdr:cNvSpPr txBox="1"/>
      </xdr:nvSpPr>
      <xdr:spPr>
        <a:xfrm>
          <a:off x="1316037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9" name="テキスト ボックス 138">
          <a:extLst>
            <a:ext uri="{FF2B5EF4-FFF2-40B4-BE49-F238E27FC236}">
              <a16:creationId xmlns:a16="http://schemas.microsoft.com/office/drawing/2014/main" id="{4B9B34FC-2CB6-4AAA-9C81-E27C99867D04}"/>
            </a:ext>
          </a:extLst>
        </xdr:cNvPr>
        <xdr:cNvSpPr txBox="1"/>
      </xdr:nvSpPr>
      <xdr:spPr>
        <a:xfrm>
          <a:off x="125272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705F97A1-13A3-49F9-BF61-1E2B5DC289EE}"/>
            </a:ext>
          </a:extLst>
        </xdr:cNvPr>
        <xdr:cNvSpPr txBox="1"/>
      </xdr:nvSpPr>
      <xdr:spPr>
        <a:xfrm>
          <a:off x="118414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98204167-A918-43DC-8789-14F8B7A6583C}"/>
            </a:ext>
          </a:extLst>
        </xdr:cNvPr>
        <xdr:cNvSpPr txBox="1"/>
      </xdr:nvSpPr>
      <xdr:spPr>
        <a:xfrm>
          <a:off x="111556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87624CC0-C943-4368-97A9-557090748D4F}"/>
            </a:ext>
          </a:extLst>
        </xdr:cNvPr>
        <xdr:cNvSpPr txBox="1"/>
      </xdr:nvSpPr>
      <xdr:spPr>
        <a:xfrm>
          <a:off x="104698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31</xdr:row>
      <xdr:rowOff>104168</xdr:rowOff>
    </xdr:from>
    <xdr:to>
      <xdr:col>76</xdr:col>
      <xdr:colOff>73025</xdr:colOff>
      <xdr:row>32</xdr:row>
      <xdr:rowOff>34318</xdr:rowOff>
    </xdr:to>
    <xdr:sp macro="" textlink="">
      <xdr:nvSpPr>
        <xdr:cNvPr id="143" name="楕円 142">
          <a:extLst>
            <a:ext uri="{FF2B5EF4-FFF2-40B4-BE49-F238E27FC236}">
              <a16:creationId xmlns:a16="http://schemas.microsoft.com/office/drawing/2014/main" id="{E76450A3-DCA9-413D-85FF-FAD9F3010810}"/>
            </a:ext>
          </a:extLst>
        </xdr:cNvPr>
        <xdr:cNvSpPr/>
      </xdr:nvSpPr>
      <xdr:spPr>
        <a:xfrm>
          <a:off x="13289280" y="6169688"/>
          <a:ext cx="8064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31</xdr:row>
      <xdr:rowOff>82595</xdr:rowOff>
    </xdr:from>
    <xdr:ext cx="469744" cy="259045"/>
    <xdr:sp macro="" textlink="">
      <xdr:nvSpPr>
        <xdr:cNvPr id="144" name="債務償還比率該当値テキスト">
          <a:extLst>
            <a:ext uri="{FF2B5EF4-FFF2-40B4-BE49-F238E27FC236}">
              <a16:creationId xmlns:a16="http://schemas.microsoft.com/office/drawing/2014/main" id="{FA829113-147E-4559-8563-A190E519DCB9}"/>
            </a:ext>
          </a:extLst>
        </xdr:cNvPr>
        <xdr:cNvSpPr txBox="1"/>
      </xdr:nvSpPr>
      <xdr:spPr>
        <a:xfrm>
          <a:off x="13369925" y="6151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30</xdr:row>
      <xdr:rowOff>109735</xdr:rowOff>
    </xdr:from>
    <xdr:to>
      <xdr:col>72</xdr:col>
      <xdr:colOff>123825</xdr:colOff>
      <xdr:row>31</xdr:row>
      <xdr:rowOff>39885</xdr:rowOff>
    </xdr:to>
    <xdr:sp macro="" textlink="">
      <xdr:nvSpPr>
        <xdr:cNvPr id="145" name="楕円 144">
          <a:extLst>
            <a:ext uri="{FF2B5EF4-FFF2-40B4-BE49-F238E27FC236}">
              <a16:creationId xmlns:a16="http://schemas.microsoft.com/office/drawing/2014/main" id="{65403BFD-6145-44D8-8936-CA2B35218A79}"/>
            </a:ext>
          </a:extLst>
        </xdr:cNvPr>
        <xdr:cNvSpPr/>
      </xdr:nvSpPr>
      <xdr:spPr>
        <a:xfrm>
          <a:off x="12629515" y="6003805"/>
          <a:ext cx="10731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30</xdr:row>
      <xdr:rowOff>160535</xdr:rowOff>
    </xdr:from>
    <xdr:to>
      <xdr:col>76</xdr:col>
      <xdr:colOff>22225</xdr:colOff>
      <xdr:row>31</xdr:row>
      <xdr:rowOff>154968</xdr:rowOff>
    </xdr:to>
    <xdr:cxnSp macro="">
      <xdr:nvCxnSpPr>
        <xdr:cNvPr id="146" name="直線コネクタ 145">
          <a:extLst>
            <a:ext uri="{FF2B5EF4-FFF2-40B4-BE49-F238E27FC236}">
              <a16:creationId xmlns:a16="http://schemas.microsoft.com/office/drawing/2014/main" id="{74769FE3-C68A-4FE6-A207-17A9D6E1C63E}"/>
            </a:ext>
          </a:extLst>
        </xdr:cNvPr>
        <xdr:cNvCxnSpPr/>
      </xdr:nvCxnSpPr>
      <xdr:spPr>
        <a:xfrm>
          <a:off x="12684125" y="6058415"/>
          <a:ext cx="631190" cy="163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28</xdr:row>
      <xdr:rowOff>85965</xdr:rowOff>
    </xdr:from>
    <xdr:to>
      <xdr:col>68</xdr:col>
      <xdr:colOff>123825</xdr:colOff>
      <xdr:row>29</xdr:row>
      <xdr:rowOff>16115</xdr:rowOff>
    </xdr:to>
    <xdr:sp macro="" textlink="">
      <xdr:nvSpPr>
        <xdr:cNvPr id="147" name="楕円 146">
          <a:extLst>
            <a:ext uri="{FF2B5EF4-FFF2-40B4-BE49-F238E27FC236}">
              <a16:creationId xmlns:a16="http://schemas.microsoft.com/office/drawing/2014/main" id="{8E7CB631-FF09-4F96-BBF2-3CE823AE938F}"/>
            </a:ext>
          </a:extLst>
        </xdr:cNvPr>
        <xdr:cNvSpPr/>
      </xdr:nvSpPr>
      <xdr:spPr>
        <a:xfrm>
          <a:off x="11943715" y="5640945"/>
          <a:ext cx="10731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28</xdr:row>
      <xdr:rowOff>136765</xdr:rowOff>
    </xdr:from>
    <xdr:to>
      <xdr:col>72</xdr:col>
      <xdr:colOff>73025</xdr:colOff>
      <xdr:row>30</xdr:row>
      <xdr:rowOff>160535</xdr:rowOff>
    </xdr:to>
    <xdr:cxnSp macro="">
      <xdr:nvCxnSpPr>
        <xdr:cNvPr id="148" name="直線コネクタ 147">
          <a:extLst>
            <a:ext uri="{FF2B5EF4-FFF2-40B4-BE49-F238E27FC236}">
              <a16:creationId xmlns:a16="http://schemas.microsoft.com/office/drawing/2014/main" id="{3B601E50-202C-4906-AE6D-957268037F73}"/>
            </a:ext>
          </a:extLst>
        </xdr:cNvPr>
        <xdr:cNvCxnSpPr/>
      </xdr:nvCxnSpPr>
      <xdr:spPr>
        <a:xfrm>
          <a:off x="11998325" y="5686030"/>
          <a:ext cx="685800" cy="37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30</xdr:row>
      <xdr:rowOff>168148</xdr:rowOff>
    </xdr:from>
    <xdr:to>
      <xdr:col>64</xdr:col>
      <xdr:colOff>123825</xdr:colOff>
      <xdr:row>31</xdr:row>
      <xdr:rowOff>98298</xdr:rowOff>
    </xdr:to>
    <xdr:sp macro="" textlink="">
      <xdr:nvSpPr>
        <xdr:cNvPr id="149" name="楕円 148">
          <a:extLst>
            <a:ext uri="{FF2B5EF4-FFF2-40B4-BE49-F238E27FC236}">
              <a16:creationId xmlns:a16="http://schemas.microsoft.com/office/drawing/2014/main" id="{CC4CE14A-22A8-4C3B-A8F0-9F726C35F7B2}"/>
            </a:ext>
          </a:extLst>
        </xdr:cNvPr>
        <xdr:cNvSpPr/>
      </xdr:nvSpPr>
      <xdr:spPr>
        <a:xfrm>
          <a:off x="11257915" y="6067933"/>
          <a:ext cx="107315"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28</xdr:row>
      <xdr:rowOff>136765</xdr:rowOff>
    </xdr:from>
    <xdr:to>
      <xdr:col>68</xdr:col>
      <xdr:colOff>73025</xdr:colOff>
      <xdr:row>31</xdr:row>
      <xdr:rowOff>47498</xdr:rowOff>
    </xdr:to>
    <xdr:cxnSp macro="">
      <xdr:nvCxnSpPr>
        <xdr:cNvPr id="150" name="直線コネクタ 149">
          <a:extLst>
            <a:ext uri="{FF2B5EF4-FFF2-40B4-BE49-F238E27FC236}">
              <a16:creationId xmlns:a16="http://schemas.microsoft.com/office/drawing/2014/main" id="{AD8B1786-1F41-4E4E-B3F6-AF4805DA72CC}"/>
            </a:ext>
          </a:extLst>
        </xdr:cNvPr>
        <xdr:cNvCxnSpPr/>
      </xdr:nvCxnSpPr>
      <xdr:spPr>
        <a:xfrm flipV="1">
          <a:off x="11312525" y="5686030"/>
          <a:ext cx="685800" cy="430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31</xdr:row>
      <xdr:rowOff>165939</xdr:rowOff>
    </xdr:from>
    <xdr:to>
      <xdr:col>60</xdr:col>
      <xdr:colOff>123825</xdr:colOff>
      <xdr:row>32</xdr:row>
      <xdr:rowOff>96089</xdr:rowOff>
    </xdr:to>
    <xdr:sp macro="" textlink="">
      <xdr:nvSpPr>
        <xdr:cNvPr id="151" name="楕円 150">
          <a:extLst>
            <a:ext uri="{FF2B5EF4-FFF2-40B4-BE49-F238E27FC236}">
              <a16:creationId xmlns:a16="http://schemas.microsoft.com/office/drawing/2014/main" id="{360B776E-D79B-49A5-8006-3EBACDE6CCE0}"/>
            </a:ext>
          </a:extLst>
        </xdr:cNvPr>
        <xdr:cNvSpPr/>
      </xdr:nvSpPr>
      <xdr:spPr>
        <a:xfrm>
          <a:off x="10572115" y="6237174"/>
          <a:ext cx="107315"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31</xdr:row>
      <xdr:rowOff>47498</xdr:rowOff>
    </xdr:from>
    <xdr:to>
      <xdr:col>64</xdr:col>
      <xdr:colOff>73025</xdr:colOff>
      <xdr:row>32</xdr:row>
      <xdr:rowOff>45289</xdr:rowOff>
    </xdr:to>
    <xdr:cxnSp macro="">
      <xdr:nvCxnSpPr>
        <xdr:cNvPr id="152" name="直線コネクタ 151">
          <a:extLst>
            <a:ext uri="{FF2B5EF4-FFF2-40B4-BE49-F238E27FC236}">
              <a16:creationId xmlns:a16="http://schemas.microsoft.com/office/drawing/2014/main" id="{73DD5CFB-0389-4DE9-B42A-85FF2E91351A}"/>
            </a:ext>
          </a:extLst>
        </xdr:cNvPr>
        <xdr:cNvCxnSpPr/>
      </xdr:nvCxnSpPr>
      <xdr:spPr>
        <a:xfrm flipV="1">
          <a:off x="10626725" y="6116828"/>
          <a:ext cx="685800" cy="169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28</xdr:row>
      <xdr:rowOff>63898</xdr:rowOff>
    </xdr:from>
    <xdr:ext cx="469744" cy="259045"/>
    <xdr:sp macro="" textlink="">
      <xdr:nvSpPr>
        <xdr:cNvPr id="153" name="n_1aveValue債務償還比率">
          <a:extLst>
            <a:ext uri="{FF2B5EF4-FFF2-40B4-BE49-F238E27FC236}">
              <a16:creationId xmlns:a16="http://schemas.microsoft.com/office/drawing/2014/main" id="{BF15EAAC-B177-493D-A158-18FFCA2A3DE1}"/>
            </a:ext>
          </a:extLst>
        </xdr:cNvPr>
        <xdr:cNvSpPr txBox="1"/>
      </xdr:nvSpPr>
      <xdr:spPr>
        <a:xfrm>
          <a:off x="12459412" y="56131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156692</xdr:rowOff>
    </xdr:from>
    <xdr:ext cx="469744" cy="259045"/>
    <xdr:sp macro="" textlink="">
      <xdr:nvSpPr>
        <xdr:cNvPr id="154" name="n_2aveValue債務償還比率">
          <a:extLst>
            <a:ext uri="{FF2B5EF4-FFF2-40B4-BE49-F238E27FC236}">
              <a16:creationId xmlns:a16="http://schemas.microsoft.com/office/drawing/2014/main" id="{65150E64-24AB-435C-B194-A41C0427FE91}"/>
            </a:ext>
          </a:extLst>
        </xdr:cNvPr>
        <xdr:cNvSpPr txBox="1"/>
      </xdr:nvSpPr>
      <xdr:spPr>
        <a:xfrm>
          <a:off x="11780597" y="5883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41539</xdr:rowOff>
    </xdr:from>
    <xdr:ext cx="469744" cy="259045"/>
    <xdr:sp macro="" textlink="">
      <xdr:nvSpPr>
        <xdr:cNvPr id="155" name="n_3aveValue債務償還比率">
          <a:extLst>
            <a:ext uri="{FF2B5EF4-FFF2-40B4-BE49-F238E27FC236}">
              <a16:creationId xmlns:a16="http://schemas.microsoft.com/office/drawing/2014/main" id="{A8C666C6-392B-4A5A-8316-EFFEB0C902A7}"/>
            </a:ext>
          </a:extLst>
        </xdr:cNvPr>
        <xdr:cNvSpPr txBox="1"/>
      </xdr:nvSpPr>
      <xdr:spPr>
        <a:xfrm>
          <a:off x="11094797" y="5766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58211</xdr:rowOff>
    </xdr:from>
    <xdr:ext cx="469744" cy="259045"/>
    <xdr:sp macro="" textlink="">
      <xdr:nvSpPr>
        <xdr:cNvPr id="156" name="n_4aveValue債務償還比率">
          <a:extLst>
            <a:ext uri="{FF2B5EF4-FFF2-40B4-BE49-F238E27FC236}">
              <a16:creationId xmlns:a16="http://schemas.microsoft.com/office/drawing/2014/main" id="{4E5DD700-D323-41BD-BF26-0149F9D9D1F2}"/>
            </a:ext>
          </a:extLst>
        </xdr:cNvPr>
        <xdr:cNvSpPr txBox="1"/>
      </xdr:nvSpPr>
      <xdr:spPr>
        <a:xfrm>
          <a:off x="10408997" y="5778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31</xdr:row>
      <xdr:rowOff>31012</xdr:rowOff>
    </xdr:from>
    <xdr:ext cx="469744" cy="259045"/>
    <xdr:sp macro="" textlink="">
      <xdr:nvSpPr>
        <xdr:cNvPr id="157" name="n_1mainValue債務償還比率">
          <a:extLst>
            <a:ext uri="{FF2B5EF4-FFF2-40B4-BE49-F238E27FC236}">
              <a16:creationId xmlns:a16="http://schemas.microsoft.com/office/drawing/2014/main" id="{34C96D14-481A-402E-BBCA-000EAFF4CB17}"/>
            </a:ext>
          </a:extLst>
        </xdr:cNvPr>
        <xdr:cNvSpPr txBox="1"/>
      </xdr:nvSpPr>
      <xdr:spPr>
        <a:xfrm>
          <a:off x="12459412" y="6096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32642</xdr:rowOff>
    </xdr:from>
    <xdr:ext cx="469744" cy="259045"/>
    <xdr:sp macro="" textlink="">
      <xdr:nvSpPr>
        <xdr:cNvPr id="158" name="n_2mainValue債務償還比率">
          <a:extLst>
            <a:ext uri="{FF2B5EF4-FFF2-40B4-BE49-F238E27FC236}">
              <a16:creationId xmlns:a16="http://schemas.microsoft.com/office/drawing/2014/main" id="{D8627753-2CDB-472D-8356-E15A0983FB79}"/>
            </a:ext>
          </a:extLst>
        </xdr:cNvPr>
        <xdr:cNvSpPr txBox="1"/>
      </xdr:nvSpPr>
      <xdr:spPr>
        <a:xfrm>
          <a:off x="11780597" y="54123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89425</xdr:rowOff>
    </xdr:from>
    <xdr:ext cx="469744" cy="259045"/>
    <xdr:sp macro="" textlink="">
      <xdr:nvSpPr>
        <xdr:cNvPr id="159" name="n_3mainValue債務償還比率">
          <a:extLst>
            <a:ext uri="{FF2B5EF4-FFF2-40B4-BE49-F238E27FC236}">
              <a16:creationId xmlns:a16="http://schemas.microsoft.com/office/drawing/2014/main" id="{491DD2E0-9FEF-45B8-9D96-D6C8CBAE2C45}"/>
            </a:ext>
          </a:extLst>
        </xdr:cNvPr>
        <xdr:cNvSpPr txBox="1"/>
      </xdr:nvSpPr>
      <xdr:spPr>
        <a:xfrm>
          <a:off x="11094797" y="61606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32</xdr:row>
      <xdr:rowOff>87216</xdr:rowOff>
    </xdr:from>
    <xdr:ext cx="469744" cy="259045"/>
    <xdr:sp macro="" textlink="">
      <xdr:nvSpPr>
        <xdr:cNvPr id="160" name="n_4mainValue債務償還比率">
          <a:extLst>
            <a:ext uri="{FF2B5EF4-FFF2-40B4-BE49-F238E27FC236}">
              <a16:creationId xmlns:a16="http://schemas.microsoft.com/office/drawing/2014/main" id="{9F5358F4-4921-4F28-AC55-50C8F8789B43}"/>
            </a:ext>
          </a:extLst>
        </xdr:cNvPr>
        <xdr:cNvSpPr txBox="1"/>
      </xdr:nvSpPr>
      <xdr:spPr>
        <a:xfrm>
          <a:off x="10408997" y="63279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1" name="正方形/長方形 160">
          <a:extLst>
            <a:ext uri="{FF2B5EF4-FFF2-40B4-BE49-F238E27FC236}">
              <a16:creationId xmlns:a16="http://schemas.microsoft.com/office/drawing/2014/main" id="{16F02E85-EEDB-437E-81C0-860D008D8BBB}"/>
            </a:ext>
          </a:extLst>
        </xdr:cNvPr>
        <xdr:cNvSpPr/>
      </xdr:nvSpPr>
      <xdr:spPr>
        <a:xfrm>
          <a:off x="1142365" y="7972425"/>
          <a:ext cx="531495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2" name="正方形/長方形 161">
          <a:extLst>
            <a:ext uri="{FF2B5EF4-FFF2-40B4-BE49-F238E27FC236}">
              <a16:creationId xmlns:a16="http://schemas.microsoft.com/office/drawing/2014/main" id="{07222568-5CCD-43CE-B051-AA29DDD52A45}"/>
            </a:ext>
          </a:extLst>
        </xdr:cNvPr>
        <xdr:cNvSpPr/>
      </xdr:nvSpPr>
      <xdr:spPr>
        <a:xfrm>
          <a:off x="1142365" y="11770995"/>
          <a:ext cx="531495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3" name="テキスト ボックス 162">
          <a:extLst>
            <a:ext uri="{FF2B5EF4-FFF2-40B4-BE49-F238E27FC236}">
              <a16:creationId xmlns:a16="http://schemas.microsoft.com/office/drawing/2014/main" id="{C9C1A9E5-DC0C-4E6F-8268-6F696F284B1E}"/>
            </a:ext>
          </a:extLst>
        </xdr:cNvPr>
        <xdr:cNvSpPr txBox="1"/>
      </xdr:nvSpPr>
      <xdr:spPr>
        <a:xfrm>
          <a:off x="830580" y="822261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4" name="テキスト ボックス 163">
          <a:extLst>
            <a:ext uri="{FF2B5EF4-FFF2-40B4-BE49-F238E27FC236}">
              <a16:creationId xmlns:a16="http://schemas.microsoft.com/office/drawing/2014/main" id="{8322F1EA-67B9-44A2-BD64-72350B4F63B6}"/>
            </a:ext>
          </a:extLst>
        </xdr:cNvPr>
        <xdr:cNvSpPr txBox="1"/>
      </xdr:nvSpPr>
      <xdr:spPr>
        <a:xfrm>
          <a:off x="6285865" y="1089533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5" name="テキスト ボックス 164">
          <a:extLst>
            <a:ext uri="{FF2B5EF4-FFF2-40B4-BE49-F238E27FC236}">
              <a16:creationId xmlns:a16="http://schemas.microsoft.com/office/drawing/2014/main" id="{979DBDA6-A81B-4B9D-8452-344C4176CCD0}"/>
            </a:ext>
          </a:extLst>
        </xdr:cNvPr>
        <xdr:cNvSpPr txBox="1"/>
      </xdr:nvSpPr>
      <xdr:spPr>
        <a:xfrm>
          <a:off x="830580" y="119995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6" name="テキスト ボックス 165">
          <a:extLst>
            <a:ext uri="{FF2B5EF4-FFF2-40B4-BE49-F238E27FC236}">
              <a16:creationId xmlns:a16="http://schemas.microsoft.com/office/drawing/2014/main" id="{439A977F-4558-43CE-82C8-35EE976ECC70}"/>
            </a:ext>
          </a:extLst>
        </xdr:cNvPr>
        <xdr:cNvSpPr txBox="1"/>
      </xdr:nvSpPr>
      <xdr:spPr>
        <a:xfrm>
          <a:off x="6285865" y="147574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5C1FE136-501B-461B-BBDE-929DBE7AE9C5}"/>
            </a:ext>
          </a:extLst>
        </xdr:cNvPr>
        <xdr:cNvSpPr/>
      </xdr:nvSpPr>
      <xdr:spPr>
        <a:xfrm>
          <a:off x="574040" y="130810"/>
          <a:ext cx="11427460" cy="631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3FF9818E-3EEB-4B6C-B3ED-EAA2A5298BD4}"/>
            </a:ext>
          </a:extLst>
        </xdr:cNvPr>
        <xdr:cNvSpPr/>
      </xdr:nvSpPr>
      <xdr:spPr>
        <a:xfrm>
          <a:off x="17145000" y="186690"/>
          <a:ext cx="3581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6E624E86-EBA3-456E-B0F3-F6BF0F5D8659}"/>
            </a:ext>
          </a:extLst>
        </xdr:cNvPr>
        <xdr:cNvSpPr/>
      </xdr:nvSpPr>
      <xdr:spPr>
        <a:xfrm>
          <a:off x="17160240" y="217805"/>
          <a:ext cx="354457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5E3B583A-F8B0-4A49-B814-F0F70AC0DDB9}"/>
            </a:ext>
          </a:extLst>
        </xdr:cNvPr>
        <xdr:cNvSpPr/>
      </xdr:nvSpPr>
      <xdr:spPr>
        <a:xfrm>
          <a:off x="17191355" y="239395"/>
          <a:ext cx="3474085" cy="4464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大阪府貝塚市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605BDBFE-A5D6-4D89-9E33-4DD2E21916AC}"/>
            </a:ext>
          </a:extLst>
        </xdr:cNvPr>
        <xdr:cNvSpPr/>
      </xdr:nvSpPr>
      <xdr:spPr>
        <a:xfrm>
          <a:off x="14632940" y="186690"/>
          <a:ext cx="23939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8552C3B7-DCBE-45BA-84D9-8D224CCCD662}"/>
            </a:ext>
          </a:extLst>
        </xdr:cNvPr>
        <xdr:cNvSpPr/>
      </xdr:nvSpPr>
      <xdr:spPr>
        <a:xfrm>
          <a:off x="14665960" y="217805"/>
          <a:ext cx="234569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40EA4124-341C-4227-A568-7B56B9BDAEF8}"/>
            </a:ext>
          </a:extLst>
        </xdr:cNvPr>
        <xdr:cNvSpPr/>
      </xdr:nvSpPr>
      <xdr:spPr>
        <a:xfrm>
          <a:off x="14687550" y="239395"/>
          <a:ext cx="2294255" cy="46291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8D3FF099-6104-4D6A-B6D3-1AF54DB11B74}"/>
            </a:ext>
          </a:extLst>
        </xdr:cNvPr>
        <xdr:cNvSpPr/>
      </xdr:nvSpPr>
      <xdr:spPr>
        <a:xfrm>
          <a:off x="685800" y="887095"/>
          <a:ext cx="9086850" cy="177609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D7CF6BCE-87C7-4410-9E63-A01583E97148}"/>
            </a:ext>
          </a:extLst>
        </xdr:cNvPr>
        <xdr:cNvSpPr/>
      </xdr:nvSpPr>
      <xdr:spPr>
        <a:xfrm>
          <a:off x="816610" y="916940"/>
          <a:ext cx="124079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35A111BC-9CC9-45B8-A28C-2A3095FFF638}"/>
            </a:ext>
          </a:extLst>
        </xdr:cNvPr>
        <xdr:cNvSpPr/>
      </xdr:nvSpPr>
      <xdr:spPr>
        <a:xfrm>
          <a:off x="2016760" y="916940"/>
          <a:ext cx="120015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82,500
80,888
43.93
37,140,680
36,812,112
242,479
19,345,298
31,732,020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79DD9AFD-2740-4CF5-8764-8E36854BCC60}"/>
            </a:ext>
          </a:extLst>
        </xdr:cNvPr>
        <xdr:cNvSpPr/>
      </xdr:nvSpPr>
      <xdr:spPr>
        <a:xfrm>
          <a:off x="3216910" y="916940"/>
          <a:ext cx="13716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88003481-281F-4133-A8D4-CB3D6527F4D3}"/>
            </a:ext>
          </a:extLst>
        </xdr:cNvPr>
        <xdr:cNvSpPr/>
      </xdr:nvSpPr>
      <xdr:spPr>
        <a:xfrm>
          <a:off x="4588510" y="941705"/>
          <a:ext cx="181483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7ADC2F98-407B-4830-A8CA-28935B4F14E2}"/>
            </a:ext>
          </a:extLst>
        </xdr:cNvPr>
        <xdr:cNvSpPr/>
      </xdr:nvSpPr>
      <xdr:spPr>
        <a:xfrm>
          <a:off x="6403340" y="941705"/>
          <a:ext cx="114046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5.0
16.7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ED9F3932-D079-43FA-A4E5-A36FDD92CAA1}"/>
            </a:ext>
          </a:extLst>
        </xdr:cNvPr>
        <xdr:cNvSpPr/>
      </xdr:nvSpPr>
      <xdr:spPr>
        <a:xfrm>
          <a:off x="7603490" y="948690"/>
          <a:ext cx="585470" cy="9455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F286984E-4722-4B58-800C-45AB2B11CD55}"/>
            </a:ext>
          </a:extLst>
        </xdr:cNvPr>
        <xdr:cNvSpPr/>
      </xdr:nvSpPr>
      <xdr:spPr>
        <a:xfrm>
          <a:off x="4588510" y="1714500"/>
          <a:ext cx="181483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0291EABB-8F0E-476A-A7D0-FCA586834AD6}"/>
            </a:ext>
          </a:extLst>
        </xdr:cNvPr>
        <xdr:cNvSpPr/>
      </xdr:nvSpPr>
      <xdr:spPr>
        <a:xfrm>
          <a:off x="6474460" y="1714500"/>
          <a:ext cx="329819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9E4789E6-8F46-45F0-B239-333BE4CCD636}"/>
            </a:ext>
          </a:extLst>
        </xdr:cNvPr>
        <xdr:cNvSpPr/>
      </xdr:nvSpPr>
      <xdr:spPr>
        <a:xfrm>
          <a:off x="9965690" y="887095"/>
          <a:ext cx="1371600" cy="1268095"/>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A0BF0F28-FDB6-4A38-898B-E4BD23ABF64E}"/>
            </a:ext>
          </a:extLst>
        </xdr:cNvPr>
        <xdr:cNvSpPr/>
      </xdr:nvSpPr>
      <xdr:spPr>
        <a:xfrm>
          <a:off x="10206990" y="948690"/>
          <a:ext cx="1200150" cy="2597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C99BDC13-8F1F-4837-8D53-74B1EEDFD5FF}"/>
            </a:ext>
          </a:extLst>
        </xdr:cNvPr>
        <xdr:cNvSpPr/>
      </xdr:nvSpPr>
      <xdr:spPr>
        <a:xfrm>
          <a:off x="10206990" y="1215390"/>
          <a:ext cx="120015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4044D2ED-66C3-400D-9EBE-907D90DAC400}"/>
            </a:ext>
          </a:extLst>
        </xdr:cNvPr>
        <xdr:cNvSpPr/>
      </xdr:nvSpPr>
      <xdr:spPr>
        <a:xfrm>
          <a:off x="10206990" y="1551305"/>
          <a:ext cx="131000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6CEDD055-451A-457B-BA15-8AE490A67216}"/>
            </a:ext>
          </a:extLst>
        </xdr:cNvPr>
        <xdr:cNvCxnSpPr/>
      </xdr:nvCxnSpPr>
      <xdr:spPr>
        <a:xfrm flipH="1">
          <a:off x="10050145" y="1045210"/>
          <a:ext cx="19621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BED22BC7-20F6-4F19-9AA2-B6FB1EEA5183}"/>
            </a:ext>
          </a:extLst>
        </xdr:cNvPr>
        <xdr:cNvSpPr/>
      </xdr:nvSpPr>
      <xdr:spPr>
        <a:xfrm>
          <a:off x="10107930" y="986790"/>
          <a:ext cx="8064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53CE0C3-F212-40AD-8ACF-B799929687B7}"/>
            </a:ext>
          </a:extLst>
        </xdr:cNvPr>
        <xdr:cNvSpPr/>
      </xdr:nvSpPr>
      <xdr:spPr>
        <a:xfrm>
          <a:off x="10107930" y="1253490"/>
          <a:ext cx="80645"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458A29AD-2497-49DD-BE84-A470A18D30E0}"/>
            </a:ext>
          </a:extLst>
        </xdr:cNvPr>
        <xdr:cNvCxnSpPr/>
      </xdr:nvCxnSpPr>
      <xdr:spPr>
        <a:xfrm>
          <a:off x="10135235" y="152400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ED44CD61-0FAD-4561-81FD-9C3895F69709}"/>
            </a:ext>
          </a:extLst>
        </xdr:cNvPr>
        <xdr:cNvCxnSpPr/>
      </xdr:nvCxnSpPr>
      <xdr:spPr>
        <a:xfrm>
          <a:off x="10074910" y="152400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802F10E5-4780-4C27-92FC-4D99246E718E}"/>
            </a:ext>
          </a:extLst>
        </xdr:cNvPr>
        <xdr:cNvCxnSpPr/>
      </xdr:nvCxnSpPr>
      <xdr:spPr>
        <a:xfrm flipV="1">
          <a:off x="10135235" y="176403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7C04EF9A-3E0F-4575-AAE9-B55029625E0E}"/>
            </a:ext>
          </a:extLst>
        </xdr:cNvPr>
        <xdr:cNvCxnSpPr/>
      </xdr:nvCxnSpPr>
      <xdr:spPr>
        <a:xfrm>
          <a:off x="10074910" y="190119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212FC908-9A3C-4201-AAAB-20E0B81C9079}"/>
            </a:ext>
          </a:extLst>
        </xdr:cNvPr>
        <xdr:cNvSpPr txBox="1"/>
      </xdr:nvSpPr>
      <xdr:spPr>
        <a:xfrm>
          <a:off x="645160" y="279781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5F4EB72D-3823-44DC-B0BB-48C7A9F4E80B}"/>
            </a:ext>
          </a:extLst>
        </xdr:cNvPr>
        <xdr:cNvSpPr txBox="1"/>
      </xdr:nvSpPr>
      <xdr:spPr>
        <a:xfrm>
          <a:off x="645160" y="310769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3DE05731-658D-4F57-B7C5-062E55304D19}"/>
            </a:ext>
          </a:extLst>
        </xdr:cNvPr>
        <xdr:cNvSpPr txBox="1"/>
      </xdr:nvSpPr>
      <xdr:spPr>
        <a:xfrm>
          <a:off x="64516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5581A1-FAE7-4B2E-96AC-C9C001F0A941}"/>
            </a:ext>
          </a:extLst>
        </xdr:cNvPr>
        <xdr:cNvSpPr txBox="1"/>
      </xdr:nvSpPr>
      <xdr:spPr>
        <a:xfrm>
          <a:off x="645160" y="374459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7795DB41-8CCC-4426-A8AF-EB47BA291287}"/>
            </a:ext>
          </a:extLst>
        </xdr:cNvPr>
        <xdr:cNvSpPr/>
      </xdr:nvSpPr>
      <xdr:spPr>
        <a:xfrm>
          <a:off x="6858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79F87FAB-FFB6-49FD-91B1-E11BB4BBC2C1}"/>
            </a:ext>
          </a:extLst>
        </xdr:cNvPr>
        <xdr:cNvSpPr/>
      </xdr:nvSpPr>
      <xdr:spPr>
        <a:xfrm>
          <a:off x="8166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6AAB8797-ADBD-480C-BA74-5AABDD4255B7}"/>
            </a:ext>
          </a:extLst>
        </xdr:cNvPr>
        <xdr:cNvSpPr/>
      </xdr:nvSpPr>
      <xdr:spPr>
        <a:xfrm>
          <a:off x="8166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CA4B233D-CEFB-4ECF-99B4-21E3936898C0}"/>
            </a:ext>
          </a:extLst>
        </xdr:cNvPr>
        <xdr:cNvSpPr/>
      </xdr:nvSpPr>
      <xdr:spPr>
        <a:xfrm>
          <a:off x="17145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60ECA4AF-8F37-4237-9DB0-E0BCA3278F26}"/>
            </a:ext>
          </a:extLst>
        </xdr:cNvPr>
        <xdr:cNvSpPr/>
      </xdr:nvSpPr>
      <xdr:spPr>
        <a:xfrm>
          <a:off x="17145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3BD7FADF-2E35-4B11-A9B4-E9E8C1EE33E8}"/>
            </a:ext>
          </a:extLst>
        </xdr:cNvPr>
        <xdr:cNvSpPr/>
      </xdr:nvSpPr>
      <xdr:spPr>
        <a:xfrm>
          <a:off x="27432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8AC49E79-6CBC-46B3-8ACA-5A69DE46F040}"/>
            </a:ext>
          </a:extLst>
        </xdr:cNvPr>
        <xdr:cNvSpPr/>
      </xdr:nvSpPr>
      <xdr:spPr>
        <a:xfrm>
          <a:off x="27432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53326165-3C64-41C7-8D1B-86FBFAAD2146}"/>
            </a:ext>
          </a:extLst>
        </xdr:cNvPr>
        <xdr:cNvSpPr/>
      </xdr:nvSpPr>
      <xdr:spPr>
        <a:xfrm>
          <a:off x="685800" y="533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C473BE7B-C85D-4DB4-B500-B8DF7DEF2A8D}"/>
            </a:ext>
          </a:extLst>
        </xdr:cNvPr>
        <xdr:cNvSpPr txBox="1"/>
      </xdr:nvSpPr>
      <xdr:spPr>
        <a:xfrm>
          <a:off x="66675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364AE466-49E4-41E2-BF6D-2CE1E5F15490}"/>
            </a:ext>
          </a:extLst>
        </xdr:cNvPr>
        <xdr:cNvCxnSpPr/>
      </xdr:nvCxnSpPr>
      <xdr:spPr>
        <a:xfrm>
          <a:off x="68580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B29FD4F3-7C7B-406B-A880-4693C56666B6}"/>
            </a:ext>
          </a:extLst>
        </xdr:cNvPr>
        <xdr:cNvSpPr txBox="1"/>
      </xdr:nvSpPr>
      <xdr:spPr>
        <a:xfrm>
          <a:off x="273866" y="747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DCF322D1-62CC-417A-BF9E-EC34E6E23BD8}"/>
            </a:ext>
          </a:extLst>
        </xdr:cNvPr>
        <xdr:cNvCxnSpPr/>
      </xdr:nvCxnSpPr>
      <xdr:spPr>
        <a:xfrm>
          <a:off x="685800" y="723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2CEB87D7-6F69-42A1-96D4-E1FD24649AE3}"/>
            </a:ext>
          </a:extLst>
        </xdr:cNvPr>
        <xdr:cNvSpPr txBox="1"/>
      </xdr:nvSpPr>
      <xdr:spPr>
        <a:xfrm>
          <a:off x="273866" y="709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FD134E35-5500-46AE-A55C-F105910FB5D7}"/>
            </a:ext>
          </a:extLst>
        </xdr:cNvPr>
        <xdr:cNvCxnSpPr/>
      </xdr:nvCxnSpPr>
      <xdr:spPr>
        <a:xfrm>
          <a:off x="68580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42BA9F08-2967-45AD-8B87-2224933FF5AB}"/>
            </a:ext>
          </a:extLst>
        </xdr:cNvPr>
        <xdr:cNvSpPr txBox="1"/>
      </xdr:nvSpPr>
      <xdr:spPr>
        <a:xfrm>
          <a:off x="343701" y="671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0CDEA23F-B12D-4194-AA17-C8E812B32579}"/>
            </a:ext>
          </a:extLst>
        </xdr:cNvPr>
        <xdr:cNvCxnSpPr/>
      </xdr:nvCxnSpPr>
      <xdr:spPr>
        <a:xfrm>
          <a:off x="685800" y="6473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BD21520C-941E-47D3-A64F-68C8550C243B}"/>
            </a:ext>
          </a:extLst>
        </xdr:cNvPr>
        <xdr:cNvSpPr txBox="1"/>
      </xdr:nvSpPr>
      <xdr:spPr>
        <a:xfrm>
          <a:off x="343701" y="6336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A709D148-7E32-457A-95D0-D5054DBD53B0}"/>
            </a:ext>
          </a:extLst>
        </xdr:cNvPr>
        <xdr:cNvCxnSpPr/>
      </xdr:nvCxnSpPr>
      <xdr:spPr>
        <a:xfrm>
          <a:off x="685800" y="609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DD47BCE1-FF6C-482F-B07A-A8571BA2259B}"/>
            </a:ext>
          </a:extLst>
        </xdr:cNvPr>
        <xdr:cNvSpPr txBox="1"/>
      </xdr:nvSpPr>
      <xdr:spPr>
        <a:xfrm>
          <a:off x="343701" y="5955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C2457707-F498-4F4D-B455-16492925A783}"/>
            </a:ext>
          </a:extLst>
        </xdr:cNvPr>
        <xdr:cNvCxnSpPr/>
      </xdr:nvCxnSpPr>
      <xdr:spPr>
        <a:xfrm>
          <a:off x="685800" y="571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676059CA-7B1C-4DA5-A6AB-EAF2EA1A1F27}"/>
            </a:ext>
          </a:extLst>
        </xdr:cNvPr>
        <xdr:cNvSpPr txBox="1"/>
      </xdr:nvSpPr>
      <xdr:spPr>
        <a:xfrm>
          <a:off x="343701" y="557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42A7E3B9-CC1E-4C47-BD07-48442364B80C}"/>
            </a:ext>
          </a:extLst>
        </xdr:cNvPr>
        <xdr:cNvCxnSpPr/>
      </xdr:nvCxnSpPr>
      <xdr:spPr>
        <a:xfrm>
          <a:off x="68580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99237991-346E-46A5-8623-7919D689055E}"/>
            </a:ext>
          </a:extLst>
        </xdr:cNvPr>
        <xdr:cNvSpPr txBox="1"/>
      </xdr:nvSpPr>
      <xdr:spPr>
        <a:xfrm>
          <a:off x="386866" y="519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D664F55F-B175-4D1A-A04F-80503BA4AC9D}"/>
            </a:ext>
          </a:extLst>
        </xdr:cNvPr>
        <xdr:cNvSpPr/>
      </xdr:nvSpPr>
      <xdr:spPr>
        <a:xfrm>
          <a:off x="685800" y="533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121920</xdr:rowOff>
    </xdr:from>
    <xdr:to>
      <xdr:col>24</xdr:col>
      <xdr:colOff>62865</xdr:colOff>
      <xdr:row>42</xdr:row>
      <xdr:rowOff>7620</xdr:rowOff>
    </xdr:to>
    <xdr:cxnSp macro="">
      <xdr:nvCxnSpPr>
        <xdr:cNvPr id="57" name="直線コネクタ 56">
          <a:extLst>
            <a:ext uri="{FF2B5EF4-FFF2-40B4-BE49-F238E27FC236}">
              <a16:creationId xmlns:a16="http://schemas.microsoft.com/office/drawing/2014/main" id="{F2398546-6BF8-439B-81ED-686D0AD4E243}"/>
            </a:ext>
          </a:extLst>
        </xdr:cNvPr>
        <xdr:cNvCxnSpPr/>
      </xdr:nvCxnSpPr>
      <xdr:spPr>
        <a:xfrm flipV="1">
          <a:off x="4173855" y="5781675"/>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11447</xdr:rowOff>
    </xdr:from>
    <xdr:ext cx="405111" cy="259045"/>
    <xdr:sp macro="" textlink="">
      <xdr:nvSpPr>
        <xdr:cNvPr id="58" name="【道路】&#10;有形固定資産減価償却率最小値テキスト">
          <a:extLst>
            <a:ext uri="{FF2B5EF4-FFF2-40B4-BE49-F238E27FC236}">
              <a16:creationId xmlns:a16="http://schemas.microsoft.com/office/drawing/2014/main" id="{057E91AC-FB25-4A4E-AF6D-C04343B60519}"/>
            </a:ext>
          </a:extLst>
        </xdr:cNvPr>
        <xdr:cNvSpPr txBox="1"/>
      </xdr:nvSpPr>
      <xdr:spPr>
        <a:xfrm>
          <a:off x="4212590" y="7216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7620</xdr:rowOff>
    </xdr:from>
    <xdr:to>
      <xdr:col>24</xdr:col>
      <xdr:colOff>152400</xdr:colOff>
      <xdr:row>42</xdr:row>
      <xdr:rowOff>7620</xdr:rowOff>
    </xdr:to>
    <xdr:cxnSp macro="">
      <xdr:nvCxnSpPr>
        <xdr:cNvPr id="59" name="直線コネクタ 58">
          <a:extLst>
            <a:ext uri="{FF2B5EF4-FFF2-40B4-BE49-F238E27FC236}">
              <a16:creationId xmlns:a16="http://schemas.microsoft.com/office/drawing/2014/main" id="{7626E54B-79E8-41DC-A2BC-D440AD0F749C}"/>
            </a:ext>
          </a:extLst>
        </xdr:cNvPr>
        <xdr:cNvCxnSpPr/>
      </xdr:nvCxnSpPr>
      <xdr:spPr>
        <a:xfrm>
          <a:off x="4112260" y="72104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68597</xdr:rowOff>
    </xdr:from>
    <xdr:ext cx="405111" cy="259045"/>
    <xdr:sp macro="" textlink="">
      <xdr:nvSpPr>
        <xdr:cNvPr id="60" name="【道路】&#10;有形固定資産減価償却率最大値テキスト">
          <a:extLst>
            <a:ext uri="{FF2B5EF4-FFF2-40B4-BE49-F238E27FC236}">
              <a16:creationId xmlns:a16="http://schemas.microsoft.com/office/drawing/2014/main" id="{8594393D-89BF-4C2F-B286-7770B23B48E1}"/>
            </a:ext>
          </a:extLst>
        </xdr:cNvPr>
        <xdr:cNvSpPr txBox="1"/>
      </xdr:nvSpPr>
      <xdr:spPr>
        <a:xfrm>
          <a:off x="4212590" y="5553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121920</xdr:rowOff>
    </xdr:from>
    <xdr:to>
      <xdr:col>24</xdr:col>
      <xdr:colOff>152400</xdr:colOff>
      <xdr:row>33</xdr:row>
      <xdr:rowOff>121920</xdr:rowOff>
    </xdr:to>
    <xdr:cxnSp macro="">
      <xdr:nvCxnSpPr>
        <xdr:cNvPr id="61" name="直線コネクタ 60">
          <a:extLst>
            <a:ext uri="{FF2B5EF4-FFF2-40B4-BE49-F238E27FC236}">
              <a16:creationId xmlns:a16="http://schemas.microsoft.com/office/drawing/2014/main" id="{13778BC2-C3D4-4859-9672-47547D778AC6}"/>
            </a:ext>
          </a:extLst>
        </xdr:cNvPr>
        <xdr:cNvCxnSpPr/>
      </xdr:nvCxnSpPr>
      <xdr:spPr>
        <a:xfrm>
          <a:off x="4112260" y="578167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47642</xdr:rowOff>
    </xdr:from>
    <xdr:ext cx="405111" cy="259045"/>
    <xdr:sp macro="" textlink="">
      <xdr:nvSpPr>
        <xdr:cNvPr id="62" name="【道路】&#10;有形固定資産減価償却率平均値テキスト">
          <a:extLst>
            <a:ext uri="{FF2B5EF4-FFF2-40B4-BE49-F238E27FC236}">
              <a16:creationId xmlns:a16="http://schemas.microsoft.com/office/drawing/2014/main" id="{CB0A8DFD-AF80-4D39-8EF7-435534B0E94F}"/>
            </a:ext>
          </a:extLst>
        </xdr:cNvPr>
        <xdr:cNvSpPr txBox="1"/>
      </xdr:nvSpPr>
      <xdr:spPr>
        <a:xfrm>
          <a:off x="4212590" y="65646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69215</xdr:rowOff>
    </xdr:from>
    <xdr:to>
      <xdr:col>24</xdr:col>
      <xdr:colOff>114300</xdr:colOff>
      <xdr:row>38</xdr:row>
      <xdr:rowOff>170815</xdr:rowOff>
    </xdr:to>
    <xdr:sp macro="" textlink="">
      <xdr:nvSpPr>
        <xdr:cNvPr id="63" name="フローチャート: 判断 62">
          <a:extLst>
            <a:ext uri="{FF2B5EF4-FFF2-40B4-BE49-F238E27FC236}">
              <a16:creationId xmlns:a16="http://schemas.microsoft.com/office/drawing/2014/main" id="{D7959756-EF6F-4DD7-B063-06FB0E764EEB}"/>
            </a:ext>
          </a:extLst>
        </xdr:cNvPr>
        <xdr:cNvSpPr/>
      </xdr:nvSpPr>
      <xdr:spPr>
        <a:xfrm>
          <a:off x="4131310" y="6582410"/>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48260</xdr:rowOff>
    </xdr:from>
    <xdr:to>
      <xdr:col>20</xdr:col>
      <xdr:colOff>38100</xdr:colOff>
      <xdr:row>38</xdr:row>
      <xdr:rowOff>149860</xdr:rowOff>
    </xdr:to>
    <xdr:sp macro="" textlink="">
      <xdr:nvSpPr>
        <xdr:cNvPr id="64" name="フローチャート: 判断 63">
          <a:extLst>
            <a:ext uri="{FF2B5EF4-FFF2-40B4-BE49-F238E27FC236}">
              <a16:creationId xmlns:a16="http://schemas.microsoft.com/office/drawing/2014/main" id="{F9760285-75F4-483D-B168-F9D76EB7D36C}"/>
            </a:ext>
          </a:extLst>
        </xdr:cNvPr>
        <xdr:cNvSpPr/>
      </xdr:nvSpPr>
      <xdr:spPr>
        <a:xfrm>
          <a:off x="3388360" y="6565265"/>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36830</xdr:rowOff>
    </xdr:from>
    <xdr:to>
      <xdr:col>15</xdr:col>
      <xdr:colOff>101600</xdr:colOff>
      <xdr:row>38</xdr:row>
      <xdr:rowOff>138430</xdr:rowOff>
    </xdr:to>
    <xdr:sp macro="" textlink="">
      <xdr:nvSpPr>
        <xdr:cNvPr id="65" name="フローチャート: 判断 64">
          <a:extLst>
            <a:ext uri="{FF2B5EF4-FFF2-40B4-BE49-F238E27FC236}">
              <a16:creationId xmlns:a16="http://schemas.microsoft.com/office/drawing/2014/main" id="{47BE32B7-F4CB-42BA-A3DF-E204CC30C9C1}"/>
            </a:ext>
          </a:extLst>
        </xdr:cNvPr>
        <xdr:cNvSpPr/>
      </xdr:nvSpPr>
      <xdr:spPr>
        <a:xfrm>
          <a:off x="2571750" y="655193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166370</xdr:rowOff>
    </xdr:from>
    <xdr:to>
      <xdr:col>10</xdr:col>
      <xdr:colOff>165100</xdr:colOff>
      <xdr:row>38</xdr:row>
      <xdr:rowOff>96520</xdr:rowOff>
    </xdr:to>
    <xdr:sp macro="" textlink="">
      <xdr:nvSpPr>
        <xdr:cNvPr id="66" name="フローチャート: 判断 65">
          <a:extLst>
            <a:ext uri="{FF2B5EF4-FFF2-40B4-BE49-F238E27FC236}">
              <a16:creationId xmlns:a16="http://schemas.microsoft.com/office/drawing/2014/main" id="{453F573A-4975-42DC-9A19-EE695C30493D}"/>
            </a:ext>
          </a:extLst>
        </xdr:cNvPr>
        <xdr:cNvSpPr/>
      </xdr:nvSpPr>
      <xdr:spPr>
        <a:xfrm>
          <a:off x="1774190" y="6513830"/>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133985</xdr:rowOff>
    </xdr:from>
    <xdr:to>
      <xdr:col>6</xdr:col>
      <xdr:colOff>38100</xdr:colOff>
      <xdr:row>38</xdr:row>
      <xdr:rowOff>64135</xdr:rowOff>
    </xdr:to>
    <xdr:sp macro="" textlink="">
      <xdr:nvSpPr>
        <xdr:cNvPr id="67" name="フローチャート: 判断 66">
          <a:extLst>
            <a:ext uri="{FF2B5EF4-FFF2-40B4-BE49-F238E27FC236}">
              <a16:creationId xmlns:a16="http://schemas.microsoft.com/office/drawing/2014/main" id="{40C7CF43-40FB-40B9-A040-9C33F294747C}"/>
            </a:ext>
          </a:extLst>
        </xdr:cNvPr>
        <xdr:cNvSpPr/>
      </xdr:nvSpPr>
      <xdr:spPr>
        <a:xfrm>
          <a:off x="988060" y="647382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70337334-C174-42AA-B013-CEEC339AFD16}"/>
            </a:ext>
          </a:extLst>
        </xdr:cNvPr>
        <xdr:cNvSpPr txBox="1"/>
      </xdr:nvSpPr>
      <xdr:spPr>
        <a:xfrm>
          <a:off x="400304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2B9631B1-C474-4B0B-9AF5-1F9C4BF4C558}"/>
            </a:ext>
          </a:extLst>
        </xdr:cNvPr>
        <xdr:cNvSpPr txBox="1"/>
      </xdr:nvSpPr>
      <xdr:spPr>
        <a:xfrm>
          <a:off x="32600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91D455B7-99E6-467B-95A8-3C477B343477}"/>
            </a:ext>
          </a:extLst>
        </xdr:cNvPr>
        <xdr:cNvSpPr txBox="1"/>
      </xdr:nvSpPr>
      <xdr:spPr>
        <a:xfrm>
          <a:off x="24549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183D672-3603-4A6C-BCC1-45CDD57E28F7}"/>
            </a:ext>
          </a:extLst>
        </xdr:cNvPr>
        <xdr:cNvSpPr txBox="1"/>
      </xdr:nvSpPr>
      <xdr:spPr>
        <a:xfrm>
          <a:off x="16573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9DB953C0-BC99-4AFF-B18A-B34DCDB60D39}"/>
            </a:ext>
          </a:extLst>
        </xdr:cNvPr>
        <xdr:cNvSpPr txBox="1"/>
      </xdr:nvSpPr>
      <xdr:spPr>
        <a:xfrm>
          <a:off x="8597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52070</xdr:rowOff>
    </xdr:from>
    <xdr:to>
      <xdr:col>24</xdr:col>
      <xdr:colOff>114300</xdr:colOff>
      <xdr:row>37</xdr:row>
      <xdr:rowOff>153670</xdr:rowOff>
    </xdr:to>
    <xdr:sp macro="" textlink="">
      <xdr:nvSpPr>
        <xdr:cNvPr id="73" name="楕円 72">
          <a:extLst>
            <a:ext uri="{FF2B5EF4-FFF2-40B4-BE49-F238E27FC236}">
              <a16:creationId xmlns:a16="http://schemas.microsoft.com/office/drawing/2014/main" id="{47912172-9350-420D-B06D-371D996965EE}"/>
            </a:ext>
          </a:extLst>
        </xdr:cNvPr>
        <xdr:cNvSpPr/>
      </xdr:nvSpPr>
      <xdr:spPr>
        <a:xfrm>
          <a:off x="4131310" y="639953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74947</xdr:rowOff>
    </xdr:from>
    <xdr:ext cx="405111" cy="259045"/>
    <xdr:sp macro="" textlink="">
      <xdr:nvSpPr>
        <xdr:cNvPr id="74" name="【道路】&#10;有形固定資産減価償却率該当値テキスト">
          <a:extLst>
            <a:ext uri="{FF2B5EF4-FFF2-40B4-BE49-F238E27FC236}">
              <a16:creationId xmlns:a16="http://schemas.microsoft.com/office/drawing/2014/main" id="{C681737B-A35F-409F-9C1F-F16B1062D95D}"/>
            </a:ext>
          </a:extLst>
        </xdr:cNvPr>
        <xdr:cNvSpPr txBox="1"/>
      </xdr:nvSpPr>
      <xdr:spPr>
        <a:xfrm>
          <a:off x="4212590" y="6247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29210</xdr:rowOff>
    </xdr:from>
    <xdr:to>
      <xdr:col>20</xdr:col>
      <xdr:colOff>38100</xdr:colOff>
      <xdr:row>37</xdr:row>
      <xdr:rowOff>130810</xdr:rowOff>
    </xdr:to>
    <xdr:sp macro="" textlink="">
      <xdr:nvSpPr>
        <xdr:cNvPr id="75" name="楕円 74">
          <a:extLst>
            <a:ext uri="{FF2B5EF4-FFF2-40B4-BE49-F238E27FC236}">
              <a16:creationId xmlns:a16="http://schemas.microsoft.com/office/drawing/2014/main" id="{23B6FD54-FB26-45C5-BA0D-57E5157577A6}"/>
            </a:ext>
          </a:extLst>
        </xdr:cNvPr>
        <xdr:cNvSpPr/>
      </xdr:nvSpPr>
      <xdr:spPr>
        <a:xfrm>
          <a:off x="3388360" y="6370955"/>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80010</xdr:rowOff>
    </xdr:from>
    <xdr:to>
      <xdr:col>24</xdr:col>
      <xdr:colOff>63500</xdr:colOff>
      <xdr:row>37</xdr:row>
      <xdr:rowOff>102870</xdr:rowOff>
    </xdr:to>
    <xdr:cxnSp macro="">
      <xdr:nvCxnSpPr>
        <xdr:cNvPr id="76" name="直線コネクタ 75">
          <a:extLst>
            <a:ext uri="{FF2B5EF4-FFF2-40B4-BE49-F238E27FC236}">
              <a16:creationId xmlns:a16="http://schemas.microsoft.com/office/drawing/2014/main" id="{F93C967B-A13B-41C5-BAAF-5FDD5E0318F7}"/>
            </a:ext>
          </a:extLst>
        </xdr:cNvPr>
        <xdr:cNvCxnSpPr/>
      </xdr:nvCxnSpPr>
      <xdr:spPr>
        <a:xfrm>
          <a:off x="3431540" y="6425565"/>
          <a:ext cx="74295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6350</xdr:rowOff>
    </xdr:from>
    <xdr:to>
      <xdr:col>15</xdr:col>
      <xdr:colOff>101600</xdr:colOff>
      <xdr:row>37</xdr:row>
      <xdr:rowOff>107950</xdr:rowOff>
    </xdr:to>
    <xdr:sp macro="" textlink="">
      <xdr:nvSpPr>
        <xdr:cNvPr id="77" name="楕円 76">
          <a:extLst>
            <a:ext uri="{FF2B5EF4-FFF2-40B4-BE49-F238E27FC236}">
              <a16:creationId xmlns:a16="http://schemas.microsoft.com/office/drawing/2014/main" id="{577589CA-FC60-483D-9815-E6CAAAE60242}"/>
            </a:ext>
          </a:extLst>
        </xdr:cNvPr>
        <xdr:cNvSpPr/>
      </xdr:nvSpPr>
      <xdr:spPr>
        <a:xfrm>
          <a:off x="2571750" y="6351905"/>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57150</xdr:rowOff>
    </xdr:from>
    <xdr:to>
      <xdr:col>19</xdr:col>
      <xdr:colOff>177800</xdr:colOff>
      <xdr:row>37</xdr:row>
      <xdr:rowOff>80010</xdr:rowOff>
    </xdr:to>
    <xdr:cxnSp macro="">
      <xdr:nvCxnSpPr>
        <xdr:cNvPr id="78" name="直線コネクタ 77">
          <a:extLst>
            <a:ext uri="{FF2B5EF4-FFF2-40B4-BE49-F238E27FC236}">
              <a16:creationId xmlns:a16="http://schemas.microsoft.com/office/drawing/2014/main" id="{3065A9CA-8982-4E12-819E-978FE41B236F}"/>
            </a:ext>
          </a:extLst>
        </xdr:cNvPr>
        <xdr:cNvCxnSpPr/>
      </xdr:nvCxnSpPr>
      <xdr:spPr>
        <a:xfrm>
          <a:off x="2626360" y="6396990"/>
          <a:ext cx="80518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635</xdr:rowOff>
    </xdr:from>
    <xdr:to>
      <xdr:col>10</xdr:col>
      <xdr:colOff>165100</xdr:colOff>
      <xdr:row>37</xdr:row>
      <xdr:rowOff>102235</xdr:rowOff>
    </xdr:to>
    <xdr:sp macro="" textlink="">
      <xdr:nvSpPr>
        <xdr:cNvPr id="79" name="楕円 78">
          <a:extLst>
            <a:ext uri="{FF2B5EF4-FFF2-40B4-BE49-F238E27FC236}">
              <a16:creationId xmlns:a16="http://schemas.microsoft.com/office/drawing/2014/main" id="{23B5D851-1B1B-47A6-B7C7-948F342FCD7F}"/>
            </a:ext>
          </a:extLst>
        </xdr:cNvPr>
        <xdr:cNvSpPr/>
      </xdr:nvSpPr>
      <xdr:spPr>
        <a:xfrm>
          <a:off x="1774190" y="6344285"/>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51435</xdr:rowOff>
    </xdr:from>
    <xdr:to>
      <xdr:col>15</xdr:col>
      <xdr:colOff>50800</xdr:colOff>
      <xdr:row>37</xdr:row>
      <xdr:rowOff>57150</xdr:rowOff>
    </xdr:to>
    <xdr:cxnSp macro="">
      <xdr:nvCxnSpPr>
        <xdr:cNvPr id="80" name="直線コネクタ 79">
          <a:extLst>
            <a:ext uri="{FF2B5EF4-FFF2-40B4-BE49-F238E27FC236}">
              <a16:creationId xmlns:a16="http://schemas.microsoft.com/office/drawing/2014/main" id="{224A95A8-04CE-4FB8-947A-0E7B75A64493}"/>
            </a:ext>
          </a:extLst>
        </xdr:cNvPr>
        <xdr:cNvCxnSpPr/>
      </xdr:nvCxnSpPr>
      <xdr:spPr>
        <a:xfrm>
          <a:off x="1828800" y="6398895"/>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141605</xdr:rowOff>
    </xdr:from>
    <xdr:to>
      <xdr:col>6</xdr:col>
      <xdr:colOff>38100</xdr:colOff>
      <xdr:row>37</xdr:row>
      <xdr:rowOff>71755</xdr:rowOff>
    </xdr:to>
    <xdr:sp macro="" textlink="">
      <xdr:nvSpPr>
        <xdr:cNvPr id="81" name="楕円 80">
          <a:extLst>
            <a:ext uri="{FF2B5EF4-FFF2-40B4-BE49-F238E27FC236}">
              <a16:creationId xmlns:a16="http://schemas.microsoft.com/office/drawing/2014/main" id="{36716A09-98DE-4D27-AA14-CE3AFF40BA6C}"/>
            </a:ext>
          </a:extLst>
        </xdr:cNvPr>
        <xdr:cNvSpPr/>
      </xdr:nvSpPr>
      <xdr:spPr>
        <a:xfrm>
          <a:off x="988060" y="631190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20955</xdr:rowOff>
    </xdr:from>
    <xdr:to>
      <xdr:col>10</xdr:col>
      <xdr:colOff>114300</xdr:colOff>
      <xdr:row>37</xdr:row>
      <xdr:rowOff>51435</xdr:rowOff>
    </xdr:to>
    <xdr:cxnSp macro="">
      <xdr:nvCxnSpPr>
        <xdr:cNvPr id="82" name="直線コネクタ 81">
          <a:extLst>
            <a:ext uri="{FF2B5EF4-FFF2-40B4-BE49-F238E27FC236}">
              <a16:creationId xmlns:a16="http://schemas.microsoft.com/office/drawing/2014/main" id="{A387391A-F014-4709-B715-9C2AA5A16D0F}"/>
            </a:ext>
          </a:extLst>
        </xdr:cNvPr>
        <xdr:cNvCxnSpPr/>
      </xdr:nvCxnSpPr>
      <xdr:spPr>
        <a:xfrm>
          <a:off x="1031240" y="6360795"/>
          <a:ext cx="79756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140987</xdr:rowOff>
    </xdr:from>
    <xdr:ext cx="405111" cy="259045"/>
    <xdr:sp macro="" textlink="">
      <xdr:nvSpPr>
        <xdr:cNvPr id="83" name="n_1aveValue【道路】&#10;有形固定資産減価償却率">
          <a:extLst>
            <a:ext uri="{FF2B5EF4-FFF2-40B4-BE49-F238E27FC236}">
              <a16:creationId xmlns:a16="http://schemas.microsoft.com/office/drawing/2014/main" id="{0BA43E9D-A598-4B9A-8BAF-0292BD05960E}"/>
            </a:ext>
          </a:extLst>
        </xdr:cNvPr>
        <xdr:cNvSpPr txBox="1"/>
      </xdr:nvSpPr>
      <xdr:spPr>
        <a:xfrm>
          <a:off x="3239144" y="6654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129557</xdr:rowOff>
    </xdr:from>
    <xdr:ext cx="405111" cy="259045"/>
    <xdr:sp macro="" textlink="">
      <xdr:nvSpPr>
        <xdr:cNvPr id="84" name="n_2aveValue【道路】&#10;有形固定資産減価償却率">
          <a:extLst>
            <a:ext uri="{FF2B5EF4-FFF2-40B4-BE49-F238E27FC236}">
              <a16:creationId xmlns:a16="http://schemas.microsoft.com/office/drawing/2014/main" id="{B3C5A890-BE02-47FF-806D-F1E67260CCD4}"/>
            </a:ext>
          </a:extLst>
        </xdr:cNvPr>
        <xdr:cNvSpPr txBox="1"/>
      </xdr:nvSpPr>
      <xdr:spPr>
        <a:xfrm>
          <a:off x="2439044" y="6648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87647</xdr:rowOff>
    </xdr:from>
    <xdr:ext cx="405111" cy="259045"/>
    <xdr:sp macro="" textlink="">
      <xdr:nvSpPr>
        <xdr:cNvPr id="85" name="n_3aveValue【道路】&#10;有形固定資産減価償却率">
          <a:extLst>
            <a:ext uri="{FF2B5EF4-FFF2-40B4-BE49-F238E27FC236}">
              <a16:creationId xmlns:a16="http://schemas.microsoft.com/office/drawing/2014/main" id="{39877DEB-EC28-4206-98B8-B4221D7B23C4}"/>
            </a:ext>
          </a:extLst>
        </xdr:cNvPr>
        <xdr:cNvSpPr txBox="1"/>
      </xdr:nvSpPr>
      <xdr:spPr>
        <a:xfrm>
          <a:off x="1641484" y="6606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55262</xdr:rowOff>
    </xdr:from>
    <xdr:ext cx="405111" cy="259045"/>
    <xdr:sp macro="" textlink="">
      <xdr:nvSpPr>
        <xdr:cNvPr id="86" name="n_4aveValue【道路】&#10;有形固定資産減価償却率">
          <a:extLst>
            <a:ext uri="{FF2B5EF4-FFF2-40B4-BE49-F238E27FC236}">
              <a16:creationId xmlns:a16="http://schemas.microsoft.com/office/drawing/2014/main" id="{49708111-CDE0-4690-9E35-77AA3908EA4D}"/>
            </a:ext>
          </a:extLst>
        </xdr:cNvPr>
        <xdr:cNvSpPr txBox="1"/>
      </xdr:nvSpPr>
      <xdr:spPr>
        <a:xfrm>
          <a:off x="855354" y="6574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147337</xdr:rowOff>
    </xdr:from>
    <xdr:ext cx="405111" cy="259045"/>
    <xdr:sp macro="" textlink="">
      <xdr:nvSpPr>
        <xdr:cNvPr id="87" name="n_1mainValue【道路】&#10;有形固定資産減価償却率">
          <a:extLst>
            <a:ext uri="{FF2B5EF4-FFF2-40B4-BE49-F238E27FC236}">
              <a16:creationId xmlns:a16="http://schemas.microsoft.com/office/drawing/2014/main" id="{533AA5EF-E28E-416E-96D2-0510D40EB8D0}"/>
            </a:ext>
          </a:extLst>
        </xdr:cNvPr>
        <xdr:cNvSpPr txBox="1"/>
      </xdr:nvSpPr>
      <xdr:spPr>
        <a:xfrm>
          <a:off x="3239144" y="6146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124477</xdr:rowOff>
    </xdr:from>
    <xdr:ext cx="405111" cy="259045"/>
    <xdr:sp macro="" textlink="">
      <xdr:nvSpPr>
        <xdr:cNvPr id="88" name="n_2mainValue【道路】&#10;有形固定資産減価償却率">
          <a:extLst>
            <a:ext uri="{FF2B5EF4-FFF2-40B4-BE49-F238E27FC236}">
              <a16:creationId xmlns:a16="http://schemas.microsoft.com/office/drawing/2014/main" id="{AFD7CBBD-7B11-4DF4-A1D3-8B212E82507E}"/>
            </a:ext>
          </a:extLst>
        </xdr:cNvPr>
        <xdr:cNvSpPr txBox="1"/>
      </xdr:nvSpPr>
      <xdr:spPr>
        <a:xfrm>
          <a:off x="2439044" y="6127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118762</xdr:rowOff>
    </xdr:from>
    <xdr:ext cx="405111" cy="259045"/>
    <xdr:sp macro="" textlink="">
      <xdr:nvSpPr>
        <xdr:cNvPr id="89" name="n_3mainValue【道路】&#10;有形固定資産減価償却率">
          <a:extLst>
            <a:ext uri="{FF2B5EF4-FFF2-40B4-BE49-F238E27FC236}">
              <a16:creationId xmlns:a16="http://schemas.microsoft.com/office/drawing/2014/main" id="{6686833F-26CE-4202-8BC7-7DA2E1FAB016}"/>
            </a:ext>
          </a:extLst>
        </xdr:cNvPr>
        <xdr:cNvSpPr txBox="1"/>
      </xdr:nvSpPr>
      <xdr:spPr>
        <a:xfrm>
          <a:off x="1641484" y="6121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88282</xdr:rowOff>
    </xdr:from>
    <xdr:ext cx="405111" cy="259045"/>
    <xdr:sp macro="" textlink="">
      <xdr:nvSpPr>
        <xdr:cNvPr id="90" name="n_4mainValue【道路】&#10;有形固定資産減価償却率">
          <a:extLst>
            <a:ext uri="{FF2B5EF4-FFF2-40B4-BE49-F238E27FC236}">
              <a16:creationId xmlns:a16="http://schemas.microsoft.com/office/drawing/2014/main" id="{D7E10072-9EF8-4708-8002-67053D7AB60A}"/>
            </a:ext>
          </a:extLst>
        </xdr:cNvPr>
        <xdr:cNvSpPr txBox="1"/>
      </xdr:nvSpPr>
      <xdr:spPr>
        <a:xfrm>
          <a:off x="855354" y="6092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C0801F0C-4FA1-4115-A88B-7804B7F0E84D}"/>
            </a:ext>
          </a:extLst>
        </xdr:cNvPr>
        <xdr:cNvSpPr/>
      </xdr:nvSpPr>
      <xdr:spPr>
        <a:xfrm>
          <a:off x="596011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F3FBBA47-0EC3-4EB9-ADEF-0EA51AFA659E}"/>
            </a:ext>
          </a:extLst>
        </xdr:cNvPr>
        <xdr:cNvSpPr/>
      </xdr:nvSpPr>
      <xdr:spPr>
        <a:xfrm>
          <a:off x="60604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235A26F4-B537-429A-A886-1ABCAFE897AB}"/>
            </a:ext>
          </a:extLst>
        </xdr:cNvPr>
        <xdr:cNvSpPr/>
      </xdr:nvSpPr>
      <xdr:spPr>
        <a:xfrm>
          <a:off x="60604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1AE7A4F5-DF5E-4566-9D7B-7E2EE6EE0B12}"/>
            </a:ext>
          </a:extLst>
        </xdr:cNvPr>
        <xdr:cNvSpPr/>
      </xdr:nvSpPr>
      <xdr:spPr>
        <a:xfrm>
          <a:off x="69888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46943990-81F0-4603-933F-B209E1804808}"/>
            </a:ext>
          </a:extLst>
        </xdr:cNvPr>
        <xdr:cNvSpPr/>
      </xdr:nvSpPr>
      <xdr:spPr>
        <a:xfrm>
          <a:off x="69888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BAE34060-BF37-4DBA-9CF4-E2BF04A7A90E}"/>
            </a:ext>
          </a:extLst>
        </xdr:cNvPr>
        <xdr:cNvSpPr/>
      </xdr:nvSpPr>
      <xdr:spPr>
        <a:xfrm>
          <a:off x="80175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9E4E4854-F27F-4776-8D61-7D7E5E2B2819}"/>
            </a:ext>
          </a:extLst>
        </xdr:cNvPr>
        <xdr:cNvSpPr/>
      </xdr:nvSpPr>
      <xdr:spPr>
        <a:xfrm>
          <a:off x="80175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9A93F60B-1179-4DB3-B86A-7780EAB5EDE4}"/>
            </a:ext>
          </a:extLst>
        </xdr:cNvPr>
        <xdr:cNvSpPr/>
      </xdr:nvSpPr>
      <xdr:spPr>
        <a:xfrm>
          <a:off x="5960110" y="533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CC7ED8F1-9030-4F89-9A4A-C3C336B19B6B}"/>
            </a:ext>
          </a:extLst>
        </xdr:cNvPr>
        <xdr:cNvSpPr txBox="1"/>
      </xdr:nvSpPr>
      <xdr:spPr>
        <a:xfrm>
          <a:off x="592201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FB9B226F-6018-4F39-917E-0AF07789CBA7}"/>
            </a:ext>
          </a:extLst>
        </xdr:cNvPr>
        <xdr:cNvCxnSpPr/>
      </xdr:nvCxnSpPr>
      <xdr:spPr>
        <a:xfrm>
          <a:off x="5960110" y="762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a:extLst>
            <a:ext uri="{FF2B5EF4-FFF2-40B4-BE49-F238E27FC236}">
              <a16:creationId xmlns:a16="http://schemas.microsoft.com/office/drawing/2014/main" id="{C0D315F1-324E-4673-AAFC-3E4979A5C0AD}"/>
            </a:ext>
          </a:extLst>
        </xdr:cNvPr>
        <xdr:cNvCxnSpPr/>
      </xdr:nvCxnSpPr>
      <xdr:spPr>
        <a:xfrm>
          <a:off x="5960110" y="723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a:extLst>
            <a:ext uri="{FF2B5EF4-FFF2-40B4-BE49-F238E27FC236}">
              <a16:creationId xmlns:a16="http://schemas.microsoft.com/office/drawing/2014/main" id="{7C9C251C-AF7D-488E-9CCF-1FD873A3E27E}"/>
            </a:ext>
          </a:extLst>
        </xdr:cNvPr>
        <xdr:cNvSpPr txBox="1"/>
      </xdr:nvSpPr>
      <xdr:spPr>
        <a:xfrm>
          <a:off x="5527221" y="709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a:extLst>
            <a:ext uri="{FF2B5EF4-FFF2-40B4-BE49-F238E27FC236}">
              <a16:creationId xmlns:a16="http://schemas.microsoft.com/office/drawing/2014/main" id="{19767AC6-DFBC-4F37-8F3C-C660601578A7}"/>
            </a:ext>
          </a:extLst>
        </xdr:cNvPr>
        <xdr:cNvCxnSpPr/>
      </xdr:nvCxnSpPr>
      <xdr:spPr>
        <a:xfrm>
          <a:off x="5960110" y="685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4" name="テキスト ボックス 103">
          <a:extLst>
            <a:ext uri="{FF2B5EF4-FFF2-40B4-BE49-F238E27FC236}">
              <a16:creationId xmlns:a16="http://schemas.microsoft.com/office/drawing/2014/main" id="{FEDC586E-ACB5-411F-8579-1D08E0F19FDE}"/>
            </a:ext>
          </a:extLst>
        </xdr:cNvPr>
        <xdr:cNvSpPr txBox="1"/>
      </xdr:nvSpPr>
      <xdr:spPr>
        <a:xfrm>
          <a:off x="5485961" y="671387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a:extLst>
            <a:ext uri="{FF2B5EF4-FFF2-40B4-BE49-F238E27FC236}">
              <a16:creationId xmlns:a16="http://schemas.microsoft.com/office/drawing/2014/main" id="{99E94DE9-AA14-4C07-983B-6ED48DE2B442}"/>
            </a:ext>
          </a:extLst>
        </xdr:cNvPr>
        <xdr:cNvCxnSpPr/>
      </xdr:nvCxnSpPr>
      <xdr:spPr>
        <a:xfrm>
          <a:off x="5960110" y="6473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6" name="テキスト ボックス 105">
          <a:extLst>
            <a:ext uri="{FF2B5EF4-FFF2-40B4-BE49-F238E27FC236}">
              <a16:creationId xmlns:a16="http://schemas.microsoft.com/office/drawing/2014/main" id="{41EB9A72-E985-49DB-811B-B1377B86C8ED}"/>
            </a:ext>
          </a:extLst>
        </xdr:cNvPr>
        <xdr:cNvSpPr txBox="1"/>
      </xdr:nvSpPr>
      <xdr:spPr>
        <a:xfrm>
          <a:off x="5485961" y="633668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a:extLst>
            <a:ext uri="{FF2B5EF4-FFF2-40B4-BE49-F238E27FC236}">
              <a16:creationId xmlns:a16="http://schemas.microsoft.com/office/drawing/2014/main" id="{31FB890F-2C05-4352-9B58-E91914EA69C1}"/>
            </a:ext>
          </a:extLst>
        </xdr:cNvPr>
        <xdr:cNvCxnSpPr/>
      </xdr:nvCxnSpPr>
      <xdr:spPr>
        <a:xfrm>
          <a:off x="5960110" y="6092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8" name="テキスト ボックス 107">
          <a:extLst>
            <a:ext uri="{FF2B5EF4-FFF2-40B4-BE49-F238E27FC236}">
              <a16:creationId xmlns:a16="http://schemas.microsoft.com/office/drawing/2014/main" id="{14D6E228-ADC9-45C3-8B1B-29950A4DF43D}"/>
            </a:ext>
          </a:extLst>
        </xdr:cNvPr>
        <xdr:cNvSpPr txBox="1"/>
      </xdr:nvSpPr>
      <xdr:spPr>
        <a:xfrm>
          <a:off x="5485961" y="595568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a:extLst>
            <a:ext uri="{FF2B5EF4-FFF2-40B4-BE49-F238E27FC236}">
              <a16:creationId xmlns:a16="http://schemas.microsoft.com/office/drawing/2014/main" id="{ACB4CFB1-12FC-4AB4-9AD6-CBD0ACE31AB8}"/>
            </a:ext>
          </a:extLst>
        </xdr:cNvPr>
        <xdr:cNvCxnSpPr/>
      </xdr:nvCxnSpPr>
      <xdr:spPr>
        <a:xfrm>
          <a:off x="5960110" y="5711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10" name="テキスト ボックス 109">
          <a:extLst>
            <a:ext uri="{FF2B5EF4-FFF2-40B4-BE49-F238E27FC236}">
              <a16:creationId xmlns:a16="http://schemas.microsoft.com/office/drawing/2014/main" id="{8C5630F5-9487-4F59-B6F9-D81ADDA30FB8}"/>
            </a:ext>
          </a:extLst>
        </xdr:cNvPr>
        <xdr:cNvSpPr txBox="1"/>
      </xdr:nvSpPr>
      <xdr:spPr>
        <a:xfrm>
          <a:off x="5485961" y="557468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5C71BDFD-746D-4DA6-942E-1F62246C2935}"/>
            </a:ext>
          </a:extLst>
        </xdr:cNvPr>
        <xdr:cNvCxnSpPr/>
      </xdr:nvCxnSpPr>
      <xdr:spPr>
        <a:xfrm>
          <a:off x="5960110" y="533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2" name="テキスト ボックス 111">
          <a:extLst>
            <a:ext uri="{FF2B5EF4-FFF2-40B4-BE49-F238E27FC236}">
              <a16:creationId xmlns:a16="http://schemas.microsoft.com/office/drawing/2014/main" id="{91B53DA6-6AFF-4718-A6CC-83FDE0553DDC}"/>
            </a:ext>
          </a:extLst>
        </xdr:cNvPr>
        <xdr:cNvSpPr txBox="1"/>
      </xdr:nvSpPr>
      <xdr:spPr>
        <a:xfrm>
          <a:off x="5485961" y="519368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a:extLst>
            <a:ext uri="{FF2B5EF4-FFF2-40B4-BE49-F238E27FC236}">
              <a16:creationId xmlns:a16="http://schemas.microsoft.com/office/drawing/2014/main" id="{6087E371-4E9F-472E-9D2D-38465B324CBA}"/>
            </a:ext>
          </a:extLst>
        </xdr:cNvPr>
        <xdr:cNvSpPr/>
      </xdr:nvSpPr>
      <xdr:spPr>
        <a:xfrm>
          <a:off x="5960110" y="533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51092</xdr:rowOff>
    </xdr:from>
    <xdr:to>
      <xdr:col>54</xdr:col>
      <xdr:colOff>189865</xdr:colOff>
      <xdr:row>41</xdr:row>
      <xdr:rowOff>154724</xdr:rowOff>
    </xdr:to>
    <xdr:cxnSp macro="">
      <xdr:nvCxnSpPr>
        <xdr:cNvPr id="114" name="直線コネクタ 113">
          <a:extLst>
            <a:ext uri="{FF2B5EF4-FFF2-40B4-BE49-F238E27FC236}">
              <a16:creationId xmlns:a16="http://schemas.microsoft.com/office/drawing/2014/main" id="{8F827C4C-6DAC-4B7C-A2FC-62C2CBC78540}"/>
            </a:ext>
          </a:extLst>
        </xdr:cNvPr>
        <xdr:cNvCxnSpPr/>
      </xdr:nvCxnSpPr>
      <xdr:spPr>
        <a:xfrm flipV="1">
          <a:off x="9429115" y="5884202"/>
          <a:ext cx="0" cy="1299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158551</xdr:rowOff>
    </xdr:from>
    <xdr:ext cx="469744" cy="259045"/>
    <xdr:sp macro="" textlink="">
      <xdr:nvSpPr>
        <xdr:cNvPr id="115" name="【道路】&#10;一人当たり延長最小値テキスト">
          <a:extLst>
            <a:ext uri="{FF2B5EF4-FFF2-40B4-BE49-F238E27FC236}">
              <a16:creationId xmlns:a16="http://schemas.microsoft.com/office/drawing/2014/main" id="{A9617327-E174-4914-81D1-DC12270739C1}"/>
            </a:ext>
          </a:extLst>
        </xdr:cNvPr>
        <xdr:cNvSpPr txBox="1"/>
      </xdr:nvSpPr>
      <xdr:spPr>
        <a:xfrm>
          <a:off x="9467850" y="71899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154724</xdr:rowOff>
    </xdr:from>
    <xdr:to>
      <xdr:col>55</xdr:col>
      <xdr:colOff>88900</xdr:colOff>
      <xdr:row>41</xdr:row>
      <xdr:rowOff>154724</xdr:rowOff>
    </xdr:to>
    <xdr:cxnSp macro="">
      <xdr:nvCxnSpPr>
        <xdr:cNvPr id="116" name="直線コネクタ 115">
          <a:extLst>
            <a:ext uri="{FF2B5EF4-FFF2-40B4-BE49-F238E27FC236}">
              <a16:creationId xmlns:a16="http://schemas.microsoft.com/office/drawing/2014/main" id="{E8FBD138-A96D-490D-A1E4-AD5B6F044DB0}"/>
            </a:ext>
          </a:extLst>
        </xdr:cNvPr>
        <xdr:cNvCxnSpPr/>
      </xdr:nvCxnSpPr>
      <xdr:spPr>
        <a:xfrm>
          <a:off x="9356090" y="7184174"/>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169219</xdr:rowOff>
    </xdr:from>
    <xdr:ext cx="534377" cy="259045"/>
    <xdr:sp macro="" textlink="">
      <xdr:nvSpPr>
        <xdr:cNvPr id="117" name="【道路】&#10;一人当たり延長最大値テキスト">
          <a:extLst>
            <a:ext uri="{FF2B5EF4-FFF2-40B4-BE49-F238E27FC236}">
              <a16:creationId xmlns:a16="http://schemas.microsoft.com/office/drawing/2014/main" id="{78129D82-4CF8-4046-ADB2-18A6D3CA9EA7}"/>
            </a:ext>
          </a:extLst>
        </xdr:cNvPr>
        <xdr:cNvSpPr txBox="1"/>
      </xdr:nvSpPr>
      <xdr:spPr>
        <a:xfrm>
          <a:off x="9467850" y="5659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51092</xdr:rowOff>
    </xdr:from>
    <xdr:to>
      <xdr:col>55</xdr:col>
      <xdr:colOff>88900</xdr:colOff>
      <xdr:row>34</xdr:row>
      <xdr:rowOff>51092</xdr:rowOff>
    </xdr:to>
    <xdr:cxnSp macro="">
      <xdr:nvCxnSpPr>
        <xdr:cNvPr id="118" name="直線コネクタ 117">
          <a:extLst>
            <a:ext uri="{FF2B5EF4-FFF2-40B4-BE49-F238E27FC236}">
              <a16:creationId xmlns:a16="http://schemas.microsoft.com/office/drawing/2014/main" id="{A1B73120-FC2E-4F46-81EA-77F6C9F3AE89}"/>
            </a:ext>
          </a:extLst>
        </xdr:cNvPr>
        <xdr:cNvCxnSpPr/>
      </xdr:nvCxnSpPr>
      <xdr:spPr>
        <a:xfrm>
          <a:off x="9356090" y="5884202"/>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66756</xdr:rowOff>
    </xdr:from>
    <xdr:ext cx="469744" cy="259045"/>
    <xdr:sp macro="" textlink="">
      <xdr:nvSpPr>
        <xdr:cNvPr id="119" name="【道路】&#10;一人当たり延長平均値テキスト">
          <a:extLst>
            <a:ext uri="{FF2B5EF4-FFF2-40B4-BE49-F238E27FC236}">
              <a16:creationId xmlns:a16="http://schemas.microsoft.com/office/drawing/2014/main" id="{A9FA752E-3C91-44B9-AD30-327F814DF69D}"/>
            </a:ext>
          </a:extLst>
        </xdr:cNvPr>
        <xdr:cNvSpPr txBox="1"/>
      </xdr:nvSpPr>
      <xdr:spPr>
        <a:xfrm>
          <a:off x="9467850" y="67514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43879</xdr:rowOff>
    </xdr:from>
    <xdr:to>
      <xdr:col>55</xdr:col>
      <xdr:colOff>50800</xdr:colOff>
      <xdr:row>40</xdr:row>
      <xdr:rowOff>145479</xdr:rowOff>
    </xdr:to>
    <xdr:sp macro="" textlink="">
      <xdr:nvSpPr>
        <xdr:cNvPr id="120" name="フローチャート: 判断 119">
          <a:extLst>
            <a:ext uri="{FF2B5EF4-FFF2-40B4-BE49-F238E27FC236}">
              <a16:creationId xmlns:a16="http://schemas.microsoft.com/office/drawing/2014/main" id="{A59662BC-6B4C-43B6-95EC-B1B5F54F64A9}"/>
            </a:ext>
          </a:extLst>
        </xdr:cNvPr>
        <xdr:cNvSpPr/>
      </xdr:nvSpPr>
      <xdr:spPr>
        <a:xfrm>
          <a:off x="9394190" y="6903784"/>
          <a:ext cx="9017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47422</xdr:rowOff>
    </xdr:from>
    <xdr:to>
      <xdr:col>50</xdr:col>
      <xdr:colOff>165100</xdr:colOff>
      <xdr:row>40</xdr:row>
      <xdr:rowOff>149022</xdr:rowOff>
    </xdr:to>
    <xdr:sp macro="" textlink="">
      <xdr:nvSpPr>
        <xdr:cNvPr id="121" name="フローチャート: 判断 120">
          <a:extLst>
            <a:ext uri="{FF2B5EF4-FFF2-40B4-BE49-F238E27FC236}">
              <a16:creationId xmlns:a16="http://schemas.microsoft.com/office/drawing/2014/main" id="{3CD944AC-D05E-417D-90C2-5A108F77A288}"/>
            </a:ext>
          </a:extLst>
        </xdr:cNvPr>
        <xdr:cNvSpPr/>
      </xdr:nvSpPr>
      <xdr:spPr>
        <a:xfrm>
          <a:off x="8632190" y="6907327"/>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50394</xdr:rowOff>
    </xdr:from>
    <xdr:to>
      <xdr:col>46</xdr:col>
      <xdr:colOff>38100</xdr:colOff>
      <xdr:row>40</xdr:row>
      <xdr:rowOff>151994</xdr:rowOff>
    </xdr:to>
    <xdr:sp macro="" textlink="">
      <xdr:nvSpPr>
        <xdr:cNvPr id="122" name="フローチャート: 判断 121">
          <a:extLst>
            <a:ext uri="{FF2B5EF4-FFF2-40B4-BE49-F238E27FC236}">
              <a16:creationId xmlns:a16="http://schemas.microsoft.com/office/drawing/2014/main" id="{B4E82155-2BB5-4AF4-B6CC-45F875541777}"/>
            </a:ext>
          </a:extLst>
        </xdr:cNvPr>
        <xdr:cNvSpPr/>
      </xdr:nvSpPr>
      <xdr:spPr>
        <a:xfrm>
          <a:off x="7846060" y="691220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67272</xdr:rowOff>
    </xdr:from>
    <xdr:to>
      <xdr:col>41</xdr:col>
      <xdr:colOff>101600</xdr:colOff>
      <xdr:row>40</xdr:row>
      <xdr:rowOff>168872</xdr:rowOff>
    </xdr:to>
    <xdr:sp macro="" textlink="">
      <xdr:nvSpPr>
        <xdr:cNvPr id="123" name="フローチャート: 判断 122">
          <a:extLst>
            <a:ext uri="{FF2B5EF4-FFF2-40B4-BE49-F238E27FC236}">
              <a16:creationId xmlns:a16="http://schemas.microsoft.com/office/drawing/2014/main" id="{EE14BF77-7201-4935-A7EC-6679512BCFAE}"/>
            </a:ext>
          </a:extLst>
        </xdr:cNvPr>
        <xdr:cNvSpPr/>
      </xdr:nvSpPr>
      <xdr:spPr>
        <a:xfrm>
          <a:off x="7029450" y="6923367"/>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64833</xdr:rowOff>
    </xdr:from>
    <xdr:to>
      <xdr:col>36</xdr:col>
      <xdr:colOff>165100</xdr:colOff>
      <xdr:row>40</xdr:row>
      <xdr:rowOff>166433</xdr:rowOff>
    </xdr:to>
    <xdr:sp macro="" textlink="">
      <xdr:nvSpPr>
        <xdr:cNvPr id="124" name="フローチャート: 判断 123">
          <a:extLst>
            <a:ext uri="{FF2B5EF4-FFF2-40B4-BE49-F238E27FC236}">
              <a16:creationId xmlns:a16="http://schemas.microsoft.com/office/drawing/2014/main" id="{F1DD373A-61F9-43A5-A364-FAF78A48575C}"/>
            </a:ext>
          </a:extLst>
        </xdr:cNvPr>
        <xdr:cNvSpPr/>
      </xdr:nvSpPr>
      <xdr:spPr>
        <a:xfrm>
          <a:off x="6231890" y="6920928"/>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93A1B8A1-AD4A-4333-AD5F-ACD76879FFA6}"/>
            </a:ext>
          </a:extLst>
        </xdr:cNvPr>
        <xdr:cNvSpPr txBox="1"/>
      </xdr:nvSpPr>
      <xdr:spPr>
        <a:xfrm>
          <a:off x="92583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958731AB-A804-4E57-AAD8-C73A8C79F666}"/>
            </a:ext>
          </a:extLst>
        </xdr:cNvPr>
        <xdr:cNvSpPr txBox="1"/>
      </xdr:nvSpPr>
      <xdr:spPr>
        <a:xfrm>
          <a:off x="85153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F909B337-A50F-438F-8F91-B80660005C4B}"/>
            </a:ext>
          </a:extLst>
        </xdr:cNvPr>
        <xdr:cNvSpPr txBox="1"/>
      </xdr:nvSpPr>
      <xdr:spPr>
        <a:xfrm>
          <a:off x="77177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A6BCF379-8866-40EA-9DA4-02A208938B09}"/>
            </a:ext>
          </a:extLst>
        </xdr:cNvPr>
        <xdr:cNvSpPr txBox="1"/>
      </xdr:nvSpPr>
      <xdr:spPr>
        <a:xfrm>
          <a:off x="6912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3963EAC-45FC-47B8-9789-62B8CEC9759E}"/>
            </a:ext>
          </a:extLst>
        </xdr:cNvPr>
        <xdr:cNvSpPr txBox="1"/>
      </xdr:nvSpPr>
      <xdr:spPr>
        <a:xfrm>
          <a:off x="61150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27000</xdr:rowOff>
    </xdr:from>
    <xdr:to>
      <xdr:col>55</xdr:col>
      <xdr:colOff>50800</xdr:colOff>
      <xdr:row>41</xdr:row>
      <xdr:rowOff>128600</xdr:rowOff>
    </xdr:to>
    <xdr:sp macro="" textlink="">
      <xdr:nvSpPr>
        <xdr:cNvPr id="130" name="楕円 129">
          <a:extLst>
            <a:ext uri="{FF2B5EF4-FFF2-40B4-BE49-F238E27FC236}">
              <a16:creationId xmlns:a16="http://schemas.microsoft.com/office/drawing/2014/main" id="{8D2866CF-2C8A-4CF7-9AF8-D10DCB90C4F4}"/>
            </a:ext>
          </a:extLst>
        </xdr:cNvPr>
        <xdr:cNvSpPr/>
      </xdr:nvSpPr>
      <xdr:spPr>
        <a:xfrm>
          <a:off x="9394190" y="7054545"/>
          <a:ext cx="9017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113377</xdr:rowOff>
    </xdr:from>
    <xdr:ext cx="469744" cy="259045"/>
    <xdr:sp macro="" textlink="">
      <xdr:nvSpPr>
        <xdr:cNvPr id="131" name="【道路】&#10;一人当たり延長該当値テキスト">
          <a:extLst>
            <a:ext uri="{FF2B5EF4-FFF2-40B4-BE49-F238E27FC236}">
              <a16:creationId xmlns:a16="http://schemas.microsoft.com/office/drawing/2014/main" id="{BE2643A7-DEF0-403E-BA1B-B9738BE70023}"/>
            </a:ext>
          </a:extLst>
        </xdr:cNvPr>
        <xdr:cNvSpPr txBox="1"/>
      </xdr:nvSpPr>
      <xdr:spPr>
        <a:xfrm>
          <a:off x="9467850" y="6971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28410</xdr:rowOff>
    </xdr:from>
    <xdr:to>
      <xdr:col>50</xdr:col>
      <xdr:colOff>165100</xdr:colOff>
      <xdr:row>41</xdr:row>
      <xdr:rowOff>130010</xdr:rowOff>
    </xdr:to>
    <xdr:sp macro="" textlink="">
      <xdr:nvSpPr>
        <xdr:cNvPr id="132" name="楕円 131">
          <a:extLst>
            <a:ext uri="{FF2B5EF4-FFF2-40B4-BE49-F238E27FC236}">
              <a16:creationId xmlns:a16="http://schemas.microsoft.com/office/drawing/2014/main" id="{9F74FA67-6AA5-48FA-A4B8-F499D5B62FF9}"/>
            </a:ext>
          </a:extLst>
        </xdr:cNvPr>
        <xdr:cNvSpPr/>
      </xdr:nvSpPr>
      <xdr:spPr>
        <a:xfrm>
          <a:off x="8632190" y="7055955"/>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77800</xdr:rowOff>
    </xdr:from>
    <xdr:to>
      <xdr:col>55</xdr:col>
      <xdr:colOff>0</xdr:colOff>
      <xdr:row>41</xdr:row>
      <xdr:rowOff>79210</xdr:rowOff>
    </xdr:to>
    <xdr:cxnSp macro="">
      <xdr:nvCxnSpPr>
        <xdr:cNvPr id="133" name="直線コネクタ 132">
          <a:extLst>
            <a:ext uri="{FF2B5EF4-FFF2-40B4-BE49-F238E27FC236}">
              <a16:creationId xmlns:a16="http://schemas.microsoft.com/office/drawing/2014/main" id="{8F4A7B0A-203B-471B-A7B2-F9E8569DD52C}"/>
            </a:ext>
          </a:extLst>
        </xdr:cNvPr>
        <xdr:cNvCxnSpPr/>
      </xdr:nvCxnSpPr>
      <xdr:spPr>
        <a:xfrm flipV="1">
          <a:off x="8686800" y="7107250"/>
          <a:ext cx="742950" cy="1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30276</xdr:rowOff>
    </xdr:from>
    <xdr:to>
      <xdr:col>46</xdr:col>
      <xdr:colOff>38100</xdr:colOff>
      <xdr:row>41</xdr:row>
      <xdr:rowOff>131876</xdr:rowOff>
    </xdr:to>
    <xdr:sp macro="" textlink="">
      <xdr:nvSpPr>
        <xdr:cNvPr id="134" name="楕円 133">
          <a:extLst>
            <a:ext uri="{FF2B5EF4-FFF2-40B4-BE49-F238E27FC236}">
              <a16:creationId xmlns:a16="http://schemas.microsoft.com/office/drawing/2014/main" id="{C70E7A77-A049-47A9-B926-E28CC406B7AC}"/>
            </a:ext>
          </a:extLst>
        </xdr:cNvPr>
        <xdr:cNvSpPr/>
      </xdr:nvSpPr>
      <xdr:spPr>
        <a:xfrm>
          <a:off x="7846060" y="7057821"/>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79210</xdr:rowOff>
    </xdr:from>
    <xdr:to>
      <xdr:col>50</xdr:col>
      <xdr:colOff>114300</xdr:colOff>
      <xdr:row>41</xdr:row>
      <xdr:rowOff>81076</xdr:rowOff>
    </xdr:to>
    <xdr:cxnSp macro="">
      <xdr:nvCxnSpPr>
        <xdr:cNvPr id="135" name="直線コネクタ 134">
          <a:extLst>
            <a:ext uri="{FF2B5EF4-FFF2-40B4-BE49-F238E27FC236}">
              <a16:creationId xmlns:a16="http://schemas.microsoft.com/office/drawing/2014/main" id="{9AADAAA0-2210-4A33-AB1D-50E486D76310}"/>
            </a:ext>
          </a:extLst>
        </xdr:cNvPr>
        <xdr:cNvCxnSpPr/>
      </xdr:nvCxnSpPr>
      <xdr:spPr>
        <a:xfrm flipV="1">
          <a:off x="7889240" y="7108660"/>
          <a:ext cx="797560" cy="3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32182</xdr:rowOff>
    </xdr:from>
    <xdr:to>
      <xdr:col>41</xdr:col>
      <xdr:colOff>101600</xdr:colOff>
      <xdr:row>41</xdr:row>
      <xdr:rowOff>133782</xdr:rowOff>
    </xdr:to>
    <xdr:sp macro="" textlink="">
      <xdr:nvSpPr>
        <xdr:cNvPr id="136" name="楕円 135">
          <a:extLst>
            <a:ext uri="{FF2B5EF4-FFF2-40B4-BE49-F238E27FC236}">
              <a16:creationId xmlns:a16="http://schemas.microsoft.com/office/drawing/2014/main" id="{8D979A79-EE57-4506-92AE-A516DAA51818}"/>
            </a:ext>
          </a:extLst>
        </xdr:cNvPr>
        <xdr:cNvSpPr/>
      </xdr:nvSpPr>
      <xdr:spPr>
        <a:xfrm>
          <a:off x="7029450" y="7059727"/>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81076</xdr:rowOff>
    </xdr:from>
    <xdr:to>
      <xdr:col>45</xdr:col>
      <xdr:colOff>177800</xdr:colOff>
      <xdr:row>41</xdr:row>
      <xdr:rowOff>82982</xdr:rowOff>
    </xdr:to>
    <xdr:cxnSp macro="">
      <xdr:nvCxnSpPr>
        <xdr:cNvPr id="137" name="直線コネクタ 136">
          <a:extLst>
            <a:ext uri="{FF2B5EF4-FFF2-40B4-BE49-F238E27FC236}">
              <a16:creationId xmlns:a16="http://schemas.microsoft.com/office/drawing/2014/main" id="{7D20F603-6C46-4B89-A075-01BFB16782FB}"/>
            </a:ext>
          </a:extLst>
        </xdr:cNvPr>
        <xdr:cNvCxnSpPr/>
      </xdr:nvCxnSpPr>
      <xdr:spPr>
        <a:xfrm flipV="1">
          <a:off x="7084060" y="7112431"/>
          <a:ext cx="805180" cy="1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34087</xdr:rowOff>
    </xdr:from>
    <xdr:to>
      <xdr:col>36</xdr:col>
      <xdr:colOff>165100</xdr:colOff>
      <xdr:row>41</xdr:row>
      <xdr:rowOff>135687</xdr:rowOff>
    </xdr:to>
    <xdr:sp macro="" textlink="">
      <xdr:nvSpPr>
        <xdr:cNvPr id="138" name="楕円 137">
          <a:extLst>
            <a:ext uri="{FF2B5EF4-FFF2-40B4-BE49-F238E27FC236}">
              <a16:creationId xmlns:a16="http://schemas.microsoft.com/office/drawing/2014/main" id="{D27B3D6A-4688-44D9-83AF-129B3E8E2663}"/>
            </a:ext>
          </a:extLst>
        </xdr:cNvPr>
        <xdr:cNvSpPr/>
      </xdr:nvSpPr>
      <xdr:spPr>
        <a:xfrm>
          <a:off x="6231890" y="7061632"/>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82982</xdr:rowOff>
    </xdr:from>
    <xdr:to>
      <xdr:col>41</xdr:col>
      <xdr:colOff>50800</xdr:colOff>
      <xdr:row>41</xdr:row>
      <xdr:rowOff>84887</xdr:rowOff>
    </xdr:to>
    <xdr:cxnSp macro="">
      <xdr:nvCxnSpPr>
        <xdr:cNvPr id="139" name="直線コネクタ 138">
          <a:extLst>
            <a:ext uri="{FF2B5EF4-FFF2-40B4-BE49-F238E27FC236}">
              <a16:creationId xmlns:a16="http://schemas.microsoft.com/office/drawing/2014/main" id="{F951D32E-EEBE-41A8-B32B-77D6D6B6F5CA}"/>
            </a:ext>
          </a:extLst>
        </xdr:cNvPr>
        <xdr:cNvCxnSpPr/>
      </xdr:nvCxnSpPr>
      <xdr:spPr>
        <a:xfrm flipV="1">
          <a:off x="6286500" y="7114337"/>
          <a:ext cx="79756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165549</xdr:rowOff>
    </xdr:from>
    <xdr:ext cx="469744" cy="259045"/>
    <xdr:sp macro="" textlink="">
      <xdr:nvSpPr>
        <xdr:cNvPr id="140" name="n_1aveValue【道路】&#10;一人当たり延長">
          <a:extLst>
            <a:ext uri="{FF2B5EF4-FFF2-40B4-BE49-F238E27FC236}">
              <a16:creationId xmlns:a16="http://schemas.microsoft.com/office/drawing/2014/main" id="{ACAB3B94-636F-4B78-BA01-3B90F3489E57}"/>
            </a:ext>
          </a:extLst>
        </xdr:cNvPr>
        <xdr:cNvSpPr txBox="1"/>
      </xdr:nvSpPr>
      <xdr:spPr>
        <a:xfrm>
          <a:off x="8454467" y="6684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168521</xdr:rowOff>
    </xdr:from>
    <xdr:ext cx="469744" cy="259045"/>
    <xdr:sp macro="" textlink="">
      <xdr:nvSpPr>
        <xdr:cNvPr id="141" name="n_2aveValue【道路】&#10;一人当たり延長">
          <a:extLst>
            <a:ext uri="{FF2B5EF4-FFF2-40B4-BE49-F238E27FC236}">
              <a16:creationId xmlns:a16="http://schemas.microsoft.com/office/drawing/2014/main" id="{9FC1F7BB-E5AE-4138-A2DB-0C39CEB84437}"/>
            </a:ext>
          </a:extLst>
        </xdr:cNvPr>
        <xdr:cNvSpPr txBox="1"/>
      </xdr:nvSpPr>
      <xdr:spPr>
        <a:xfrm>
          <a:off x="7673417" y="6687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13949</xdr:rowOff>
    </xdr:from>
    <xdr:ext cx="469744" cy="259045"/>
    <xdr:sp macro="" textlink="">
      <xdr:nvSpPr>
        <xdr:cNvPr id="142" name="n_3aveValue【道路】&#10;一人当たり延長">
          <a:extLst>
            <a:ext uri="{FF2B5EF4-FFF2-40B4-BE49-F238E27FC236}">
              <a16:creationId xmlns:a16="http://schemas.microsoft.com/office/drawing/2014/main" id="{7D60E562-978D-49A0-A843-48B49A9A7A3F}"/>
            </a:ext>
          </a:extLst>
        </xdr:cNvPr>
        <xdr:cNvSpPr txBox="1"/>
      </xdr:nvSpPr>
      <xdr:spPr>
        <a:xfrm>
          <a:off x="6866332" y="6704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11510</xdr:rowOff>
    </xdr:from>
    <xdr:ext cx="469744" cy="259045"/>
    <xdr:sp macro="" textlink="">
      <xdr:nvSpPr>
        <xdr:cNvPr id="143" name="n_4aveValue【道路】&#10;一人当たり延長">
          <a:extLst>
            <a:ext uri="{FF2B5EF4-FFF2-40B4-BE49-F238E27FC236}">
              <a16:creationId xmlns:a16="http://schemas.microsoft.com/office/drawing/2014/main" id="{BB1BD04C-7C9B-4A02-A051-497FF588380C}"/>
            </a:ext>
          </a:extLst>
        </xdr:cNvPr>
        <xdr:cNvSpPr txBox="1"/>
      </xdr:nvSpPr>
      <xdr:spPr>
        <a:xfrm>
          <a:off x="6068772" y="6701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121137</xdr:rowOff>
    </xdr:from>
    <xdr:ext cx="469744" cy="259045"/>
    <xdr:sp macro="" textlink="">
      <xdr:nvSpPr>
        <xdr:cNvPr id="144" name="n_1mainValue【道路】&#10;一人当たり延長">
          <a:extLst>
            <a:ext uri="{FF2B5EF4-FFF2-40B4-BE49-F238E27FC236}">
              <a16:creationId xmlns:a16="http://schemas.microsoft.com/office/drawing/2014/main" id="{7CDDA2D8-866B-4F27-94D2-89F1E6AA93C9}"/>
            </a:ext>
          </a:extLst>
        </xdr:cNvPr>
        <xdr:cNvSpPr txBox="1"/>
      </xdr:nvSpPr>
      <xdr:spPr>
        <a:xfrm>
          <a:off x="8454467" y="7152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123003</xdr:rowOff>
    </xdr:from>
    <xdr:ext cx="469744" cy="259045"/>
    <xdr:sp macro="" textlink="">
      <xdr:nvSpPr>
        <xdr:cNvPr id="145" name="n_2mainValue【道路】&#10;一人当たり延長">
          <a:extLst>
            <a:ext uri="{FF2B5EF4-FFF2-40B4-BE49-F238E27FC236}">
              <a16:creationId xmlns:a16="http://schemas.microsoft.com/office/drawing/2014/main" id="{FDE304B2-93C5-40AF-804A-B99717C960B5}"/>
            </a:ext>
          </a:extLst>
        </xdr:cNvPr>
        <xdr:cNvSpPr txBox="1"/>
      </xdr:nvSpPr>
      <xdr:spPr>
        <a:xfrm>
          <a:off x="7673417" y="7154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124909</xdr:rowOff>
    </xdr:from>
    <xdr:ext cx="469744" cy="259045"/>
    <xdr:sp macro="" textlink="">
      <xdr:nvSpPr>
        <xdr:cNvPr id="146" name="n_3mainValue【道路】&#10;一人当たり延長">
          <a:extLst>
            <a:ext uri="{FF2B5EF4-FFF2-40B4-BE49-F238E27FC236}">
              <a16:creationId xmlns:a16="http://schemas.microsoft.com/office/drawing/2014/main" id="{AED43262-BE82-482A-8975-2313125A1970}"/>
            </a:ext>
          </a:extLst>
        </xdr:cNvPr>
        <xdr:cNvSpPr txBox="1"/>
      </xdr:nvSpPr>
      <xdr:spPr>
        <a:xfrm>
          <a:off x="6866332" y="7156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126814</xdr:rowOff>
    </xdr:from>
    <xdr:ext cx="469744" cy="259045"/>
    <xdr:sp macro="" textlink="">
      <xdr:nvSpPr>
        <xdr:cNvPr id="147" name="n_4mainValue【道路】&#10;一人当たり延長">
          <a:extLst>
            <a:ext uri="{FF2B5EF4-FFF2-40B4-BE49-F238E27FC236}">
              <a16:creationId xmlns:a16="http://schemas.microsoft.com/office/drawing/2014/main" id="{E64AAFF5-2D81-4EBA-8CE6-A13D75380B42}"/>
            </a:ext>
          </a:extLst>
        </xdr:cNvPr>
        <xdr:cNvSpPr txBox="1"/>
      </xdr:nvSpPr>
      <xdr:spPr>
        <a:xfrm>
          <a:off x="6068772" y="71600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323923DD-A165-4F62-A852-F19965EDB4D1}"/>
            </a:ext>
          </a:extLst>
        </xdr:cNvPr>
        <xdr:cNvSpPr/>
      </xdr:nvSpPr>
      <xdr:spPr>
        <a:xfrm>
          <a:off x="6858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3E3EC6C3-68DE-42ED-B92E-FC6AE6102A65}"/>
            </a:ext>
          </a:extLst>
        </xdr:cNvPr>
        <xdr:cNvSpPr/>
      </xdr:nvSpPr>
      <xdr:spPr>
        <a:xfrm>
          <a:off x="8166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B732FC6A-F392-444C-9B4A-A532EE149404}"/>
            </a:ext>
          </a:extLst>
        </xdr:cNvPr>
        <xdr:cNvSpPr/>
      </xdr:nvSpPr>
      <xdr:spPr>
        <a:xfrm>
          <a:off x="8166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82B493AE-4FEB-49CA-A608-4CE6624F2E3F}"/>
            </a:ext>
          </a:extLst>
        </xdr:cNvPr>
        <xdr:cNvSpPr/>
      </xdr:nvSpPr>
      <xdr:spPr>
        <a:xfrm>
          <a:off x="17145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0033CE7F-3CEF-4CB0-A9A4-7881D89024A1}"/>
            </a:ext>
          </a:extLst>
        </xdr:cNvPr>
        <xdr:cNvSpPr/>
      </xdr:nvSpPr>
      <xdr:spPr>
        <a:xfrm>
          <a:off x="17145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34230D1F-AD1F-430A-9CED-F899F5F6FEF4}"/>
            </a:ext>
          </a:extLst>
        </xdr:cNvPr>
        <xdr:cNvSpPr/>
      </xdr:nvSpPr>
      <xdr:spPr>
        <a:xfrm>
          <a:off x="27432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B1B5C733-35E2-427B-B890-1E42F0325DC5}"/>
            </a:ext>
          </a:extLst>
        </xdr:cNvPr>
        <xdr:cNvSpPr/>
      </xdr:nvSpPr>
      <xdr:spPr>
        <a:xfrm>
          <a:off x="27432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8634BA35-3638-402E-BAF9-C61B5CFBC98A}"/>
            </a:ext>
          </a:extLst>
        </xdr:cNvPr>
        <xdr:cNvSpPr/>
      </xdr:nvSpPr>
      <xdr:spPr>
        <a:xfrm>
          <a:off x="6858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9F8D4A82-0BD3-459A-9707-41B6BC1FE0B4}"/>
            </a:ext>
          </a:extLst>
        </xdr:cNvPr>
        <xdr:cNvSpPr txBox="1"/>
      </xdr:nvSpPr>
      <xdr:spPr>
        <a:xfrm>
          <a:off x="66675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5C0F34DD-B421-4ABD-93CD-58F29A59E4E9}"/>
            </a:ext>
          </a:extLst>
        </xdr:cNvPr>
        <xdr:cNvCxnSpPr/>
      </xdr:nvCxnSpPr>
      <xdr:spPr>
        <a:xfrm>
          <a:off x="6858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799A7A0D-37AC-4AAA-AB6C-08BDDCB6098B}"/>
            </a:ext>
          </a:extLst>
        </xdr:cNvPr>
        <xdr:cNvSpPr txBox="1"/>
      </xdr:nvSpPr>
      <xdr:spPr>
        <a:xfrm>
          <a:off x="273866"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9" name="直線コネクタ 158">
          <a:extLst>
            <a:ext uri="{FF2B5EF4-FFF2-40B4-BE49-F238E27FC236}">
              <a16:creationId xmlns:a16="http://schemas.microsoft.com/office/drawing/2014/main" id="{B1574CFD-F8AC-4861-BC11-DA11DA6A5F17}"/>
            </a:ext>
          </a:extLst>
        </xdr:cNvPr>
        <xdr:cNvCxnSpPr/>
      </xdr:nvCxnSpPr>
      <xdr:spPr>
        <a:xfrm>
          <a:off x="685800" y="1110723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0" name="テキスト ボックス 159">
          <a:extLst>
            <a:ext uri="{FF2B5EF4-FFF2-40B4-BE49-F238E27FC236}">
              <a16:creationId xmlns:a16="http://schemas.microsoft.com/office/drawing/2014/main" id="{827F46B2-3EA0-4A45-B02E-81EBADEDB1AF}"/>
            </a:ext>
          </a:extLst>
        </xdr:cNvPr>
        <xdr:cNvSpPr txBox="1"/>
      </xdr:nvSpPr>
      <xdr:spPr>
        <a:xfrm>
          <a:off x="273866" y="1096311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1" name="直線コネクタ 160">
          <a:extLst>
            <a:ext uri="{FF2B5EF4-FFF2-40B4-BE49-F238E27FC236}">
              <a16:creationId xmlns:a16="http://schemas.microsoft.com/office/drawing/2014/main" id="{BAC4F8D2-1707-4F11-BD2D-EA2F8C01A763}"/>
            </a:ext>
          </a:extLst>
        </xdr:cNvPr>
        <xdr:cNvCxnSpPr/>
      </xdr:nvCxnSpPr>
      <xdr:spPr>
        <a:xfrm>
          <a:off x="685800" y="1077495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2" name="テキスト ボックス 161">
          <a:extLst>
            <a:ext uri="{FF2B5EF4-FFF2-40B4-BE49-F238E27FC236}">
              <a16:creationId xmlns:a16="http://schemas.microsoft.com/office/drawing/2014/main" id="{47A8022D-705D-497A-AB2B-4581F54B5353}"/>
            </a:ext>
          </a:extLst>
        </xdr:cNvPr>
        <xdr:cNvSpPr txBox="1"/>
      </xdr:nvSpPr>
      <xdr:spPr>
        <a:xfrm>
          <a:off x="343701" y="1063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3" name="直線コネクタ 162">
          <a:extLst>
            <a:ext uri="{FF2B5EF4-FFF2-40B4-BE49-F238E27FC236}">
              <a16:creationId xmlns:a16="http://schemas.microsoft.com/office/drawing/2014/main" id="{42B3DDED-536E-4C40-A2D5-872C306513EF}"/>
            </a:ext>
          </a:extLst>
        </xdr:cNvPr>
        <xdr:cNvCxnSpPr/>
      </xdr:nvCxnSpPr>
      <xdr:spPr>
        <a:xfrm>
          <a:off x="685800" y="1045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4" name="テキスト ボックス 163">
          <a:extLst>
            <a:ext uri="{FF2B5EF4-FFF2-40B4-BE49-F238E27FC236}">
              <a16:creationId xmlns:a16="http://schemas.microsoft.com/office/drawing/2014/main" id="{E79ACBC3-6BAC-4290-BB40-B7540FFC3CBF}"/>
            </a:ext>
          </a:extLst>
        </xdr:cNvPr>
        <xdr:cNvSpPr txBox="1"/>
      </xdr:nvSpPr>
      <xdr:spPr>
        <a:xfrm>
          <a:off x="343701" y="103042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5" name="直線コネクタ 164">
          <a:extLst>
            <a:ext uri="{FF2B5EF4-FFF2-40B4-BE49-F238E27FC236}">
              <a16:creationId xmlns:a16="http://schemas.microsoft.com/office/drawing/2014/main" id="{2BC3023E-A9B5-4571-ADC9-F2A29AC666B4}"/>
            </a:ext>
          </a:extLst>
        </xdr:cNvPr>
        <xdr:cNvCxnSpPr/>
      </xdr:nvCxnSpPr>
      <xdr:spPr>
        <a:xfrm>
          <a:off x="685800" y="1012562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6" name="テキスト ボックス 165">
          <a:extLst>
            <a:ext uri="{FF2B5EF4-FFF2-40B4-BE49-F238E27FC236}">
              <a16:creationId xmlns:a16="http://schemas.microsoft.com/office/drawing/2014/main" id="{6517A8E2-84FC-4A77-BCCA-297638FE10A0}"/>
            </a:ext>
          </a:extLst>
        </xdr:cNvPr>
        <xdr:cNvSpPr txBox="1"/>
      </xdr:nvSpPr>
      <xdr:spPr>
        <a:xfrm>
          <a:off x="34370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7" name="直線コネクタ 166">
          <a:extLst>
            <a:ext uri="{FF2B5EF4-FFF2-40B4-BE49-F238E27FC236}">
              <a16:creationId xmlns:a16="http://schemas.microsoft.com/office/drawing/2014/main" id="{7AAC5B6C-7301-493A-BB75-42486C0CE65C}"/>
            </a:ext>
          </a:extLst>
        </xdr:cNvPr>
        <xdr:cNvCxnSpPr/>
      </xdr:nvCxnSpPr>
      <xdr:spPr>
        <a:xfrm>
          <a:off x="685800" y="979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8" name="テキスト ボックス 167">
          <a:extLst>
            <a:ext uri="{FF2B5EF4-FFF2-40B4-BE49-F238E27FC236}">
              <a16:creationId xmlns:a16="http://schemas.microsoft.com/office/drawing/2014/main" id="{B9E271CB-434C-4E4F-996D-2847F68CA129}"/>
            </a:ext>
          </a:extLst>
        </xdr:cNvPr>
        <xdr:cNvSpPr txBox="1"/>
      </xdr:nvSpPr>
      <xdr:spPr>
        <a:xfrm>
          <a:off x="343701" y="965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9" name="直線コネクタ 168">
          <a:extLst>
            <a:ext uri="{FF2B5EF4-FFF2-40B4-BE49-F238E27FC236}">
              <a16:creationId xmlns:a16="http://schemas.microsoft.com/office/drawing/2014/main" id="{C7120C3F-03F4-485A-B4F0-5D9B803F69D3}"/>
            </a:ext>
          </a:extLst>
        </xdr:cNvPr>
        <xdr:cNvCxnSpPr/>
      </xdr:nvCxnSpPr>
      <xdr:spPr>
        <a:xfrm>
          <a:off x="685800" y="94705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0" name="テキスト ボックス 169">
          <a:extLst>
            <a:ext uri="{FF2B5EF4-FFF2-40B4-BE49-F238E27FC236}">
              <a16:creationId xmlns:a16="http://schemas.microsoft.com/office/drawing/2014/main" id="{D2EF6AD8-2551-4D23-88FF-1160FF7C04D0}"/>
            </a:ext>
          </a:extLst>
        </xdr:cNvPr>
        <xdr:cNvSpPr txBox="1"/>
      </xdr:nvSpPr>
      <xdr:spPr>
        <a:xfrm>
          <a:off x="386866" y="9326444"/>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a:extLst>
            <a:ext uri="{FF2B5EF4-FFF2-40B4-BE49-F238E27FC236}">
              <a16:creationId xmlns:a16="http://schemas.microsoft.com/office/drawing/2014/main" id="{740C87B0-6180-41C8-8767-947B439F6EB5}"/>
            </a:ext>
          </a:extLst>
        </xdr:cNvPr>
        <xdr:cNvCxnSpPr/>
      </xdr:nvCxnSpPr>
      <xdr:spPr>
        <a:xfrm>
          <a:off x="6858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2" name="【橋りょう・トンネル】&#10;有形固定資産減価償却率グラフ枠">
          <a:extLst>
            <a:ext uri="{FF2B5EF4-FFF2-40B4-BE49-F238E27FC236}">
              <a16:creationId xmlns:a16="http://schemas.microsoft.com/office/drawing/2014/main" id="{2954A0C9-8955-46CA-951C-3C74EE64E2AC}"/>
            </a:ext>
          </a:extLst>
        </xdr:cNvPr>
        <xdr:cNvSpPr/>
      </xdr:nvSpPr>
      <xdr:spPr>
        <a:xfrm>
          <a:off x="6858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31024</xdr:rowOff>
    </xdr:from>
    <xdr:to>
      <xdr:col>24</xdr:col>
      <xdr:colOff>62865</xdr:colOff>
      <xdr:row>64</xdr:row>
      <xdr:rowOff>3266</xdr:rowOff>
    </xdr:to>
    <xdr:cxnSp macro="">
      <xdr:nvCxnSpPr>
        <xdr:cNvPr id="173" name="直線コネクタ 172">
          <a:extLst>
            <a:ext uri="{FF2B5EF4-FFF2-40B4-BE49-F238E27FC236}">
              <a16:creationId xmlns:a16="http://schemas.microsoft.com/office/drawing/2014/main" id="{17BDD1EB-92A4-42E1-8D4E-4B7EA4DEA591}"/>
            </a:ext>
          </a:extLst>
        </xdr:cNvPr>
        <xdr:cNvCxnSpPr/>
      </xdr:nvCxnSpPr>
      <xdr:spPr>
        <a:xfrm flipV="1">
          <a:off x="4173855" y="9630319"/>
          <a:ext cx="0" cy="13457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7093</xdr:rowOff>
    </xdr:from>
    <xdr:ext cx="405111" cy="259045"/>
    <xdr:sp macro="" textlink="">
      <xdr:nvSpPr>
        <xdr:cNvPr id="174" name="【橋りょう・トンネル】&#10;有形固定資産減価償却率最小値テキスト">
          <a:extLst>
            <a:ext uri="{FF2B5EF4-FFF2-40B4-BE49-F238E27FC236}">
              <a16:creationId xmlns:a16="http://schemas.microsoft.com/office/drawing/2014/main" id="{94443D05-2FC6-4E2A-8298-F327863A6A1D}"/>
            </a:ext>
          </a:extLst>
        </xdr:cNvPr>
        <xdr:cNvSpPr txBox="1"/>
      </xdr:nvSpPr>
      <xdr:spPr>
        <a:xfrm>
          <a:off x="4212590" y="109817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3266</xdr:rowOff>
    </xdr:from>
    <xdr:to>
      <xdr:col>24</xdr:col>
      <xdr:colOff>152400</xdr:colOff>
      <xdr:row>64</xdr:row>
      <xdr:rowOff>3266</xdr:rowOff>
    </xdr:to>
    <xdr:cxnSp macro="">
      <xdr:nvCxnSpPr>
        <xdr:cNvPr id="175" name="直線コネクタ 174">
          <a:extLst>
            <a:ext uri="{FF2B5EF4-FFF2-40B4-BE49-F238E27FC236}">
              <a16:creationId xmlns:a16="http://schemas.microsoft.com/office/drawing/2014/main" id="{D1B1F9E0-90A2-4124-AD9C-11F033ACC8A8}"/>
            </a:ext>
          </a:extLst>
        </xdr:cNvPr>
        <xdr:cNvCxnSpPr/>
      </xdr:nvCxnSpPr>
      <xdr:spPr>
        <a:xfrm>
          <a:off x="4112260" y="1097606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149151</xdr:rowOff>
    </xdr:from>
    <xdr:ext cx="340478" cy="259045"/>
    <xdr:sp macro="" textlink="">
      <xdr:nvSpPr>
        <xdr:cNvPr id="176" name="【橋りょう・トンネル】&#10;有形固定資産減価償却率最大値テキスト">
          <a:extLst>
            <a:ext uri="{FF2B5EF4-FFF2-40B4-BE49-F238E27FC236}">
              <a16:creationId xmlns:a16="http://schemas.microsoft.com/office/drawing/2014/main" id="{2C05B170-781A-4E41-A8A7-C502D530699A}"/>
            </a:ext>
          </a:extLst>
        </xdr:cNvPr>
        <xdr:cNvSpPr txBox="1"/>
      </xdr:nvSpPr>
      <xdr:spPr>
        <a:xfrm>
          <a:off x="4212590" y="940745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31024</xdr:rowOff>
    </xdr:from>
    <xdr:to>
      <xdr:col>24</xdr:col>
      <xdr:colOff>152400</xdr:colOff>
      <xdr:row>56</xdr:row>
      <xdr:rowOff>31024</xdr:rowOff>
    </xdr:to>
    <xdr:cxnSp macro="">
      <xdr:nvCxnSpPr>
        <xdr:cNvPr id="177" name="直線コネクタ 176">
          <a:extLst>
            <a:ext uri="{FF2B5EF4-FFF2-40B4-BE49-F238E27FC236}">
              <a16:creationId xmlns:a16="http://schemas.microsoft.com/office/drawing/2014/main" id="{A7858F72-06FE-4182-A495-376A1B10F311}"/>
            </a:ext>
          </a:extLst>
        </xdr:cNvPr>
        <xdr:cNvCxnSpPr/>
      </xdr:nvCxnSpPr>
      <xdr:spPr>
        <a:xfrm>
          <a:off x="4112260" y="963031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8000</xdr:rowOff>
    </xdr:from>
    <xdr:ext cx="405111" cy="259045"/>
    <xdr:sp macro="" textlink="">
      <xdr:nvSpPr>
        <xdr:cNvPr id="178" name="【橋りょう・トンネル】&#10;有形固定資産減価償却率平均値テキスト">
          <a:extLst>
            <a:ext uri="{FF2B5EF4-FFF2-40B4-BE49-F238E27FC236}">
              <a16:creationId xmlns:a16="http://schemas.microsoft.com/office/drawing/2014/main" id="{20347A0C-28F3-4404-905B-EACB1544BD5B}"/>
            </a:ext>
          </a:extLst>
        </xdr:cNvPr>
        <xdr:cNvSpPr txBox="1"/>
      </xdr:nvSpPr>
      <xdr:spPr>
        <a:xfrm>
          <a:off x="4212590" y="1029690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156573</xdr:rowOff>
    </xdr:from>
    <xdr:to>
      <xdr:col>24</xdr:col>
      <xdr:colOff>114300</xdr:colOff>
      <xdr:row>61</xdr:row>
      <xdr:rowOff>86723</xdr:rowOff>
    </xdr:to>
    <xdr:sp macro="" textlink="">
      <xdr:nvSpPr>
        <xdr:cNvPr id="179" name="フローチャート: 判断 178">
          <a:extLst>
            <a:ext uri="{FF2B5EF4-FFF2-40B4-BE49-F238E27FC236}">
              <a16:creationId xmlns:a16="http://schemas.microsoft.com/office/drawing/2014/main" id="{E4B0088A-C66C-4029-B609-D01B533B84B7}"/>
            </a:ext>
          </a:extLst>
        </xdr:cNvPr>
        <xdr:cNvSpPr/>
      </xdr:nvSpPr>
      <xdr:spPr>
        <a:xfrm>
          <a:off x="4131310" y="10445478"/>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138612</xdr:rowOff>
    </xdr:from>
    <xdr:to>
      <xdr:col>20</xdr:col>
      <xdr:colOff>38100</xdr:colOff>
      <xdr:row>61</xdr:row>
      <xdr:rowOff>68762</xdr:rowOff>
    </xdr:to>
    <xdr:sp macro="" textlink="">
      <xdr:nvSpPr>
        <xdr:cNvPr id="180" name="フローチャート: 判断 179">
          <a:extLst>
            <a:ext uri="{FF2B5EF4-FFF2-40B4-BE49-F238E27FC236}">
              <a16:creationId xmlns:a16="http://schemas.microsoft.com/office/drawing/2014/main" id="{622D1F53-D5FB-4178-A1A4-680924ADC28A}"/>
            </a:ext>
          </a:extLst>
        </xdr:cNvPr>
        <xdr:cNvSpPr/>
      </xdr:nvSpPr>
      <xdr:spPr>
        <a:xfrm>
          <a:off x="3388360" y="10421802"/>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127181</xdr:rowOff>
    </xdr:from>
    <xdr:to>
      <xdr:col>15</xdr:col>
      <xdr:colOff>101600</xdr:colOff>
      <xdr:row>61</xdr:row>
      <xdr:rowOff>57331</xdr:rowOff>
    </xdr:to>
    <xdr:sp macro="" textlink="">
      <xdr:nvSpPr>
        <xdr:cNvPr id="181" name="フローチャート: 判断 180">
          <a:extLst>
            <a:ext uri="{FF2B5EF4-FFF2-40B4-BE49-F238E27FC236}">
              <a16:creationId xmlns:a16="http://schemas.microsoft.com/office/drawing/2014/main" id="{63480773-3BEE-4F79-8326-15FE432955EF}"/>
            </a:ext>
          </a:extLst>
        </xdr:cNvPr>
        <xdr:cNvSpPr/>
      </xdr:nvSpPr>
      <xdr:spPr>
        <a:xfrm>
          <a:off x="2571750" y="10417991"/>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105954</xdr:rowOff>
    </xdr:from>
    <xdr:to>
      <xdr:col>10</xdr:col>
      <xdr:colOff>165100</xdr:colOff>
      <xdr:row>61</xdr:row>
      <xdr:rowOff>36104</xdr:rowOff>
    </xdr:to>
    <xdr:sp macro="" textlink="">
      <xdr:nvSpPr>
        <xdr:cNvPr id="182" name="フローチャート: 判断 181">
          <a:extLst>
            <a:ext uri="{FF2B5EF4-FFF2-40B4-BE49-F238E27FC236}">
              <a16:creationId xmlns:a16="http://schemas.microsoft.com/office/drawing/2014/main" id="{C224FFAA-01F9-45A4-8361-85C99562C962}"/>
            </a:ext>
          </a:extLst>
        </xdr:cNvPr>
        <xdr:cNvSpPr/>
      </xdr:nvSpPr>
      <xdr:spPr>
        <a:xfrm>
          <a:off x="1774190" y="10391049"/>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83094</xdr:rowOff>
    </xdr:from>
    <xdr:to>
      <xdr:col>6</xdr:col>
      <xdr:colOff>38100</xdr:colOff>
      <xdr:row>61</xdr:row>
      <xdr:rowOff>13244</xdr:rowOff>
    </xdr:to>
    <xdr:sp macro="" textlink="">
      <xdr:nvSpPr>
        <xdr:cNvPr id="183" name="フローチャート: 判断 182">
          <a:extLst>
            <a:ext uri="{FF2B5EF4-FFF2-40B4-BE49-F238E27FC236}">
              <a16:creationId xmlns:a16="http://schemas.microsoft.com/office/drawing/2014/main" id="{8B6E3088-E8EA-4E70-AA20-A1E22CB83DE1}"/>
            </a:ext>
          </a:extLst>
        </xdr:cNvPr>
        <xdr:cNvSpPr/>
      </xdr:nvSpPr>
      <xdr:spPr>
        <a:xfrm>
          <a:off x="988060" y="10371999"/>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0F2D8C19-4EF6-4864-9175-F2B5FF8EAD23}"/>
            </a:ext>
          </a:extLst>
        </xdr:cNvPr>
        <xdr:cNvSpPr txBox="1"/>
      </xdr:nvSpPr>
      <xdr:spPr>
        <a:xfrm>
          <a:off x="40030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3EE9ED2B-BE57-4C15-834D-C6C5AACD7A36}"/>
            </a:ext>
          </a:extLst>
        </xdr:cNvPr>
        <xdr:cNvSpPr txBox="1"/>
      </xdr:nvSpPr>
      <xdr:spPr>
        <a:xfrm>
          <a:off x="32600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370ADDA3-9B73-49A8-8247-0EB532375BCE}"/>
            </a:ext>
          </a:extLst>
        </xdr:cNvPr>
        <xdr:cNvSpPr txBox="1"/>
      </xdr:nvSpPr>
      <xdr:spPr>
        <a:xfrm>
          <a:off x="24549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3744193C-F9BC-453D-BDE7-E710C747CAFD}"/>
            </a:ext>
          </a:extLst>
        </xdr:cNvPr>
        <xdr:cNvSpPr txBox="1"/>
      </xdr:nvSpPr>
      <xdr:spPr>
        <a:xfrm>
          <a:off x="1657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DF4B4325-7CCA-4C8E-871F-A187E1259A2B}"/>
            </a:ext>
          </a:extLst>
        </xdr:cNvPr>
        <xdr:cNvSpPr txBox="1"/>
      </xdr:nvSpPr>
      <xdr:spPr>
        <a:xfrm>
          <a:off x="859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43906</xdr:rowOff>
    </xdr:from>
    <xdr:to>
      <xdr:col>24</xdr:col>
      <xdr:colOff>114300</xdr:colOff>
      <xdr:row>62</xdr:row>
      <xdr:rowOff>145506</xdr:rowOff>
    </xdr:to>
    <xdr:sp macro="" textlink="">
      <xdr:nvSpPr>
        <xdr:cNvPr id="189" name="楕円 188">
          <a:extLst>
            <a:ext uri="{FF2B5EF4-FFF2-40B4-BE49-F238E27FC236}">
              <a16:creationId xmlns:a16="http://schemas.microsoft.com/office/drawing/2014/main" id="{E371E0A0-5879-4016-A16B-A7F137AC8442}"/>
            </a:ext>
          </a:extLst>
        </xdr:cNvPr>
        <xdr:cNvSpPr/>
      </xdr:nvSpPr>
      <xdr:spPr>
        <a:xfrm>
          <a:off x="4131310" y="10675711"/>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22333</xdr:rowOff>
    </xdr:from>
    <xdr:ext cx="405111" cy="259045"/>
    <xdr:sp macro="" textlink="">
      <xdr:nvSpPr>
        <xdr:cNvPr id="190" name="【橋りょう・トンネル】&#10;有形固定資産減価償却率該当値テキスト">
          <a:extLst>
            <a:ext uri="{FF2B5EF4-FFF2-40B4-BE49-F238E27FC236}">
              <a16:creationId xmlns:a16="http://schemas.microsoft.com/office/drawing/2014/main" id="{6FE971A3-9512-4EBB-AD2B-26FE03BC21E8}"/>
            </a:ext>
          </a:extLst>
        </xdr:cNvPr>
        <xdr:cNvSpPr txBox="1"/>
      </xdr:nvSpPr>
      <xdr:spPr>
        <a:xfrm>
          <a:off x="4212590" y="106484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21046</xdr:rowOff>
    </xdr:from>
    <xdr:to>
      <xdr:col>20</xdr:col>
      <xdr:colOff>38100</xdr:colOff>
      <xdr:row>62</xdr:row>
      <xdr:rowOff>122646</xdr:rowOff>
    </xdr:to>
    <xdr:sp macro="" textlink="">
      <xdr:nvSpPr>
        <xdr:cNvPr id="191" name="楕円 190">
          <a:extLst>
            <a:ext uri="{FF2B5EF4-FFF2-40B4-BE49-F238E27FC236}">
              <a16:creationId xmlns:a16="http://schemas.microsoft.com/office/drawing/2014/main" id="{25A91FF1-734F-4700-A878-FFA9E0D621C6}"/>
            </a:ext>
          </a:extLst>
        </xdr:cNvPr>
        <xdr:cNvSpPr/>
      </xdr:nvSpPr>
      <xdr:spPr>
        <a:xfrm>
          <a:off x="3388360" y="10647136"/>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71846</xdr:rowOff>
    </xdr:from>
    <xdr:to>
      <xdr:col>24</xdr:col>
      <xdr:colOff>63500</xdr:colOff>
      <xdr:row>62</xdr:row>
      <xdr:rowOff>94706</xdr:rowOff>
    </xdr:to>
    <xdr:cxnSp macro="">
      <xdr:nvCxnSpPr>
        <xdr:cNvPr id="192" name="直線コネクタ 191">
          <a:extLst>
            <a:ext uri="{FF2B5EF4-FFF2-40B4-BE49-F238E27FC236}">
              <a16:creationId xmlns:a16="http://schemas.microsoft.com/office/drawing/2014/main" id="{412DFCF2-6A49-472D-A8D8-44160CA7472F}"/>
            </a:ext>
          </a:extLst>
        </xdr:cNvPr>
        <xdr:cNvCxnSpPr/>
      </xdr:nvCxnSpPr>
      <xdr:spPr>
        <a:xfrm>
          <a:off x="3431540" y="10699841"/>
          <a:ext cx="74295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14515</xdr:rowOff>
    </xdr:from>
    <xdr:to>
      <xdr:col>15</xdr:col>
      <xdr:colOff>101600</xdr:colOff>
      <xdr:row>62</xdr:row>
      <xdr:rowOff>116115</xdr:rowOff>
    </xdr:to>
    <xdr:sp macro="" textlink="">
      <xdr:nvSpPr>
        <xdr:cNvPr id="193" name="楕円 192">
          <a:extLst>
            <a:ext uri="{FF2B5EF4-FFF2-40B4-BE49-F238E27FC236}">
              <a16:creationId xmlns:a16="http://schemas.microsoft.com/office/drawing/2014/main" id="{7DA69749-2D1E-4E98-92C4-13C9873BA69E}"/>
            </a:ext>
          </a:extLst>
        </xdr:cNvPr>
        <xdr:cNvSpPr/>
      </xdr:nvSpPr>
      <xdr:spPr>
        <a:xfrm>
          <a:off x="2571750" y="10648225"/>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65315</xdr:rowOff>
    </xdr:from>
    <xdr:to>
      <xdr:col>19</xdr:col>
      <xdr:colOff>177800</xdr:colOff>
      <xdr:row>62</xdr:row>
      <xdr:rowOff>71846</xdr:rowOff>
    </xdr:to>
    <xdr:cxnSp macro="">
      <xdr:nvCxnSpPr>
        <xdr:cNvPr id="194" name="直線コネクタ 193">
          <a:extLst>
            <a:ext uri="{FF2B5EF4-FFF2-40B4-BE49-F238E27FC236}">
              <a16:creationId xmlns:a16="http://schemas.microsoft.com/office/drawing/2014/main" id="{3054E748-DA7E-4D8C-9693-C2A8942039F6}"/>
            </a:ext>
          </a:extLst>
        </xdr:cNvPr>
        <xdr:cNvCxnSpPr/>
      </xdr:nvCxnSpPr>
      <xdr:spPr>
        <a:xfrm>
          <a:off x="2626360" y="10693310"/>
          <a:ext cx="80518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62</xdr:row>
      <xdr:rowOff>4717</xdr:rowOff>
    </xdr:from>
    <xdr:to>
      <xdr:col>10</xdr:col>
      <xdr:colOff>165100</xdr:colOff>
      <xdr:row>62</xdr:row>
      <xdr:rowOff>106317</xdr:rowOff>
    </xdr:to>
    <xdr:sp macro="" textlink="">
      <xdr:nvSpPr>
        <xdr:cNvPr id="195" name="楕円 194">
          <a:extLst>
            <a:ext uri="{FF2B5EF4-FFF2-40B4-BE49-F238E27FC236}">
              <a16:creationId xmlns:a16="http://schemas.microsoft.com/office/drawing/2014/main" id="{5A5C3627-A181-4498-AC36-DF840423111F}"/>
            </a:ext>
          </a:extLst>
        </xdr:cNvPr>
        <xdr:cNvSpPr/>
      </xdr:nvSpPr>
      <xdr:spPr>
        <a:xfrm>
          <a:off x="1774190" y="10636522"/>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55517</xdr:rowOff>
    </xdr:from>
    <xdr:to>
      <xdr:col>15</xdr:col>
      <xdr:colOff>50800</xdr:colOff>
      <xdr:row>62</xdr:row>
      <xdr:rowOff>65315</xdr:rowOff>
    </xdr:to>
    <xdr:cxnSp macro="">
      <xdr:nvCxnSpPr>
        <xdr:cNvPr id="196" name="直線コネクタ 195">
          <a:extLst>
            <a:ext uri="{FF2B5EF4-FFF2-40B4-BE49-F238E27FC236}">
              <a16:creationId xmlns:a16="http://schemas.microsoft.com/office/drawing/2014/main" id="{B697B071-0330-46B3-AF72-F41A9A8044A1}"/>
            </a:ext>
          </a:extLst>
        </xdr:cNvPr>
        <xdr:cNvCxnSpPr/>
      </xdr:nvCxnSpPr>
      <xdr:spPr>
        <a:xfrm>
          <a:off x="1828800" y="10689227"/>
          <a:ext cx="797560" cy="4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153307</xdr:rowOff>
    </xdr:from>
    <xdr:to>
      <xdr:col>6</xdr:col>
      <xdr:colOff>38100</xdr:colOff>
      <xdr:row>62</xdr:row>
      <xdr:rowOff>83457</xdr:rowOff>
    </xdr:to>
    <xdr:sp macro="" textlink="">
      <xdr:nvSpPr>
        <xdr:cNvPr id="197" name="楕円 196">
          <a:extLst>
            <a:ext uri="{FF2B5EF4-FFF2-40B4-BE49-F238E27FC236}">
              <a16:creationId xmlns:a16="http://schemas.microsoft.com/office/drawing/2014/main" id="{DD3E2A66-6DA6-4D3A-BA70-C11D1FEFC637}"/>
            </a:ext>
          </a:extLst>
        </xdr:cNvPr>
        <xdr:cNvSpPr/>
      </xdr:nvSpPr>
      <xdr:spPr>
        <a:xfrm>
          <a:off x="988060" y="10611757"/>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62</xdr:row>
      <xdr:rowOff>32657</xdr:rowOff>
    </xdr:from>
    <xdr:to>
      <xdr:col>10</xdr:col>
      <xdr:colOff>114300</xdr:colOff>
      <xdr:row>62</xdr:row>
      <xdr:rowOff>55517</xdr:rowOff>
    </xdr:to>
    <xdr:cxnSp macro="">
      <xdr:nvCxnSpPr>
        <xdr:cNvPr id="198" name="直線コネクタ 197">
          <a:extLst>
            <a:ext uri="{FF2B5EF4-FFF2-40B4-BE49-F238E27FC236}">
              <a16:creationId xmlns:a16="http://schemas.microsoft.com/office/drawing/2014/main" id="{90E6A989-C7F9-4674-A143-73C4C70D72D3}"/>
            </a:ext>
          </a:extLst>
        </xdr:cNvPr>
        <xdr:cNvCxnSpPr/>
      </xdr:nvCxnSpPr>
      <xdr:spPr>
        <a:xfrm>
          <a:off x="1031240" y="10660652"/>
          <a:ext cx="79756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85289</xdr:rowOff>
    </xdr:from>
    <xdr:ext cx="405111" cy="259045"/>
    <xdr:sp macro="" textlink="">
      <xdr:nvSpPr>
        <xdr:cNvPr id="199" name="n_1aveValue【橋りょう・トンネル】&#10;有形固定資産減価償却率">
          <a:extLst>
            <a:ext uri="{FF2B5EF4-FFF2-40B4-BE49-F238E27FC236}">
              <a16:creationId xmlns:a16="http://schemas.microsoft.com/office/drawing/2014/main" id="{EDBB3C78-78BA-4290-8A66-D07E0D124FCF}"/>
            </a:ext>
          </a:extLst>
        </xdr:cNvPr>
        <xdr:cNvSpPr txBox="1"/>
      </xdr:nvSpPr>
      <xdr:spPr>
        <a:xfrm>
          <a:off x="3239144" y="102027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73858</xdr:rowOff>
    </xdr:from>
    <xdr:ext cx="405111" cy="259045"/>
    <xdr:sp macro="" textlink="">
      <xdr:nvSpPr>
        <xdr:cNvPr id="200" name="n_2aveValue【橋りょう・トンネル】&#10;有形固定資産減価償却率">
          <a:extLst>
            <a:ext uri="{FF2B5EF4-FFF2-40B4-BE49-F238E27FC236}">
              <a16:creationId xmlns:a16="http://schemas.microsoft.com/office/drawing/2014/main" id="{24E2E0F0-DED8-4EDE-A2F8-F34981F0CE2F}"/>
            </a:ext>
          </a:extLst>
        </xdr:cNvPr>
        <xdr:cNvSpPr txBox="1"/>
      </xdr:nvSpPr>
      <xdr:spPr>
        <a:xfrm>
          <a:off x="2439044" y="101894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52631</xdr:rowOff>
    </xdr:from>
    <xdr:ext cx="405111" cy="259045"/>
    <xdr:sp macro="" textlink="">
      <xdr:nvSpPr>
        <xdr:cNvPr id="201" name="n_3aveValue【橋りょう・トンネル】&#10;有形固定資産減価償却率">
          <a:extLst>
            <a:ext uri="{FF2B5EF4-FFF2-40B4-BE49-F238E27FC236}">
              <a16:creationId xmlns:a16="http://schemas.microsoft.com/office/drawing/2014/main" id="{02E7D783-6D61-4346-BCA0-327D263FF8E6}"/>
            </a:ext>
          </a:extLst>
        </xdr:cNvPr>
        <xdr:cNvSpPr txBox="1"/>
      </xdr:nvSpPr>
      <xdr:spPr>
        <a:xfrm>
          <a:off x="1641484" y="101719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29771</xdr:rowOff>
    </xdr:from>
    <xdr:ext cx="405111" cy="259045"/>
    <xdr:sp macro="" textlink="">
      <xdr:nvSpPr>
        <xdr:cNvPr id="202" name="n_4aveValue【橋りょう・トンネル】&#10;有形固定資産減価償却率">
          <a:extLst>
            <a:ext uri="{FF2B5EF4-FFF2-40B4-BE49-F238E27FC236}">
              <a16:creationId xmlns:a16="http://schemas.microsoft.com/office/drawing/2014/main" id="{DCB89C26-6C79-48C2-B061-73628325F03D}"/>
            </a:ext>
          </a:extLst>
        </xdr:cNvPr>
        <xdr:cNvSpPr txBox="1"/>
      </xdr:nvSpPr>
      <xdr:spPr>
        <a:xfrm>
          <a:off x="855354" y="101434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113773</xdr:rowOff>
    </xdr:from>
    <xdr:ext cx="405111" cy="259045"/>
    <xdr:sp macro="" textlink="">
      <xdr:nvSpPr>
        <xdr:cNvPr id="203" name="n_1mainValue【橋りょう・トンネル】&#10;有形固定資産減価償却率">
          <a:extLst>
            <a:ext uri="{FF2B5EF4-FFF2-40B4-BE49-F238E27FC236}">
              <a16:creationId xmlns:a16="http://schemas.microsoft.com/office/drawing/2014/main" id="{12714707-7745-443E-AB13-7086B7B3451A}"/>
            </a:ext>
          </a:extLst>
        </xdr:cNvPr>
        <xdr:cNvSpPr txBox="1"/>
      </xdr:nvSpPr>
      <xdr:spPr>
        <a:xfrm>
          <a:off x="3239144" y="107436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107242</xdr:rowOff>
    </xdr:from>
    <xdr:ext cx="405111" cy="259045"/>
    <xdr:sp macro="" textlink="">
      <xdr:nvSpPr>
        <xdr:cNvPr id="204" name="n_2mainValue【橋りょう・トンネル】&#10;有形固定資産減価償却率">
          <a:extLst>
            <a:ext uri="{FF2B5EF4-FFF2-40B4-BE49-F238E27FC236}">
              <a16:creationId xmlns:a16="http://schemas.microsoft.com/office/drawing/2014/main" id="{1A133E09-ACD9-42A8-8066-A6677D548BE9}"/>
            </a:ext>
          </a:extLst>
        </xdr:cNvPr>
        <xdr:cNvSpPr txBox="1"/>
      </xdr:nvSpPr>
      <xdr:spPr>
        <a:xfrm>
          <a:off x="2439044" y="10735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97444</xdr:rowOff>
    </xdr:from>
    <xdr:ext cx="405111" cy="259045"/>
    <xdr:sp macro="" textlink="">
      <xdr:nvSpPr>
        <xdr:cNvPr id="205" name="n_3mainValue【橋りょう・トンネル】&#10;有形固定資産減価償却率">
          <a:extLst>
            <a:ext uri="{FF2B5EF4-FFF2-40B4-BE49-F238E27FC236}">
              <a16:creationId xmlns:a16="http://schemas.microsoft.com/office/drawing/2014/main" id="{43EC75C0-5505-419E-9AFF-B89A49D135A1}"/>
            </a:ext>
          </a:extLst>
        </xdr:cNvPr>
        <xdr:cNvSpPr txBox="1"/>
      </xdr:nvSpPr>
      <xdr:spPr>
        <a:xfrm>
          <a:off x="1641484" y="107235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74584</xdr:rowOff>
    </xdr:from>
    <xdr:ext cx="405111" cy="259045"/>
    <xdr:sp macro="" textlink="">
      <xdr:nvSpPr>
        <xdr:cNvPr id="206" name="n_4mainValue【橋りょう・トンネル】&#10;有形固定資産減価償却率">
          <a:extLst>
            <a:ext uri="{FF2B5EF4-FFF2-40B4-BE49-F238E27FC236}">
              <a16:creationId xmlns:a16="http://schemas.microsoft.com/office/drawing/2014/main" id="{0CA04909-086F-4C21-A58F-CC74F65C8E9F}"/>
            </a:ext>
          </a:extLst>
        </xdr:cNvPr>
        <xdr:cNvSpPr txBox="1"/>
      </xdr:nvSpPr>
      <xdr:spPr>
        <a:xfrm>
          <a:off x="855354" y="107044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4DA20557-0556-4505-95B1-9DC5110FBF6E}"/>
            </a:ext>
          </a:extLst>
        </xdr:cNvPr>
        <xdr:cNvSpPr/>
      </xdr:nvSpPr>
      <xdr:spPr>
        <a:xfrm>
          <a:off x="596011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28F84010-ECF9-4DE4-A338-38F192586E39}"/>
            </a:ext>
          </a:extLst>
        </xdr:cNvPr>
        <xdr:cNvSpPr/>
      </xdr:nvSpPr>
      <xdr:spPr>
        <a:xfrm>
          <a:off x="60604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B5D34288-627F-4FD9-82EF-91AB8F1FD4F8}"/>
            </a:ext>
          </a:extLst>
        </xdr:cNvPr>
        <xdr:cNvSpPr/>
      </xdr:nvSpPr>
      <xdr:spPr>
        <a:xfrm>
          <a:off x="60604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F1E5073E-6412-48DA-8C8A-DDD95977F55D}"/>
            </a:ext>
          </a:extLst>
        </xdr:cNvPr>
        <xdr:cNvSpPr/>
      </xdr:nvSpPr>
      <xdr:spPr>
        <a:xfrm>
          <a:off x="69888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2F57807C-223A-43A8-9976-7524A5070F03}"/>
            </a:ext>
          </a:extLst>
        </xdr:cNvPr>
        <xdr:cNvSpPr/>
      </xdr:nvSpPr>
      <xdr:spPr>
        <a:xfrm>
          <a:off x="69888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8B95DD10-7DDB-4E1E-BAE5-7EA8B01541E8}"/>
            </a:ext>
          </a:extLst>
        </xdr:cNvPr>
        <xdr:cNvSpPr/>
      </xdr:nvSpPr>
      <xdr:spPr>
        <a:xfrm>
          <a:off x="80175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1CE4E5F4-B8A2-408D-82F1-72C946A3BE97}"/>
            </a:ext>
          </a:extLst>
        </xdr:cNvPr>
        <xdr:cNvSpPr/>
      </xdr:nvSpPr>
      <xdr:spPr>
        <a:xfrm>
          <a:off x="80175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0CF4E862-984C-4DD4-93E7-2E06C98495EB}"/>
            </a:ext>
          </a:extLst>
        </xdr:cNvPr>
        <xdr:cNvSpPr/>
      </xdr:nvSpPr>
      <xdr:spPr>
        <a:xfrm>
          <a:off x="596011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2ACCAB04-5686-4ED9-BA3C-270CFAAAC2AF}"/>
            </a:ext>
          </a:extLst>
        </xdr:cNvPr>
        <xdr:cNvSpPr txBox="1"/>
      </xdr:nvSpPr>
      <xdr:spPr>
        <a:xfrm>
          <a:off x="592201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35B21593-0C95-4175-A946-FB0B2371FF8F}"/>
            </a:ext>
          </a:extLst>
        </xdr:cNvPr>
        <xdr:cNvCxnSpPr/>
      </xdr:nvCxnSpPr>
      <xdr:spPr>
        <a:xfrm>
          <a:off x="5960110" y="1143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a:extLst>
            <a:ext uri="{FF2B5EF4-FFF2-40B4-BE49-F238E27FC236}">
              <a16:creationId xmlns:a16="http://schemas.microsoft.com/office/drawing/2014/main" id="{7B2479E6-C2C9-47F9-8184-D6D7C4D82F3B}"/>
            </a:ext>
          </a:extLst>
        </xdr:cNvPr>
        <xdr:cNvCxnSpPr/>
      </xdr:nvCxnSpPr>
      <xdr:spPr>
        <a:xfrm>
          <a:off x="5960110" y="1104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8" name="テキスト ボックス 217">
          <a:extLst>
            <a:ext uri="{FF2B5EF4-FFF2-40B4-BE49-F238E27FC236}">
              <a16:creationId xmlns:a16="http://schemas.microsoft.com/office/drawing/2014/main" id="{9A5495DC-C351-4C94-ACE4-3ED3B5AA6D11}"/>
            </a:ext>
          </a:extLst>
        </xdr:cNvPr>
        <xdr:cNvSpPr txBox="1"/>
      </xdr:nvSpPr>
      <xdr:spPr>
        <a:xfrm>
          <a:off x="5724659" y="1090487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a:extLst>
            <a:ext uri="{FF2B5EF4-FFF2-40B4-BE49-F238E27FC236}">
              <a16:creationId xmlns:a16="http://schemas.microsoft.com/office/drawing/2014/main" id="{8680FF42-7B55-4006-846A-A6FFBF1EA6E9}"/>
            </a:ext>
          </a:extLst>
        </xdr:cNvPr>
        <xdr:cNvCxnSpPr/>
      </xdr:nvCxnSpPr>
      <xdr:spPr>
        <a:xfrm>
          <a:off x="5960110" y="1066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20" name="テキスト ボックス 219">
          <a:extLst>
            <a:ext uri="{FF2B5EF4-FFF2-40B4-BE49-F238E27FC236}">
              <a16:creationId xmlns:a16="http://schemas.microsoft.com/office/drawing/2014/main" id="{F7C3275D-EBA9-4B05-91F0-7FFC06A79FC6}"/>
            </a:ext>
          </a:extLst>
        </xdr:cNvPr>
        <xdr:cNvSpPr txBox="1"/>
      </xdr:nvSpPr>
      <xdr:spPr>
        <a:xfrm>
          <a:off x="5416126" y="1052387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a:extLst>
            <a:ext uri="{FF2B5EF4-FFF2-40B4-BE49-F238E27FC236}">
              <a16:creationId xmlns:a16="http://schemas.microsoft.com/office/drawing/2014/main" id="{1B184A33-768F-4F62-8E53-32410AEDBEE1}"/>
            </a:ext>
          </a:extLst>
        </xdr:cNvPr>
        <xdr:cNvCxnSpPr/>
      </xdr:nvCxnSpPr>
      <xdr:spPr>
        <a:xfrm>
          <a:off x="5960110" y="1028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2" name="テキスト ボックス 221">
          <a:extLst>
            <a:ext uri="{FF2B5EF4-FFF2-40B4-BE49-F238E27FC236}">
              <a16:creationId xmlns:a16="http://schemas.microsoft.com/office/drawing/2014/main" id="{D42641E2-9930-48B1-BF47-DEC764766A92}"/>
            </a:ext>
          </a:extLst>
        </xdr:cNvPr>
        <xdr:cNvSpPr txBox="1"/>
      </xdr:nvSpPr>
      <xdr:spPr>
        <a:xfrm>
          <a:off x="5416126" y="1014287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a:extLst>
            <a:ext uri="{FF2B5EF4-FFF2-40B4-BE49-F238E27FC236}">
              <a16:creationId xmlns:a16="http://schemas.microsoft.com/office/drawing/2014/main" id="{1979D70C-7BD9-4D73-9BB8-F7EF68C1CD98}"/>
            </a:ext>
          </a:extLst>
        </xdr:cNvPr>
        <xdr:cNvCxnSpPr/>
      </xdr:nvCxnSpPr>
      <xdr:spPr>
        <a:xfrm>
          <a:off x="5960110" y="9902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4" name="テキスト ボックス 223">
          <a:extLst>
            <a:ext uri="{FF2B5EF4-FFF2-40B4-BE49-F238E27FC236}">
              <a16:creationId xmlns:a16="http://schemas.microsoft.com/office/drawing/2014/main" id="{F16C45F4-5552-43EB-8175-31A3D6CB2981}"/>
            </a:ext>
          </a:extLst>
        </xdr:cNvPr>
        <xdr:cNvSpPr txBox="1"/>
      </xdr:nvSpPr>
      <xdr:spPr>
        <a:xfrm>
          <a:off x="5416126" y="97656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a:extLst>
            <a:ext uri="{FF2B5EF4-FFF2-40B4-BE49-F238E27FC236}">
              <a16:creationId xmlns:a16="http://schemas.microsoft.com/office/drawing/2014/main" id="{CB03F195-6FC2-4154-A917-C2CB46AB7F41}"/>
            </a:ext>
          </a:extLst>
        </xdr:cNvPr>
        <xdr:cNvCxnSpPr/>
      </xdr:nvCxnSpPr>
      <xdr:spPr>
        <a:xfrm>
          <a:off x="5960110" y="9521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6" name="テキスト ボックス 225">
          <a:extLst>
            <a:ext uri="{FF2B5EF4-FFF2-40B4-BE49-F238E27FC236}">
              <a16:creationId xmlns:a16="http://schemas.microsoft.com/office/drawing/2014/main" id="{615CFDEC-26B4-4A62-8BE7-02D0FD267EBA}"/>
            </a:ext>
          </a:extLst>
        </xdr:cNvPr>
        <xdr:cNvSpPr txBox="1"/>
      </xdr:nvSpPr>
      <xdr:spPr>
        <a:xfrm>
          <a:off x="5331688" y="938468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455DD7E9-F13F-4234-AE25-52D0EA764574}"/>
            </a:ext>
          </a:extLst>
        </xdr:cNvPr>
        <xdr:cNvCxnSpPr/>
      </xdr:nvCxnSpPr>
      <xdr:spPr>
        <a:xfrm>
          <a:off x="5960110" y="914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8" name="テキスト ボックス 227">
          <a:extLst>
            <a:ext uri="{FF2B5EF4-FFF2-40B4-BE49-F238E27FC236}">
              <a16:creationId xmlns:a16="http://schemas.microsoft.com/office/drawing/2014/main" id="{4B506663-BDC1-4F8E-9937-7E3E1FE820F6}"/>
            </a:ext>
          </a:extLst>
        </xdr:cNvPr>
        <xdr:cNvSpPr txBox="1"/>
      </xdr:nvSpPr>
      <xdr:spPr>
        <a:xfrm>
          <a:off x="5331688" y="900368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橋りょう・トンネル】&#10;一人当たり有形固定資産（償却資産）額グラフ枠">
          <a:extLst>
            <a:ext uri="{FF2B5EF4-FFF2-40B4-BE49-F238E27FC236}">
              <a16:creationId xmlns:a16="http://schemas.microsoft.com/office/drawing/2014/main" id="{5E56535B-327E-4C04-9DBB-BFF47A772B0F}"/>
            </a:ext>
          </a:extLst>
        </xdr:cNvPr>
        <xdr:cNvSpPr/>
      </xdr:nvSpPr>
      <xdr:spPr>
        <a:xfrm>
          <a:off x="596011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170462</xdr:rowOff>
    </xdr:from>
    <xdr:to>
      <xdr:col>54</xdr:col>
      <xdr:colOff>189865</xdr:colOff>
      <xdr:row>64</xdr:row>
      <xdr:rowOff>72098</xdr:rowOff>
    </xdr:to>
    <xdr:cxnSp macro="">
      <xdr:nvCxnSpPr>
        <xdr:cNvPr id="230" name="直線コネクタ 229">
          <a:extLst>
            <a:ext uri="{FF2B5EF4-FFF2-40B4-BE49-F238E27FC236}">
              <a16:creationId xmlns:a16="http://schemas.microsoft.com/office/drawing/2014/main" id="{B9D30EFC-7057-4E0E-8FD0-7E5C77D0B741}"/>
            </a:ext>
          </a:extLst>
        </xdr:cNvPr>
        <xdr:cNvCxnSpPr/>
      </xdr:nvCxnSpPr>
      <xdr:spPr>
        <a:xfrm flipV="1">
          <a:off x="9429115" y="9604022"/>
          <a:ext cx="0" cy="14389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75925</xdr:rowOff>
    </xdr:from>
    <xdr:ext cx="469744" cy="259045"/>
    <xdr:sp macro="" textlink="">
      <xdr:nvSpPr>
        <xdr:cNvPr id="231" name="【橋りょう・トンネル】&#10;一人当たり有形固定資産（償却資産）額最小値テキスト">
          <a:extLst>
            <a:ext uri="{FF2B5EF4-FFF2-40B4-BE49-F238E27FC236}">
              <a16:creationId xmlns:a16="http://schemas.microsoft.com/office/drawing/2014/main" id="{D3132660-E212-4154-83FD-C91066D0B33E}"/>
            </a:ext>
          </a:extLst>
        </xdr:cNvPr>
        <xdr:cNvSpPr txBox="1"/>
      </xdr:nvSpPr>
      <xdr:spPr>
        <a:xfrm>
          <a:off x="9467850" y="11048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72098</xdr:rowOff>
    </xdr:from>
    <xdr:to>
      <xdr:col>55</xdr:col>
      <xdr:colOff>88900</xdr:colOff>
      <xdr:row>64</xdr:row>
      <xdr:rowOff>72098</xdr:rowOff>
    </xdr:to>
    <xdr:cxnSp macro="">
      <xdr:nvCxnSpPr>
        <xdr:cNvPr id="232" name="直線コネクタ 231">
          <a:extLst>
            <a:ext uri="{FF2B5EF4-FFF2-40B4-BE49-F238E27FC236}">
              <a16:creationId xmlns:a16="http://schemas.microsoft.com/office/drawing/2014/main" id="{70C146EA-7B81-4917-B8E7-3353EDA2D99E}"/>
            </a:ext>
          </a:extLst>
        </xdr:cNvPr>
        <xdr:cNvCxnSpPr/>
      </xdr:nvCxnSpPr>
      <xdr:spPr>
        <a:xfrm>
          <a:off x="9356090" y="11042993"/>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117139</xdr:rowOff>
    </xdr:from>
    <xdr:ext cx="690189" cy="259045"/>
    <xdr:sp macro="" textlink="">
      <xdr:nvSpPr>
        <xdr:cNvPr id="233" name="【橋りょう・トンネル】&#10;一人当たり有形固定資産（償却資産）額最大値テキスト">
          <a:extLst>
            <a:ext uri="{FF2B5EF4-FFF2-40B4-BE49-F238E27FC236}">
              <a16:creationId xmlns:a16="http://schemas.microsoft.com/office/drawing/2014/main" id="{E88037AA-5D0E-43F1-AB06-05EEA0A6139B}"/>
            </a:ext>
          </a:extLst>
        </xdr:cNvPr>
        <xdr:cNvSpPr txBox="1"/>
      </xdr:nvSpPr>
      <xdr:spPr>
        <a:xfrm>
          <a:off x="9467850" y="937543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1,140,778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170462</xdr:rowOff>
    </xdr:from>
    <xdr:to>
      <xdr:col>55</xdr:col>
      <xdr:colOff>88900</xdr:colOff>
      <xdr:row>55</xdr:row>
      <xdr:rowOff>170462</xdr:rowOff>
    </xdr:to>
    <xdr:cxnSp macro="">
      <xdr:nvCxnSpPr>
        <xdr:cNvPr id="234" name="直線コネクタ 233">
          <a:extLst>
            <a:ext uri="{FF2B5EF4-FFF2-40B4-BE49-F238E27FC236}">
              <a16:creationId xmlns:a16="http://schemas.microsoft.com/office/drawing/2014/main" id="{AC6DD9F8-7A5B-445E-8B4D-68FFE349B4D1}"/>
            </a:ext>
          </a:extLst>
        </xdr:cNvPr>
        <xdr:cNvCxnSpPr/>
      </xdr:nvCxnSpPr>
      <xdr:spPr>
        <a:xfrm>
          <a:off x="9356090" y="9604022"/>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36737</xdr:rowOff>
    </xdr:from>
    <xdr:ext cx="599010" cy="259045"/>
    <xdr:sp macro="" textlink="">
      <xdr:nvSpPr>
        <xdr:cNvPr id="235" name="【橋りょう・トンネル】&#10;一人当たり有形固定資産（償却資産）額平均値テキスト">
          <a:extLst>
            <a:ext uri="{FF2B5EF4-FFF2-40B4-BE49-F238E27FC236}">
              <a16:creationId xmlns:a16="http://schemas.microsoft.com/office/drawing/2014/main" id="{91059AC2-B081-42A9-8464-BB621115A82F}"/>
            </a:ext>
          </a:extLst>
        </xdr:cNvPr>
        <xdr:cNvSpPr txBox="1"/>
      </xdr:nvSpPr>
      <xdr:spPr>
        <a:xfrm>
          <a:off x="9467850" y="1083808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58310</xdr:rowOff>
    </xdr:from>
    <xdr:to>
      <xdr:col>55</xdr:col>
      <xdr:colOff>50800</xdr:colOff>
      <xdr:row>63</xdr:row>
      <xdr:rowOff>159910</xdr:rowOff>
    </xdr:to>
    <xdr:sp macro="" textlink="">
      <xdr:nvSpPr>
        <xdr:cNvPr id="236" name="フローチャート: 判断 235">
          <a:extLst>
            <a:ext uri="{FF2B5EF4-FFF2-40B4-BE49-F238E27FC236}">
              <a16:creationId xmlns:a16="http://schemas.microsoft.com/office/drawing/2014/main" id="{1DC56B45-8F0B-4494-BF97-E991FB8F27D8}"/>
            </a:ext>
          </a:extLst>
        </xdr:cNvPr>
        <xdr:cNvSpPr/>
      </xdr:nvSpPr>
      <xdr:spPr>
        <a:xfrm>
          <a:off x="9394190" y="10855850"/>
          <a:ext cx="9017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62247</xdr:rowOff>
    </xdr:from>
    <xdr:to>
      <xdr:col>50</xdr:col>
      <xdr:colOff>165100</xdr:colOff>
      <xdr:row>63</xdr:row>
      <xdr:rowOff>163847</xdr:rowOff>
    </xdr:to>
    <xdr:sp macro="" textlink="">
      <xdr:nvSpPr>
        <xdr:cNvPr id="237" name="フローチャート: 判断 236">
          <a:extLst>
            <a:ext uri="{FF2B5EF4-FFF2-40B4-BE49-F238E27FC236}">
              <a16:creationId xmlns:a16="http://schemas.microsoft.com/office/drawing/2014/main" id="{F3C25508-50F9-42C2-8BAB-E80A14A4932E}"/>
            </a:ext>
          </a:extLst>
        </xdr:cNvPr>
        <xdr:cNvSpPr/>
      </xdr:nvSpPr>
      <xdr:spPr>
        <a:xfrm>
          <a:off x="8632190" y="10859787"/>
          <a:ext cx="109220"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62181</xdr:rowOff>
    </xdr:from>
    <xdr:to>
      <xdr:col>46</xdr:col>
      <xdr:colOff>38100</xdr:colOff>
      <xdr:row>63</xdr:row>
      <xdr:rowOff>163781</xdr:rowOff>
    </xdr:to>
    <xdr:sp macro="" textlink="">
      <xdr:nvSpPr>
        <xdr:cNvPr id="238" name="フローチャート: 判断 237">
          <a:extLst>
            <a:ext uri="{FF2B5EF4-FFF2-40B4-BE49-F238E27FC236}">
              <a16:creationId xmlns:a16="http://schemas.microsoft.com/office/drawing/2014/main" id="{F4ABE314-5221-4042-BA41-619EE1261E38}"/>
            </a:ext>
          </a:extLst>
        </xdr:cNvPr>
        <xdr:cNvSpPr/>
      </xdr:nvSpPr>
      <xdr:spPr>
        <a:xfrm>
          <a:off x="7846060" y="10859721"/>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58793</xdr:rowOff>
    </xdr:from>
    <xdr:to>
      <xdr:col>41</xdr:col>
      <xdr:colOff>101600</xdr:colOff>
      <xdr:row>63</xdr:row>
      <xdr:rowOff>160393</xdr:rowOff>
    </xdr:to>
    <xdr:sp macro="" textlink="">
      <xdr:nvSpPr>
        <xdr:cNvPr id="239" name="フローチャート: 判断 238">
          <a:extLst>
            <a:ext uri="{FF2B5EF4-FFF2-40B4-BE49-F238E27FC236}">
              <a16:creationId xmlns:a16="http://schemas.microsoft.com/office/drawing/2014/main" id="{E8D926AE-66F1-4B50-9538-02814958348D}"/>
            </a:ext>
          </a:extLst>
        </xdr:cNvPr>
        <xdr:cNvSpPr/>
      </xdr:nvSpPr>
      <xdr:spPr>
        <a:xfrm>
          <a:off x="7029450" y="10856333"/>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61275</xdr:rowOff>
    </xdr:from>
    <xdr:to>
      <xdr:col>36</xdr:col>
      <xdr:colOff>165100</xdr:colOff>
      <xdr:row>63</xdr:row>
      <xdr:rowOff>162875</xdr:rowOff>
    </xdr:to>
    <xdr:sp macro="" textlink="">
      <xdr:nvSpPr>
        <xdr:cNvPr id="240" name="フローチャート: 判断 239">
          <a:extLst>
            <a:ext uri="{FF2B5EF4-FFF2-40B4-BE49-F238E27FC236}">
              <a16:creationId xmlns:a16="http://schemas.microsoft.com/office/drawing/2014/main" id="{B6ECBCA6-A045-4A71-8B7B-CD034970C15B}"/>
            </a:ext>
          </a:extLst>
        </xdr:cNvPr>
        <xdr:cNvSpPr/>
      </xdr:nvSpPr>
      <xdr:spPr>
        <a:xfrm>
          <a:off x="6231890" y="10858815"/>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067FF9C2-52EB-42CA-AB5D-6341320FCB3A}"/>
            </a:ext>
          </a:extLst>
        </xdr:cNvPr>
        <xdr:cNvSpPr txBox="1"/>
      </xdr:nvSpPr>
      <xdr:spPr>
        <a:xfrm>
          <a:off x="92583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82889DD0-2A9B-4FC6-AD7D-41D0EEDD329F}"/>
            </a:ext>
          </a:extLst>
        </xdr:cNvPr>
        <xdr:cNvSpPr txBox="1"/>
      </xdr:nvSpPr>
      <xdr:spPr>
        <a:xfrm>
          <a:off x="8515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AA1569F5-D31E-463C-9861-CD3956A96A24}"/>
            </a:ext>
          </a:extLst>
        </xdr:cNvPr>
        <xdr:cNvSpPr txBox="1"/>
      </xdr:nvSpPr>
      <xdr:spPr>
        <a:xfrm>
          <a:off x="7717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2F13C78F-510A-4037-8BC2-231CB60A7E5E}"/>
            </a:ext>
          </a:extLst>
        </xdr:cNvPr>
        <xdr:cNvSpPr txBox="1"/>
      </xdr:nvSpPr>
      <xdr:spPr>
        <a:xfrm>
          <a:off x="691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84EEFE3A-C2F2-4993-9B53-0FB24667257A}"/>
            </a:ext>
          </a:extLst>
        </xdr:cNvPr>
        <xdr:cNvSpPr txBox="1"/>
      </xdr:nvSpPr>
      <xdr:spPr>
        <a:xfrm>
          <a:off x="6115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5518</xdr:rowOff>
    </xdr:from>
    <xdr:to>
      <xdr:col>55</xdr:col>
      <xdr:colOff>50800</xdr:colOff>
      <xdr:row>63</xdr:row>
      <xdr:rowOff>107118</xdr:rowOff>
    </xdr:to>
    <xdr:sp macro="" textlink="">
      <xdr:nvSpPr>
        <xdr:cNvPr id="246" name="楕円 245">
          <a:extLst>
            <a:ext uri="{FF2B5EF4-FFF2-40B4-BE49-F238E27FC236}">
              <a16:creationId xmlns:a16="http://schemas.microsoft.com/office/drawing/2014/main" id="{587E317D-D792-43CA-8D46-4D3696F4C617}"/>
            </a:ext>
          </a:extLst>
        </xdr:cNvPr>
        <xdr:cNvSpPr/>
      </xdr:nvSpPr>
      <xdr:spPr>
        <a:xfrm>
          <a:off x="9394190" y="10808773"/>
          <a:ext cx="9017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28395</xdr:rowOff>
    </xdr:from>
    <xdr:ext cx="599010" cy="259045"/>
    <xdr:sp macro="" textlink="">
      <xdr:nvSpPr>
        <xdr:cNvPr id="247" name="【橋りょう・トンネル】&#10;一人当たり有形固定資産（償却資産）額該当値テキスト">
          <a:extLst>
            <a:ext uri="{FF2B5EF4-FFF2-40B4-BE49-F238E27FC236}">
              <a16:creationId xmlns:a16="http://schemas.microsoft.com/office/drawing/2014/main" id="{E31E5AA7-78FC-45B0-816A-63D1F5F97A08}"/>
            </a:ext>
          </a:extLst>
        </xdr:cNvPr>
        <xdr:cNvSpPr txBox="1"/>
      </xdr:nvSpPr>
      <xdr:spPr>
        <a:xfrm>
          <a:off x="9467850" y="106563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7028</xdr:rowOff>
    </xdr:from>
    <xdr:to>
      <xdr:col>50</xdr:col>
      <xdr:colOff>165100</xdr:colOff>
      <xdr:row>63</xdr:row>
      <xdr:rowOff>108628</xdr:rowOff>
    </xdr:to>
    <xdr:sp macro="" textlink="">
      <xdr:nvSpPr>
        <xdr:cNvPr id="248" name="楕円 247">
          <a:extLst>
            <a:ext uri="{FF2B5EF4-FFF2-40B4-BE49-F238E27FC236}">
              <a16:creationId xmlns:a16="http://schemas.microsoft.com/office/drawing/2014/main" id="{CB2FD2C2-4E05-4FA7-B280-D430923DE181}"/>
            </a:ext>
          </a:extLst>
        </xdr:cNvPr>
        <xdr:cNvSpPr/>
      </xdr:nvSpPr>
      <xdr:spPr>
        <a:xfrm>
          <a:off x="8632190" y="10810283"/>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56318</xdr:rowOff>
    </xdr:from>
    <xdr:to>
      <xdr:col>55</xdr:col>
      <xdr:colOff>0</xdr:colOff>
      <xdr:row>63</xdr:row>
      <xdr:rowOff>57828</xdr:rowOff>
    </xdr:to>
    <xdr:cxnSp macro="">
      <xdr:nvCxnSpPr>
        <xdr:cNvPr id="249" name="直線コネクタ 248">
          <a:extLst>
            <a:ext uri="{FF2B5EF4-FFF2-40B4-BE49-F238E27FC236}">
              <a16:creationId xmlns:a16="http://schemas.microsoft.com/office/drawing/2014/main" id="{05644DEE-AC3D-4DDB-9EE6-D8899DE91180}"/>
            </a:ext>
          </a:extLst>
        </xdr:cNvPr>
        <xdr:cNvCxnSpPr/>
      </xdr:nvCxnSpPr>
      <xdr:spPr>
        <a:xfrm flipV="1">
          <a:off x="8686800" y="10861478"/>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11540</xdr:rowOff>
    </xdr:from>
    <xdr:to>
      <xdr:col>46</xdr:col>
      <xdr:colOff>38100</xdr:colOff>
      <xdr:row>63</xdr:row>
      <xdr:rowOff>113140</xdr:rowOff>
    </xdr:to>
    <xdr:sp macro="" textlink="">
      <xdr:nvSpPr>
        <xdr:cNvPr id="250" name="楕円 249">
          <a:extLst>
            <a:ext uri="{FF2B5EF4-FFF2-40B4-BE49-F238E27FC236}">
              <a16:creationId xmlns:a16="http://schemas.microsoft.com/office/drawing/2014/main" id="{825A1802-6598-4F46-8998-34151EB020BC}"/>
            </a:ext>
          </a:extLst>
        </xdr:cNvPr>
        <xdr:cNvSpPr/>
      </xdr:nvSpPr>
      <xdr:spPr>
        <a:xfrm>
          <a:off x="7846060" y="1081670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57828</xdr:rowOff>
    </xdr:from>
    <xdr:to>
      <xdr:col>50</xdr:col>
      <xdr:colOff>114300</xdr:colOff>
      <xdr:row>63</xdr:row>
      <xdr:rowOff>62340</xdr:rowOff>
    </xdr:to>
    <xdr:cxnSp macro="">
      <xdr:nvCxnSpPr>
        <xdr:cNvPr id="251" name="直線コネクタ 250">
          <a:extLst>
            <a:ext uri="{FF2B5EF4-FFF2-40B4-BE49-F238E27FC236}">
              <a16:creationId xmlns:a16="http://schemas.microsoft.com/office/drawing/2014/main" id="{CDD9132E-61C0-4411-B542-66D3A9D00899}"/>
            </a:ext>
          </a:extLst>
        </xdr:cNvPr>
        <xdr:cNvCxnSpPr/>
      </xdr:nvCxnSpPr>
      <xdr:spPr>
        <a:xfrm flipV="1">
          <a:off x="7889240" y="10855368"/>
          <a:ext cx="797560" cy="4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16036</xdr:rowOff>
    </xdr:from>
    <xdr:to>
      <xdr:col>41</xdr:col>
      <xdr:colOff>101600</xdr:colOff>
      <xdr:row>63</xdr:row>
      <xdr:rowOff>117636</xdr:rowOff>
    </xdr:to>
    <xdr:sp macro="" textlink="">
      <xdr:nvSpPr>
        <xdr:cNvPr id="252" name="楕円 251">
          <a:extLst>
            <a:ext uri="{FF2B5EF4-FFF2-40B4-BE49-F238E27FC236}">
              <a16:creationId xmlns:a16="http://schemas.microsoft.com/office/drawing/2014/main" id="{3DE61C89-FCD0-4E30-919F-08FBCC13C600}"/>
            </a:ext>
          </a:extLst>
        </xdr:cNvPr>
        <xdr:cNvSpPr/>
      </xdr:nvSpPr>
      <xdr:spPr>
        <a:xfrm>
          <a:off x="7029450" y="10821196"/>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62340</xdr:rowOff>
    </xdr:from>
    <xdr:to>
      <xdr:col>45</xdr:col>
      <xdr:colOff>177800</xdr:colOff>
      <xdr:row>63</xdr:row>
      <xdr:rowOff>66836</xdr:rowOff>
    </xdr:to>
    <xdr:cxnSp macro="">
      <xdr:nvCxnSpPr>
        <xdr:cNvPr id="253" name="直線コネクタ 252">
          <a:extLst>
            <a:ext uri="{FF2B5EF4-FFF2-40B4-BE49-F238E27FC236}">
              <a16:creationId xmlns:a16="http://schemas.microsoft.com/office/drawing/2014/main" id="{71FDE097-2765-44E0-B3E3-0CB0D2B074C1}"/>
            </a:ext>
          </a:extLst>
        </xdr:cNvPr>
        <xdr:cNvCxnSpPr/>
      </xdr:nvCxnSpPr>
      <xdr:spPr>
        <a:xfrm flipV="1">
          <a:off x="7084060" y="10859880"/>
          <a:ext cx="805180" cy="6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18459</xdr:rowOff>
    </xdr:from>
    <xdr:to>
      <xdr:col>36</xdr:col>
      <xdr:colOff>165100</xdr:colOff>
      <xdr:row>63</xdr:row>
      <xdr:rowOff>120059</xdr:rowOff>
    </xdr:to>
    <xdr:sp macro="" textlink="">
      <xdr:nvSpPr>
        <xdr:cNvPr id="254" name="楕円 253">
          <a:extLst>
            <a:ext uri="{FF2B5EF4-FFF2-40B4-BE49-F238E27FC236}">
              <a16:creationId xmlns:a16="http://schemas.microsoft.com/office/drawing/2014/main" id="{F879C3E6-9315-4F43-A7CC-451B402C54B0}"/>
            </a:ext>
          </a:extLst>
        </xdr:cNvPr>
        <xdr:cNvSpPr/>
      </xdr:nvSpPr>
      <xdr:spPr>
        <a:xfrm>
          <a:off x="6231890" y="10823619"/>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66836</xdr:rowOff>
    </xdr:from>
    <xdr:to>
      <xdr:col>41</xdr:col>
      <xdr:colOff>50800</xdr:colOff>
      <xdr:row>63</xdr:row>
      <xdr:rowOff>69259</xdr:rowOff>
    </xdr:to>
    <xdr:cxnSp macro="">
      <xdr:nvCxnSpPr>
        <xdr:cNvPr id="255" name="直線コネクタ 254">
          <a:extLst>
            <a:ext uri="{FF2B5EF4-FFF2-40B4-BE49-F238E27FC236}">
              <a16:creationId xmlns:a16="http://schemas.microsoft.com/office/drawing/2014/main" id="{DD46EC2E-CA00-49BC-9619-93C034D23E95}"/>
            </a:ext>
          </a:extLst>
        </xdr:cNvPr>
        <xdr:cNvCxnSpPr/>
      </xdr:nvCxnSpPr>
      <xdr:spPr>
        <a:xfrm flipV="1">
          <a:off x="6286500" y="10866281"/>
          <a:ext cx="797560" cy="2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63</xdr:row>
      <xdr:rowOff>154974</xdr:rowOff>
    </xdr:from>
    <xdr:ext cx="599010" cy="259045"/>
    <xdr:sp macro="" textlink="">
      <xdr:nvSpPr>
        <xdr:cNvPr id="256" name="n_1aveValue【橋りょう・トンネル】&#10;一人当たり有形固定資産（償却資産）額">
          <a:extLst>
            <a:ext uri="{FF2B5EF4-FFF2-40B4-BE49-F238E27FC236}">
              <a16:creationId xmlns:a16="http://schemas.microsoft.com/office/drawing/2014/main" id="{EAE348C3-4973-43E8-A863-E5D89F998DAC}"/>
            </a:ext>
          </a:extLst>
        </xdr:cNvPr>
        <xdr:cNvSpPr txBox="1"/>
      </xdr:nvSpPr>
      <xdr:spPr>
        <a:xfrm>
          <a:off x="8401265" y="109563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63</xdr:row>
      <xdr:rowOff>154908</xdr:rowOff>
    </xdr:from>
    <xdr:ext cx="599010" cy="259045"/>
    <xdr:sp macro="" textlink="">
      <xdr:nvSpPr>
        <xdr:cNvPr id="257" name="n_2aveValue【橋りょう・トンネル】&#10;一人当たり有形固定資産（償却資産）額">
          <a:extLst>
            <a:ext uri="{FF2B5EF4-FFF2-40B4-BE49-F238E27FC236}">
              <a16:creationId xmlns:a16="http://schemas.microsoft.com/office/drawing/2014/main" id="{75E7D8AC-783A-4A6D-848A-973CBFDADE31}"/>
            </a:ext>
          </a:extLst>
        </xdr:cNvPr>
        <xdr:cNvSpPr txBox="1"/>
      </xdr:nvSpPr>
      <xdr:spPr>
        <a:xfrm>
          <a:off x="7610690" y="109562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63</xdr:row>
      <xdr:rowOff>151520</xdr:rowOff>
    </xdr:from>
    <xdr:ext cx="599010" cy="259045"/>
    <xdr:sp macro="" textlink="">
      <xdr:nvSpPr>
        <xdr:cNvPr id="258" name="n_3aveValue【橋りょう・トンネル】&#10;一人当たり有形固定資産（償却資産）額">
          <a:extLst>
            <a:ext uri="{FF2B5EF4-FFF2-40B4-BE49-F238E27FC236}">
              <a16:creationId xmlns:a16="http://schemas.microsoft.com/office/drawing/2014/main" id="{7F8BDFED-5C26-4991-B388-3C0CA3CCEB5C}"/>
            </a:ext>
          </a:extLst>
        </xdr:cNvPr>
        <xdr:cNvSpPr txBox="1"/>
      </xdr:nvSpPr>
      <xdr:spPr>
        <a:xfrm>
          <a:off x="6822655" y="109528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63</xdr:row>
      <xdr:rowOff>154002</xdr:rowOff>
    </xdr:from>
    <xdr:ext cx="599010" cy="259045"/>
    <xdr:sp macro="" textlink="">
      <xdr:nvSpPr>
        <xdr:cNvPr id="259" name="n_4aveValue【橋りょう・トンネル】&#10;一人当たり有形固定資産（償却資産）額">
          <a:extLst>
            <a:ext uri="{FF2B5EF4-FFF2-40B4-BE49-F238E27FC236}">
              <a16:creationId xmlns:a16="http://schemas.microsoft.com/office/drawing/2014/main" id="{2A780120-7F4B-4FBB-93AF-97A05AE6BD5A}"/>
            </a:ext>
          </a:extLst>
        </xdr:cNvPr>
        <xdr:cNvSpPr txBox="1"/>
      </xdr:nvSpPr>
      <xdr:spPr>
        <a:xfrm>
          <a:off x="6007950" y="109553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61</xdr:row>
      <xdr:rowOff>125155</xdr:rowOff>
    </xdr:from>
    <xdr:ext cx="599010" cy="259045"/>
    <xdr:sp macro="" textlink="">
      <xdr:nvSpPr>
        <xdr:cNvPr id="260" name="n_1mainValue【橋りょう・トンネル】&#10;一人当たり有形固定資産（償却資産）額">
          <a:extLst>
            <a:ext uri="{FF2B5EF4-FFF2-40B4-BE49-F238E27FC236}">
              <a16:creationId xmlns:a16="http://schemas.microsoft.com/office/drawing/2014/main" id="{863F863A-429C-4B94-A31B-9033877B5A38}"/>
            </a:ext>
          </a:extLst>
        </xdr:cNvPr>
        <xdr:cNvSpPr txBox="1"/>
      </xdr:nvSpPr>
      <xdr:spPr>
        <a:xfrm>
          <a:off x="8401265" y="105855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129667</xdr:rowOff>
    </xdr:from>
    <xdr:ext cx="599010" cy="259045"/>
    <xdr:sp macro="" textlink="">
      <xdr:nvSpPr>
        <xdr:cNvPr id="261" name="n_2mainValue【橋りょう・トンネル】&#10;一人当たり有形固定資産（償却資産）額">
          <a:extLst>
            <a:ext uri="{FF2B5EF4-FFF2-40B4-BE49-F238E27FC236}">
              <a16:creationId xmlns:a16="http://schemas.microsoft.com/office/drawing/2014/main" id="{4241C351-2507-416E-BB82-4A4AF0E2BACB}"/>
            </a:ext>
          </a:extLst>
        </xdr:cNvPr>
        <xdr:cNvSpPr txBox="1"/>
      </xdr:nvSpPr>
      <xdr:spPr>
        <a:xfrm>
          <a:off x="7610690" y="105919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134163</xdr:rowOff>
    </xdr:from>
    <xdr:ext cx="599010" cy="259045"/>
    <xdr:sp macro="" textlink="">
      <xdr:nvSpPr>
        <xdr:cNvPr id="262" name="n_3mainValue【橋りょう・トンネル】&#10;一人当たり有形固定資産（償却資産）額">
          <a:extLst>
            <a:ext uri="{FF2B5EF4-FFF2-40B4-BE49-F238E27FC236}">
              <a16:creationId xmlns:a16="http://schemas.microsoft.com/office/drawing/2014/main" id="{1481D32A-8EE0-4E65-AE75-4C628214EC00}"/>
            </a:ext>
          </a:extLst>
        </xdr:cNvPr>
        <xdr:cNvSpPr txBox="1"/>
      </xdr:nvSpPr>
      <xdr:spPr>
        <a:xfrm>
          <a:off x="6822655" y="105888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61</xdr:row>
      <xdr:rowOff>136586</xdr:rowOff>
    </xdr:from>
    <xdr:ext cx="599010" cy="259045"/>
    <xdr:sp macro="" textlink="">
      <xdr:nvSpPr>
        <xdr:cNvPr id="263" name="n_4mainValue【橋りょう・トンネル】&#10;一人当たり有形固定資産（償却資産）額">
          <a:extLst>
            <a:ext uri="{FF2B5EF4-FFF2-40B4-BE49-F238E27FC236}">
              <a16:creationId xmlns:a16="http://schemas.microsoft.com/office/drawing/2014/main" id="{F04E94C3-C9D2-4618-B11D-B421A5C11B7F}"/>
            </a:ext>
          </a:extLst>
        </xdr:cNvPr>
        <xdr:cNvSpPr txBox="1"/>
      </xdr:nvSpPr>
      <xdr:spPr>
        <a:xfrm>
          <a:off x="6007950" y="105912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010FF0F5-7E2A-4358-8AB2-936DA7C854ED}"/>
            </a:ext>
          </a:extLst>
        </xdr:cNvPr>
        <xdr:cNvSpPr/>
      </xdr:nvSpPr>
      <xdr:spPr>
        <a:xfrm>
          <a:off x="6858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6F2A70BE-1826-46E5-AE43-CD92DB08F6B6}"/>
            </a:ext>
          </a:extLst>
        </xdr:cNvPr>
        <xdr:cNvSpPr/>
      </xdr:nvSpPr>
      <xdr:spPr>
        <a:xfrm>
          <a:off x="8166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23951033-38D7-4C24-93F4-7E9F6E04ED23}"/>
            </a:ext>
          </a:extLst>
        </xdr:cNvPr>
        <xdr:cNvSpPr/>
      </xdr:nvSpPr>
      <xdr:spPr>
        <a:xfrm>
          <a:off x="8166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7C34E965-AC3E-49B6-B24C-5C52E1A90581}"/>
            </a:ext>
          </a:extLst>
        </xdr:cNvPr>
        <xdr:cNvSpPr/>
      </xdr:nvSpPr>
      <xdr:spPr>
        <a:xfrm>
          <a:off x="17145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A7ABB70F-9476-4225-8EE1-C51F07557719}"/>
            </a:ext>
          </a:extLst>
        </xdr:cNvPr>
        <xdr:cNvSpPr/>
      </xdr:nvSpPr>
      <xdr:spPr>
        <a:xfrm>
          <a:off x="17145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4B2614F8-71D6-45DF-8D16-485121633793}"/>
            </a:ext>
          </a:extLst>
        </xdr:cNvPr>
        <xdr:cNvSpPr/>
      </xdr:nvSpPr>
      <xdr:spPr>
        <a:xfrm>
          <a:off x="27432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405EC7E1-D6E5-4B54-8B50-733C7C8CCE91}"/>
            </a:ext>
          </a:extLst>
        </xdr:cNvPr>
        <xdr:cNvSpPr/>
      </xdr:nvSpPr>
      <xdr:spPr>
        <a:xfrm>
          <a:off x="27432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0594478F-29D0-4283-ABB3-D0331A0E2337}"/>
            </a:ext>
          </a:extLst>
        </xdr:cNvPr>
        <xdr:cNvSpPr/>
      </xdr:nvSpPr>
      <xdr:spPr>
        <a:xfrm>
          <a:off x="685800" y="1295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a:extLst>
            <a:ext uri="{FF2B5EF4-FFF2-40B4-BE49-F238E27FC236}">
              <a16:creationId xmlns:a16="http://schemas.microsoft.com/office/drawing/2014/main" id="{AFDD3F93-4E19-48A8-9B0C-4C48E3DF1A40}"/>
            </a:ext>
          </a:extLst>
        </xdr:cNvPr>
        <xdr:cNvSpPr txBox="1"/>
      </xdr:nvSpPr>
      <xdr:spPr>
        <a:xfrm>
          <a:off x="66675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a:extLst>
            <a:ext uri="{FF2B5EF4-FFF2-40B4-BE49-F238E27FC236}">
              <a16:creationId xmlns:a16="http://schemas.microsoft.com/office/drawing/2014/main" id="{85A149EE-6841-40F3-9A70-09B22A800E2C}"/>
            </a:ext>
          </a:extLst>
        </xdr:cNvPr>
        <xdr:cNvCxnSpPr/>
      </xdr:nvCxnSpPr>
      <xdr:spPr>
        <a:xfrm>
          <a:off x="68580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a:extLst>
            <a:ext uri="{FF2B5EF4-FFF2-40B4-BE49-F238E27FC236}">
              <a16:creationId xmlns:a16="http://schemas.microsoft.com/office/drawing/2014/main" id="{5EB4A065-B547-4E8F-97B2-77A1AE68B53C}"/>
            </a:ext>
          </a:extLst>
        </xdr:cNvPr>
        <xdr:cNvSpPr txBox="1"/>
      </xdr:nvSpPr>
      <xdr:spPr>
        <a:xfrm>
          <a:off x="273866" y="1509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5" name="直線コネクタ 274">
          <a:extLst>
            <a:ext uri="{FF2B5EF4-FFF2-40B4-BE49-F238E27FC236}">
              <a16:creationId xmlns:a16="http://schemas.microsoft.com/office/drawing/2014/main" id="{940CB63A-5E8B-4F0F-90D1-2779BF8C8767}"/>
            </a:ext>
          </a:extLst>
        </xdr:cNvPr>
        <xdr:cNvCxnSpPr/>
      </xdr:nvCxnSpPr>
      <xdr:spPr>
        <a:xfrm>
          <a:off x="685800" y="1485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6" name="テキスト ボックス 275">
          <a:extLst>
            <a:ext uri="{FF2B5EF4-FFF2-40B4-BE49-F238E27FC236}">
              <a16:creationId xmlns:a16="http://schemas.microsoft.com/office/drawing/2014/main" id="{2B557F01-2DED-48D7-87DC-65580D7BFF02}"/>
            </a:ext>
          </a:extLst>
        </xdr:cNvPr>
        <xdr:cNvSpPr txBox="1"/>
      </xdr:nvSpPr>
      <xdr:spPr>
        <a:xfrm>
          <a:off x="273866" y="1471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7" name="直線コネクタ 276">
          <a:extLst>
            <a:ext uri="{FF2B5EF4-FFF2-40B4-BE49-F238E27FC236}">
              <a16:creationId xmlns:a16="http://schemas.microsoft.com/office/drawing/2014/main" id="{CA2958CF-BD2A-4491-AECD-ED85C5CFDB27}"/>
            </a:ext>
          </a:extLst>
        </xdr:cNvPr>
        <xdr:cNvCxnSpPr/>
      </xdr:nvCxnSpPr>
      <xdr:spPr>
        <a:xfrm>
          <a:off x="685800" y="1447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8" name="テキスト ボックス 277">
          <a:extLst>
            <a:ext uri="{FF2B5EF4-FFF2-40B4-BE49-F238E27FC236}">
              <a16:creationId xmlns:a16="http://schemas.microsoft.com/office/drawing/2014/main" id="{0C4FB456-2BE5-4EE2-82EB-337775B82443}"/>
            </a:ext>
          </a:extLst>
        </xdr:cNvPr>
        <xdr:cNvSpPr txBox="1"/>
      </xdr:nvSpPr>
      <xdr:spPr>
        <a:xfrm>
          <a:off x="343701" y="1433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9" name="直線コネクタ 278">
          <a:extLst>
            <a:ext uri="{FF2B5EF4-FFF2-40B4-BE49-F238E27FC236}">
              <a16:creationId xmlns:a16="http://schemas.microsoft.com/office/drawing/2014/main" id="{52A67183-3BA5-4ABA-8C98-7FD8B0013193}"/>
            </a:ext>
          </a:extLst>
        </xdr:cNvPr>
        <xdr:cNvCxnSpPr/>
      </xdr:nvCxnSpPr>
      <xdr:spPr>
        <a:xfrm>
          <a:off x="685800" y="1409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0" name="テキスト ボックス 279">
          <a:extLst>
            <a:ext uri="{FF2B5EF4-FFF2-40B4-BE49-F238E27FC236}">
              <a16:creationId xmlns:a16="http://schemas.microsoft.com/office/drawing/2014/main" id="{B4076CEE-8115-43DE-9082-7B1ACCD973FB}"/>
            </a:ext>
          </a:extLst>
        </xdr:cNvPr>
        <xdr:cNvSpPr txBox="1"/>
      </xdr:nvSpPr>
      <xdr:spPr>
        <a:xfrm>
          <a:off x="343701" y="1395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1" name="直線コネクタ 280">
          <a:extLst>
            <a:ext uri="{FF2B5EF4-FFF2-40B4-BE49-F238E27FC236}">
              <a16:creationId xmlns:a16="http://schemas.microsoft.com/office/drawing/2014/main" id="{2145B98E-34C9-40E5-9F4F-714DC612992A}"/>
            </a:ext>
          </a:extLst>
        </xdr:cNvPr>
        <xdr:cNvCxnSpPr/>
      </xdr:nvCxnSpPr>
      <xdr:spPr>
        <a:xfrm>
          <a:off x="685800" y="1371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2" name="テキスト ボックス 281">
          <a:extLst>
            <a:ext uri="{FF2B5EF4-FFF2-40B4-BE49-F238E27FC236}">
              <a16:creationId xmlns:a16="http://schemas.microsoft.com/office/drawing/2014/main" id="{FBDF8BB2-5AD1-43D0-89E7-5072FD6348EF}"/>
            </a:ext>
          </a:extLst>
        </xdr:cNvPr>
        <xdr:cNvSpPr txBox="1"/>
      </xdr:nvSpPr>
      <xdr:spPr>
        <a:xfrm>
          <a:off x="343701" y="13571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3" name="直線コネクタ 282">
          <a:extLst>
            <a:ext uri="{FF2B5EF4-FFF2-40B4-BE49-F238E27FC236}">
              <a16:creationId xmlns:a16="http://schemas.microsoft.com/office/drawing/2014/main" id="{8AEA943F-EA57-42D2-9492-AF8EEB22F0D6}"/>
            </a:ext>
          </a:extLst>
        </xdr:cNvPr>
        <xdr:cNvCxnSpPr/>
      </xdr:nvCxnSpPr>
      <xdr:spPr>
        <a:xfrm>
          <a:off x="685800" y="1333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4" name="テキスト ボックス 283">
          <a:extLst>
            <a:ext uri="{FF2B5EF4-FFF2-40B4-BE49-F238E27FC236}">
              <a16:creationId xmlns:a16="http://schemas.microsoft.com/office/drawing/2014/main" id="{F947FEE1-3FE7-4007-A0A5-E5BBAAF89F9A}"/>
            </a:ext>
          </a:extLst>
        </xdr:cNvPr>
        <xdr:cNvSpPr txBox="1"/>
      </xdr:nvSpPr>
      <xdr:spPr>
        <a:xfrm>
          <a:off x="343701" y="1319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EB10E335-2084-4ACB-ACE6-6B31AE11302A}"/>
            </a:ext>
          </a:extLst>
        </xdr:cNvPr>
        <xdr:cNvCxnSpPr/>
      </xdr:nvCxnSpPr>
      <xdr:spPr>
        <a:xfrm>
          <a:off x="68580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6" name="テキスト ボックス 285">
          <a:extLst>
            <a:ext uri="{FF2B5EF4-FFF2-40B4-BE49-F238E27FC236}">
              <a16:creationId xmlns:a16="http://schemas.microsoft.com/office/drawing/2014/main" id="{722EDBA3-BCAA-424F-9720-113998D56B02}"/>
            </a:ext>
          </a:extLst>
        </xdr:cNvPr>
        <xdr:cNvSpPr txBox="1"/>
      </xdr:nvSpPr>
      <xdr:spPr>
        <a:xfrm>
          <a:off x="386866" y="1281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7" name="【公営住宅】&#10;有形固定資産減価償却率グラフ枠">
          <a:extLst>
            <a:ext uri="{FF2B5EF4-FFF2-40B4-BE49-F238E27FC236}">
              <a16:creationId xmlns:a16="http://schemas.microsoft.com/office/drawing/2014/main" id="{53F5F261-77B5-44C7-8121-5E3BDA27144C}"/>
            </a:ext>
          </a:extLst>
        </xdr:cNvPr>
        <xdr:cNvSpPr/>
      </xdr:nvSpPr>
      <xdr:spPr>
        <a:xfrm>
          <a:off x="685800" y="1295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55245</xdr:rowOff>
    </xdr:from>
    <xdr:to>
      <xdr:col>24</xdr:col>
      <xdr:colOff>62865</xdr:colOff>
      <xdr:row>86</xdr:row>
      <xdr:rowOff>114300</xdr:rowOff>
    </xdr:to>
    <xdr:cxnSp macro="">
      <xdr:nvCxnSpPr>
        <xdr:cNvPr id="288" name="直線コネクタ 287">
          <a:extLst>
            <a:ext uri="{FF2B5EF4-FFF2-40B4-BE49-F238E27FC236}">
              <a16:creationId xmlns:a16="http://schemas.microsoft.com/office/drawing/2014/main" id="{25607099-1B8B-438D-8CD6-5FD0E1706766}"/>
            </a:ext>
          </a:extLst>
        </xdr:cNvPr>
        <xdr:cNvCxnSpPr/>
      </xdr:nvCxnSpPr>
      <xdr:spPr>
        <a:xfrm flipV="1">
          <a:off x="4173855" y="13260705"/>
          <a:ext cx="0" cy="1598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89" name="【公営住宅】&#10;有形固定資産減価償却率最小値テキスト">
          <a:extLst>
            <a:ext uri="{FF2B5EF4-FFF2-40B4-BE49-F238E27FC236}">
              <a16:creationId xmlns:a16="http://schemas.microsoft.com/office/drawing/2014/main" id="{972FFD4B-78BD-4469-9CE0-D973C253FB48}"/>
            </a:ext>
          </a:extLst>
        </xdr:cNvPr>
        <xdr:cNvSpPr txBox="1"/>
      </xdr:nvSpPr>
      <xdr:spPr>
        <a:xfrm>
          <a:off x="4212590" y="14864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90" name="直線コネクタ 289">
          <a:extLst>
            <a:ext uri="{FF2B5EF4-FFF2-40B4-BE49-F238E27FC236}">
              <a16:creationId xmlns:a16="http://schemas.microsoft.com/office/drawing/2014/main" id="{6417E54C-F4F5-4566-896E-54A403F04EAE}"/>
            </a:ext>
          </a:extLst>
        </xdr:cNvPr>
        <xdr:cNvCxnSpPr/>
      </xdr:nvCxnSpPr>
      <xdr:spPr>
        <a:xfrm>
          <a:off x="4112260" y="148590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1922</xdr:rowOff>
    </xdr:from>
    <xdr:ext cx="405111" cy="259045"/>
    <xdr:sp macro="" textlink="">
      <xdr:nvSpPr>
        <xdr:cNvPr id="291" name="【公営住宅】&#10;有形固定資産減価償却率最大値テキスト">
          <a:extLst>
            <a:ext uri="{FF2B5EF4-FFF2-40B4-BE49-F238E27FC236}">
              <a16:creationId xmlns:a16="http://schemas.microsoft.com/office/drawing/2014/main" id="{90C83E2A-6C85-4F6F-8709-577ADE666A30}"/>
            </a:ext>
          </a:extLst>
        </xdr:cNvPr>
        <xdr:cNvSpPr txBox="1"/>
      </xdr:nvSpPr>
      <xdr:spPr>
        <a:xfrm>
          <a:off x="4212590" y="13032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55245</xdr:rowOff>
    </xdr:from>
    <xdr:to>
      <xdr:col>24</xdr:col>
      <xdr:colOff>152400</xdr:colOff>
      <xdr:row>77</xdr:row>
      <xdr:rowOff>55245</xdr:rowOff>
    </xdr:to>
    <xdr:cxnSp macro="">
      <xdr:nvCxnSpPr>
        <xdr:cNvPr id="292" name="直線コネクタ 291">
          <a:extLst>
            <a:ext uri="{FF2B5EF4-FFF2-40B4-BE49-F238E27FC236}">
              <a16:creationId xmlns:a16="http://schemas.microsoft.com/office/drawing/2014/main" id="{9074FCBF-67E0-4A54-8625-55E9A3D8BFB8}"/>
            </a:ext>
          </a:extLst>
        </xdr:cNvPr>
        <xdr:cNvCxnSpPr/>
      </xdr:nvCxnSpPr>
      <xdr:spPr>
        <a:xfrm>
          <a:off x="4112260" y="132607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120666</xdr:rowOff>
    </xdr:from>
    <xdr:ext cx="405111" cy="259045"/>
    <xdr:sp macro="" textlink="">
      <xdr:nvSpPr>
        <xdr:cNvPr id="293" name="【公営住宅】&#10;有形固定資産減価償却率平均値テキスト">
          <a:extLst>
            <a:ext uri="{FF2B5EF4-FFF2-40B4-BE49-F238E27FC236}">
              <a16:creationId xmlns:a16="http://schemas.microsoft.com/office/drawing/2014/main" id="{C4587D86-B4B4-4669-86EE-151C8AFF5FDD}"/>
            </a:ext>
          </a:extLst>
        </xdr:cNvPr>
        <xdr:cNvSpPr txBox="1"/>
      </xdr:nvSpPr>
      <xdr:spPr>
        <a:xfrm>
          <a:off x="4212590" y="1401002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97789</xdr:rowOff>
    </xdr:from>
    <xdr:to>
      <xdr:col>24</xdr:col>
      <xdr:colOff>114300</xdr:colOff>
      <xdr:row>83</xdr:row>
      <xdr:rowOff>27939</xdr:rowOff>
    </xdr:to>
    <xdr:sp macro="" textlink="">
      <xdr:nvSpPr>
        <xdr:cNvPr id="294" name="フローチャート: 判断 293">
          <a:extLst>
            <a:ext uri="{FF2B5EF4-FFF2-40B4-BE49-F238E27FC236}">
              <a16:creationId xmlns:a16="http://schemas.microsoft.com/office/drawing/2014/main" id="{85D88376-1432-4D13-9077-D88381E433DC}"/>
            </a:ext>
          </a:extLst>
        </xdr:cNvPr>
        <xdr:cNvSpPr/>
      </xdr:nvSpPr>
      <xdr:spPr>
        <a:xfrm>
          <a:off x="4131310" y="14152879"/>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78739</xdr:rowOff>
    </xdr:from>
    <xdr:to>
      <xdr:col>20</xdr:col>
      <xdr:colOff>38100</xdr:colOff>
      <xdr:row>83</xdr:row>
      <xdr:rowOff>8889</xdr:rowOff>
    </xdr:to>
    <xdr:sp macro="" textlink="">
      <xdr:nvSpPr>
        <xdr:cNvPr id="295" name="フローチャート: 判断 294">
          <a:extLst>
            <a:ext uri="{FF2B5EF4-FFF2-40B4-BE49-F238E27FC236}">
              <a16:creationId xmlns:a16="http://schemas.microsoft.com/office/drawing/2014/main" id="{38C0EAA1-1A6B-49DA-B902-439E635C318C}"/>
            </a:ext>
          </a:extLst>
        </xdr:cNvPr>
        <xdr:cNvSpPr/>
      </xdr:nvSpPr>
      <xdr:spPr>
        <a:xfrm>
          <a:off x="3388360" y="14137639"/>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86361</xdr:rowOff>
    </xdr:from>
    <xdr:to>
      <xdr:col>15</xdr:col>
      <xdr:colOff>101600</xdr:colOff>
      <xdr:row>83</xdr:row>
      <xdr:rowOff>16511</xdr:rowOff>
    </xdr:to>
    <xdr:sp macro="" textlink="">
      <xdr:nvSpPr>
        <xdr:cNvPr id="296" name="フローチャート: 判断 295">
          <a:extLst>
            <a:ext uri="{FF2B5EF4-FFF2-40B4-BE49-F238E27FC236}">
              <a16:creationId xmlns:a16="http://schemas.microsoft.com/office/drawing/2014/main" id="{0D8B06E0-A39B-4737-9D60-42EBD5798768}"/>
            </a:ext>
          </a:extLst>
        </xdr:cNvPr>
        <xdr:cNvSpPr/>
      </xdr:nvSpPr>
      <xdr:spPr>
        <a:xfrm>
          <a:off x="2571750" y="14147166"/>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46355</xdr:rowOff>
    </xdr:from>
    <xdr:to>
      <xdr:col>10</xdr:col>
      <xdr:colOff>165100</xdr:colOff>
      <xdr:row>82</xdr:row>
      <xdr:rowOff>147955</xdr:rowOff>
    </xdr:to>
    <xdr:sp macro="" textlink="">
      <xdr:nvSpPr>
        <xdr:cNvPr id="297" name="フローチャート: 判断 296">
          <a:extLst>
            <a:ext uri="{FF2B5EF4-FFF2-40B4-BE49-F238E27FC236}">
              <a16:creationId xmlns:a16="http://schemas.microsoft.com/office/drawing/2014/main" id="{2820FA73-3017-4C1B-8E89-A2500FF54008}"/>
            </a:ext>
          </a:extLst>
        </xdr:cNvPr>
        <xdr:cNvSpPr/>
      </xdr:nvSpPr>
      <xdr:spPr>
        <a:xfrm>
          <a:off x="1774190" y="14107160"/>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10161</xdr:rowOff>
    </xdr:from>
    <xdr:to>
      <xdr:col>6</xdr:col>
      <xdr:colOff>38100</xdr:colOff>
      <xdr:row>82</xdr:row>
      <xdr:rowOff>111761</xdr:rowOff>
    </xdr:to>
    <xdr:sp macro="" textlink="">
      <xdr:nvSpPr>
        <xdr:cNvPr id="298" name="フローチャート: 判断 297">
          <a:extLst>
            <a:ext uri="{FF2B5EF4-FFF2-40B4-BE49-F238E27FC236}">
              <a16:creationId xmlns:a16="http://schemas.microsoft.com/office/drawing/2014/main" id="{E76A4A3B-F82F-4B79-835C-3844F9CBF0CE}"/>
            </a:ext>
          </a:extLst>
        </xdr:cNvPr>
        <xdr:cNvSpPr/>
      </xdr:nvSpPr>
      <xdr:spPr>
        <a:xfrm>
          <a:off x="988060" y="14070966"/>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BDC7BD6A-B6DA-4510-BEE9-3460B776D7E1}"/>
            </a:ext>
          </a:extLst>
        </xdr:cNvPr>
        <xdr:cNvSpPr txBox="1"/>
      </xdr:nvSpPr>
      <xdr:spPr>
        <a:xfrm>
          <a:off x="400304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0BBBFF38-A1E1-40CB-BAE8-8BBFD8B1F1A0}"/>
            </a:ext>
          </a:extLst>
        </xdr:cNvPr>
        <xdr:cNvSpPr txBox="1"/>
      </xdr:nvSpPr>
      <xdr:spPr>
        <a:xfrm>
          <a:off x="32600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E2B7528E-765E-4E6D-9893-CA853A24332A}"/>
            </a:ext>
          </a:extLst>
        </xdr:cNvPr>
        <xdr:cNvSpPr txBox="1"/>
      </xdr:nvSpPr>
      <xdr:spPr>
        <a:xfrm>
          <a:off x="24549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12445BFD-D712-4EF9-8565-8F1F316566D5}"/>
            </a:ext>
          </a:extLst>
        </xdr:cNvPr>
        <xdr:cNvSpPr txBox="1"/>
      </xdr:nvSpPr>
      <xdr:spPr>
        <a:xfrm>
          <a:off x="16573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EBBB0A35-F5F6-4C8D-A7AD-9218552631A9}"/>
            </a:ext>
          </a:extLst>
        </xdr:cNvPr>
        <xdr:cNvSpPr txBox="1"/>
      </xdr:nvSpPr>
      <xdr:spPr>
        <a:xfrm>
          <a:off x="8597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84</xdr:row>
      <xdr:rowOff>6350</xdr:rowOff>
    </xdr:from>
    <xdr:to>
      <xdr:col>24</xdr:col>
      <xdr:colOff>114300</xdr:colOff>
      <xdr:row>84</xdr:row>
      <xdr:rowOff>107950</xdr:rowOff>
    </xdr:to>
    <xdr:sp macro="" textlink="">
      <xdr:nvSpPr>
        <xdr:cNvPr id="304" name="楕円 303">
          <a:extLst>
            <a:ext uri="{FF2B5EF4-FFF2-40B4-BE49-F238E27FC236}">
              <a16:creationId xmlns:a16="http://schemas.microsoft.com/office/drawing/2014/main" id="{DE9E48A5-198E-46B6-AE06-0AE6907AD24C}"/>
            </a:ext>
          </a:extLst>
        </xdr:cNvPr>
        <xdr:cNvSpPr/>
      </xdr:nvSpPr>
      <xdr:spPr>
        <a:xfrm>
          <a:off x="4131310" y="14410055"/>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156227</xdr:rowOff>
    </xdr:from>
    <xdr:ext cx="405111" cy="259045"/>
    <xdr:sp macro="" textlink="">
      <xdr:nvSpPr>
        <xdr:cNvPr id="305" name="【公営住宅】&#10;有形固定資産減価償却率該当値テキスト">
          <a:extLst>
            <a:ext uri="{FF2B5EF4-FFF2-40B4-BE49-F238E27FC236}">
              <a16:creationId xmlns:a16="http://schemas.microsoft.com/office/drawing/2014/main" id="{542E9AC4-EECB-4BFB-BE9E-57B84A7069E7}"/>
            </a:ext>
          </a:extLst>
        </xdr:cNvPr>
        <xdr:cNvSpPr txBox="1"/>
      </xdr:nvSpPr>
      <xdr:spPr>
        <a:xfrm>
          <a:off x="4212590" y="14388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170180</xdr:rowOff>
    </xdr:from>
    <xdr:to>
      <xdr:col>20</xdr:col>
      <xdr:colOff>38100</xdr:colOff>
      <xdr:row>84</xdr:row>
      <xdr:rowOff>100330</xdr:rowOff>
    </xdr:to>
    <xdr:sp macro="" textlink="">
      <xdr:nvSpPr>
        <xdr:cNvPr id="306" name="楕円 305">
          <a:extLst>
            <a:ext uri="{FF2B5EF4-FFF2-40B4-BE49-F238E27FC236}">
              <a16:creationId xmlns:a16="http://schemas.microsoft.com/office/drawing/2014/main" id="{3BB2DE89-8BE3-4A0A-A728-D17C2F3BA1D7}"/>
            </a:ext>
          </a:extLst>
        </xdr:cNvPr>
        <xdr:cNvSpPr/>
      </xdr:nvSpPr>
      <xdr:spPr>
        <a:xfrm>
          <a:off x="3388360" y="14404340"/>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84</xdr:row>
      <xdr:rowOff>49530</xdr:rowOff>
    </xdr:from>
    <xdr:to>
      <xdr:col>24</xdr:col>
      <xdr:colOff>63500</xdr:colOff>
      <xdr:row>84</xdr:row>
      <xdr:rowOff>57150</xdr:rowOff>
    </xdr:to>
    <xdr:cxnSp macro="">
      <xdr:nvCxnSpPr>
        <xdr:cNvPr id="307" name="直線コネクタ 306">
          <a:extLst>
            <a:ext uri="{FF2B5EF4-FFF2-40B4-BE49-F238E27FC236}">
              <a16:creationId xmlns:a16="http://schemas.microsoft.com/office/drawing/2014/main" id="{AF875EF7-3216-476E-893B-9677700D3675}"/>
            </a:ext>
          </a:extLst>
        </xdr:cNvPr>
        <xdr:cNvCxnSpPr/>
      </xdr:nvCxnSpPr>
      <xdr:spPr>
        <a:xfrm>
          <a:off x="3431540" y="14455140"/>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156845</xdr:rowOff>
    </xdr:from>
    <xdr:to>
      <xdr:col>15</xdr:col>
      <xdr:colOff>101600</xdr:colOff>
      <xdr:row>85</xdr:row>
      <xdr:rowOff>86995</xdr:rowOff>
    </xdr:to>
    <xdr:sp macro="" textlink="">
      <xdr:nvSpPr>
        <xdr:cNvPr id="308" name="楕円 307">
          <a:extLst>
            <a:ext uri="{FF2B5EF4-FFF2-40B4-BE49-F238E27FC236}">
              <a16:creationId xmlns:a16="http://schemas.microsoft.com/office/drawing/2014/main" id="{31A977EF-08AA-4F29-B862-47A81701605F}"/>
            </a:ext>
          </a:extLst>
        </xdr:cNvPr>
        <xdr:cNvSpPr/>
      </xdr:nvSpPr>
      <xdr:spPr>
        <a:xfrm>
          <a:off x="2571750" y="14560550"/>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84</xdr:row>
      <xdr:rowOff>49530</xdr:rowOff>
    </xdr:from>
    <xdr:to>
      <xdr:col>19</xdr:col>
      <xdr:colOff>177800</xdr:colOff>
      <xdr:row>85</xdr:row>
      <xdr:rowOff>36195</xdr:rowOff>
    </xdr:to>
    <xdr:cxnSp macro="">
      <xdr:nvCxnSpPr>
        <xdr:cNvPr id="309" name="直線コネクタ 308">
          <a:extLst>
            <a:ext uri="{FF2B5EF4-FFF2-40B4-BE49-F238E27FC236}">
              <a16:creationId xmlns:a16="http://schemas.microsoft.com/office/drawing/2014/main" id="{06843BD6-E937-45D5-A6FB-3B5E147AA975}"/>
            </a:ext>
          </a:extLst>
        </xdr:cNvPr>
        <xdr:cNvCxnSpPr/>
      </xdr:nvCxnSpPr>
      <xdr:spPr>
        <a:xfrm flipV="1">
          <a:off x="2626360" y="14455140"/>
          <a:ext cx="805180" cy="154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84</xdr:row>
      <xdr:rowOff>153036</xdr:rowOff>
    </xdr:from>
    <xdr:to>
      <xdr:col>10</xdr:col>
      <xdr:colOff>165100</xdr:colOff>
      <xdr:row>85</xdr:row>
      <xdr:rowOff>83186</xdr:rowOff>
    </xdr:to>
    <xdr:sp macro="" textlink="">
      <xdr:nvSpPr>
        <xdr:cNvPr id="310" name="楕円 309">
          <a:extLst>
            <a:ext uri="{FF2B5EF4-FFF2-40B4-BE49-F238E27FC236}">
              <a16:creationId xmlns:a16="http://schemas.microsoft.com/office/drawing/2014/main" id="{21880B35-0E09-461A-B88E-1C53A9AE589C}"/>
            </a:ext>
          </a:extLst>
        </xdr:cNvPr>
        <xdr:cNvSpPr/>
      </xdr:nvSpPr>
      <xdr:spPr>
        <a:xfrm>
          <a:off x="1774190" y="14554836"/>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85</xdr:row>
      <xdr:rowOff>32386</xdr:rowOff>
    </xdr:from>
    <xdr:to>
      <xdr:col>15</xdr:col>
      <xdr:colOff>50800</xdr:colOff>
      <xdr:row>85</xdr:row>
      <xdr:rowOff>36195</xdr:rowOff>
    </xdr:to>
    <xdr:cxnSp macro="">
      <xdr:nvCxnSpPr>
        <xdr:cNvPr id="311" name="直線コネクタ 310">
          <a:extLst>
            <a:ext uri="{FF2B5EF4-FFF2-40B4-BE49-F238E27FC236}">
              <a16:creationId xmlns:a16="http://schemas.microsoft.com/office/drawing/2014/main" id="{A3ED03A1-09CA-4729-94B6-FF7A5055F551}"/>
            </a:ext>
          </a:extLst>
        </xdr:cNvPr>
        <xdr:cNvCxnSpPr/>
      </xdr:nvCxnSpPr>
      <xdr:spPr>
        <a:xfrm>
          <a:off x="1828800" y="14603731"/>
          <a:ext cx="79756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84</xdr:row>
      <xdr:rowOff>135889</xdr:rowOff>
    </xdr:from>
    <xdr:to>
      <xdr:col>6</xdr:col>
      <xdr:colOff>38100</xdr:colOff>
      <xdr:row>85</xdr:row>
      <xdr:rowOff>66039</xdr:rowOff>
    </xdr:to>
    <xdr:sp macro="" textlink="">
      <xdr:nvSpPr>
        <xdr:cNvPr id="312" name="楕円 311">
          <a:extLst>
            <a:ext uri="{FF2B5EF4-FFF2-40B4-BE49-F238E27FC236}">
              <a16:creationId xmlns:a16="http://schemas.microsoft.com/office/drawing/2014/main" id="{68F09F3F-8C4D-4807-9D55-8CF4500B943D}"/>
            </a:ext>
          </a:extLst>
        </xdr:cNvPr>
        <xdr:cNvSpPr/>
      </xdr:nvSpPr>
      <xdr:spPr>
        <a:xfrm>
          <a:off x="988060" y="14533879"/>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85</xdr:row>
      <xdr:rowOff>15239</xdr:rowOff>
    </xdr:from>
    <xdr:to>
      <xdr:col>10</xdr:col>
      <xdr:colOff>114300</xdr:colOff>
      <xdr:row>85</xdr:row>
      <xdr:rowOff>32386</xdr:rowOff>
    </xdr:to>
    <xdr:cxnSp macro="">
      <xdr:nvCxnSpPr>
        <xdr:cNvPr id="313" name="直線コネクタ 312">
          <a:extLst>
            <a:ext uri="{FF2B5EF4-FFF2-40B4-BE49-F238E27FC236}">
              <a16:creationId xmlns:a16="http://schemas.microsoft.com/office/drawing/2014/main" id="{09725F26-9AA1-4805-8436-0974C0305928}"/>
            </a:ext>
          </a:extLst>
        </xdr:cNvPr>
        <xdr:cNvCxnSpPr/>
      </xdr:nvCxnSpPr>
      <xdr:spPr>
        <a:xfrm>
          <a:off x="1031240" y="14592299"/>
          <a:ext cx="797560" cy="11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25416</xdr:rowOff>
    </xdr:from>
    <xdr:ext cx="405111" cy="259045"/>
    <xdr:sp macro="" textlink="">
      <xdr:nvSpPr>
        <xdr:cNvPr id="314" name="n_1aveValue【公営住宅】&#10;有形固定資産減価償却率">
          <a:extLst>
            <a:ext uri="{FF2B5EF4-FFF2-40B4-BE49-F238E27FC236}">
              <a16:creationId xmlns:a16="http://schemas.microsoft.com/office/drawing/2014/main" id="{1099261B-871C-4D8B-A75F-E1D9E3D24488}"/>
            </a:ext>
          </a:extLst>
        </xdr:cNvPr>
        <xdr:cNvSpPr txBox="1"/>
      </xdr:nvSpPr>
      <xdr:spPr>
        <a:xfrm>
          <a:off x="3239144" y="139090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33038</xdr:rowOff>
    </xdr:from>
    <xdr:ext cx="405111" cy="259045"/>
    <xdr:sp macro="" textlink="">
      <xdr:nvSpPr>
        <xdr:cNvPr id="315" name="n_2aveValue【公営住宅】&#10;有形固定資産減価償却率">
          <a:extLst>
            <a:ext uri="{FF2B5EF4-FFF2-40B4-BE49-F238E27FC236}">
              <a16:creationId xmlns:a16="http://schemas.microsoft.com/office/drawing/2014/main" id="{A6B1CCBD-060A-4F5C-A81A-309637E4E315}"/>
            </a:ext>
          </a:extLst>
        </xdr:cNvPr>
        <xdr:cNvSpPr txBox="1"/>
      </xdr:nvSpPr>
      <xdr:spPr>
        <a:xfrm>
          <a:off x="2439044" y="139185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164482</xdr:rowOff>
    </xdr:from>
    <xdr:ext cx="405111" cy="259045"/>
    <xdr:sp macro="" textlink="">
      <xdr:nvSpPr>
        <xdr:cNvPr id="316" name="n_3aveValue【公営住宅】&#10;有形固定資産減価償却率">
          <a:extLst>
            <a:ext uri="{FF2B5EF4-FFF2-40B4-BE49-F238E27FC236}">
              <a16:creationId xmlns:a16="http://schemas.microsoft.com/office/drawing/2014/main" id="{1E1EAC3B-6777-4DE2-A6DF-BE5A9736A4DF}"/>
            </a:ext>
          </a:extLst>
        </xdr:cNvPr>
        <xdr:cNvSpPr txBox="1"/>
      </xdr:nvSpPr>
      <xdr:spPr>
        <a:xfrm>
          <a:off x="1641484" y="13884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128288</xdr:rowOff>
    </xdr:from>
    <xdr:ext cx="405111" cy="259045"/>
    <xdr:sp macro="" textlink="">
      <xdr:nvSpPr>
        <xdr:cNvPr id="317" name="n_4aveValue【公営住宅】&#10;有形固定資産減価償却率">
          <a:extLst>
            <a:ext uri="{FF2B5EF4-FFF2-40B4-BE49-F238E27FC236}">
              <a16:creationId xmlns:a16="http://schemas.microsoft.com/office/drawing/2014/main" id="{CA079472-0B4A-405C-A2DB-BCF1DD0D618F}"/>
            </a:ext>
          </a:extLst>
        </xdr:cNvPr>
        <xdr:cNvSpPr txBox="1"/>
      </xdr:nvSpPr>
      <xdr:spPr>
        <a:xfrm>
          <a:off x="855354" y="138480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84</xdr:row>
      <xdr:rowOff>91457</xdr:rowOff>
    </xdr:from>
    <xdr:ext cx="405111" cy="259045"/>
    <xdr:sp macro="" textlink="">
      <xdr:nvSpPr>
        <xdr:cNvPr id="318" name="n_1mainValue【公営住宅】&#10;有形固定資産減価償却率">
          <a:extLst>
            <a:ext uri="{FF2B5EF4-FFF2-40B4-BE49-F238E27FC236}">
              <a16:creationId xmlns:a16="http://schemas.microsoft.com/office/drawing/2014/main" id="{04F08B5F-8612-4FB7-BBC6-1ADB701B7283}"/>
            </a:ext>
          </a:extLst>
        </xdr:cNvPr>
        <xdr:cNvSpPr txBox="1"/>
      </xdr:nvSpPr>
      <xdr:spPr>
        <a:xfrm>
          <a:off x="3239144" y="14497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85</xdr:row>
      <xdr:rowOff>78122</xdr:rowOff>
    </xdr:from>
    <xdr:ext cx="405111" cy="259045"/>
    <xdr:sp macro="" textlink="">
      <xdr:nvSpPr>
        <xdr:cNvPr id="319" name="n_2mainValue【公営住宅】&#10;有形固定資産減価償却率">
          <a:extLst>
            <a:ext uri="{FF2B5EF4-FFF2-40B4-BE49-F238E27FC236}">
              <a16:creationId xmlns:a16="http://schemas.microsoft.com/office/drawing/2014/main" id="{E1B81840-BCA7-43D2-8889-93A7864A8F43}"/>
            </a:ext>
          </a:extLst>
        </xdr:cNvPr>
        <xdr:cNvSpPr txBox="1"/>
      </xdr:nvSpPr>
      <xdr:spPr>
        <a:xfrm>
          <a:off x="2439044" y="14651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85</xdr:row>
      <xdr:rowOff>74313</xdr:rowOff>
    </xdr:from>
    <xdr:ext cx="405111" cy="259045"/>
    <xdr:sp macro="" textlink="">
      <xdr:nvSpPr>
        <xdr:cNvPr id="320" name="n_3mainValue【公営住宅】&#10;有形固定資産減価償却率">
          <a:extLst>
            <a:ext uri="{FF2B5EF4-FFF2-40B4-BE49-F238E27FC236}">
              <a16:creationId xmlns:a16="http://schemas.microsoft.com/office/drawing/2014/main" id="{733D4D86-BDB5-4BC8-962F-190049195197}"/>
            </a:ext>
          </a:extLst>
        </xdr:cNvPr>
        <xdr:cNvSpPr txBox="1"/>
      </xdr:nvSpPr>
      <xdr:spPr>
        <a:xfrm>
          <a:off x="1641484" y="14647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85</xdr:row>
      <xdr:rowOff>57166</xdr:rowOff>
    </xdr:from>
    <xdr:ext cx="405111" cy="259045"/>
    <xdr:sp macro="" textlink="">
      <xdr:nvSpPr>
        <xdr:cNvPr id="321" name="n_4mainValue【公営住宅】&#10;有形固定資産減価償却率">
          <a:extLst>
            <a:ext uri="{FF2B5EF4-FFF2-40B4-BE49-F238E27FC236}">
              <a16:creationId xmlns:a16="http://schemas.microsoft.com/office/drawing/2014/main" id="{5F411A5A-3095-4511-96DC-96EF02EA4665}"/>
            </a:ext>
          </a:extLst>
        </xdr:cNvPr>
        <xdr:cNvSpPr txBox="1"/>
      </xdr:nvSpPr>
      <xdr:spPr>
        <a:xfrm>
          <a:off x="855354" y="146266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a:extLst>
            <a:ext uri="{FF2B5EF4-FFF2-40B4-BE49-F238E27FC236}">
              <a16:creationId xmlns:a16="http://schemas.microsoft.com/office/drawing/2014/main" id="{22FAF5E0-9E7D-4941-8EF0-6C53501CAD61}"/>
            </a:ext>
          </a:extLst>
        </xdr:cNvPr>
        <xdr:cNvSpPr/>
      </xdr:nvSpPr>
      <xdr:spPr>
        <a:xfrm>
          <a:off x="596011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a:extLst>
            <a:ext uri="{FF2B5EF4-FFF2-40B4-BE49-F238E27FC236}">
              <a16:creationId xmlns:a16="http://schemas.microsoft.com/office/drawing/2014/main" id="{E8EDC0DF-B061-4ED2-A3E0-A6D9F90DB02B}"/>
            </a:ext>
          </a:extLst>
        </xdr:cNvPr>
        <xdr:cNvSpPr/>
      </xdr:nvSpPr>
      <xdr:spPr>
        <a:xfrm>
          <a:off x="60604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a:extLst>
            <a:ext uri="{FF2B5EF4-FFF2-40B4-BE49-F238E27FC236}">
              <a16:creationId xmlns:a16="http://schemas.microsoft.com/office/drawing/2014/main" id="{B2FBB798-46A4-4E93-8657-CE58B0BA0C47}"/>
            </a:ext>
          </a:extLst>
        </xdr:cNvPr>
        <xdr:cNvSpPr/>
      </xdr:nvSpPr>
      <xdr:spPr>
        <a:xfrm>
          <a:off x="60604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a:extLst>
            <a:ext uri="{FF2B5EF4-FFF2-40B4-BE49-F238E27FC236}">
              <a16:creationId xmlns:a16="http://schemas.microsoft.com/office/drawing/2014/main" id="{FA853DB5-E9EB-4484-AC6A-0478E65A3E47}"/>
            </a:ext>
          </a:extLst>
        </xdr:cNvPr>
        <xdr:cNvSpPr/>
      </xdr:nvSpPr>
      <xdr:spPr>
        <a:xfrm>
          <a:off x="69888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a:extLst>
            <a:ext uri="{FF2B5EF4-FFF2-40B4-BE49-F238E27FC236}">
              <a16:creationId xmlns:a16="http://schemas.microsoft.com/office/drawing/2014/main" id="{99494CAF-7771-43ED-A1B6-AFEFF246E3D2}"/>
            </a:ext>
          </a:extLst>
        </xdr:cNvPr>
        <xdr:cNvSpPr/>
      </xdr:nvSpPr>
      <xdr:spPr>
        <a:xfrm>
          <a:off x="69888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a:extLst>
            <a:ext uri="{FF2B5EF4-FFF2-40B4-BE49-F238E27FC236}">
              <a16:creationId xmlns:a16="http://schemas.microsoft.com/office/drawing/2014/main" id="{19DDA0EA-9619-485B-B794-B47B349F9BB6}"/>
            </a:ext>
          </a:extLst>
        </xdr:cNvPr>
        <xdr:cNvSpPr/>
      </xdr:nvSpPr>
      <xdr:spPr>
        <a:xfrm>
          <a:off x="80175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a:extLst>
            <a:ext uri="{FF2B5EF4-FFF2-40B4-BE49-F238E27FC236}">
              <a16:creationId xmlns:a16="http://schemas.microsoft.com/office/drawing/2014/main" id="{A03CEFB1-94C6-4DC7-BCA9-E635844A5704}"/>
            </a:ext>
          </a:extLst>
        </xdr:cNvPr>
        <xdr:cNvSpPr/>
      </xdr:nvSpPr>
      <xdr:spPr>
        <a:xfrm>
          <a:off x="80175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a:extLst>
            <a:ext uri="{FF2B5EF4-FFF2-40B4-BE49-F238E27FC236}">
              <a16:creationId xmlns:a16="http://schemas.microsoft.com/office/drawing/2014/main" id="{3AA0B857-1473-47B9-97C6-7654F40FEDB5}"/>
            </a:ext>
          </a:extLst>
        </xdr:cNvPr>
        <xdr:cNvSpPr/>
      </xdr:nvSpPr>
      <xdr:spPr>
        <a:xfrm>
          <a:off x="5960110" y="1295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a:extLst>
            <a:ext uri="{FF2B5EF4-FFF2-40B4-BE49-F238E27FC236}">
              <a16:creationId xmlns:a16="http://schemas.microsoft.com/office/drawing/2014/main" id="{F030363B-BC15-4EDE-B296-321429C49EEA}"/>
            </a:ext>
          </a:extLst>
        </xdr:cNvPr>
        <xdr:cNvSpPr txBox="1"/>
      </xdr:nvSpPr>
      <xdr:spPr>
        <a:xfrm>
          <a:off x="592201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a:extLst>
            <a:ext uri="{FF2B5EF4-FFF2-40B4-BE49-F238E27FC236}">
              <a16:creationId xmlns:a16="http://schemas.microsoft.com/office/drawing/2014/main" id="{8E292B71-C0CD-40FA-AD53-A1C86DEA22F1}"/>
            </a:ext>
          </a:extLst>
        </xdr:cNvPr>
        <xdr:cNvCxnSpPr/>
      </xdr:nvCxnSpPr>
      <xdr:spPr>
        <a:xfrm>
          <a:off x="5960110" y="1524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2" name="直線コネクタ 331">
          <a:extLst>
            <a:ext uri="{FF2B5EF4-FFF2-40B4-BE49-F238E27FC236}">
              <a16:creationId xmlns:a16="http://schemas.microsoft.com/office/drawing/2014/main" id="{BD3C4B06-CA34-46FB-A9CE-C52CD6F33864}"/>
            </a:ext>
          </a:extLst>
        </xdr:cNvPr>
        <xdr:cNvCxnSpPr/>
      </xdr:nvCxnSpPr>
      <xdr:spPr>
        <a:xfrm>
          <a:off x="5960110" y="1485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3" name="テキスト ボックス 332">
          <a:extLst>
            <a:ext uri="{FF2B5EF4-FFF2-40B4-BE49-F238E27FC236}">
              <a16:creationId xmlns:a16="http://schemas.microsoft.com/office/drawing/2014/main" id="{DEC8A948-182C-4E4E-80D3-0DA22F9DDACD}"/>
            </a:ext>
          </a:extLst>
        </xdr:cNvPr>
        <xdr:cNvSpPr txBox="1"/>
      </xdr:nvSpPr>
      <xdr:spPr>
        <a:xfrm>
          <a:off x="5527221" y="1471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4" name="直線コネクタ 333">
          <a:extLst>
            <a:ext uri="{FF2B5EF4-FFF2-40B4-BE49-F238E27FC236}">
              <a16:creationId xmlns:a16="http://schemas.microsoft.com/office/drawing/2014/main" id="{C63E549E-DC17-4928-8DC8-0A01C343036F}"/>
            </a:ext>
          </a:extLst>
        </xdr:cNvPr>
        <xdr:cNvCxnSpPr/>
      </xdr:nvCxnSpPr>
      <xdr:spPr>
        <a:xfrm>
          <a:off x="5960110" y="1447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5" name="テキスト ボックス 334">
          <a:extLst>
            <a:ext uri="{FF2B5EF4-FFF2-40B4-BE49-F238E27FC236}">
              <a16:creationId xmlns:a16="http://schemas.microsoft.com/office/drawing/2014/main" id="{2D4DCAC9-C690-4003-958D-0DA1464BA28A}"/>
            </a:ext>
          </a:extLst>
        </xdr:cNvPr>
        <xdr:cNvSpPr txBox="1"/>
      </xdr:nvSpPr>
      <xdr:spPr>
        <a:xfrm>
          <a:off x="5527221" y="1433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6" name="直線コネクタ 335">
          <a:extLst>
            <a:ext uri="{FF2B5EF4-FFF2-40B4-BE49-F238E27FC236}">
              <a16:creationId xmlns:a16="http://schemas.microsoft.com/office/drawing/2014/main" id="{44F0A61E-4385-494A-9E2A-3ED13DE2B30C}"/>
            </a:ext>
          </a:extLst>
        </xdr:cNvPr>
        <xdr:cNvCxnSpPr/>
      </xdr:nvCxnSpPr>
      <xdr:spPr>
        <a:xfrm>
          <a:off x="5960110" y="1409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7" name="テキスト ボックス 336">
          <a:extLst>
            <a:ext uri="{FF2B5EF4-FFF2-40B4-BE49-F238E27FC236}">
              <a16:creationId xmlns:a16="http://schemas.microsoft.com/office/drawing/2014/main" id="{039C9317-C3EF-45B7-AA7C-94E86B8CDE15}"/>
            </a:ext>
          </a:extLst>
        </xdr:cNvPr>
        <xdr:cNvSpPr txBox="1"/>
      </xdr:nvSpPr>
      <xdr:spPr>
        <a:xfrm>
          <a:off x="5527221" y="1395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8" name="直線コネクタ 337">
          <a:extLst>
            <a:ext uri="{FF2B5EF4-FFF2-40B4-BE49-F238E27FC236}">
              <a16:creationId xmlns:a16="http://schemas.microsoft.com/office/drawing/2014/main" id="{AB04334A-3BCC-46E9-B5F3-8BC9249859C8}"/>
            </a:ext>
          </a:extLst>
        </xdr:cNvPr>
        <xdr:cNvCxnSpPr/>
      </xdr:nvCxnSpPr>
      <xdr:spPr>
        <a:xfrm>
          <a:off x="5960110" y="13716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9" name="テキスト ボックス 338">
          <a:extLst>
            <a:ext uri="{FF2B5EF4-FFF2-40B4-BE49-F238E27FC236}">
              <a16:creationId xmlns:a16="http://schemas.microsoft.com/office/drawing/2014/main" id="{E4748223-B408-4048-BCCC-8A9FACE00445}"/>
            </a:ext>
          </a:extLst>
        </xdr:cNvPr>
        <xdr:cNvSpPr txBox="1"/>
      </xdr:nvSpPr>
      <xdr:spPr>
        <a:xfrm>
          <a:off x="5527221" y="13571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0" name="直線コネクタ 339">
          <a:extLst>
            <a:ext uri="{FF2B5EF4-FFF2-40B4-BE49-F238E27FC236}">
              <a16:creationId xmlns:a16="http://schemas.microsoft.com/office/drawing/2014/main" id="{8369F8FF-F03D-417F-97BB-0D82CA3BE47C}"/>
            </a:ext>
          </a:extLst>
        </xdr:cNvPr>
        <xdr:cNvCxnSpPr/>
      </xdr:nvCxnSpPr>
      <xdr:spPr>
        <a:xfrm>
          <a:off x="5960110" y="13331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1" name="テキスト ボックス 340">
          <a:extLst>
            <a:ext uri="{FF2B5EF4-FFF2-40B4-BE49-F238E27FC236}">
              <a16:creationId xmlns:a16="http://schemas.microsoft.com/office/drawing/2014/main" id="{6C7FD0F2-74B1-40A9-B560-CB061774A8C8}"/>
            </a:ext>
          </a:extLst>
        </xdr:cNvPr>
        <xdr:cNvSpPr txBox="1"/>
      </xdr:nvSpPr>
      <xdr:spPr>
        <a:xfrm>
          <a:off x="5527221" y="13194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2" name="直線コネクタ 341">
          <a:extLst>
            <a:ext uri="{FF2B5EF4-FFF2-40B4-BE49-F238E27FC236}">
              <a16:creationId xmlns:a16="http://schemas.microsoft.com/office/drawing/2014/main" id="{8C64AD6C-AD3A-4981-A6BC-F8A2C8B2A0EE}"/>
            </a:ext>
          </a:extLst>
        </xdr:cNvPr>
        <xdr:cNvCxnSpPr/>
      </xdr:nvCxnSpPr>
      <xdr:spPr>
        <a:xfrm>
          <a:off x="5960110" y="1295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3" name="テキスト ボックス 342">
          <a:extLst>
            <a:ext uri="{FF2B5EF4-FFF2-40B4-BE49-F238E27FC236}">
              <a16:creationId xmlns:a16="http://schemas.microsoft.com/office/drawing/2014/main" id="{6C3194C3-AF56-42FE-8875-A5A0795FE826}"/>
            </a:ext>
          </a:extLst>
        </xdr:cNvPr>
        <xdr:cNvSpPr txBox="1"/>
      </xdr:nvSpPr>
      <xdr:spPr>
        <a:xfrm>
          <a:off x="5527221" y="1281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4" name="【公営住宅】&#10;一人当たり面積グラフ枠">
          <a:extLst>
            <a:ext uri="{FF2B5EF4-FFF2-40B4-BE49-F238E27FC236}">
              <a16:creationId xmlns:a16="http://schemas.microsoft.com/office/drawing/2014/main" id="{26D2C92F-4092-45CB-A554-4F23F2A4D729}"/>
            </a:ext>
          </a:extLst>
        </xdr:cNvPr>
        <xdr:cNvSpPr/>
      </xdr:nvSpPr>
      <xdr:spPr>
        <a:xfrm>
          <a:off x="5960110" y="1295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50673</xdr:rowOff>
    </xdr:from>
    <xdr:to>
      <xdr:col>54</xdr:col>
      <xdr:colOff>189865</xdr:colOff>
      <xdr:row>86</xdr:row>
      <xdr:rowOff>113919</xdr:rowOff>
    </xdr:to>
    <xdr:cxnSp macro="">
      <xdr:nvCxnSpPr>
        <xdr:cNvPr id="345" name="直線コネクタ 344">
          <a:extLst>
            <a:ext uri="{FF2B5EF4-FFF2-40B4-BE49-F238E27FC236}">
              <a16:creationId xmlns:a16="http://schemas.microsoft.com/office/drawing/2014/main" id="{621F8179-1363-4E07-8076-F2E2C6AACAE9}"/>
            </a:ext>
          </a:extLst>
        </xdr:cNvPr>
        <xdr:cNvCxnSpPr/>
      </xdr:nvCxnSpPr>
      <xdr:spPr>
        <a:xfrm flipV="1">
          <a:off x="9429115" y="13599033"/>
          <a:ext cx="0" cy="12595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117746</xdr:rowOff>
    </xdr:from>
    <xdr:ext cx="469744" cy="259045"/>
    <xdr:sp macro="" textlink="">
      <xdr:nvSpPr>
        <xdr:cNvPr id="346" name="【公営住宅】&#10;一人当たり面積最小値テキスト">
          <a:extLst>
            <a:ext uri="{FF2B5EF4-FFF2-40B4-BE49-F238E27FC236}">
              <a16:creationId xmlns:a16="http://schemas.microsoft.com/office/drawing/2014/main" id="{ED8902F0-2F5E-4022-8D0A-499140D0CCA5}"/>
            </a:ext>
          </a:extLst>
        </xdr:cNvPr>
        <xdr:cNvSpPr txBox="1"/>
      </xdr:nvSpPr>
      <xdr:spPr>
        <a:xfrm>
          <a:off x="9467850" y="148624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113919</xdr:rowOff>
    </xdr:from>
    <xdr:to>
      <xdr:col>55</xdr:col>
      <xdr:colOff>88900</xdr:colOff>
      <xdr:row>86</xdr:row>
      <xdr:rowOff>113919</xdr:rowOff>
    </xdr:to>
    <xdr:cxnSp macro="">
      <xdr:nvCxnSpPr>
        <xdr:cNvPr id="347" name="直線コネクタ 346">
          <a:extLst>
            <a:ext uri="{FF2B5EF4-FFF2-40B4-BE49-F238E27FC236}">
              <a16:creationId xmlns:a16="http://schemas.microsoft.com/office/drawing/2014/main" id="{3FB7747D-D771-4309-B13A-24C642BFF105}"/>
            </a:ext>
          </a:extLst>
        </xdr:cNvPr>
        <xdr:cNvCxnSpPr/>
      </xdr:nvCxnSpPr>
      <xdr:spPr>
        <a:xfrm>
          <a:off x="9356090" y="14858619"/>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168800</xdr:rowOff>
    </xdr:from>
    <xdr:ext cx="469744" cy="259045"/>
    <xdr:sp macro="" textlink="">
      <xdr:nvSpPr>
        <xdr:cNvPr id="348" name="【公営住宅】&#10;一人当たり面積最大値テキスト">
          <a:extLst>
            <a:ext uri="{FF2B5EF4-FFF2-40B4-BE49-F238E27FC236}">
              <a16:creationId xmlns:a16="http://schemas.microsoft.com/office/drawing/2014/main" id="{9A036659-0C41-4FAF-88D5-A25D06E39BF4}"/>
            </a:ext>
          </a:extLst>
        </xdr:cNvPr>
        <xdr:cNvSpPr txBox="1"/>
      </xdr:nvSpPr>
      <xdr:spPr>
        <a:xfrm>
          <a:off x="9467850" y="133742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50673</xdr:rowOff>
    </xdr:from>
    <xdr:to>
      <xdr:col>55</xdr:col>
      <xdr:colOff>88900</xdr:colOff>
      <xdr:row>79</xdr:row>
      <xdr:rowOff>50673</xdr:rowOff>
    </xdr:to>
    <xdr:cxnSp macro="">
      <xdr:nvCxnSpPr>
        <xdr:cNvPr id="349" name="直線コネクタ 348">
          <a:extLst>
            <a:ext uri="{FF2B5EF4-FFF2-40B4-BE49-F238E27FC236}">
              <a16:creationId xmlns:a16="http://schemas.microsoft.com/office/drawing/2014/main" id="{34E51F1A-4263-47A9-B1C5-77D3834BD914}"/>
            </a:ext>
          </a:extLst>
        </xdr:cNvPr>
        <xdr:cNvCxnSpPr/>
      </xdr:nvCxnSpPr>
      <xdr:spPr>
        <a:xfrm>
          <a:off x="9356090" y="13599033"/>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20972</xdr:rowOff>
    </xdr:from>
    <xdr:ext cx="469744" cy="259045"/>
    <xdr:sp macro="" textlink="">
      <xdr:nvSpPr>
        <xdr:cNvPr id="350" name="【公営住宅】&#10;一人当たり面積平均値テキスト">
          <a:extLst>
            <a:ext uri="{FF2B5EF4-FFF2-40B4-BE49-F238E27FC236}">
              <a16:creationId xmlns:a16="http://schemas.microsoft.com/office/drawing/2014/main" id="{49B849A5-2EAF-49B9-B96F-18013EDE8268}"/>
            </a:ext>
          </a:extLst>
        </xdr:cNvPr>
        <xdr:cNvSpPr txBox="1"/>
      </xdr:nvSpPr>
      <xdr:spPr>
        <a:xfrm>
          <a:off x="9467850" y="145904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42545</xdr:rowOff>
    </xdr:from>
    <xdr:to>
      <xdr:col>55</xdr:col>
      <xdr:colOff>50800</xdr:colOff>
      <xdr:row>85</xdr:row>
      <xdr:rowOff>144145</xdr:rowOff>
    </xdr:to>
    <xdr:sp macro="" textlink="">
      <xdr:nvSpPr>
        <xdr:cNvPr id="351" name="フローチャート: 判断 350">
          <a:extLst>
            <a:ext uri="{FF2B5EF4-FFF2-40B4-BE49-F238E27FC236}">
              <a16:creationId xmlns:a16="http://schemas.microsoft.com/office/drawing/2014/main" id="{C9AF0177-2163-4F69-9E8B-2D023114EA46}"/>
            </a:ext>
          </a:extLst>
        </xdr:cNvPr>
        <xdr:cNvSpPr/>
      </xdr:nvSpPr>
      <xdr:spPr>
        <a:xfrm>
          <a:off x="9394190" y="14617700"/>
          <a:ext cx="9017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41021</xdr:rowOff>
    </xdr:from>
    <xdr:to>
      <xdr:col>50</xdr:col>
      <xdr:colOff>165100</xdr:colOff>
      <xdr:row>85</xdr:row>
      <xdr:rowOff>142621</xdr:rowOff>
    </xdr:to>
    <xdr:sp macro="" textlink="">
      <xdr:nvSpPr>
        <xdr:cNvPr id="352" name="フローチャート: 判断 351">
          <a:extLst>
            <a:ext uri="{FF2B5EF4-FFF2-40B4-BE49-F238E27FC236}">
              <a16:creationId xmlns:a16="http://schemas.microsoft.com/office/drawing/2014/main" id="{EFF3DF50-093D-4C71-A8EF-8858BD4623F6}"/>
            </a:ext>
          </a:extLst>
        </xdr:cNvPr>
        <xdr:cNvSpPr/>
      </xdr:nvSpPr>
      <xdr:spPr>
        <a:xfrm>
          <a:off x="8632190" y="14614271"/>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40639</xdr:rowOff>
    </xdr:from>
    <xdr:to>
      <xdr:col>46</xdr:col>
      <xdr:colOff>38100</xdr:colOff>
      <xdr:row>85</xdr:row>
      <xdr:rowOff>142239</xdr:rowOff>
    </xdr:to>
    <xdr:sp macro="" textlink="">
      <xdr:nvSpPr>
        <xdr:cNvPr id="353" name="フローチャート: 判断 352">
          <a:extLst>
            <a:ext uri="{FF2B5EF4-FFF2-40B4-BE49-F238E27FC236}">
              <a16:creationId xmlns:a16="http://schemas.microsoft.com/office/drawing/2014/main" id="{797507E6-5543-429A-810D-3792A081210D}"/>
            </a:ext>
          </a:extLst>
        </xdr:cNvPr>
        <xdr:cNvSpPr/>
      </xdr:nvSpPr>
      <xdr:spPr>
        <a:xfrm>
          <a:off x="7846060" y="14613889"/>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43307</xdr:rowOff>
    </xdr:from>
    <xdr:to>
      <xdr:col>41</xdr:col>
      <xdr:colOff>101600</xdr:colOff>
      <xdr:row>85</xdr:row>
      <xdr:rowOff>144907</xdr:rowOff>
    </xdr:to>
    <xdr:sp macro="" textlink="">
      <xdr:nvSpPr>
        <xdr:cNvPr id="354" name="フローチャート: 判断 353">
          <a:extLst>
            <a:ext uri="{FF2B5EF4-FFF2-40B4-BE49-F238E27FC236}">
              <a16:creationId xmlns:a16="http://schemas.microsoft.com/office/drawing/2014/main" id="{1755952D-6165-4058-B2DB-F92CCD6AE0A8}"/>
            </a:ext>
          </a:extLst>
        </xdr:cNvPr>
        <xdr:cNvSpPr/>
      </xdr:nvSpPr>
      <xdr:spPr>
        <a:xfrm>
          <a:off x="7029450" y="14618462"/>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45213</xdr:rowOff>
    </xdr:from>
    <xdr:to>
      <xdr:col>36</xdr:col>
      <xdr:colOff>165100</xdr:colOff>
      <xdr:row>85</xdr:row>
      <xdr:rowOff>146813</xdr:rowOff>
    </xdr:to>
    <xdr:sp macro="" textlink="">
      <xdr:nvSpPr>
        <xdr:cNvPr id="355" name="フローチャート: 判断 354">
          <a:extLst>
            <a:ext uri="{FF2B5EF4-FFF2-40B4-BE49-F238E27FC236}">
              <a16:creationId xmlns:a16="http://schemas.microsoft.com/office/drawing/2014/main" id="{28A90080-7C07-48BD-A972-C7B0E53ACBA0}"/>
            </a:ext>
          </a:extLst>
        </xdr:cNvPr>
        <xdr:cNvSpPr/>
      </xdr:nvSpPr>
      <xdr:spPr>
        <a:xfrm>
          <a:off x="6231890" y="14620368"/>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077C1722-D653-48DF-9799-ECB1463E6E2D}"/>
            </a:ext>
          </a:extLst>
        </xdr:cNvPr>
        <xdr:cNvSpPr txBox="1"/>
      </xdr:nvSpPr>
      <xdr:spPr>
        <a:xfrm>
          <a:off x="92583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1A777002-C66C-4789-831F-8795BE6FD2FC}"/>
            </a:ext>
          </a:extLst>
        </xdr:cNvPr>
        <xdr:cNvSpPr txBox="1"/>
      </xdr:nvSpPr>
      <xdr:spPr>
        <a:xfrm>
          <a:off x="85153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CEBCFC40-6E60-4643-A940-FDB7430F02FC}"/>
            </a:ext>
          </a:extLst>
        </xdr:cNvPr>
        <xdr:cNvSpPr txBox="1"/>
      </xdr:nvSpPr>
      <xdr:spPr>
        <a:xfrm>
          <a:off x="77177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2877DF95-23DC-4105-845D-23F9DCF29CA9}"/>
            </a:ext>
          </a:extLst>
        </xdr:cNvPr>
        <xdr:cNvSpPr txBox="1"/>
      </xdr:nvSpPr>
      <xdr:spPr>
        <a:xfrm>
          <a:off x="6912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907A6B5E-3B06-4D0D-ABFD-89226B78E85C}"/>
            </a:ext>
          </a:extLst>
        </xdr:cNvPr>
        <xdr:cNvSpPr txBox="1"/>
      </xdr:nvSpPr>
      <xdr:spPr>
        <a:xfrm>
          <a:off x="61150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128651</xdr:rowOff>
    </xdr:from>
    <xdr:to>
      <xdr:col>55</xdr:col>
      <xdr:colOff>50800</xdr:colOff>
      <xdr:row>85</xdr:row>
      <xdr:rowOff>58801</xdr:rowOff>
    </xdr:to>
    <xdr:sp macro="" textlink="">
      <xdr:nvSpPr>
        <xdr:cNvPr id="361" name="楕円 360">
          <a:extLst>
            <a:ext uri="{FF2B5EF4-FFF2-40B4-BE49-F238E27FC236}">
              <a16:creationId xmlns:a16="http://schemas.microsoft.com/office/drawing/2014/main" id="{076671D2-D191-423C-A8C7-11754728AF2D}"/>
            </a:ext>
          </a:extLst>
        </xdr:cNvPr>
        <xdr:cNvSpPr/>
      </xdr:nvSpPr>
      <xdr:spPr>
        <a:xfrm>
          <a:off x="9394190" y="14534261"/>
          <a:ext cx="9017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151528</xdr:rowOff>
    </xdr:from>
    <xdr:ext cx="469744" cy="259045"/>
    <xdr:sp macro="" textlink="">
      <xdr:nvSpPr>
        <xdr:cNvPr id="362" name="【公営住宅】&#10;一人当たり面積該当値テキスト">
          <a:extLst>
            <a:ext uri="{FF2B5EF4-FFF2-40B4-BE49-F238E27FC236}">
              <a16:creationId xmlns:a16="http://schemas.microsoft.com/office/drawing/2014/main" id="{9DEA5973-C830-4E4C-9723-CE0EB6AFB5D2}"/>
            </a:ext>
          </a:extLst>
        </xdr:cNvPr>
        <xdr:cNvSpPr txBox="1"/>
      </xdr:nvSpPr>
      <xdr:spPr>
        <a:xfrm>
          <a:off x="9467850" y="143818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124461</xdr:rowOff>
    </xdr:from>
    <xdr:to>
      <xdr:col>50</xdr:col>
      <xdr:colOff>165100</xdr:colOff>
      <xdr:row>85</xdr:row>
      <xdr:rowOff>54611</xdr:rowOff>
    </xdr:to>
    <xdr:sp macro="" textlink="">
      <xdr:nvSpPr>
        <xdr:cNvPr id="363" name="楕円 362">
          <a:extLst>
            <a:ext uri="{FF2B5EF4-FFF2-40B4-BE49-F238E27FC236}">
              <a16:creationId xmlns:a16="http://schemas.microsoft.com/office/drawing/2014/main" id="{D04CEC6E-C894-446A-8579-8C85F42BD814}"/>
            </a:ext>
          </a:extLst>
        </xdr:cNvPr>
        <xdr:cNvSpPr/>
      </xdr:nvSpPr>
      <xdr:spPr>
        <a:xfrm>
          <a:off x="8632190" y="14528166"/>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3811</xdr:rowOff>
    </xdr:from>
    <xdr:to>
      <xdr:col>55</xdr:col>
      <xdr:colOff>0</xdr:colOff>
      <xdr:row>85</xdr:row>
      <xdr:rowOff>8001</xdr:rowOff>
    </xdr:to>
    <xdr:cxnSp macro="">
      <xdr:nvCxnSpPr>
        <xdr:cNvPr id="364" name="直線コネクタ 363">
          <a:extLst>
            <a:ext uri="{FF2B5EF4-FFF2-40B4-BE49-F238E27FC236}">
              <a16:creationId xmlns:a16="http://schemas.microsoft.com/office/drawing/2014/main" id="{5DCD1FA0-9CCF-491C-B5F6-D1F572D9F931}"/>
            </a:ext>
          </a:extLst>
        </xdr:cNvPr>
        <xdr:cNvCxnSpPr/>
      </xdr:nvCxnSpPr>
      <xdr:spPr>
        <a:xfrm>
          <a:off x="8686800" y="14578966"/>
          <a:ext cx="742950" cy="4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123698</xdr:rowOff>
    </xdr:from>
    <xdr:to>
      <xdr:col>46</xdr:col>
      <xdr:colOff>38100</xdr:colOff>
      <xdr:row>85</xdr:row>
      <xdr:rowOff>53848</xdr:rowOff>
    </xdr:to>
    <xdr:sp macro="" textlink="">
      <xdr:nvSpPr>
        <xdr:cNvPr id="365" name="楕円 364">
          <a:extLst>
            <a:ext uri="{FF2B5EF4-FFF2-40B4-BE49-F238E27FC236}">
              <a16:creationId xmlns:a16="http://schemas.microsoft.com/office/drawing/2014/main" id="{6B3264EC-C5B8-4C7D-B23F-2F1BDE572800}"/>
            </a:ext>
          </a:extLst>
        </xdr:cNvPr>
        <xdr:cNvSpPr/>
      </xdr:nvSpPr>
      <xdr:spPr>
        <a:xfrm>
          <a:off x="7846060" y="14527403"/>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3048</xdr:rowOff>
    </xdr:from>
    <xdr:to>
      <xdr:col>50</xdr:col>
      <xdr:colOff>114300</xdr:colOff>
      <xdr:row>85</xdr:row>
      <xdr:rowOff>3811</xdr:rowOff>
    </xdr:to>
    <xdr:cxnSp macro="">
      <xdr:nvCxnSpPr>
        <xdr:cNvPr id="366" name="直線コネクタ 365">
          <a:extLst>
            <a:ext uri="{FF2B5EF4-FFF2-40B4-BE49-F238E27FC236}">
              <a16:creationId xmlns:a16="http://schemas.microsoft.com/office/drawing/2014/main" id="{18470C89-43F3-40A7-A12B-A32CA88B5E46}"/>
            </a:ext>
          </a:extLst>
        </xdr:cNvPr>
        <xdr:cNvCxnSpPr/>
      </xdr:nvCxnSpPr>
      <xdr:spPr>
        <a:xfrm>
          <a:off x="7889240" y="14576298"/>
          <a:ext cx="797560" cy="2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124840</xdr:rowOff>
    </xdr:from>
    <xdr:to>
      <xdr:col>41</xdr:col>
      <xdr:colOff>101600</xdr:colOff>
      <xdr:row>85</xdr:row>
      <xdr:rowOff>54990</xdr:rowOff>
    </xdr:to>
    <xdr:sp macro="" textlink="">
      <xdr:nvSpPr>
        <xdr:cNvPr id="367" name="楕円 366">
          <a:extLst>
            <a:ext uri="{FF2B5EF4-FFF2-40B4-BE49-F238E27FC236}">
              <a16:creationId xmlns:a16="http://schemas.microsoft.com/office/drawing/2014/main" id="{778E92FC-ECDA-4686-898D-CF9430F7112C}"/>
            </a:ext>
          </a:extLst>
        </xdr:cNvPr>
        <xdr:cNvSpPr/>
      </xdr:nvSpPr>
      <xdr:spPr>
        <a:xfrm>
          <a:off x="7029450" y="1452854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3048</xdr:rowOff>
    </xdr:from>
    <xdr:to>
      <xdr:col>45</xdr:col>
      <xdr:colOff>177800</xdr:colOff>
      <xdr:row>85</xdr:row>
      <xdr:rowOff>4190</xdr:rowOff>
    </xdr:to>
    <xdr:cxnSp macro="">
      <xdr:nvCxnSpPr>
        <xdr:cNvPr id="368" name="直線コネクタ 367">
          <a:extLst>
            <a:ext uri="{FF2B5EF4-FFF2-40B4-BE49-F238E27FC236}">
              <a16:creationId xmlns:a16="http://schemas.microsoft.com/office/drawing/2014/main" id="{727906A7-EF9C-4AA9-8E89-2DB530C46BD2}"/>
            </a:ext>
          </a:extLst>
        </xdr:cNvPr>
        <xdr:cNvCxnSpPr/>
      </xdr:nvCxnSpPr>
      <xdr:spPr>
        <a:xfrm flipV="1">
          <a:off x="7084060" y="14576298"/>
          <a:ext cx="805180" cy="3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126364</xdr:rowOff>
    </xdr:from>
    <xdr:to>
      <xdr:col>36</xdr:col>
      <xdr:colOff>165100</xdr:colOff>
      <xdr:row>85</xdr:row>
      <xdr:rowOff>56514</xdr:rowOff>
    </xdr:to>
    <xdr:sp macro="" textlink="">
      <xdr:nvSpPr>
        <xdr:cNvPr id="369" name="楕円 368">
          <a:extLst>
            <a:ext uri="{FF2B5EF4-FFF2-40B4-BE49-F238E27FC236}">
              <a16:creationId xmlns:a16="http://schemas.microsoft.com/office/drawing/2014/main" id="{8A8508A7-0AB3-4E1D-A850-8702308D2371}"/>
            </a:ext>
          </a:extLst>
        </xdr:cNvPr>
        <xdr:cNvSpPr/>
      </xdr:nvSpPr>
      <xdr:spPr>
        <a:xfrm>
          <a:off x="6231890" y="14531974"/>
          <a:ext cx="1092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4190</xdr:rowOff>
    </xdr:from>
    <xdr:to>
      <xdr:col>41</xdr:col>
      <xdr:colOff>50800</xdr:colOff>
      <xdr:row>85</xdr:row>
      <xdr:rowOff>5714</xdr:rowOff>
    </xdr:to>
    <xdr:cxnSp macro="">
      <xdr:nvCxnSpPr>
        <xdr:cNvPr id="370" name="直線コネクタ 369">
          <a:extLst>
            <a:ext uri="{FF2B5EF4-FFF2-40B4-BE49-F238E27FC236}">
              <a16:creationId xmlns:a16="http://schemas.microsoft.com/office/drawing/2014/main" id="{EAC5D53F-20AB-4227-BE30-4E86DBE2BEC8}"/>
            </a:ext>
          </a:extLst>
        </xdr:cNvPr>
        <xdr:cNvCxnSpPr/>
      </xdr:nvCxnSpPr>
      <xdr:spPr>
        <a:xfrm flipV="1">
          <a:off x="6286500" y="14579345"/>
          <a:ext cx="79756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133748</xdr:rowOff>
    </xdr:from>
    <xdr:ext cx="469744" cy="259045"/>
    <xdr:sp macro="" textlink="">
      <xdr:nvSpPr>
        <xdr:cNvPr id="371" name="n_1aveValue【公営住宅】&#10;一人当たり面積">
          <a:extLst>
            <a:ext uri="{FF2B5EF4-FFF2-40B4-BE49-F238E27FC236}">
              <a16:creationId xmlns:a16="http://schemas.microsoft.com/office/drawing/2014/main" id="{8AB9CDD9-7CEC-4C9F-BE3B-A4E05BEFE566}"/>
            </a:ext>
          </a:extLst>
        </xdr:cNvPr>
        <xdr:cNvSpPr txBox="1"/>
      </xdr:nvSpPr>
      <xdr:spPr>
        <a:xfrm>
          <a:off x="8454467" y="14703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133366</xdr:rowOff>
    </xdr:from>
    <xdr:ext cx="469744" cy="259045"/>
    <xdr:sp macro="" textlink="">
      <xdr:nvSpPr>
        <xdr:cNvPr id="372" name="n_2aveValue【公営住宅】&#10;一人当たり面積">
          <a:extLst>
            <a:ext uri="{FF2B5EF4-FFF2-40B4-BE49-F238E27FC236}">
              <a16:creationId xmlns:a16="http://schemas.microsoft.com/office/drawing/2014/main" id="{5995C2FA-AF3D-49DD-BD83-127F3AFEEE81}"/>
            </a:ext>
          </a:extLst>
        </xdr:cNvPr>
        <xdr:cNvSpPr txBox="1"/>
      </xdr:nvSpPr>
      <xdr:spPr>
        <a:xfrm>
          <a:off x="7673417" y="147028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136034</xdr:rowOff>
    </xdr:from>
    <xdr:ext cx="469744" cy="259045"/>
    <xdr:sp macro="" textlink="">
      <xdr:nvSpPr>
        <xdr:cNvPr id="373" name="n_3aveValue【公営住宅】&#10;一人当たり面積">
          <a:extLst>
            <a:ext uri="{FF2B5EF4-FFF2-40B4-BE49-F238E27FC236}">
              <a16:creationId xmlns:a16="http://schemas.microsoft.com/office/drawing/2014/main" id="{1995CC6C-D378-4E10-B783-1383F62BC774}"/>
            </a:ext>
          </a:extLst>
        </xdr:cNvPr>
        <xdr:cNvSpPr txBox="1"/>
      </xdr:nvSpPr>
      <xdr:spPr>
        <a:xfrm>
          <a:off x="6866332" y="147054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137940</xdr:rowOff>
    </xdr:from>
    <xdr:ext cx="469744" cy="259045"/>
    <xdr:sp macro="" textlink="">
      <xdr:nvSpPr>
        <xdr:cNvPr id="374" name="n_4aveValue【公営住宅】&#10;一人当たり面積">
          <a:extLst>
            <a:ext uri="{FF2B5EF4-FFF2-40B4-BE49-F238E27FC236}">
              <a16:creationId xmlns:a16="http://schemas.microsoft.com/office/drawing/2014/main" id="{8CD1D9C1-AEBE-4129-9435-3A29CA1CC516}"/>
            </a:ext>
          </a:extLst>
        </xdr:cNvPr>
        <xdr:cNvSpPr txBox="1"/>
      </xdr:nvSpPr>
      <xdr:spPr>
        <a:xfrm>
          <a:off x="6068772" y="147073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83</xdr:row>
      <xdr:rowOff>71138</xdr:rowOff>
    </xdr:from>
    <xdr:ext cx="469744" cy="259045"/>
    <xdr:sp macro="" textlink="">
      <xdr:nvSpPr>
        <xdr:cNvPr id="375" name="n_1mainValue【公営住宅】&#10;一人当たり面積">
          <a:extLst>
            <a:ext uri="{FF2B5EF4-FFF2-40B4-BE49-F238E27FC236}">
              <a16:creationId xmlns:a16="http://schemas.microsoft.com/office/drawing/2014/main" id="{236B86EB-47C3-4B4B-8723-0A7B5F37EBFF}"/>
            </a:ext>
          </a:extLst>
        </xdr:cNvPr>
        <xdr:cNvSpPr txBox="1"/>
      </xdr:nvSpPr>
      <xdr:spPr>
        <a:xfrm>
          <a:off x="8454467" y="14299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70375</xdr:rowOff>
    </xdr:from>
    <xdr:ext cx="469744" cy="259045"/>
    <xdr:sp macro="" textlink="">
      <xdr:nvSpPr>
        <xdr:cNvPr id="376" name="n_2mainValue【公営住宅】&#10;一人当たり面積">
          <a:extLst>
            <a:ext uri="{FF2B5EF4-FFF2-40B4-BE49-F238E27FC236}">
              <a16:creationId xmlns:a16="http://schemas.microsoft.com/office/drawing/2014/main" id="{C8861EC5-DDB2-43B9-903F-3544C3251DCE}"/>
            </a:ext>
          </a:extLst>
        </xdr:cNvPr>
        <xdr:cNvSpPr txBox="1"/>
      </xdr:nvSpPr>
      <xdr:spPr>
        <a:xfrm>
          <a:off x="7673417" y="142988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71517</xdr:rowOff>
    </xdr:from>
    <xdr:ext cx="469744" cy="259045"/>
    <xdr:sp macro="" textlink="">
      <xdr:nvSpPr>
        <xdr:cNvPr id="377" name="n_3mainValue【公営住宅】&#10;一人当たり面積">
          <a:extLst>
            <a:ext uri="{FF2B5EF4-FFF2-40B4-BE49-F238E27FC236}">
              <a16:creationId xmlns:a16="http://schemas.microsoft.com/office/drawing/2014/main" id="{8661BE20-EE1D-4281-9213-8CACFD6053EF}"/>
            </a:ext>
          </a:extLst>
        </xdr:cNvPr>
        <xdr:cNvSpPr txBox="1"/>
      </xdr:nvSpPr>
      <xdr:spPr>
        <a:xfrm>
          <a:off x="6866332" y="142999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73041</xdr:rowOff>
    </xdr:from>
    <xdr:ext cx="469744" cy="259045"/>
    <xdr:sp macro="" textlink="">
      <xdr:nvSpPr>
        <xdr:cNvPr id="378" name="n_4mainValue【公営住宅】&#10;一人当たり面積">
          <a:extLst>
            <a:ext uri="{FF2B5EF4-FFF2-40B4-BE49-F238E27FC236}">
              <a16:creationId xmlns:a16="http://schemas.microsoft.com/office/drawing/2014/main" id="{BEFB41CB-F948-4103-83A5-D999D9683F43}"/>
            </a:ext>
          </a:extLst>
        </xdr:cNvPr>
        <xdr:cNvSpPr txBox="1"/>
      </xdr:nvSpPr>
      <xdr:spPr>
        <a:xfrm>
          <a:off x="6068772" y="14303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9" name="正方形/長方形 378">
          <a:extLst>
            <a:ext uri="{FF2B5EF4-FFF2-40B4-BE49-F238E27FC236}">
              <a16:creationId xmlns:a16="http://schemas.microsoft.com/office/drawing/2014/main" id="{60926CD5-7C59-453C-A866-1FD79F1A52BA}"/>
            </a:ext>
          </a:extLst>
        </xdr:cNvPr>
        <xdr:cNvSpPr/>
      </xdr:nvSpPr>
      <xdr:spPr>
        <a:xfrm>
          <a:off x="6858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0" name="正方形/長方形 379">
          <a:extLst>
            <a:ext uri="{FF2B5EF4-FFF2-40B4-BE49-F238E27FC236}">
              <a16:creationId xmlns:a16="http://schemas.microsoft.com/office/drawing/2014/main" id="{1E42025E-91BF-4865-87B8-AD442ADF662B}"/>
            </a:ext>
          </a:extLst>
        </xdr:cNvPr>
        <xdr:cNvSpPr/>
      </xdr:nvSpPr>
      <xdr:spPr>
        <a:xfrm>
          <a:off x="8166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1" name="正方形/長方形 380">
          <a:extLst>
            <a:ext uri="{FF2B5EF4-FFF2-40B4-BE49-F238E27FC236}">
              <a16:creationId xmlns:a16="http://schemas.microsoft.com/office/drawing/2014/main" id="{8F1DF4E0-1B72-4150-B1B7-83372199452A}"/>
            </a:ext>
          </a:extLst>
        </xdr:cNvPr>
        <xdr:cNvSpPr/>
      </xdr:nvSpPr>
      <xdr:spPr>
        <a:xfrm>
          <a:off x="8166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2" name="正方形/長方形 381">
          <a:extLst>
            <a:ext uri="{FF2B5EF4-FFF2-40B4-BE49-F238E27FC236}">
              <a16:creationId xmlns:a16="http://schemas.microsoft.com/office/drawing/2014/main" id="{0991A09D-C716-4A5B-B428-C4859EE3F0D7}"/>
            </a:ext>
          </a:extLst>
        </xdr:cNvPr>
        <xdr:cNvSpPr/>
      </xdr:nvSpPr>
      <xdr:spPr>
        <a:xfrm>
          <a:off x="17145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3" name="正方形/長方形 382">
          <a:extLst>
            <a:ext uri="{FF2B5EF4-FFF2-40B4-BE49-F238E27FC236}">
              <a16:creationId xmlns:a16="http://schemas.microsoft.com/office/drawing/2014/main" id="{B478CD5A-79E5-42D7-9455-F97A09D463CD}"/>
            </a:ext>
          </a:extLst>
        </xdr:cNvPr>
        <xdr:cNvSpPr/>
      </xdr:nvSpPr>
      <xdr:spPr>
        <a:xfrm>
          <a:off x="17145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4" name="正方形/長方形 383">
          <a:extLst>
            <a:ext uri="{FF2B5EF4-FFF2-40B4-BE49-F238E27FC236}">
              <a16:creationId xmlns:a16="http://schemas.microsoft.com/office/drawing/2014/main" id="{E96AAD90-1347-4F43-B396-BCE8EE1E5CF6}"/>
            </a:ext>
          </a:extLst>
        </xdr:cNvPr>
        <xdr:cNvSpPr/>
      </xdr:nvSpPr>
      <xdr:spPr>
        <a:xfrm>
          <a:off x="27432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5" name="正方形/長方形 384">
          <a:extLst>
            <a:ext uri="{FF2B5EF4-FFF2-40B4-BE49-F238E27FC236}">
              <a16:creationId xmlns:a16="http://schemas.microsoft.com/office/drawing/2014/main" id="{FE2BF0D9-C2BB-4EFC-8453-B8FFD578ED60}"/>
            </a:ext>
          </a:extLst>
        </xdr:cNvPr>
        <xdr:cNvSpPr/>
      </xdr:nvSpPr>
      <xdr:spPr>
        <a:xfrm>
          <a:off x="27432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6" name="正方形/長方形 385">
          <a:extLst>
            <a:ext uri="{FF2B5EF4-FFF2-40B4-BE49-F238E27FC236}">
              <a16:creationId xmlns:a16="http://schemas.microsoft.com/office/drawing/2014/main" id="{7E1F2795-2486-4418-991B-47A53B582A9B}"/>
            </a:ext>
          </a:extLst>
        </xdr:cNvPr>
        <xdr:cNvSpPr/>
      </xdr:nvSpPr>
      <xdr:spPr>
        <a:xfrm>
          <a:off x="685800" y="16760190"/>
          <a:ext cx="4267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7" name="正方形/長方形 386">
          <a:extLst>
            <a:ext uri="{FF2B5EF4-FFF2-40B4-BE49-F238E27FC236}">
              <a16:creationId xmlns:a16="http://schemas.microsoft.com/office/drawing/2014/main" id="{3D8030F9-3247-482E-BBBD-8138FF0BD10D}"/>
            </a:ext>
          </a:extLst>
        </xdr:cNvPr>
        <xdr:cNvSpPr/>
      </xdr:nvSpPr>
      <xdr:spPr>
        <a:xfrm>
          <a:off x="596011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8" name="正方形/長方形 387">
          <a:extLst>
            <a:ext uri="{FF2B5EF4-FFF2-40B4-BE49-F238E27FC236}">
              <a16:creationId xmlns:a16="http://schemas.microsoft.com/office/drawing/2014/main" id="{512604A6-E104-4E20-94CC-CD7030B7B808}"/>
            </a:ext>
          </a:extLst>
        </xdr:cNvPr>
        <xdr:cNvSpPr/>
      </xdr:nvSpPr>
      <xdr:spPr>
        <a:xfrm>
          <a:off x="60604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9" name="正方形/長方形 388">
          <a:extLst>
            <a:ext uri="{FF2B5EF4-FFF2-40B4-BE49-F238E27FC236}">
              <a16:creationId xmlns:a16="http://schemas.microsoft.com/office/drawing/2014/main" id="{D0E7A99E-5F32-4045-8839-9090C1D99B59}"/>
            </a:ext>
          </a:extLst>
        </xdr:cNvPr>
        <xdr:cNvSpPr/>
      </xdr:nvSpPr>
      <xdr:spPr>
        <a:xfrm>
          <a:off x="60604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0" name="正方形/長方形 389">
          <a:extLst>
            <a:ext uri="{FF2B5EF4-FFF2-40B4-BE49-F238E27FC236}">
              <a16:creationId xmlns:a16="http://schemas.microsoft.com/office/drawing/2014/main" id="{6CBE7598-0D0E-45DE-9082-1CFBA1B21001}"/>
            </a:ext>
          </a:extLst>
        </xdr:cNvPr>
        <xdr:cNvSpPr/>
      </xdr:nvSpPr>
      <xdr:spPr>
        <a:xfrm>
          <a:off x="69888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1" name="正方形/長方形 390">
          <a:extLst>
            <a:ext uri="{FF2B5EF4-FFF2-40B4-BE49-F238E27FC236}">
              <a16:creationId xmlns:a16="http://schemas.microsoft.com/office/drawing/2014/main" id="{2E8E27CA-F703-4E46-84D0-86F1BF258F7B}"/>
            </a:ext>
          </a:extLst>
        </xdr:cNvPr>
        <xdr:cNvSpPr/>
      </xdr:nvSpPr>
      <xdr:spPr>
        <a:xfrm>
          <a:off x="69888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2" name="正方形/長方形 391">
          <a:extLst>
            <a:ext uri="{FF2B5EF4-FFF2-40B4-BE49-F238E27FC236}">
              <a16:creationId xmlns:a16="http://schemas.microsoft.com/office/drawing/2014/main" id="{04C4F9FB-A3CA-485C-9A8F-07E080D6D0BF}"/>
            </a:ext>
          </a:extLst>
        </xdr:cNvPr>
        <xdr:cNvSpPr/>
      </xdr:nvSpPr>
      <xdr:spPr>
        <a:xfrm>
          <a:off x="80175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3" name="正方形/長方形 392">
          <a:extLst>
            <a:ext uri="{FF2B5EF4-FFF2-40B4-BE49-F238E27FC236}">
              <a16:creationId xmlns:a16="http://schemas.microsoft.com/office/drawing/2014/main" id="{E68DAFB4-D455-4A45-8696-9DF7CDE47D6F}"/>
            </a:ext>
          </a:extLst>
        </xdr:cNvPr>
        <xdr:cNvSpPr/>
      </xdr:nvSpPr>
      <xdr:spPr>
        <a:xfrm>
          <a:off x="80175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4" name="正方形/長方形 393">
          <a:extLst>
            <a:ext uri="{FF2B5EF4-FFF2-40B4-BE49-F238E27FC236}">
              <a16:creationId xmlns:a16="http://schemas.microsoft.com/office/drawing/2014/main" id="{98C8D11D-2448-41FF-B5E5-807D68594E20}"/>
            </a:ext>
          </a:extLst>
        </xdr:cNvPr>
        <xdr:cNvSpPr/>
      </xdr:nvSpPr>
      <xdr:spPr>
        <a:xfrm>
          <a:off x="5960110" y="16760190"/>
          <a:ext cx="42481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5" name="正方形/長方形 394">
          <a:extLst>
            <a:ext uri="{FF2B5EF4-FFF2-40B4-BE49-F238E27FC236}">
              <a16:creationId xmlns:a16="http://schemas.microsoft.com/office/drawing/2014/main" id="{B75A4C43-0D73-40D8-B26A-0043DFD111B8}"/>
            </a:ext>
          </a:extLst>
        </xdr:cNvPr>
        <xdr:cNvSpPr/>
      </xdr:nvSpPr>
      <xdr:spPr>
        <a:xfrm>
          <a:off x="1120394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6" name="正方形/長方形 395">
          <a:extLst>
            <a:ext uri="{FF2B5EF4-FFF2-40B4-BE49-F238E27FC236}">
              <a16:creationId xmlns:a16="http://schemas.microsoft.com/office/drawing/2014/main" id="{DE79AD37-6507-4A35-872E-6F2FAF9AC145}"/>
            </a:ext>
          </a:extLst>
        </xdr:cNvPr>
        <xdr:cNvSpPr/>
      </xdr:nvSpPr>
      <xdr:spPr>
        <a:xfrm>
          <a:off x="113157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7" name="正方形/長方形 396">
          <a:extLst>
            <a:ext uri="{FF2B5EF4-FFF2-40B4-BE49-F238E27FC236}">
              <a16:creationId xmlns:a16="http://schemas.microsoft.com/office/drawing/2014/main" id="{8914F092-6027-4B36-816F-03958092A225}"/>
            </a:ext>
          </a:extLst>
        </xdr:cNvPr>
        <xdr:cNvSpPr/>
      </xdr:nvSpPr>
      <xdr:spPr>
        <a:xfrm>
          <a:off x="113157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8" name="正方形/長方形 397">
          <a:extLst>
            <a:ext uri="{FF2B5EF4-FFF2-40B4-BE49-F238E27FC236}">
              <a16:creationId xmlns:a16="http://schemas.microsoft.com/office/drawing/2014/main" id="{B5E35FBC-0AC8-4ADE-8BBB-074BA31AB7B6}"/>
            </a:ext>
          </a:extLst>
        </xdr:cNvPr>
        <xdr:cNvSpPr/>
      </xdr:nvSpPr>
      <xdr:spPr>
        <a:xfrm>
          <a:off x="122326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9" name="正方形/長方形 398">
          <a:extLst>
            <a:ext uri="{FF2B5EF4-FFF2-40B4-BE49-F238E27FC236}">
              <a16:creationId xmlns:a16="http://schemas.microsoft.com/office/drawing/2014/main" id="{0C6FEBB2-413D-4A08-A112-ABF9F69FE000}"/>
            </a:ext>
          </a:extLst>
        </xdr:cNvPr>
        <xdr:cNvSpPr/>
      </xdr:nvSpPr>
      <xdr:spPr>
        <a:xfrm>
          <a:off x="122326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0" name="正方形/長方形 399">
          <a:extLst>
            <a:ext uri="{FF2B5EF4-FFF2-40B4-BE49-F238E27FC236}">
              <a16:creationId xmlns:a16="http://schemas.microsoft.com/office/drawing/2014/main" id="{C808CB2B-9F8A-49A0-BA33-6A5CD1329188}"/>
            </a:ext>
          </a:extLst>
        </xdr:cNvPr>
        <xdr:cNvSpPr/>
      </xdr:nvSpPr>
      <xdr:spPr>
        <a:xfrm>
          <a:off x="132613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1" name="正方形/長方形 400">
          <a:extLst>
            <a:ext uri="{FF2B5EF4-FFF2-40B4-BE49-F238E27FC236}">
              <a16:creationId xmlns:a16="http://schemas.microsoft.com/office/drawing/2014/main" id="{9A781F21-5133-4EBC-994B-60BF6B06C34C}"/>
            </a:ext>
          </a:extLst>
        </xdr:cNvPr>
        <xdr:cNvSpPr/>
      </xdr:nvSpPr>
      <xdr:spPr>
        <a:xfrm>
          <a:off x="132613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2" name="正方形/長方形 401">
          <a:extLst>
            <a:ext uri="{FF2B5EF4-FFF2-40B4-BE49-F238E27FC236}">
              <a16:creationId xmlns:a16="http://schemas.microsoft.com/office/drawing/2014/main" id="{65864175-198B-4D5C-9C33-72FF8F555617}"/>
            </a:ext>
          </a:extLst>
        </xdr:cNvPr>
        <xdr:cNvSpPr/>
      </xdr:nvSpPr>
      <xdr:spPr>
        <a:xfrm>
          <a:off x="11203940" y="533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3" name="テキスト ボックス 402">
          <a:extLst>
            <a:ext uri="{FF2B5EF4-FFF2-40B4-BE49-F238E27FC236}">
              <a16:creationId xmlns:a16="http://schemas.microsoft.com/office/drawing/2014/main" id="{3F5D3CE8-25E8-44D9-9C37-41DD8F5C6436}"/>
            </a:ext>
          </a:extLst>
        </xdr:cNvPr>
        <xdr:cNvSpPr txBox="1"/>
      </xdr:nvSpPr>
      <xdr:spPr>
        <a:xfrm>
          <a:off x="1116584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4" name="直線コネクタ 403">
          <a:extLst>
            <a:ext uri="{FF2B5EF4-FFF2-40B4-BE49-F238E27FC236}">
              <a16:creationId xmlns:a16="http://schemas.microsoft.com/office/drawing/2014/main" id="{0C630531-351E-47FE-A08C-8B5711FC12A6}"/>
            </a:ext>
          </a:extLst>
        </xdr:cNvPr>
        <xdr:cNvCxnSpPr/>
      </xdr:nvCxnSpPr>
      <xdr:spPr>
        <a:xfrm>
          <a:off x="1120394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5" name="テキスト ボックス 404">
          <a:extLst>
            <a:ext uri="{FF2B5EF4-FFF2-40B4-BE49-F238E27FC236}">
              <a16:creationId xmlns:a16="http://schemas.microsoft.com/office/drawing/2014/main" id="{B0964649-62B7-47EB-8789-34CA9A28A6AF}"/>
            </a:ext>
          </a:extLst>
        </xdr:cNvPr>
        <xdr:cNvSpPr txBox="1"/>
      </xdr:nvSpPr>
      <xdr:spPr>
        <a:xfrm>
          <a:off x="10801531" y="747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6" name="直線コネクタ 405">
          <a:extLst>
            <a:ext uri="{FF2B5EF4-FFF2-40B4-BE49-F238E27FC236}">
              <a16:creationId xmlns:a16="http://schemas.microsoft.com/office/drawing/2014/main" id="{37917D73-B1DD-4B5F-A4CB-468A2D0888A4}"/>
            </a:ext>
          </a:extLst>
        </xdr:cNvPr>
        <xdr:cNvCxnSpPr/>
      </xdr:nvCxnSpPr>
      <xdr:spPr>
        <a:xfrm>
          <a:off x="11203940" y="723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7" name="テキスト ボックス 406">
          <a:extLst>
            <a:ext uri="{FF2B5EF4-FFF2-40B4-BE49-F238E27FC236}">
              <a16:creationId xmlns:a16="http://schemas.microsoft.com/office/drawing/2014/main" id="{2C078FC0-20E1-486F-A270-045C6BD374A2}"/>
            </a:ext>
          </a:extLst>
        </xdr:cNvPr>
        <xdr:cNvSpPr txBox="1"/>
      </xdr:nvSpPr>
      <xdr:spPr>
        <a:xfrm>
          <a:off x="10801531" y="709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8" name="直線コネクタ 407">
          <a:extLst>
            <a:ext uri="{FF2B5EF4-FFF2-40B4-BE49-F238E27FC236}">
              <a16:creationId xmlns:a16="http://schemas.microsoft.com/office/drawing/2014/main" id="{8985239F-F99A-44AE-82B4-9E5D7B1392EC}"/>
            </a:ext>
          </a:extLst>
        </xdr:cNvPr>
        <xdr:cNvCxnSpPr/>
      </xdr:nvCxnSpPr>
      <xdr:spPr>
        <a:xfrm>
          <a:off x="1120394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09" name="テキスト ボックス 408">
          <a:extLst>
            <a:ext uri="{FF2B5EF4-FFF2-40B4-BE49-F238E27FC236}">
              <a16:creationId xmlns:a16="http://schemas.microsoft.com/office/drawing/2014/main" id="{F5D4615C-DB3C-4B94-B7C9-5B5813085230}"/>
            </a:ext>
          </a:extLst>
        </xdr:cNvPr>
        <xdr:cNvSpPr txBox="1"/>
      </xdr:nvSpPr>
      <xdr:spPr>
        <a:xfrm>
          <a:off x="10842791" y="671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10" name="直線コネクタ 409">
          <a:extLst>
            <a:ext uri="{FF2B5EF4-FFF2-40B4-BE49-F238E27FC236}">
              <a16:creationId xmlns:a16="http://schemas.microsoft.com/office/drawing/2014/main" id="{E4A5FBE5-6C38-4C62-BBD6-54AA34996FDE}"/>
            </a:ext>
          </a:extLst>
        </xdr:cNvPr>
        <xdr:cNvCxnSpPr/>
      </xdr:nvCxnSpPr>
      <xdr:spPr>
        <a:xfrm>
          <a:off x="11203940" y="6473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11" name="テキスト ボックス 410">
          <a:extLst>
            <a:ext uri="{FF2B5EF4-FFF2-40B4-BE49-F238E27FC236}">
              <a16:creationId xmlns:a16="http://schemas.microsoft.com/office/drawing/2014/main" id="{D5E5DB22-92BA-42D0-8896-FD9464DBF840}"/>
            </a:ext>
          </a:extLst>
        </xdr:cNvPr>
        <xdr:cNvSpPr txBox="1"/>
      </xdr:nvSpPr>
      <xdr:spPr>
        <a:xfrm>
          <a:off x="10842791" y="6336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12" name="直線コネクタ 411">
          <a:extLst>
            <a:ext uri="{FF2B5EF4-FFF2-40B4-BE49-F238E27FC236}">
              <a16:creationId xmlns:a16="http://schemas.microsoft.com/office/drawing/2014/main" id="{5ECBA104-960E-4121-8F5F-5F4D739D25E3}"/>
            </a:ext>
          </a:extLst>
        </xdr:cNvPr>
        <xdr:cNvCxnSpPr/>
      </xdr:nvCxnSpPr>
      <xdr:spPr>
        <a:xfrm>
          <a:off x="11203940" y="609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13" name="テキスト ボックス 412">
          <a:extLst>
            <a:ext uri="{FF2B5EF4-FFF2-40B4-BE49-F238E27FC236}">
              <a16:creationId xmlns:a16="http://schemas.microsoft.com/office/drawing/2014/main" id="{0F4B9DBC-0AF1-44AB-A79C-2534A98453D7}"/>
            </a:ext>
          </a:extLst>
        </xdr:cNvPr>
        <xdr:cNvSpPr txBox="1"/>
      </xdr:nvSpPr>
      <xdr:spPr>
        <a:xfrm>
          <a:off x="10842791" y="5955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14" name="直線コネクタ 413">
          <a:extLst>
            <a:ext uri="{FF2B5EF4-FFF2-40B4-BE49-F238E27FC236}">
              <a16:creationId xmlns:a16="http://schemas.microsoft.com/office/drawing/2014/main" id="{74511E76-3453-4DC0-BFC9-F8D11D68A402}"/>
            </a:ext>
          </a:extLst>
        </xdr:cNvPr>
        <xdr:cNvCxnSpPr/>
      </xdr:nvCxnSpPr>
      <xdr:spPr>
        <a:xfrm>
          <a:off x="11203940" y="571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15" name="テキスト ボックス 414">
          <a:extLst>
            <a:ext uri="{FF2B5EF4-FFF2-40B4-BE49-F238E27FC236}">
              <a16:creationId xmlns:a16="http://schemas.microsoft.com/office/drawing/2014/main" id="{818619A1-0563-497C-915B-01B623660D3C}"/>
            </a:ext>
          </a:extLst>
        </xdr:cNvPr>
        <xdr:cNvSpPr txBox="1"/>
      </xdr:nvSpPr>
      <xdr:spPr>
        <a:xfrm>
          <a:off x="10842791" y="557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6" name="直線コネクタ 415">
          <a:extLst>
            <a:ext uri="{FF2B5EF4-FFF2-40B4-BE49-F238E27FC236}">
              <a16:creationId xmlns:a16="http://schemas.microsoft.com/office/drawing/2014/main" id="{2E993A90-1046-4DE1-BEC2-58C489FC2C7D}"/>
            </a:ext>
          </a:extLst>
        </xdr:cNvPr>
        <xdr:cNvCxnSpPr/>
      </xdr:nvCxnSpPr>
      <xdr:spPr>
        <a:xfrm>
          <a:off x="1120394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7" name="テキスト ボックス 416">
          <a:extLst>
            <a:ext uri="{FF2B5EF4-FFF2-40B4-BE49-F238E27FC236}">
              <a16:creationId xmlns:a16="http://schemas.microsoft.com/office/drawing/2014/main" id="{4C878B0C-B646-4484-8C8A-429E10F5A6B0}"/>
            </a:ext>
          </a:extLst>
        </xdr:cNvPr>
        <xdr:cNvSpPr txBox="1"/>
      </xdr:nvSpPr>
      <xdr:spPr>
        <a:xfrm>
          <a:off x="10905006" y="519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8" name="【認定こども園・幼稚園・保育所】&#10;有形固定資産減価償却率グラフ枠">
          <a:extLst>
            <a:ext uri="{FF2B5EF4-FFF2-40B4-BE49-F238E27FC236}">
              <a16:creationId xmlns:a16="http://schemas.microsoft.com/office/drawing/2014/main" id="{A2C99AAD-1ECE-4B39-98D4-7D4812E334D1}"/>
            </a:ext>
          </a:extLst>
        </xdr:cNvPr>
        <xdr:cNvSpPr/>
      </xdr:nvSpPr>
      <xdr:spPr>
        <a:xfrm>
          <a:off x="11203940" y="533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139065</xdr:rowOff>
    </xdr:from>
    <xdr:to>
      <xdr:col>85</xdr:col>
      <xdr:colOff>126364</xdr:colOff>
      <xdr:row>42</xdr:row>
      <xdr:rowOff>11430</xdr:rowOff>
    </xdr:to>
    <xdr:cxnSp macro="">
      <xdr:nvCxnSpPr>
        <xdr:cNvPr id="419" name="直線コネクタ 418">
          <a:extLst>
            <a:ext uri="{FF2B5EF4-FFF2-40B4-BE49-F238E27FC236}">
              <a16:creationId xmlns:a16="http://schemas.microsoft.com/office/drawing/2014/main" id="{83466D33-8E35-442B-A40F-F54DE39A37B2}"/>
            </a:ext>
          </a:extLst>
        </xdr:cNvPr>
        <xdr:cNvCxnSpPr/>
      </xdr:nvCxnSpPr>
      <xdr:spPr>
        <a:xfrm flipV="1">
          <a:off x="14703424" y="5793105"/>
          <a:ext cx="0" cy="14230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15257</xdr:rowOff>
    </xdr:from>
    <xdr:ext cx="405111" cy="259045"/>
    <xdr:sp macro="" textlink="">
      <xdr:nvSpPr>
        <xdr:cNvPr id="420" name="【認定こども園・幼稚園・保育所】&#10;有形固定資産減価償却率最小値テキスト">
          <a:extLst>
            <a:ext uri="{FF2B5EF4-FFF2-40B4-BE49-F238E27FC236}">
              <a16:creationId xmlns:a16="http://schemas.microsoft.com/office/drawing/2014/main" id="{7820CF40-9D7B-441D-833B-1C717B6E4552}"/>
            </a:ext>
          </a:extLst>
        </xdr:cNvPr>
        <xdr:cNvSpPr txBox="1"/>
      </xdr:nvSpPr>
      <xdr:spPr>
        <a:xfrm>
          <a:off x="14742160" y="7219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11430</xdr:rowOff>
    </xdr:from>
    <xdr:to>
      <xdr:col>86</xdr:col>
      <xdr:colOff>25400</xdr:colOff>
      <xdr:row>42</xdr:row>
      <xdr:rowOff>11430</xdr:rowOff>
    </xdr:to>
    <xdr:cxnSp macro="">
      <xdr:nvCxnSpPr>
        <xdr:cNvPr id="421" name="直線コネクタ 420">
          <a:extLst>
            <a:ext uri="{FF2B5EF4-FFF2-40B4-BE49-F238E27FC236}">
              <a16:creationId xmlns:a16="http://schemas.microsoft.com/office/drawing/2014/main" id="{254D64FA-BA84-40E4-ABF1-9726D122076B}"/>
            </a:ext>
          </a:extLst>
        </xdr:cNvPr>
        <xdr:cNvCxnSpPr/>
      </xdr:nvCxnSpPr>
      <xdr:spPr>
        <a:xfrm>
          <a:off x="14611350" y="72161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85742</xdr:rowOff>
    </xdr:from>
    <xdr:ext cx="405111" cy="259045"/>
    <xdr:sp macro="" textlink="">
      <xdr:nvSpPr>
        <xdr:cNvPr id="422" name="【認定こども園・幼稚園・保育所】&#10;有形固定資産減価償却率最大値テキスト">
          <a:extLst>
            <a:ext uri="{FF2B5EF4-FFF2-40B4-BE49-F238E27FC236}">
              <a16:creationId xmlns:a16="http://schemas.microsoft.com/office/drawing/2014/main" id="{95A6A430-3D41-4881-B4CB-EF009E5305FC}"/>
            </a:ext>
          </a:extLst>
        </xdr:cNvPr>
        <xdr:cNvSpPr txBox="1"/>
      </xdr:nvSpPr>
      <xdr:spPr>
        <a:xfrm>
          <a:off x="14742160" y="5574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139065</xdr:rowOff>
    </xdr:from>
    <xdr:to>
      <xdr:col>86</xdr:col>
      <xdr:colOff>25400</xdr:colOff>
      <xdr:row>33</xdr:row>
      <xdr:rowOff>139065</xdr:rowOff>
    </xdr:to>
    <xdr:cxnSp macro="">
      <xdr:nvCxnSpPr>
        <xdr:cNvPr id="423" name="直線コネクタ 422">
          <a:extLst>
            <a:ext uri="{FF2B5EF4-FFF2-40B4-BE49-F238E27FC236}">
              <a16:creationId xmlns:a16="http://schemas.microsoft.com/office/drawing/2014/main" id="{48A50DCC-3BB1-4B3B-AC16-DDF518A9F1E6}"/>
            </a:ext>
          </a:extLst>
        </xdr:cNvPr>
        <xdr:cNvCxnSpPr/>
      </xdr:nvCxnSpPr>
      <xdr:spPr>
        <a:xfrm>
          <a:off x="14611350" y="57931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45737</xdr:rowOff>
    </xdr:from>
    <xdr:ext cx="405111" cy="259045"/>
    <xdr:sp macro="" textlink="">
      <xdr:nvSpPr>
        <xdr:cNvPr id="424" name="【認定こども園・幼稚園・保育所】&#10;有形固定資産減価償却率平均値テキスト">
          <a:extLst>
            <a:ext uri="{FF2B5EF4-FFF2-40B4-BE49-F238E27FC236}">
              <a16:creationId xmlns:a16="http://schemas.microsoft.com/office/drawing/2014/main" id="{A3BB3C09-3AA0-4B61-A469-7394A0431E98}"/>
            </a:ext>
          </a:extLst>
        </xdr:cNvPr>
        <xdr:cNvSpPr txBox="1"/>
      </xdr:nvSpPr>
      <xdr:spPr>
        <a:xfrm>
          <a:off x="14742160" y="63912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67310</xdr:rowOff>
    </xdr:from>
    <xdr:to>
      <xdr:col>85</xdr:col>
      <xdr:colOff>177800</xdr:colOff>
      <xdr:row>37</xdr:row>
      <xdr:rowOff>168910</xdr:rowOff>
    </xdr:to>
    <xdr:sp macro="" textlink="">
      <xdr:nvSpPr>
        <xdr:cNvPr id="425" name="フローチャート: 判断 424">
          <a:extLst>
            <a:ext uri="{FF2B5EF4-FFF2-40B4-BE49-F238E27FC236}">
              <a16:creationId xmlns:a16="http://schemas.microsoft.com/office/drawing/2014/main" id="{323F2B91-5C22-485A-B415-82C23E4EDF3A}"/>
            </a:ext>
          </a:extLst>
        </xdr:cNvPr>
        <xdr:cNvSpPr/>
      </xdr:nvSpPr>
      <xdr:spPr>
        <a:xfrm>
          <a:off x="14649450" y="6409055"/>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53975</xdr:rowOff>
    </xdr:from>
    <xdr:to>
      <xdr:col>81</xdr:col>
      <xdr:colOff>101600</xdr:colOff>
      <xdr:row>37</xdr:row>
      <xdr:rowOff>155575</xdr:rowOff>
    </xdr:to>
    <xdr:sp macro="" textlink="">
      <xdr:nvSpPr>
        <xdr:cNvPr id="426" name="フローチャート: 判断 425">
          <a:extLst>
            <a:ext uri="{FF2B5EF4-FFF2-40B4-BE49-F238E27FC236}">
              <a16:creationId xmlns:a16="http://schemas.microsoft.com/office/drawing/2014/main" id="{538155CE-1D2A-4E90-A7AF-BDEC67C4C48A}"/>
            </a:ext>
          </a:extLst>
        </xdr:cNvPr>
        <xdr:cNvSpPr/>
      </xdr:nvSpPr>
      <xdr:spPr>
        <a:xfrm>
          <a:off x="13887450" y="640143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50165</xdr:rowOff>
    </xdr:from>
    <xdr:to>
      <xdr:col>76</xdr:col>
      <xdr:colOff>165100</xdr:colOff>
      <xdr:row>37</xdr:row>
      <xdr:rowOff>151765</xdr:rowOff>
    </xdr:to>
    <xdr:sp macro="" textlink="">
      <xdr:nvSpPr>
        <xdr:cNvPr id="427" name="フローチャート: 判断 426">
          <a:extLst>
            <a:ext uri="{FF2B5EF4-FFF2-40B4-BE49-F238E27FC236}">
              <a16:creationId xmlns:a16="http://schemas.microsoft.com/office/drawing/2014/main" id="{F1C0A6A8-159F-45FF-9C10-3A0712B06414}"/>
            </a:ext>
          </a:extLst>
        </xdr:cNvPr>
        <xdr:cNvSpPr/>
      </xdr:nvSpPr>
      <xdr:spPr>
        <a:xfrm>
          <a:off x="13089890" y="6397625"/>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42545</xdr:rowOff>
    </xdr:from>
    <xdr:to>
      <xdr:col>72</xdr:col>
      <xdr:colOff>38100</xdr:colOff>
      <xdr:row>37</xdr:row>
      <xdr:rowOff>144145</xdr:rowOff>
    </xdr:to>
    <xdr:sp macro="" textlink="">
      <xdr:nvSpPr>
        <xdr:cNvPr id="428" name="フローチャート: 判断 427">
          <a:extLst>
            <a:ext uri="{FF2B5EF4-FFF2-40B4-BE49-F238E27FC236}">
              <a16:creationId xmlns:a16="http://schemas.microsoft.com/office/drawing/2014/main" id="{FA03F3E5-25E6-4EDD-84E3-C26437D27F64}"/>
            </a:ext>
          </a:extLst>
        </xdr:cNvPr>
        <xdr:cNvSpPr/>
      </xdr:nvSpPr>
      <xdr:spPr>
        <a:xfrm>
          <a:off x="12303760" y="638810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52070</xdr:rowOff>
    </xdr:from>
    <xdr:to>
      <xdr:col>67</xdr:col>
      <xdr:colOff>101600</xdr:colOff>
      <xdr:row>37</xdr:row>
      <xdr:rowOff>153670</xdr:rowOff>
    </xdr:to>
    <xdr:sp macro="" textlink="">
      <xdr:nvSpPr>
        <xdr:cNvPr id="429" name="フローチャート: 判断 428">
          <a:extLst>
            <a:ext uri="{FF2B5EF4-FFF2-40B4-BE49-F238E27FC236}">
              <a16:creationId xmlns:a16="http://schemas.microsoft.com/office/drawing/2014/main" id="{4826691A-B31E-47B8-8FCB-05FAE8B8BD33}"/>
            </a:ext>
          </a:extLst>
        </xdr:cNvPr>
        <xdr:cNvSpPr/>
      </xdr:nvSpPr>
      <xdr:spPr>
        <a:xfrm>
          <a:off x="11487150" y="639953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84CB0640-85B3-44A7-A33E-CEEFA65352FD}"/>
            </a:ext>
          </a:extLst>
        </xdr:cNvPr>
        <xdr:cNvSpPr txBox="1"/>
      </xdr:nvSpPr>
      <xdr:spPr>
        <a:xfrm>
          <a:off x="14532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5A260DB0-8CCF-46B2-9EC2-D7A15CB4EC9F}"/>
            </a:ext>
          </a:extLst>
        </xdr:cNvPr>
        <xdr:cNvSpPr txBox="1"/>
      </xdr:nvSpPr>
      <xdr:spPr>
        <a:xfrm>
          <a:off x="13770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0FC2F6AA-D770-4664-B76E-EAE3444B0D32}"/>
            </a:ext>
          </a:extLst>
        </xdr:cNvPr>
        <xdr:cNvSpPr txBox="1"/>
      </xdr:nvSpPr>
      <xdr:spPr>
        <a:xfrm>
          <a:off x="129730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3" name="テキスト ボックス 432">
          <a:extLst>
            <a:ext uri="{FF2B5EF4-FFF2-40B4-BE49-F238E27FC236}">
              <a16:creationId xmlns:a16="http://schemas.microsoft.com/office/drawing/2014/main" id="{ACE355B6-5A22-43C5-A911-EF2FAB8B8F13}"/>
            </a:ext>
          </a:extLst>
        </xdr:cNvPr>
        <xdr:cNvSpPr txBox="1"/>
      </xdr:nvSpPr>
      <xdr:spPr>
        <a:xfrm>
          <a:off x="121754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4" name="テキスト ボックス 433">
          <a:extLst>
            <a:ext uri="{FF2B5EF4-FFF2-40B4-BE49-F238E27FC236}">
              <a16:creationId xmlns:a16="http://schemas.microsoft.com/office/drawing/2014/main" id="{23713988-676C-4C37-AC14-47C2C0B7CFFB}"/>
            </a:ext>
          </a:extLst>
        </xdr:cNvPr>
        <xdr:cNvSpPr txBox="1"/>
      </xdr:nvSpPr>
      <xdr:spPr>
        <a:xfrm>
          <a:off x="113703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95885</xdr:rowOff>
    </xdr:from>
    <xdr:to>
      <xdr:col>85</xdr:col>
      <xdr:colOff>177800</xdr:colOff>
      <xdr:row>36</xdr:row>
      <xdr:rowOff>26035</xdr:rowOff>
    </xdr:to>
    <xdr:sp macro="" textlink="">
      <xdr:nvSpPr>
        <xdr:cNvPr id="435" name="楕円 434">
          <a:extLst>
            <a:ext uri="{FF2B5EF4-FFF2-40B4-BE49-F238E27FC236}">
              <a16:creationId xmlns:a16="http://schemas.microsoft.com/office/drawing/2014/main" id="{D449E1AE-960D-444C-9E5E-1E02275F5314}"/>
            </a:ext>
          </a:extLst>
        </xdr:cNvPr>
        <xdr:cNvSpPr/>
      </xdr:nvSpPr>
      <xdr:spPr>
        <a:xfrm>
          <a:off x="14649450" y="6092825"/>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118762</xdr:rowOff>
    </xdr:from>
    <xdr:ext cx="405111" cy="259045"/>
    <xdr:sp macro="" textlink="">
      <xdr:nvSpPr>
        <xdr:cNvPr id="436" name="【認定こども園・幼稚園・保育所】&#10;有形固定資産減価償却率該当値テキスト">
          <a:extLst>
            <a:ext uri="{FF2B5EF4-FFF2-40B4-BE49-F238E27FC236}">
              <a16:creationId xmlns:a16="http://schemas.microsoft.com/office/drawing/2014/main" id="{9010E339-83AD-4EF2-AB8F-A727407F616A}"/>
            </a:ext>
          </a:extLst>
        </xdr:cNvPr>
        <xdr:cNvSpPr txBox="1"/>
      </xdr:nvSpPr>
      <xdr:spPr>
        <a:xfrm>
          <a:off x="14742160" y="5949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141605</xdr:rowOff>
    </xdr:from>
    <xdr:to>
      <xdr:col>81</xdr:col>
      <xdr:colOff>101600</xdr:colOff>
      <xdr:row>36</xdr:row>
      <xdr:rowOff>71755</xdr:rowOff>
    </xdr:to>
    <xdr:sp macro="" textlink="">
      <xdr:nvSpPr>
        <xdr:cNvPr id="437" name="楕円 436">
          <a:extLst>
            <a:ext uri="{FF2B5EF4-FFF2-40B4-BE49-F238E27FC236}">
              <a16:creationId xmlns:a16="http://schemas.microsoft.com/office/drawing/2014/main" id="{E95D80C9-60D0-486B-AEFC-710F6829A541}"/>
            </a:ext>
          </a:extLst>
        </xdr:cNvPr>
        <xdr:cNvSpPr/>
      </xdr:nvSpPr>
      <xdr:spPr>
        <a:xfrm>
          <a:off x="13887450" y="6140450"/>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146685</xdr:rowOff>
    </xdr:from>
    <xdr:to>
      <xdr:col>85</xdr:col>
      <xdr:colOff>127000</xdr:colOff>
      <xdr:row>36</xdr:row>
      <xdr:rowOff>20955</xdr:rowOff>
    </xdr:to>
    <xdr:cxnSp macro="">
      <xdr:nvCxnSpPr>
        <xdr:cNvPr id="438" name="直線コネクタ 437">
          <a:extLst>
            <a:ext uri="{FF2B5EF4-FFF2-40B4-BE49-F238E27FC236}">
              <a16:creationId xmlns:a16="http://schemas.microsoft.com/office/drawing/2014/main" id="{F66D1C16-3110-40CC-923B-BE3EDD3A72A1}"/>
            </a:ext>
          </a:extLst>
        </xdr:cNvPr>
        <xdr:cNvCxnSpPr/>
      </xdr:nvCxnSpPr>
      <xdr:spPr>
        <a:xfrm flipV="1">
          <a:off x="13942060" y="6145530"/>
          <a:ext cx="762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27305</xdr:rowOff>
    </xdr:from>
    <xdr:to>
      <xdr:col>76</xdr:col>
      <xdr:colOff>165100</xdr:colOff>
      <xdr:row>37</xdr:row>
      <xdr:rowOff>128905</xdr:rowOff>
    </xdr:to>
    <xdr:sp macro="" textlink="">
      <xdr:nvSpPr>
        <xdr:cNvPr id="439" name="楕円 438">
          <a:extLst>
            <a:ext uri="{FF2B5EF4-FFF2-40B4-BE49-F238E27FC236}">
              <a16:creationId xmlns:a16="http://schemas.microsoft.com/office/drawing/2014/main" id="{8BC31379-97C8-42FD-B953-C0B7F79F1563}"/>
            </a:ext>
          </a:extLst>
        </xdr:cNvPr>
        <xdr:cNvSpPr/>
      </xdr:nvSpPr>
      <xdr:spPr>
        <a:xfrm>
          <a:off x="13089890" y="6369050"/>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20955</xdr:rowOff>
    </xdr:from>
    <xdr:to>
      <xdr:col>81</xdr:col>
      <xdr:colOff>50800</xdr:colOff>
      <xdr:row>37</xdr:row>
      <xdr:rowOff>78105</xdr:rowOff>
    </xdr:to>
    <xdr:cxnSp macro="">
      <xdr:nvCxnSpPr>
        <xdr:cNvPr id="440" name="直線コネクタ 439">
          <a:extLst>
            <a:ext uri="{FF2B5EF4-FFF2-40B4-BE49-F238E27FC236}">
              <a16:creationId xmlns:a16="http://schemas.microsoft.com/office/drawing/2014/main" id="{920AAEF6-DEA7-4184-BF20-1766B9D5D88E}"/>
            </a:ext>
          </a:extLst>
        </xdr:cNvPr>
        <xdr:cNvCxnSpPr/>
      </xdr:nvCxnSpPr>
      <xdr:spPr>
        <a:xfrm flipV="1">
          <a:off x="13144500" y="6189345"/>
          <a:ext cx="797560" cy="232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80645</xdr:rowOff>
    </xdr:from>
    <xdr:to>
      <xdr:col>72</xdr:col>
      <xdr:colOff>38100</xdr:colOff>
      <xdr:row>39</xdr:row>
      <xdr:rowOff>10795</xdr:rowOff>
    </xdr:to>
    <xdr:sp macro="" textlink="">
      <xdr:nvSpPr>
        <xdr:cNvPr id="441" name="楕円 440">
          <a:extLst>
            <a:ext uri="{FF2B5EF4-FFF2-40B4-BE49-F238E27FC236}">
              <a16:creationId xmlns:a16="http://schemas.microsoft.com/office/drawing/2014/main" id="{6AE850D6-3964-4846-8B06-F18C5B7E0587}"/>
            </a:ext>
          </a:extLst>
        </xdr:cNvPr>
        <xdr:cNvSpPr/>
      </xdr:nvSpPr>
      <xdr:spPr>
        <a:xfrm>
          <a:off x="12303760" y="659765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78105</xdr:rowOff>
    </xdr:from>
    <xdr:to>
      <xdr:col>76</xdr:col>
      <xdr:colOff>114300</xdr:colOff>
      <xdr:row>38</xdr:row>
      <xdr:rowOff>131445</xdr:rowOff>
    </xdr:to>
    <xdr:cxnSp macro="">
      <xdr:nvCxnSpPr>
        <xdr:cNvPr id="442" name="直線コネクタ 441">
          <a:extLst>
            <a:ext uri="{FF2B5EF4-FFF2-40B4-BE49-F238E27FC236}">
              <a16:creationId xmlns:a16="http://schemas.microsoft.com/office/drawing/2014/main" id="{761CBD97-021C-4976-9A85-C75C55BAC14B}"/>
            </a:ext>
          </a:extLst>
        </xdr:cNvPr>
        <xdr:cNvCxnSpPr/>
      </xdr:nvCxnSpPr>
      <xdr:spPr>
        <a:xfrm flipV="1">
          <a:off x="12346940" y="6421755"/>
          <a:ext cx="79756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80645</xdr:rowOff>
    </xdr:from>
    <xdr:to>
      <xdr:col>67</xdr:col>
      <xdr:colOff>101600</xdr:colOff>
      <xdr:row>39</xdr:row>
      <xdr:rowOff>10795</xdr:rowOff>
    </xdr:to>
    <xdr:sp macro="" textlink="">
      <xdr:nvSpPr>
        <xdr:cNvPr id="443" name="楕円 442">
          <a:extLst>
            <a:ext uri="{FF2B5EF4-FFF2-40B4-BE49-F238E27FC236}">
              <a16:creationId xmlns:a16="http://schemas.microsoft.com/office/drawing/2014/main" id="{04EBE8FA-448A-4E07-B022-533FEF91FB57}"/>
            </a:ext>
          </a:extLst>
        </xdr:cNvPr>
        <xdr:cNvSpPr/>
      </xdr:nvSpPr>
      <xdr:spPr>
        <a:xfrm>
          <a:off x="11487150" y="6597650"/>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131445</xdr:rowOff>
    </xdr:from>
    <xdr:to>
      <xdr:col>71</xdr:col>
      <xdr:colOff>177800</xdr:colOff>
      <xdr:row>38</xdr:row>
      <xdr:rowOff>131445</xdr:rowOff>
    </xdr:to>
    <xdr:cxnSp macro="">
      <xdr:nvCxnSpPr>
        <xdr:cNvPr id="444" name="直線コネクタ 443">
          <a:extLst>
            <a:ext uri="{FF2B5EF4-FFF2-40B4-BE49-F238E27FC236}">
              <a16:creationId xmlns:a16="http://schemas.microsoft.com/office/drawing/2014/main" id="{904A44FA-2BDF-4565-8AD0-9FD624DD890F}"/>
            </a:ext>
          </a:extLst>
        </xdr:cNvPr>
        <xdr:cNvCxnSpPr/>
      </xdr:nvCxnSpPr>
      <xdr:spPr>
        <a:xfrm>
          <a:off x="11541760" y="6650355"/>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146702</xdr:rowOff>
    </xdr:from>
    <xdr:ext cx="405111" cy="259045"/>
    <xdr:sp macro="" textlink="">
      <xdr:nvSpPr>
        <xdr:cNvPr id="445" name="n_1aveValue【認定こども園・幼稚園・保育所】&#10;有形固定資産減価償却率">
          <a:extLst>
            <a:ext uri="{FF2B5EF4-FFF2-40B4-BE49-F238E27FC236}">
              <a16:creationId xmlns:a16="http://schemas.microsoft.com/office/drawing/2014/main" id="{4C76E497-5C1E-4E04-8073-F299B5D4AE63}"/>
            </a:ext>
          </a:extLst>
        </xdr:cNvPr>
        <xdr:cNvSpPr txBox="1"/>
      </xdr:nvSpPr>
      <xdr:spPr>
        <a:xfrm>
          <a:off x="13738234" y="6488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142892</xdr:rowOff>
    </xdr:from>
    <xdr:ext cx="405111" cy="259045"/>
    <xdr:sp macro="" textlink="">
      <xdr:nvSpPr>
        <xdr:cNvPr id="446" name="n_2aveValue【認定こども園・幼稚園・保育所】&#10;有形固定資産減価償却率">
          <a:extLst>
            <a:ext uri="{FF2B5EF4-FFF2-40B4-BE49-F238E27FC236}">
              <a16:creationId xmlns:a16="http://schemas.microsoft.com/office/drawing/2014/main" id="{CC9A8614-0A18-4979-BC13-F7378A69C1DE}"/>
            </a:ext>
          </a:extLst>
        </xdr:cNvPr>
        <xdr:cNvSpPr txBox="1"/>
      </xdr:nvSpPr>
      <xdr:spPr>
        <a:xfrm>
          <a:off x="12957184" y="6484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160672</xdr:rowOff>
    </xdr:from>
    <xdr:ext cx="405111" cy="259045"/>
    <xdr:sp macro="" textlink="">
      <xdr:nvSpPr>
        <xdr:cNvPr id="447" name="n_3aveValue【認定こども園・幼稚園・保育所】&#10;有形固定資産減価償却率">
          <a:extLst>
            <a:ext uri="{FF2B5EF4-FFF2-40B4-BE49-F238E27FC236}">
              <a16:creationId xmlns:a16="http://schemas.microsoft.com/office/drawing/2014/main" id="{70EF36A8-9791-4F88-8CA0-3E77EA3F85F2}"/>
            </a:ext>
          </a:extLst>
        </xdr:cNvPr>
        <xdr:cNvSpPr txBox="1"/>
      </xdr:nvSpPr>
      <xdr:spPr>
        <a:xfrm>
          <a:off x="12171054" y="6163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170197</xdr:rowOff>
    </xdr:from>
    <xdr:ext cx="405111" cy="259045"/>
    <xdr:sp macro="" textlink="">
      <xdr:nvSpPr>
        <xdr:cNvPr id="448" name="n_4aveValue【認定こども園・幼稚園・保育所】&#10;有形固定資産減価償却率">
          <a:extLst>
            <a:ext uri="{FF2B5EF4-FFF2-40B4-BE49-F238E27FC236}">
              <a16:creationId xmlns:a16="http://schemas.microsoft.com/office/drawing/2014/main" id="{3AD7DE6F-C547-4885-B7A2-FF7D2F53E499}"/>
            </a:ext>
          </a:extLst>
        </xdr:cNvPr>
        <xdr:cNvSpPr txBox="1"/>
      </xdr:nvSpPr>
      <xdr:spPr>
        <a:xfrm>
          <a:off x="11354444" y="6174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88282</xdr:rowOff>
    </xdr:from>
    <xdr:ext cx="405111" cy="259045"/>
    <xdr:sp macro="" textlink="">
      <xdr:nvSpPr>
        <xdr:cNvPr id="449" name="n_1mainValue【認定こども園・幼稚園・保育所】&#10;有形固定資産減価償却率">
          <a:extLst>
            <a:ext uri="{FF2B5EF4-FFF2-40B4-BE49-F238E27FC236}">
              <a16:creationId xmlns:a16="http://schemas.microsoft.com/office/drawing/2014/main" id="{1BA72DE2-BDC1-45AB-A286-CD418B80B33C}"/>
            </a:ext>
          </a:extLst>
        </xdr:cNvPr>
        <xdr:cNvSpPr txBox="1"/>
      </xdr:nvSpPr>
      <xdr:spPr>
        <a:xfrm>
          <a:off x="13738234" y="59213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145432</xdr:rowOff>
    </xdr:from>
    <xdr:ext cx="405111" cy="259045"/>
    <xdr:sp macro="" textlink="">
      <xdr:nvSpPr>
        <xdr:cNvPr id="450" name="n_2mainValue【認定こども園・幼稚園・保育所】&#10;有形固定資産減価償却率">
          <a:extLst>
            <a:ext uri="{FF2B5EF4-FFF2-40B4-BE49-F238E27FC236}">
              <a16:creationId xmlns:a16="http://schemas.microsoft.com/office/drawing/2014/main" id="{952FD9DE-25D7-4B31-88C9-F8D92D2DE307}"/>
            </a:ext>
          </a:extLst>
        </xdr:cNvPr>
        <xdr:cNvSpPr txBox="1"/>
      </xdr:nvSpPr>
      <xdr:spPr>
        <a:xfrm>
          <a:off x="12957184" y="6144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1922</xdr:rowOff>
    </xdr:from>
    <xdr:ext cx="405111" cy="259045"/>
    <xdr:sp macro="" textlink="">
      <xdr:nvSpPr>
        <xdr:cNvPr id="451" name="n_3mainValue【認定こども園・幼稚園・保育所】&#10;有形固定資産減価償却率">
          <a:extLst>
            <a:ext uri="{FF2B5EF4-FFF2-40B4-BE49-F238E27FC236}">
              <a16:creationId xmlns:a16="http://schemas.microsoft.com/office/drawing/2014/main" id="{A6B258E0-A0C5-46F3-8FC6-B362DAEDC106}"/>
            </a:ext>
          </a:extLst>
        </xdr:cNvPr>
        <xdr:cNvSpPr txBox="1"/>
      </xdr:nvSpPr>
      <xdr:spPr>
        <a:xfrm>
          <a:off x="12171054" y="6688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1922</xdr:rowOff>
    </xdr:from>
    <xdr:ext cx="405111" cy="259045"/>
    <xdr:sp macro="" textlink="">
      <xdr:nvSpPr>
        <xdr:cNvPr id="452" name="n_4mainValue【認定こども園・幼稚園・保育所】&#10;有形固定資産減価償却率">
          <a:extLst>
            <a:ext uri="{FF2B5EF4-FFF2-40B4-BE49-F238E27FC236}">
              <a16:creationId xmlns:a16="http://schemas.microsoft.com/office/drawing/2014/main" id="{58715DB1-7671-4148-AE90-272C6D37E915}"/>
            </a:ext>
          </a:extLst>
        </xdr:cNvPr>
        <xdr:cNvSpPr txBox="1"/>
      </xdr:nvSpPr>
      <xdr:spPr>
        <a:xfrm>
          <a:off x="11354444" y="6688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3" name="正方形/長方形 452">
          <a:extLst>
            <a:ext uri="{FF2B5EF4-FFF2-40B4-BE49-F238E27FC236}">
              <a16:creationId xmlns:a16="http://schemas.microsoft.com/office/drawing/2014/main" id="{504D9CFC-EB97-4559-BB77-9F67FC61C8A2}"/>
            </a:ext>
          </a:extLst>
        </xdr:cNvPr>
        <xdr:cNvSpPr/>
      </xdr:nvSpPr>
      <xdr:spPr>
        <a:xfrm>
          <a:off x="164592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4" name="正方形/長方形 453">
          <a:extLst>
            <a:ext uri="{FF2B5EF4-FFF2-40B4-BE49-F238E27FC236}">
              <a16:creationId xmlns:a16="http://schemas.microsoft.com/office/drawing/2014/main" id="{06AC1549-1E3E-486C-AB6E-51218BEB4196}"/>
            </a:ext>
          </a:extLst>
        </xdr:cNvPr>
        <xdr:cNvSpPr/>
      </xdr:nvSpPr>
      <xdr:spPr>
        <a:xfrm>
          <a:off x="165900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5" name="正方形/長方形 454">
          <a:extLst>
            <a:ext uri="{FF2B5EF4-FFF2-40B4-BE49-F238E27FC236}">
              <a16:creationId xmlns:a16="http://schemas.microsoft.com/office/drawing/2014/main" id="{12237405-E11C-4E44-88C9-6853FBD841AA}"/>
            </a:ext>
          </a:extLst>
        </xdr:cNvPr>
        <xdr:cNvSpPr/>
      </xdr:nvSpPr>
      <xdr:spPr>
        <a:xfrm>
          <a:off x="165900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6" name="正方形/長方形 455">
          <a:extLst>
            <a:ext uri="{FF2B5EF4-FFF2-40B4-BE49-F238E27FC236}">
              <a16:creationId xmlns:a16="http://schemas.microsoft.com/office/drawing/2014/main" id="{BEB5F35A-44D4-48DC-ACDB-91F09488C1BF}"/>
            </a:ext>
          </a:extLst>
        </xdr:cNvPr>
        <xdr:cNvSpPr/>
      </xdr:nvSpPr>
      <xdr:spPr>
        <a:xfrm>
          <a:off x="174879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7" name="正方形/長方形 456">
          <a:extLst>
            <a:ext uri="{FF2B5EF4-FFF2-40B4-BE49-F238E27FC236}">
              <a16:creationId xmlns:a16="http://schemas.microsoft.com/office/drawing/2014/main" id="{B454CA71-1447-4A46-89C7-CC330DAE56D3}"/>
            </a:ext>
          </a:extLst>
        </xdr:cNvPr>
        <xdr:cNvSpPr/>
      </xdr:nvSpPr>
      <xdr:spPr>
        <a:xfrm>
          <a:off x="174879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8" name="正方形/長方形 457">
          <a:extLst>
            <a:ext uri="{FF2B5EF4-FFF2-40B4-BE49-F238E27FC236}">
              <a16:creationId xmlns:a16="http://schemas.microsoft.com/office/drawing/2014/main" id="{555D7A94-E61C-4190-AA8F-826182CF8CAD}"/>
            </a:ext>
          </a:extLst>
        </xdr:cNvPr>
        <xdr:cNvSpPr/>
      </xdr:nvSpPr>
      <xdr:spPr>
        <a:xfrm>
          <a:off x="185166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9" name="正方形/長方形 458">
          <a:extLst>
            <a:ext uri="{FF2B5EF4-FFF2-40B4-BE49-F238E27FC236}">
              <a16:creationId xmlns:a16="http://schemas.microsoft.com/office/drawing/2014/main" id="{7F911FDE-652A-445E-9E3A-B1AE3C0F7CF0}"/>
            </a:ext>
          </a:extLst>
        </xdr:cNvPr>
        <xdr:cNvSpPr/>
      </xdr:nvSpPr>
      <xdr:spPr>
        <a:xfrm>
          <a:off x="185166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0" name="正方形/長方形 459">
          <a:extLst>
            <a:ext uri="{FF2B5EF4-FFF2-40B4-BE49-F238E27FC236}">
              <a16:creationId xmlns:a16="http://schemas.microsoft.com/office/drawing/2014/main" id="{F3282F34-7243-45E4-BD1B-6A8C6E863320}"/>
            </a:ext>
          </a:extLst>
        </xdr:cNvPr>
        <xdr:cNvSpPr/>
      </xdr:nvSpPr>
      <xdr:spPr>
        <a:xfrm>
          <a:off x="16459200" y="533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1" name="テキスト ボックス 460">
          <a:extLst>
            <a:ext uri="{FF2B5EF4-FFF2-40B4-BE49-F238E27FC236}">
              <a16:creationId xmlns:a16="http://schemas.microsoft.com/office/drawing/2014/main" id="{44594AC3-A90A-4137-AF40-722BD9604CA2}"/>
            </a:ext>
          </a:extLst>
        </xdr:cNvPr>
        <xdr:cNvSpPr txBox="1"/>
      </xdr:nvSpPr>
      <xdr:spPr>
        <a:xfrm>
          <a:off x="1644015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2" name="直線コネクタ 461">
          <a:extLst>
            <a:ext uri="{FF2B5EF4-FFF2-40B4-BE49-F238E27FC236}">
              <a16:creationId xmlns:a16="http://schemas.microsoft.com/office/drawing/2014/main" id="{942D521F-3EDA-4B29-AB42-3DEDC99DE61D}"/>
            </a:ext>
          </a:extLst>
        </xdr:cNvPr>
        <xdr:cNvCxnSpPr/>
      </xdr:nvCxnSpPr>
      <xdr:spPr>
        <a:xfrm>
          <a:off x="1645920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63" name="直線コネクタ 462">
          <a:extLst>
            <a:ext uri="{FF2B5EF4-FFF2-40B4-BE49-F238E27FC236}">
              <a16:creationId xmlns:a16="http://schemas.microsoft.com/office/drawing/2014/main" id="{062E746C-66DC-414F-8D7C-EFB117D81167}"/>
            </a:ext>
          </a:extLst>
        </xdr:cNvPr>
        <xdr:cNvCxnSpPr/>
      </xdr:nvCxnSpPr>
      <xdr:spPr>
        <a:xfrm>
          <a:off x="16459200" y="723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64" name="テキスト ボックス 463">
          <a:extLst>
            <a:ext uri="{FF2B5EF4-FFF2-40B4-BE49-F238E27FC236}">
              <a16:creationId xmlns:a16="http://schemas.microsoft.com/office/drawing/2014/main" id="{C086D0E0-F265-4796-B2BF-D23D43225D82}"/>
            </a:ext>
          </a:extLst>
        </xdr:cNvPr>
        <xdr:cNvSpPr txBox="1"/>
      </xdr:nvSpPr>
      <xdr:spPr>
        <a:xfrm>
          <a:off x="16047266" y="709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65" name="直線コネクタ 464">
          <a:extLst>
            <a:ext uri="{FF2B5EF4-FFF2-40B4-BE49-F238E27FC236}">
              <a16:creationId xmlns:a16="http://schemas.microsoft.com/office/drawing/2014/main" id="{F9D10DB4-E966-4E1B-A2A5-12FB0E251B74}"/>
            </a:ext>
          </a:extLst>
        </xdr:cNvPr>
        <xdr:cNvCxnSpPr/>
      </xdr:nvCxnSpPr>
      <xdr:spPr>
        <a:xfrm>
          <a:off x="1645920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66" name="テキスト ボックス 465">
          <a:extLst>
            <a:ext uri="{FF2B5EF4-FFF2-40B4-BE49-F238E27FC236}">
              <a16:creationId xmlns:a16="http://schemas.microsoft.com/office/drawing/2014/main" id="{B442AB77-36B0-4AE1-A55E-558AAF9C7B9C}"/>
            </a:ext>
          </a:extLst>
        </xdr:cNvPr>
        <xdr:cNvSpPr txBox="1"/>
      </xdr:nvSpPr>
      <xdr:spPr>
        <a:xfrm>
          <a:off x="16047266" y="671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67" name="直線コネクタ 466">
          <a:extLst>
            <a:ext uri="{FF2B5EF4-FFF2-40B4-BE49-F238E27FC236}">
              <a16:creationId xmlns:a16="http://schemas.microsoft.com/office/drawing/2014/main" id="{54D542A8-01B4-4890-A320-1F4562063D61}"/>
            </a:ext>
          </a:extLst>
        </xdr:cNvPr>
        <xdr:cNvCxnSpPr/>
      </xdr:nvCxnSpPr>
      <xdr:spPr>
        <a:xfrm>
          <a:off x="16459200" y="6473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68" name="テキスト ボックス 467">
          <a:extLst>
            <a:ext uri="{FF2B5EF4-FFF2-40B4-BE49-F238E27FC236}">
              <a16:creationId xmlns:a16="http://schemas.microsoft.com/office/drawing/2014/main" id="{ECE1D292-8160-4913-8D45-D76E035EEDBD}"/>
            </a:ext>
          </a:extLst>
        </xdr:cNvPr>
        <xdr:cNvSpPr txBox="1"/>
      </xdr:nvSpPr>
      <xdr:spPr>
        <a:xfrm>
          <a:off x="16047266" y="6336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69" name="直線コネクタ 468">
          <a:extLst>
            <a:ext uri="{FF2B5EF4-FFF2-40B4-BE49-F238E27FC236}">
              <a16:creationId xmlns:a16="http://schemas.microsoft.com/office/drawing/2014/main" id="{C855A32F-15BB-496B-88A3-ABAC5C54F187}"/>
            </a:ext>
          </a:extLst>
        </xdr:cNvPr>
        <xdr:cNvCxnSpPr/>
      </xdr:nvCxnSpPr>
      <xdr:spPr>
        <a:xfrm>
          <a:off x="16459200" y="609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70" name="テキスト ボックス 469">
          <a:extLst>
            <a:ext uri="{FF2B5EF4-FFF2-40B4-BE49-F238E27FC236}">
              <a16:creationId xmlns:a16="http://schemas.microsoft.com/office/drawing/2014/main" id="{F416DA05-9A8F-4071-A753-8049E6AB0691}"/>
            </a:ext>
          </a:extLst>
        </xdr:cNvPr>
        <xdr:cNvSpPr txBox="1"/>
      </xdr:nvSpPr>
      <xdr:spPr>
        <a:xfrm>
          <a:off x="16047266" y="5955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71" name="直線コネクタ 470">
          <a:extLst>
            <a:ext uri="{FF2B5EF4-FFF2-40B4-BE49-F238E27FC236}">
              <a16:creationId xmlns:a16="http://schemas.microsoft.com/office/drawing/2014/main" id="{4E1A7DC7-EA5D-4BAE-B35B-E57E5E4C0403}"/>
            </a:ext>
          </a:extLst>
        </xdr:cNvPr>
        <xdr:cNvCxnSpPr/>
      </xdr:nvCxnSpPr>
      <xdr:spPr>
        <a:xfrm>
          <a:off x="16459200" y="571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72" name="テキスト ボックス 471">
          <a:extLst>
            <a:ext uri="{FF2B5EF4-FFF2-40B4-BE49-F238E27FC236}">
              <a16:creationId xmlns:a16="http://schemas.microsoft.com/office/drawing/2014/main" id="{3BDCF2C6-AE82-48B3-867C-33A6B6EDAEEA}"/>
            </a:ext>
          </a:extLst>
        </xdr:cNvPr>
        <xdr:cNvSpPr txBox="1"/>
      </xdr:nvSpPr>
      <xdr:spPr>
        <a:xfrm>
          <a:off x="16047266" y="5574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3" name="直線コネクタ 472">
          <a:extLst>
            <a:ext uri="{FF2B5EF4-FFF2-40B4-BE49-F238E27FC236}">
              <a16:creationId xmlns:a16="http://schemas.microsoft.com/office/drawing/2014/main" id="{B79CA6C5-F8E6-42BA-8BC9-02BCB13532F1}"/>
            </a:ext>
          </a:extLst>
        </xdr:cNvPr>
        <xdr:cNvCxnSpPr/>
      </xdr:nvCxnSpPr>
      <xdr:spPr>
        <a:xfrm>
          <a:off x="1645920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4" name="テキスト ボックス 473">
          <a:extLst>
            <a:ext uri="{FF2B5EF4-FFF2-40B4-BE49-F238E27FC236}">
              <a16:creationId xmlns:a16="http://schemas.microsoft.com/office/drawing/2014/main" id="{D7642382-29B2-42D0-BB79-0D3EDE76290D}"/>
            </a:ext>
          </a:extLst>
        </xdr:cNvPr>
        <xdr:cNvSpPr txBox="1"/>
      </xdr:nvSpPr>
      <xdr:spPr>
        <a:xfrm>
          <a:off x="16047266" y="519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5" name="【認定こども園・幼稚園・保育所】&#10;一人当たり面積グラフ枠">
          <a:extLst>
            <a:ext uri="{FF2B5EF4-FFF2-40B4-BE49-F238E27FC236}">
              <a16:creationId xmlns:a16="http://schemas.microsoft.com/office/drawing/2014/main" id="{299BDFE6-27D8-46AB-9B3C-A01F05CB37E1}"/>
            </a:ext>
          </a:extLst>
        </xdr:cNvPr>
        <xdr:cNvSpPr/>
      </xdr:nvSpPr>
      <xdr:spPr>
        <a:xfrm>
          <a:off x="16459200" y="533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38100</xdr:rowOff>
    </xdr:from>
    <xdr:to>
      <xdr:col>116</xdr:col>
      <xdr:colOff>62864</xdr:colOff>
      <xdr:row>42</xdr:row>
      <xdr:rowOff>22860</xdr:rowOff>
    </xdr:to>
    <xdr:cxnSp macro="">
      <xdr:nvCxnSpPr>
        <xdr:cNvPr id="476" name="直線コネクタ 475">
          <a:extLst>
            <a:ext uri="{FF2B5EF4-FFF2-40B4-BE49-F238E27FC236}">
              <a16:creationId xmlns:a16="http://schemas.microsoft.com/office/drawing/2014/main" id="{B0A4185F-5A42-46EE-8D65-D5274014D6AF}"/>
            </a:ext>
          </a:extLst>
        </xdr:cNvPr>
        <xdr:cNvCxnSpPr/>
      </xdr:nvCxnSpPr>
      <xdr:spPr>
        <a:xfrm flipV="1">
          <a:off x="19947254" y="5867400"/>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26687</xdr:rowOff>
    </xdr:from>
    <xdr:ext cx="469744" cy="259045"/>
    <xdr:sp macro="" textlink="">
      <xdr:nvSpPr>
        <xdr:cNvPr id="477" name="【認定こども園・幼稚園・保育所】&#10;一人当たり面積最小値テキスト">
          <a:extLst>
            <a:ext uri="{FF2B5EF4-FFF2-40B4-BE49-F238E27FC236}">
              <a16:creationId xmlns:a16="http://schemas.microsoft.com/office/drawing/2014/main" id="{01DEFE83-5B3E-4BC4-8B0A-F2740581C26C}"/>
            </a:ext>
          </a:extLst>
        </xdr:cNvPr>
        <xdr:cNvSpPr txBox="1"/>
      </xdr:nvSpPr>
      <xdr:spPr>
        <a:xfrm>
          <a:off x="19985990" y="7225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22860</xdr:rowOff>
    </xdr:from>
    <xdr:to>
      <xdr:col>116</xdr:col>
      <xdr:colOff>152400</xdr:colOff>
      <xdr:row>42</xdr:row>
      <xdr:rowOff>22860</xdr:rowOff>
    </xdr:to>
    <xdr:cxnSp macro="">
      <xdr:nvCxnSpPr>
        <xdr:cNvPr id="478" name="直線コネクタ 477">
          <a:extLst>
            <a:ext uri="{FF2B5EF4-FFF2-40B4-BE49-F238E27FC236}">
              <a16:creationId xmlns:a16="http://schemas.microsoft.com/office/drawing/2014/main" id="{4ECF8F1C-0862-4195-A51A-1C0D48D7FBC7}"/>
            </a:ext>
          </a:extLst>
        </xdr:cNvPr>
        <xdr:cNvCxnSpPr/>
      </xdr:nvCxnSpPr>
      <xdr:spPr>
        <a:xfrm>
          <a:off x="19885660" y="72199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156227</xdr:rowOff>
    </xdr:from>
    <xdr:ext cx="469744" cy="259045"/>
    <xdr:sp macro="" textlink="">
      <xdr:nvSpPr>
        <xdr:cNvPr id="479" name="【認定こども園・幼稚園・保育所】&#10;一人当たり面積最大値テキスト">
          <a:extLst>
            <a:ext uri="{FF2B5EF4-FFF2-40B4-BE49-F238E27FC236}">
              <a16:creationId xmlns:a16="http://schemas.microsoft.com/office/drawing/2014/main" id="{20C85E3B-3DC5-4B4D-A5D6-8E713E551745}"/>
            </a:ext>
          </a:extLst>
        </xdr:cNvPr>
        <xdr:cNvSpPr txBox="1"/>
      </xdr:nvSpPr>
      <xdr:spPr>
        <a:xfrm>
          <a:off x="19985990" y="5644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38100</xdr:rowOff>
    </xdr:from>
    <xdr:to>
      <xdr:col>116</xdr:col>
      <xdr:colOff>152400</xdr:colOff>
      <xdr:row>34</xdr:row>
      <xdr:rowOff>38100</xdr:rowOff>
    </xdr:to>
    <xdr:cxnSp macro="">
      <xdr:nvCxnSpPr>
        <xdr:cNvPr id="480" name="直線コネクタ 479">
          <a:extLst>
            <a:ext uri="{FF2B5EF4-FFF2-40B4-BE49-F238E27FC236}">
              <a16:creationId xmlns:a16="http://schemas.microsoft.com/office/drawing/2014/main" id="{C466803F-C5C0-4A41-A8E6-AFDB86F7A607}"/>
            </a:ext>
          </a:extLst>
        </xdr:cNvPr>
        <xdr:cNvCxnSpPr/>
      </xdr:nvCxnSpPr>
      <xdr:spPr>
        <a:xfrm>
          <a:off x="19885660" y="58674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25417</xdr:rowOff>
    </xdr:from>
    <xdr:ext cx="469744" cy="259045"/>
    <xdr:sp macro="" textlink="">
      <xdr:nvSpPr>
        <xdr:cNvPr id="481" name="【認定こども園・幼稚園・保育所】&#10;一人当たり面積平均値テキスト">
          <a:extLst>
            <a:ext uri="{FF2B5EF4-FFF2-40B4-BE49-F238E27FC236}">
              <a16:creationId xmlns:a16="http://schemas.microsoft.com/office/drawing/2014/main" id="{A6DC2753-B4C5-4087-876E-9796BE60054F}"/>
            </a:ext>
          </a:extLst>
        </xdr:cNvPr>
        <xdr:cNvSpPr txBox="1"/>
      </xdr:nvSpPr>
      <xdr:spPr>
        <a:xfrm>
          <a:off x="19985990" y="67081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2540</xdr:rowOff>
    </xdr:from>
    <xdr:to>
      <xdr:col>116</xdr:col>
      <xdr:colOff>114300</xdr:colOff>
      <xdr:row>40</xdr:row>
      <xdr:rowOff>104140</xdr:rowOff>
    </xdr:to>
    <xdr:sp macro="" textlink="">
      <xdr:nvSpPr>
        <xdr:cNvPr id="482" name="フローチャート: 判断 481">
          <a:extLst>
            <a:ext uri="{FF2B5EF4-FFF2-40B4-BE49-F238E27FC236}">
              <a16:creationId xmlns:a16="http://schemas.microsoft.com/office/drawing/2014/main" id="{5C94AF7E-609F-4C97-9129-145EA86F4E1E}"/>
            </a:ext>
          </a:extLst>
        </xdr:cNvPr>
        <xdr:cNvSpPr/>
      </xdr:nvSpPr>
      <xdr:spPr>
        <a:xfrm>
          <a:off x="19904710" y="6860540"/>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2540</xdr:rowOff>
    </xdr:from>
    <xdr:to>
      <xdr:col>112</xdr:col>
      <xdr:colOff>38100</xdr:colOff>
      <xdr:row>40</xdr:row>
      <xdr:rowOff>104140</xdr:rowOff>
    </xdr:to>
    <xdr:sp macro="" textlink="">
      <xdr:nvSpPr>
        <xdr:cNvPr id="483" name="フローチャート: 判断 482">
          <a:extLst>
            <a:ext uri="{FF2B5EF4-FFF2-40B4-BE49-F238E27FC236}">
              <a16:creationId xmlns:a16="http://schemas.microsoft.com/office/drawing/2014/main" id="{7CBEB10C-00A4-45FE-9113-859673CED637}"/>
            </a:ext>
          </a:extLst>
        </xdr:cNvPr>
        <xdr:cNvSpPr/>
      </xdr:nvSpPr>
      <xdr:spPr>
        <a:xfrm>
          <a:off x="19161760" y="6860540"/>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162560</xdr:rowOff>
    </xdr:from>
    <xdr:to>
      <xdr:col>107</xdr:col>
      <xdr:colOff>101600</xdr:colOff>
      <xdr:row>40</xdr:row>
      <xdr:rowOff>92710</xdr:rowOff>
    </xdr:to>
    <xdr:sp macro="" textlink="">
      <xdr:nvSpPr>
        <xdr:cNvPr id="484" name="フローチャート: 判断 483">
          <a:extLst>
            <a:ext uri="{FF2B5EF4-FFF2-40B4-BE49-F238E27FC236}">
              <a16:creationId xmlns:a16="http://schemas.microsoft.com/office/drawing/2014/main" id="{56102F91-629E-4854-A49B-6D080EAFDAE2}"/>
            </a:ext>
          </a:extLst>
        </xdr:cNvPr>
        <xdr:cNvSpPr/>
      </xdr:nvSpPr>
      <xdr:spPr>
        <a:xfrm>
          <a:off x="18345150" y="685101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170180</xdr:rowOff>
    </xdr:from>
    <xdr:to>
      <xdr:col>102</xdr:col>
      <xdr:colOff>165100</xdr:colOff>
      <xdr:row>40</xdr:row>
      <xdr:rowOff>100330</xdr:rowOff>
    </xdr:to>
    <xdr:sp macro="" textlink="">
      <xdr:nvSpPr>
        <xdr:cNvPr id="485" name="フローチャート: 判断 484">
          <a:extLst>
            <a:ext uri="{FF2B5EF4-FFF2-40B4-BE49-F238E27FC236}">
              <a16:creationId xmlns:a16="http://schemas.microsoft.com/office/drawing/2014/main" id="{F66402AC-EF88-4A5C-BCF8-FA6A347F3AE7}"/>
            </a:ext>
          </a:extLst>
        </xdr:cNvPr>
        <xdr:cNvSpPr/>
      </xdr:nvSpPr>
      <xdr:spPr>
        <a:xfrm>
          <a:off x="17547590" y="6860540"/>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170180</xdr:rowOff>
    </xdr:from>
    <xdr:to>
      <xdr:col>98</xdr:col>
      <xdr:colOff>38100</xdr:colOff>
      <xdr:row>40</xdr:row>
      <xdr:rowOff>100330</xdr:rowOff>
    </xdr:to>
    <xdr:sp macro="" textlink="">
      <xdr:nvSpPr>
        <xdr:cNvPr id="486" name="フローチャート: 判断 485">
          <a:extLst>
            <a:ext uri="{FF2B5EF4-FFF2-40B4-BE49-F238E27FC236}">
              <a16:creationId xmlns:a16="http://schemas.microsoft.com/office/drawing/2014/main" id="{279D2A58-8D85-4B83-9063-4C32EBAAC518}"/>
            </a:ext>
          </a:extLst>
        </xdr:cNvPr>
        <xdr:cNvSpPr/>
      </xdr:nvSpPr>
      <xdr:spPr>
        <a:xfrm>
          <a:off x="16761460" y="6860540"/>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4E433B01-672A-4F6F-AC42-3AD0F6B68E5E}"/>
            </a:ext>
          </a:extLst>
        </xdr:cNvPr>
        <xdr:cNvSpPr txBox="1"/>
      </xdr:nvSpPr>
      <xdr:spPr>
        <a:xfrm>
          <a:off x="1977644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id="{6041632E-BE55-4E94-A9FA-5F260118850F}"/>
            </a:ext>
          </a:extLst>
        </xdr:cNvPr>
        <xdr:cNvSpPr txBox="1"/>
      </xdr:nvSpPr>
      <xdr:spPr>
        <a:xfrm>
          <a:off x="190334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id="{2CEF5308-3EBF-425F-AD5E-520D105A45D7}"/>
            </a:ext>
          </a:extLst>
        </xdr:cNvPr>
        <xdr:cNvSpPr txBox="1"/>
      </xdr:nvSpPr>
      <xdr:spPr>
        <a:xfrm>
          <a:off x="182283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0" name="テキスト ボックス 489">
          <a:extLst>
            <a:ext uri="{FF2B5EF4-FFF2-40B4-BE49-F238E27FC236}">
              <a16:creationId xmlns:a16="http://schemas.microsoft.com/office/drawing/2014/main" id="{CA5014A3-A4B9-495C-B8F4-FC201DDE51ED}"/>
            </a:ext>
          </a:extLst>
        </xdr:cNvPr>
        <xdr:cNvSpPr txBox="1"/>
      </xdr:nvSpPr>
      <xdr:spPr>
        <a:xfrm>
          <a:off x="174307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1" name="テキスト ボックス 490">
          <a:extLst>
            <a:ext uri="{FF2B5EF4-FFF2-40B4-BE49-F238E27FC236}">
              <a16:creationId xmlns:a16="http://schemas.microsoft.com/office/drawing/2014/main" id="{EA1D19F2-8550-4BD5-9C4A-7FC683CFCABF}"/>
            </a:ext>
          </a:extLst>
        </xdr:cNvPr>
        <xdr:cNvSpPr txBox="1"/>
      </xdr:nvSpPr>
      <xdr:spPr>
        <a:xfrm>
          <a:off x="166331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143510</xdr:rowOff>
    </xdr:from>
    <xdr:to>
      <xdr:col>116</xdr:col>
      <xdr:colOff>114300</xdr:colOff>
      <xdr:row>41</xdr:row>
      <xdr:rowOff>73660</xdr:rowOff>
    </xdr:to>
    <xdr:sp macro="" textlink="">
      <xdr:nvSpPr>
        <xdr:cNvPr id="492" name="楕円 491">
          <a:extLst>
            <a:ext uri="{FF2B5EF4-FFF2-40B4-BE49-F238E27FC236}">
              <a16:creationId xmlns:a16="http://schemas.microsoft.com/office/drawing/2014/main" id="{49932564-FA3C-4E2B-B829-E34B75349930}"/>
            </a:ext>
          </a:extLst>
        </xdr:cNvPr>
        <xdr:cNvSpPr/>
      </xdr:nvSpPr>
      <xdr:spPr>
        <a:xfrm>
          <a:off x="19904710" y="699960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121937</xdr:rowOff>
    </xdr:from>
    <xdr:ext cx="469744" cy="259045"/>
    <xdr:sp macro="" textlink="">
      <xdr:nvSpPr>
        <xdr:cNvPr id="493" name="【認定こども園・幼稚園・保育所】&#10;一人当たり面積該当値テキスト">
          <a:extLst>
            <a:ext uri="{FF2B5EF4-FFF2-40B4-BE49-F238E27FC236}">
              <a16:creationId xmlns:a16="http://schemas.microsoft.com/office/drawing/2014/main" id="{64655BF6-E808-4C9B-B2B6-B6F69C44ED96}"/>
            </a:ext>
          </a:extLst>
        </xdr:cNvPr>
        <xdr:cNvSpPr txBox="1"/>
      </xdr:nvSpPr>
      <xdr:spPr>
        <a:xfrm>
          <a:off x="19985990" y="6981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124460</xdr:rowOff>
    </xdr:from>
    <xdr:to>
      <xdr:col>112</xdr:col>
      <xdr:colOff>38100</xdr:colOff>
      <xdr:row>41</xdr:row>
      <xdr:rowOff>54610</xdr:rowOff>
    </xdr:to>
    <xdr:sp macro="" textlink="">
      <xdr:nvSpPr>
        <xdr:cNvPr id="494" name="楕円 493">
          <a:extLst>
            <a:ext uri="{FF2B5EF4-FFF2-40B4-BE49-F238E27FC236}">
              <a16:creationId xmlns:a16="http://schemas.microsoft.com/office/drawing/2014/main" id="{AA6D1E9D-2B36-409B-85E4-0E40C5FCF99C}"/>
            </a:ext>
          </a:extLst>
        </xdr:cNvPr>
        <xdr:cNvSpPr/>
      </xdr:nvSpPr>
      <xdr:spPr>
        <a:xfrm>
          <a:off x="19161760" y="698436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3810</xdr:rowOff>
    </xdr:from>
    <xdr:to>
      <xdr:col>116</xdr:col>
      <xdr:colOff>63500</xdr:colOff>
      <xdr:row>41</xdr:row>
      <xdr:rowOff>22860</xdr:rowOff>
    </xdr:to>
    <xdr:cxnSp macro="">
      <xdr:nvCxnSpPr>
        <xdr:cNvPr id="495" name="直線コネクタ 494">
          <a:extLst>
            <a:ext uri="{FF2B5EF4-FFF2-40B4-BE49-F238E27FC236}">
              <a16:creationId xmlns:a16="http://schemas.microsoft.com/office/drawing/2014/main" id="{197558BA-8D02-42E2-A80F-6138DE5E5A76}"/>
            </a:ext>
          </a:extLst>
        </xdr:cNvPr>
        <xdr:cNvCxnSpPr/>
      </xdr:nvCxnSpPr>
      <xdr:spPr>
        <a:xfrm>
          <a:off x="19204940" y="7035165"/>
          <a:ext cx="74295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132080</xdr:rowOff>
    </xdr:from>
    <xdr:to>
      <xdr:col>107</xdr:col>
      <xdr:colOff>101600</xdr:colOff>
      <xdr:row>41</xdr:row>
      <xdr:rowOff>62230</xdr:rowOff>
    </xdr:to>
    <xdr:sp macro="" textlink="">
      <xdr:nvSpPr>
        <xdr:cNvPr id="496" name="楕円 495">
          <a:extLst>
            <a:ext uri="{FF2B5EF4-FFF2-40B4-BE49-F238E27FC236}">
              <a16:creationId xmlns:a16="http://schemas.microsoft.com/office/drawing/2014/main" id="{60C3ECEE-DBE6-4B2B-9D8A-23DFEE494818}"/>
            </a:ext>
          </a:extLst>
        </xdr:cNvPr>
        <xdr:cNvSpPr/>
      </xdr:nvSpPr>
      <xdr:spPr>
        <a:xfrm>
          <a:off x="18345150" y="6993890"/>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3810</xdr:rowOff>
    </xdr:from>
    <xdr:to>
      <xdr:col>111</xdr:col>
      <xdr:colOff>177800</xdr:colOff>
      <xdr:row>41</xdr:row>
      <xdr:rowOff>11430</xdr:rowOff>
    </xdr:to>
    <xdr:cxnSp macro="">
      <xdr:nvCxnSpPr>
        <xdr:cNvPr id="497" name="直線コネクタ 496">
          <a:extLst>
            <a:ext uri="{FF2B5EF4-FFF2-40B4-BE49-F238E27FC236}">
              <a16:creationId xmlns:a16="http://schemas.microsoft.com/office/drawing/2014/main" id="{25AA01F4-B94C-4659-91CE-5E8EFAB386F7}"/>
            </a:ext>
          </a:extLst>
        </xdr:cNvPr>
        <xdr:cNvCxnSpPr/>
      </xdr:nvCxnSpPr>
      <xdr:spPr>
        <a:xfrm flipV="1">
          <a:off x="18399760" y="7035165"/>
          <a:ext cx="80518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59690</xdr:rowOff>
    </xdr:from>
    <xdr:to>
      <xdr:col>102</xdr:col>
      <xdr:colOff>165100</xdr:colOff>
      <xdr:row>40</xdr:row>
      <xdr:rowOff>161290</xdr:rowOff>
    </xdr:to>
    <xdr:sp macro="" textlink="">
      <xdr:nvSpPr>
        <xdr:cNvPr id="498" name="楕円 497">
          <a:extLst>
            <a:ext uri="{FF2B5EF4-FFF2-40B4-BE49-F238E27FC236}">
              <a16:creationId xmlns:a16="http://schemas.microsoft.com/office/drawing/2014/main" id="{6CE766E0-68A1-4A90-9D2C-ADDFA63846BD}"/>
            </a:ext>
          </a:extLst>
        </xdr:cNvPr>
        <xdr:cNvSpPr/>
      </xdr:nvSpPr>
      <xdr:spPr>
        <a:xfrm>
          <a:off x="17547590" y="6913880"/>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110490</xdr:rowOff>
    </xdr:from>
    <xdr:to>
      <xdr:col>107</xdr:col>
      <xdr:colOff>50800</xdr:colOff>
      <xdr:row>41</xdr:row>
      <xdr:rowOff>11430</xdr:rowOff>
    </xdr:to>
    <xdr:cxnSp macro="">
      <xdr:nvCxnSpPr>
        <xdr:cNvPr id="499" name="直線コネクタ 498">
          <a:extLst>
            <a:ext uri="{FF2B5EF4-FFF2-40B4-BE49-F238E27FC236}">
              <a16:creationId xmlns:a16="http://schemas.microsoft.com/office/drawing/2014/main" id="{1ED2F34E-7F40-48FB-B57D-5CF4CBC4B9C0}"/>
            </a:ext>
          </a:extLst>
        </xdr:cNvPr>
        <xdr:cNvCxnSpPr/>
      </xdr:nvCxnSpPr>
      <xdr:spPr>
        <a:xfrm>
          <a:off x="17602200" y="6968490"/>
          <a:ext cx="79756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63500</xdr:rowOff>
    </xdr:from>
    <xdr:to>
      <xdr:col>98</xdr:col>
      <xdr:colOff>38100</xdr:colOff>
      <xdr:row>40</xdr:row>
      <xdr:rowOff>165100</xdr:rowOff>
    </xdr:to>
    <xdr:sp macro="" textlink="">
      <xdr:nvSpPr>
        <xdr:cNvPr id="500" name="楕円 499">
          <a:extLst>
            <a:ext uri="{FF2B5EF4-FFF2-40B4-BE49-F238E27FC236}">
              <a16:creationId xmlns:a16="http://schemas.microsoft.com/office/drawing/2014/main" id="{B3417703-9627-4509-A749-EB5D77DDE71F}"/>
            </a:ext>
          </a:extLst>
        </xdr:cNvPr>
        <xdr:cNvSpPr/>
      </xdr:nvSpPr>
      <xdr:spPr>
        <a:xfrm>
          <a:off x="16761460" y="6917690"/>
          <a:ext cx="7874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110490</xdr:rowOff>
    </xdr:from>
    <xdr:to>
      <xdr:col>102</xdr:col>
      <xdr:colOff>114300</xdr:colOff>
      <xdr:row>40</xdr:row>
      <xdr:rowOff>114300</xdr:rowOff>
    </xdr:to>
    <xdr:cxnSp macro="">
      <xdr:nvCxnSpPr>
        <xdr:cNvPr id="501" name="直線コネクタ 500">
          <a:extLst>
            <a:ext uri="{FF2B5EF4-FFF2-40B4-BE49-F238E27FC236}">
              <a16:creationId xmlns:a16="http://schemas.microsoft.com/office/drawing/2014/main" id="{A97252C5-B4BA-49C1-ADB6-86B148AC974D}"/>
            </a:ext>
          </a:extLst>
        </xdr:cNvPr>
        <xdr:cNvCxnSpPr/>
      </xdr:nvCxnSpPr>
      <xdr:spPr>
        <a:xfrm flipV="1">
          <a:off x="16804640" y="6968490"/>
          <a:ext cx="79756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120667</xdr:rowOff>
    </xdr:from>
    <xdr:ext cx="469744" cy="259045"/>
    <xdr:sp macro="" textlink="">
      <xdr:nvSpPr>
        <xdr:cNvPr id="502" name="n_1aveValue【認定こども園・幼稚園・保育所】&#10;一人当たり面積">
          <a:extLst>
            <a:ext uri="{FF2B5EF4-FFF2-40B4-BE49-F238E27FC236}">
              <a16:creationId xmlns:a16="http://schemas.microsoft.com/office/drawing/2014/main" id="{03F8FCA8-7638-4B3F-93E4-3C8D4DFD603A}"/>
            </a:ext>
          </a:extLst>
        </xdr:cNvPr>
        <xdr:cNvSpPr txBox="1"/>
      </xdr:nvSpPr>
      <xdr:spPr>
        <a:xfrm>
          <a:off x="18982132" y="6637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109237</xdr:rowOff>
    </xdr:from>
    <xdr:ext cx="469744" cy="259045"/>
    <xdr:sp macro="" textlink="">
      <xdr:nvSpPr>
        <xdr:cNvPr id="503" name="n_2aveValue【認定こども園・幼稚園・保育所】&#10;一人当たり面積">
          <a:extLst>
            <a:ext uri="{FF2B5EF4-FFF2-40B4-BE49-F238E27FC236}">
              <a16:creationId xmlns:a16="http://schemas.microsoft.com/office/drawing/2014/main" id="{FDF3BABE-38F9-474F-9EF9-43B9C22F4366}"/>
            </a:ext>
          </a:extLst>
        </xdr:cNvPr>
        <xdr:cNvSpPr txBox="1"/>
      </xdr:nvSpPr>
      <xdr:spPr>
        <a:xfrm>
          <a:off x="18182032" y="6622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116857</xdr:rowOff>
    </xdr:from>
    <xdr:ext cx="469744" cy="259045"/>
    <xdr:sp macro="" textlink="">
      <xdr:nvSpPr>
        <xdr:cNvPr id="504" name="n_3aveValue【認定こども園・幼稚園・保育所】&#10;一人当たり面積">
          <a:extLst>
            <a:ext uri="{FF2B5EF4-FFF2-40B4-BE49-F238E27FC236}">
              <a16:creationId xmlns:a16="http://schemas.microsoft.com/office/drawing/2014/main" id="{56A3EDBD-6E9C-49C4-8A3E-4938FC4A955C}"/>
            </a:ext>
          </a:extLst>
        </xdr:cNvPr>
        <xdr:cNvSpPr txBox="1"/>
      </xdr:nvSpPr>
      <xdr:spPr>
        <a:xfrm>
          <a:off x="17384472" y="6631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116857</xdr:rowOff>
    </xdr:from>
    <xdr:ext cx="469744" cy="259045"/>
    <xdr:sp macro="" textlink="">
      <xdr:nvSpPr>
        <xdr:cNvPr id="505" name="n_4aveValue【認定こども園・幼稚園・保育所】&#10;一人当たり面積">
          <a:extLst>
            <a:ext uri="{FF2B5EF4-FFF2-40B4-BE49-F238E27FC236}">
              <a16:creationId xmlns:a16="http://schemas.microsoft.com/office/drawing/2014/main" id="{439EDAFE-6B7C-4C21-8AF6-C6D044D65AC2}"/>
            </a:ext>
          </a:extLst>
        </xdr:cNvPr>
        <xdr:cNvSpPr txBox="1"/>
      </xdr:nvSpPr>
      <xdr:spPr>
        <a:xfrm>
          <a:off x="16588817" y="6631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45737</xdr:rowOff>
    </xdr:from>
    <xdr:ext cx="469744" cy="259045"/>
    <xdr:sp macro="" textlink="">
      <xdr:nvSpPr>
        <xdr:cNvPr id="506" name="n_1mainValue【認定こども園・幼稚園・保育所】&#10;一人当たり面積">
          <a:extLst>
            <a:ext uri="{FF2B5EF4-FFF2-40B4-BE49-F238E27FC236}">
              <a16:creationId xmlns:a16="http://schemas.microsoft.com/office/drawing/2014/main" id="{C09FA633-C3EE-4918-BFE0-11894654BC1A}"/>
            </a:ext>
          </a:extLst>
        </xdr:cNvPr>
        <xdr:cNvSpPr txBox="1"/>
      </xdr:nvSpPr>
      <xdr:spPr>
        <a:xfrm>
          <a:off x="18982132" y="70770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53357</xdr:rowOff>
    </xdr:from>
    <xdr:ext cx="469744" cy="259045"/>
    <xdr:sp macro="" textlink="">
      <xdr:nvSpPr>
        <xdr:cNvPr id="507" name="n_2mainValue【認定こども園・幼稚園・保育所】&#10;一人当たり面積">
          <a:extLst>
            <a:ext uri="{FF2B5EF4-FFF2-40B4-BE49-F238E27FC236}">
              <a16:creationId xmlns:a16="http://schemas.microsoft.com/office/drawing/2014/main" id="{94B8D72D-5051-4811-B5F6-079DCFA94F6B}"/>
            </a:ext>
          </a:extLst>
        </xdr:cNvPr>
        <xdr:cNvSpPr txBox="1"/>
      </xdr:nvSpPr>
      <xdr:spPr>
        <a:xfrm>
          <a:off x="18182032" y="7086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152417</xdr:rowOff>
    </xdr:from>
    <xdr:ext cx="469744" cy="259045"/>
    <xdr:sp macro="" textlink="">
      <xdr:nvSpPr>
        <xdr:cNvPr id="508" name="n_3mainValue【認定こども園・幼稚園・保育所】&#10;一人当たり面積">
          <a:extLst>
            <a:ext uri="{FF2B5EF4-FFF2-40B4-BE49-F238E27FC236}">
              <a16:creationId xmlns:a16="http://schemas.microsoft.com/office/drawing/2014/main" id="{5219589D-6A68-49FD-A3BB-EEC471B859FE}"/>
            </a:ext>
          </a:extLst>
        </xdr:cNvPr>
        <xdr:cNvSpPr txBox="1"/>
      </xdr:nvSpPr>
      <xdr:spPr>
        <a:xfrm>
          <a:off x="17384472" y="7010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156227</xdr:rowOff>
    </xdr:from>
    <xdr:ext cx="469744" cy="259045"/>
    <xdr:sp macro="" textlink="">
      <xdr:nvSpPr>
        <xdr:cNvPr id="509" name="n_4mainValue【認定こども園・幼稚園・保育所】&#10;一人当たり面積">
          <a:extLst>
            <a:ext uri="{FF2B5EF4-FFF2-40B4-BE49-F238E27FC236}">
              <a16:creationId xmlns:a16="http://schemas.microsoft.com/office/drawing/2014/main" id="{42A6418A-255E-4F8E-A3AD-F004FFA51D01}"/>
            </a:ext>
          </a:extLst>
        </xdr:cNvPr>
        <xdr:cNvSpPr txBox="1"/>
      </xdr:nvSpPr>
      <xdr:spPr>
        <a:xfrm>
          <a:off x="16588817" y="7016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10" name="正方形/長方形 509">
          <a:extLst>
            <a:ext uri="{FF2B5EF4-FFF2-40B4-BE49-F238E27FC236}">
              <a16:creationId xmlns:a16="http://schemas.microsoft.com/office/drawing/2014/main" id="{088DF583-EB24-4127-99E7-AF3709E3B19D}"/>
            </a:ext>
          </a:extLst>
        </xdr:cNvPr>
        <xdr:cNvSpPr/>
      </xdr:nvSpPr>
      <xdr:spPr>
        <a:xfrm>
          <a:off x="1120394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1" name="正方形/長方形 510">
          <a:extLst>
            <a:ext uri="{FF2B5EF4-FFF2-40B4-BE49-F238E27FC236}">
              <a16:creationId xmlns:a16="http://schemas.microsoft.com/office/drawing/2014/main" id="{90E2F90D-FFA4-49D9-8E47-662BB2883313}"/>
            </a:ext>
          </a:extLst>
        </xdr:cNvPr>
        <xdr:cNvSpPr/>
      </xdr:nvSpPr>
      <xdr:spPr>
        <a:xfrm>
          <a:off x="113157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2" name="正方形/長方形 511">
          <a:extLst>
            <a:ext uri="{FF2B5EF4-FFF2-40B4-BE49-F238E27FC236}">
              <a16:creationId xmlns:a16="http://schemas.microsoft.com/office/drawing/2014/main" id="{DBD68992-C264-4078-BDDF-5C4B030A9B30}"/>
            </a:ext>
          </a:extLst>
        </xdr:cNvPr>
        <xdr:cNvSpPr/>
      </xdr:nvSpPr>
      <xdr:spPr>
        <a:xfrm>
          <a:off x="113157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3" name="正方形/長方形 512">
          <a:extLst>
            <a:ext uri="{FF2B5EF4-FFF2-40B4-BE49-F238E27FC236}">
              <a16:creationId xmlns:a16="http://schemas.microsoft.com/office/drawing/2014/main" id="{AACE0F64-0538-451A-818B-791A5BF1AC03}"/>
            </a:ext>
          </a:extLst>
        </xdr:cNvPr>
        <xdr:cNvSpPr/>
      </xdr:nvSpPr>
      <xdr:spPr>
        <a:xfrm>
          <a:off x="122326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4" name="正方形/長方形 513">
          <a:extLst>
            <a:ext uri="{FF2B5EF4-FFF2-40B4-BE49-F238E27FC236}">
              <a16:creationId xmlns:a16="http://schemas.microsoft.com/office/drawing/2014/main" id="{A46B338C-7E6B-4F15-B693-BB81586BB166}"/>
            </a:ext>
          </a:extLst>
        </xdr:cNvPr>
        <xdr:cNvSpPr/>
      </xdr:nvSpPr>
      <xdr:spPr>
        <a:xfrm>
          <a:off x="122326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5" name="正方形/長方形 514">
          <a:extLst>
            <a:ext uri="{FF2B5EF4-FFF2-40B4-BE49-F238E27FC236}">
              <a16:creationId xmlns:a16="http://schemas.microsoft.com/office/drawing/2014/main" id="{6B60852C-6B9A-4348-A74D-B934676B51CC}"/>
            </a:ext>
          </a:extLst>
        </xdr:cNvPr>
        <xdr:cNvSpPr/>
      </xdr:nvSpPr>
      <xdr:spPr>
        <a:xfrm>
          <a:off x="132613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6" name="正方形/長方形 515">
          <a:extLst>
            <a:ext uri="{FF2B5EF4-FFF2-40B4-BE49-F238E27FC236}">
              <a16:creationId xmlns:a16="http://schemas.microsoft.com/office/drawing/2014/main" id="{3FC1DF49-59D0-4660-AB8A-6E1047B1EACD}"/>
            </a:ext>
          </a:extLst>
        </xdr:cNvPr>
        <xdr:cNvSpPr/>
      </xdr:nvSpPr>
      <xdr:spPr>
        <a:xfrm>
          <a:off x="132613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7" name="正方形/長方形 516">
          <a:extLst>
            <a:ext uri="{FF2B5EF4-FFF2-40B4-BE49-F238E27FC236}">
              <a16:creationId xmlns:a16="http://schemas.microsoft.com/office/drawing/2014/main" id="{6A39A1D1-1CF1-433D-87DE-84E8D5FF10B9}"/>
            </a:ext>
          </a:extLst>
        </xdr:cNvPr>
        <xdr:cNvSpPr/>
      </xdr:nvSpPr>
      <xdr:spPr>
        <a:xfrm>
          <a:off x="1120394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8" name="テキスト ボックス 517">
          <a:extLst>
            <a:ext uri="{FF2B5EF4-FFF2-40B4-BE49-F238E27FC236}">
              <a16:creationId xmlns:a16="http://schemas.microsoft.com/office/drawing/2014/main" id="{7D868B10-6D04-49F4-A4C8-FC2321513250}"/>
            </a:ext>
          </a:extLst>
        </xdr:cNvPr>
        <xdr:cNvSpPr txBox="1"/>
      </xdr:nvSpPr>
      <xdr:spPr>
        <a:xfrm>
          <a:off x="1116584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9" name="直線コネクタ 518">
          <a:extLst>
            <a:ext uri="{FF2B5EF4-FFF2-40B4-BE49-F238E27FC236}">
              <a16:creationId xmlns:a16="http://schemas.microsoft.com/office/drawing/2014/main" id="{102D0814-D580-4C37-92B5-78187AD3DD3F}"/>
            </a:ext>
          </a:extLst>
        </xdr:cNvPr>
        <xdr:cNvCxnSpPr/>
      </xdr:nvCxnSpPr>
      <xdr:spPr>
        <a:xfrm>
          <a:off x="1120394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20" name="テキスト ボックス 519">
          <a:extLst>
            <a:ext uri="{FF2B5EF4-FFF2-40B4-BE49-F238E27FC236}">
              <a16:creationId xmlns:a16="http://schemas.microsoft.com/office/drawing/2014/main" id="{F26A08C9-C34D-4DC5-A339-57027A6A083E}"/>
            </a:ext>
          </a:extLst>
        </xdr:cNvPr>
        <xdr:cNvSpPr txBox="1"/>
      </xdr:nvSpPr>
      <xdr:spPr>
        <a:xfrm>
          <a:off x="10801531"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21" name="直線コネクタ 520">
          <a:extLst>
            <a:ext uri="{FF2B5EF4-FFF2-40B4-BE49-F238E27FC236}">
              <a16:creationId xmlns:a16="http://schemas.microsoft.com/office/drawing/2014/main" id="{3BB9D87E-66E4-4881-872B-5A40246E4BA6}"/>
            </a:ext>
          </a:extLst>
        </xdr:cNvPr>
        <xdr:cNvCxnSpPr/>
      </xdr:nvCxnSpPr>
      <xdr:spPr>
        <a:xfrm>
          <a:off x="11203940" y="1104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22" name="テキスト ボックス 521">
          <a:extLst>
            <a:ext uri="{FF2B5EF4-FFF2-40B4-BE49-F238E27FC236}">
              <a16:creationId xmlns:a16="http://schemas.microsoft.com/office/drawing/2014/main" id="{F94D3F28-9EC6-40F0-8B34-55603FE746FF}"/>
            </a:ext>
          </a:extLst>
        </xdr:cNvPr>
        <xdr:cNvSpPr txBox="1"/>
      </xdr:nvSpPr>
      <xdr:spPr>
        <a:xfrm>
          <a:off x="10801531" y="1090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23" name="直線コネクタ 522">
          <a:extLst>
            <a:ext uri="{FF2B5EF4-FFF2-40B4-BE49-F238E27FC236}">
              <a16:creationId xmlns:a16="http://schemas.microsoft.com/office/drawing/2014/main" id="{60B5F6D0-D057-4460-B675-C1635FAB7780}"/>
            </a:ext>
          </a:extLst>
        </xdr:cNvPr>
        <xdr:cNvCxnSpPr/>
      </xdr:nvCxnSpPr>
      <xdr:spPr>
        <a:xfrm>
          <a:off x="11203940" y="1066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24" name="テキスト ボックス 523">
          <a:extLst>
            <a:ext uri="{FF2B5EF4-FFF2-40B4-BE49-F238E27FC236}">
              <a16:creationId xmlns:a16="http://schemas.microsoft.com/office/drawing/2014/main" id="{67EC4070-71EA-4245-9634-C3519D834DD5}"/>
            </a:ext>
          </a:extLst>
        </xdr:cNvPr>
        <xdr:cNvSpPr txBox="1"/>
      </xdr:nvSpPr>
      <xdr:spPr>
        <a:xfrm>
          <a:off x="10842791" y="1052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25" name="直線コネクタ 524">
          <a:extLst>
            <a:ext uri="{FF2B5EF4-FFF2-40B4-BE49-F238E27FC236}">
              <a16:creationId xmlns:a16="http://schemas.microsoft.com/office/drawing/2014/main" id="{1FA70879-2779-48EA-94EE-9B627F28015D}"/>
            </a:ext>
          </a:extLst>
        </xdr:cNvPr>
        <xdr:cNvCxnSpPr/>
      </xdr:nvCxnSpPr>
      <xdr:spPr>
        <a:xfrm>
          <a:off x="11203940" y="1028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6" name="テキスト ボックス 525">
          <a:extLst>
            <a:ext uri="{FF2B5EF4-FFF2-40B4-BE49-F238E27FC236}">
              <a16:creationId xmlns:a16="http://schemas.microsoft.com/office/drawing/2014/main" id="{75A8C535-07E2-48B6-8F2F-AE91998D48CA}"/>
            </a:ext>
          </a:extLst>
        </xdr:cNvPr>
        <xdr:cNvSpPr txBox="1"/>
      </xdr:nvSpPr>
      <xdr:spPr>
        <a:xfrm>
          <a:off x="10842791" y="1014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27" name="直線コネクタ 526">
          <a:extLst>
            <a:ext uri="{FF2B5EF4-FFF2-40B4-BE49-F238E27FC236}">
              <a16:creationId xmlns:a16="http://schemas.microsoft.com/office/drawing/2014/main" id="{50F2BEB7-FB30-4011-A3CC-779290B91952}"/>
            </a:ext>
          </a:extLst>
        </xdr:cNvPr>
        <xdr:cNvCxnSpPr/>
      </xdr:nvCxnSpPr>
      <xdr:spPr>
        <a:xfrm>
          <a:off x="11203940" y="990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28" name="テキスト ボックス 527">
          <a:extLst>
            <a:ext uri="{FF2B5EF4-FFF2-40B4-BE49-F238E27FC236}">
              <a16:creationId xmlns:a16="http://schemas.microsoft.com/office/drawing/2014/main" id="{57719250-FD4D-4839-8CAB-E68CCC95A0D8}"/>
            </a:ext>
          </a:extLst>
        </xdr:cNvPr>
        <xdr:cNvSpPr txBox="1"/>
      </xdr:nvSpPr>
      <xdr:spPr>
        <a:xfrm>
          <a:off x="10842791" y="9765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29" name="直線コネクタ 528">
          <a:extLst>
            <a:ext uri="{FF2B5EF4-FFF2-40B4-BE49-F238E27FC236}">
              <a16:creationId xmlns:a16="http://schemas.microsoft.com/office/drawing/2014/main" id="{6CCCAA8E-559E-4A2E-8109-707893586C05}"/>
            </a:ext>
          </a:extLst>
        </xdr:cNvPr>
        <xdr:cNvCxnSpPr/>
      </xdr:nvCxnSpPr>
      <xdr:spPr>
        <a:xfrm>
          <a:off x="11203940" y="952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30" name="テキスト ボックス 529">
          <a:extLst>
            <a:ext uri="{FF2B5EF4-FFF2-40B4-BE49-F238E27FC236}">
              <a16:creationId xmlns:a16="http://schemas.microsoft.com/office/drawing/2014/main" id="{2211CBEA-99A6-43C4-801B-AB24481C665D}"/>
            </a:ext>
          </a:extLst>
        </xdr:cNvPr>
        <xdr:cNvSpPr txBox="1"/>
      </xdr:nvSpPr>
      <xdr:spPr>
        <a:xfrm>
          <a:off x="10842791" y="938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1" name="直線コネクタ 530">
          <a:extLst>
            <a:ext uri="{FF2B5EF4-FFF2-40B4-BE49-F238E27FC236}">
              <a16:creationId xmlns:a16="http://schemas.microsoft.com/office/drawing/2014/main" id="{F73C0888-1436-4332-AA88-D4E859E3C6A7}"/>
            </a:ext>
          </a:extLst>
        </xdr:cNvPr>
        <xdr:cNvCxnSpPr/>
      </xdr:nvCxnSpPr>
      <xdr:spPr>
        <a:xfrm>
          <a:off x="1120394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32" name="テキスト ボックス 531">
          <a:extLst>
            <a:ext uri="{FF2B5EF4-FFF2-40B4-BE49-F238E27FC236}">
              <a16:creationId xmlns:a16="http://schemas.microsoft.com/office/drawing/2014/main" id="{C15FD99C-B92F-41AA-844B-F04B64D9F8A4}"/>
            </a:ext>
          </a:extLst>
        </xdr:cNvPr>
        <xdr:cNvSpPr txBox="1"/>
      </xdr:nvSpPr>
      <xdr:spPr>
        <a:xfrm>
          <a:off x="10905006" y="900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3" name="【学校施設】&#10;有形固定資産減価償却率グラフ枠">
          <a:extLst>
            <a:ext uri="{FF2B5EF4-FFF2-40B4-BE49-F238E27FC236}">
              <a16:creationId xmlns:a16="http://schemas.microsoft.com/office/drawing/2014/main" id="{A823C3A6-09DE-4FE1-9DE4-83D7D09E4092}"/>
            </a:ext>
          </a:extLst>
        </xdr:cNvPr>
        <xdr:cNvSpPr/>
      </xdr:nvSpPr>
      <xdr:spPr>
        <a:xfrm>
          <a:off x="1120394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152400</xdr:rowOff>
    </xdr:from>
    <xdr:to>
      <xdr:col>85</xdr:col>
      <xdr:colOff>126364</xdr:colOff>
      <xdr:row>63</xdr:row>
      <xdr:rowOff>116205</xdr:rowOff>
    </xdr:to>
    <xdr:cxnSp macro="">
      <xdr:nvCxnSpPr>
        <xdr:cNvPr id="534" name="直線コネクタ 533">
          <a:extLst>
            <a:ext uri="{FF2B5EF4-FFF2-40B4-BE49-F238E27FC236}">
              <a16:creationId xmlns:a16="http://schemas.microsoft.com/office/drawing/2014/main" id="{A7F5AC7B-EFB6-475A-B673-5C2DA4C914E5}"/>
            </a:ext>
          </a:extLst>
        </xdr:cNvPr>
        <xdr:cNvCxnSpPr/>
      </xdr:nvCxnSpPr>
      <xdr:spPr>
        <a:xfrm flipV="1">
          <a:off x="14703424" y="9753600"/>
          <a:ext cx="0" cy="11639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120032</xdr:rowOff>
    </xdr:from>
    <xdr:ext cx="405111" cy="259045"/>
    <xdr:sp macro="" textlink="">
      <xdr:nvSpPr>
        <xdr:cNvPr id="535" name="【学校施設】&#10;有形固定資産減価償却率最小値テキスト">
          <a:extLst>
            <a:ext uri="{FF2B5EF4-FFF2-40B4-BE49-F238E27FC236}">
              <a16:creationId xmlns:a16="http://schemas.microsoft.com/office/drawing/2014/main" id="{34F7905C-69EA-4DBA-94CD-8E7C7E444186}"/>
            </a:ext>
          </a:extLst>
        </xdr:cNvPr>
        <xdr:cNvSpPr txBox="1"/>
      </xdr:nvSpPr>
      <xdr:spPr>
        <a:xfrm>
          <a:off x="14742160" y="10923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116205</xdr:rowOff>
    </xdr:from>
    <xdr:to>
      <xdr:col>86</xdr:col>
      <xdr:colOff>25400</xdr:colOff>
      <xdr:row>63</xdr:row>
      <xdr:rowOff>116205</xdr:rowOff>
    </xdr:to>
    <xdr:cxnSp macro="">
      <xdr:nvCxnSpPr>
        <xdr:cNvPr id="536" name="直線コネクタ 535">
          <a:extLst>
            <a:ext uri="{FF2B5EF4-FFF2-40B4-BE49-F238E27FC236}">
              <a16:creationId xmlns:a16="http://schemas.microsoft.com/office/drawing/2014/main" id="{004243F1-C87A-4A3E-8D9A-8A4227266335}"/>
            </a:ext>
          </a:extLst>
        </xdr:cNvPr>
        <xdr:cNvCxnSpPr/>
      </xdr:nvCxnSpPr>
      <xdr:spPr>
        <a:xfrm>
          <a:off x="14611350" y="1091755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99077</xdr:rowOff>
    </xdr:from>
    <xdr:ext cx="405111" cy="259045"/>
    <xdr:sp macro="" textlink="">
      <xdr:nvSpPr>
        <xdr:cNvPr id="537" name="【学校施設】&#10;有形固定資産減価償却率最大値テキスト">
          <a:extLst>
            <a:ext uri="{FF2B5EF4-FFF2-40B4-BE49-F238E27FC236}">
              <a16:creationId xmlns:a16="http://schemas.microsoft.com/office/drawing/2014/main" id="{973F2803-76C5-45BF-8A27-395C38E1617C}"/>
            </a:ext>
          </a:extLst>
        </xdr:cNvPr>
        <xdr:cNvSpPr txBox="1"/>
      </xdr:nvSpPr>
      <xdr:spPr>
        <a:xfrm>
          <a:off x="14742160" y="9525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152400</xdr:rowOff>
    </xdr:from>
    <xdr:to>
      <xdr:col>86</xdr:col>
      <xdr:colOff>25400</xdr:colOff>
      <xdr:row>56</xdr:row>
      <xdr:rowOff>152400</xdr:rowOff>
    </xdr:to>
    <xdr:cxnSp macro="">
      <xdr:nvCxnSpPr>
        <xdr:cNvPr id="538" name="直線コネクタ 537">
          <a:extLst>
            <a:ext uri="{FF2B5EF4-FFF2-40B4-BE49-F238E27FC236}">
              <a16:creationId xmlns:a16="http://schemas.microsoft.com/office/drawing/2014/main" id="{3A0DF436-14FF-40BA-908A-A440C8F175C9}"/>
            </a:ext>
          </a:extLst>
        </xdr:cNvPr>
        <xdr:cNvCxnSpPr/>
      </xdr:nvCxnSpPr>
      <xdr:spPr>
        <a:xfrm>
          <a:off x="14611350" y="97536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59072</xdr:rowOff>
    </xdr:from>
    <xdr:ext cx="405111" cy="259045"/>
    <xdr:sp macro="" textlink="">
      <xdr:nvSpPr>
        <xdr:cNvPr id="539" name="【学校施設】&#10;有形固定資産減価償却率平均値テキスト">
          <a:extLst>
            <a:ext uri="{FF2B5EF4-FFF2-40B4-BE49-F238E27FC236}">
              <a16:creationId xmlns:a16="http://schemas.microsoft.com/office/drawing/2014/main" id="{CD7898ED-828F-4FBA-8368-1009AC3CA5F7}"/>
            </a:ext>
          </a:extLst>
        </xdr:cNvPr>
        <xdr:cNvSpPr txBox="1"/>
      </xdr:nvSpPr>
      <xdr:spPr>
        <a:xfrm>
          <a:off x="14742160" y="103422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80645</xdr:rowOff>
    </xdr:from>
    <xdr:to>
      <xdr:col>85</xdr:col>
      <xdr:colOff>177800</xdr:colOff>
      <xdr:row>61</xdr:row>
      <xdr:rowOff>10795</xdr:rowOff>
    </xdr:to>
    <xdr:sp macro="" textlink="">
      <xdr:nvSpPr>
        <xdr:cNvPr id="540" name="フローチャート: 判断 539">
          <a:extLst>
            <a:ext uri="{FF2B5EF4-FFF2-40B4-BE49-F238E27FC236}">
              <a16:creationId xmlns:a16="http://schemas.microsoft.com/office/drawing/2014/main" id="{87750C4A-139F-4B0D-B0B1-6AA50AC3AC5E}"/>
            </a:ext>
          </a:extLst>
        </xdr:cNvPr>
        <xdr:cNvSpPr/>
      </xdr:nvSpPr>
      <xdr:spPr>
        <a:xfrm>
          <a:off x="14649450" y="1036955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71120</xdr:rowOff>
    </xdr:from>
    <xdr:to>
      <xdr:col>81</xdr:col>
      <xdr:colOff>101600</xdr:colOff>
      <xdr:row>61</xdr:row>
      <xdr:rowOff>1270</xdr:rowOff>
    </xdr:to>
    <xdr:sp macro="" textlink="">
      <xdr:nvSpPr>
        <xdr:cNvPr id="541" name="フローチャート: 判断 540">
          <a:extLst>
            <a:ext uri="{FF2B5EF4-FFF2-40B4-BE49-F238E27FC236}">
              <a16:creationId xmlns:a16="http://schemas.microsoft.com/office/drawing/2014/main" id="{D1A3DDA5-45B9-4FE1-908F-CC22C25A8A5D}"/>
            </a:ext>
          </a:extLst>
        </xdr:cNvPr>
        <xdr:cNvSpPr/>
      </xdr:nvSpPr>
      <xdr:spPr>
        <a:xfrm>
          <a:off x="13887450" y="1035621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59690</xdr:rowOff>
    </xdr:from>
    <xdr:to>
      <xdr:col>76</xdr:col>
      <xdr:colOff>165100</xdr:colOff>
      <xdr:row>60</xdr:row>
      <xdr:rowOff>161290</xdr:rowOff>
    </xdr:to>
    <xdr:sp macro="" textlink="">
      <xdr:nvSpPr>
        <xdr:cNvPr id="542" name="フローチャート: 判断 541">
          <a:extLst>
            <a:ext uri="{FF2B5EF4-FFF2-40B4-BE49-F238E27FC236}">
              <a16:creationId xmlns:a16="http://schemas.microsoft.com/office/drawing/2014/main" id="{41D93625-5C45-4124-A7A2-72EDBBAF9101}"/>
            </a:ext>
          </a:extLst>
        </xdr:cNvPr>
        <xdr:cNvSpPr/>
      </xdr:nvSpPr>
      <xdr:spPr>
        <a:xfrm>
          <a:off x="13089890" y="10342880"/>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48260</xdr:rowOff>
    </xdr:from>
    <xdr:to>
      <xdr:col>72</xdr:col>
      <xdr:colOff>38100</xdr:colOff>
      <xdr:row>60</xdr:row>
      <xdr:rowOff>149860</xdr:rowOff>
    </xdr:to>
    <xdr:sp macro="" textlink="">
      <xdr:nvSpPr>
        <xdr:cNvPr id="543" name="フローチャート: 判断 542">
          <a:extLst>
            <a:ext uri="{FF2B5EF4-FFF2-40B4-BE49-F238E27FC236}">
              <a16:creationId xmlns:a16="http://schemas.microsoft.com/office/drawing/2014/main" id="{2FB8C41C-4E72-418E-9FE2-666B2C795EC2}"/>
            </a:ext>
          </a:extLst>
        </xdr:cNvPr>
        <xdr:cNvSpPr/>
      </xdr:nvSpPr>
      <xdr:spPr>
        <a:xfrm>
          <a:off x="12303760" y="10337165"/>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38735</xdr:rowOff>
    </xdr:from>
    <xdr:to>
      <xdr:col>67</xdr:col>
      <xdr:colOff>101600</xdr:colOff>
      <xdr:row>60</xdr:row>
      <xdr:rowOff>140335</xdr:rowOff>
    </xdr:to>
    <xdr:sp macro="" textlink="">
      <xdr:nvSpPr>
        <xdr:cNvPr id="544" name="フローチャート: 判断 543">
          <a:extLst>
            <a:ext uri="{FF2B5EF4-FFF2-40B4-BE49-F238E27FC236}">
              <a16:creationId xmlns:a16="http://schemas.microsoft.com/office/drawing/2014/main" id="{DCB53175-0F5C-4BD6-A868-8D80EF9620AB}"/>
            </a:ext>
          </a:extLst>
        </xdr:cNvPr>
        <xdr:cNvSpPr/>
      </xdr:nvSpPr>
      <xdr:spPr>
        <a:xfrm>
          <a:off x="11487150" y="1032573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19130C33-B6C6-4B76-8B37-EF61096F507A}"/>
            </a:ext>
          </a:extLst>
        </xdr:cNvPr>
        <xdr:cNvSpPr txBox="1"/>
      </xdr:nvSpPr>
      <xdr:spPr>
        <a:xfrm>
          <a:off x="1453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835A1C58-E8E6-4480-ABB7-C157310EAE4B}"/>
            </a:ext>
          </a:extLst>
        </xdr:cNvPr>
        <xdr:cNvSpPr txBox="1"/>
      </xdr:nvSpPr>
      <xdr:spPr>
        <a:xfrm>
          <a:off x="13770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068026E2-F4AB-4D46-BD3E-A604F2400C86}"/>
            </a:ext>
          </a:extLst>
        </xdr:cNvPr>
        <xdr:cNvSpPr txBox="1"/>
      </xdr:nvSpPr>
      <xdr:spPr>
        <a:xfrm>
          <a:off x="12973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8" name="テキスト ボックス 547">
          <a:extLst>
            <a:ext uri="{FF2B5EF4-FFF2-40B4-BE49-F238E27FC236}">
              <a16:creationId xmlns:a16="http://schemas.microsoft.com/office/drawing/2014/main" id="{F2B25F09-482A-4E1E-81AB-E423CC5DC940}"/>
            </a:ext>
          </a:extLst>
        </xdr:cNvPr>
        <xdr:cNvSpPr txBox="1"/>
      </xdr:nvSpPr>
      <xdr:spPr>
        <a:xfrm>
          <a:off x="12175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9" name="テキスト ボックス 548">
          <a:extLst>
            <a:ext uri="{FF2B5EF4-FFF2-40B4-BE49-F238E27FC236}">
              <a16:creationId xmlns:a16="http://schemas.microsoft.com/office/drawing/2014/main" id="{539C6F07-9C94-4B98-BD20-894217BFBCFF}"/>
            </a:ext>
          </a:extLst>
        </xdr:cNvPr>
        <xdr:cNvSpPr txBox="1"/>
      </xdr:nvSpPr>
      <xdr:spPr>
        <a:xfrm>
          <a:off x="11370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42545</xdr:rowOff>
    </xdr:from>
    <xdr:to>
      <xdr:col>85</xdr:col>
      <xdr:colOff>177800</xdr:colOff>
      <xdr:row>60</xdr:row>
      <xdr:rowOff>144145</xdr:rowOff>
    </xdr:to>
    <xdr:sp macro="" textlink="">
      <xdr:nvSpPr>
        <xdr:cNvPr id="550" name="楕円 549">
          <a:extLst>
            <a:ext uri="{FF2B5EF4-FFF2-40B4-BE49-F238E27FC236}">
              <a16:creationId xmlns:a16="http://schemas.microsoft.com/office/drawing/2014/main" id="{2F6FD95C-AFBE-420D-94B8-371F6B51B93A}"/>
            </a:ext>
          </a:extLst>
        </xdr:cNvPr>
        <xdr:cNvSpPr/>
      </xdr:nvSpPr>
      <xdr:spPr>
        <a:xfrm>
          <a:off x="14649450" y="1033145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65422</xdr:rowOff>
    </xdr:from>
    <xdr:ext cx="405111" cy="259045"/>
    <xdr:sp macro="" textlink="">
      <xdr:nvSpPr>
        <xdr:cNvPr id="551" name="【学校施設】&#10;有形固定資産減価償却率該当値テキスト">
          <a:extLst>
            <a:ext uri="{FF2B5EF4-FFF2-40B4-BE49-F238E27FC236}">
              <a16:creationId xmlns:a16="http://schemas.microsoft.com/office/drawing/2014/main" id="{0F5F6B87-3E9E-4E0E-AAC3-EA1A6295C342}"/>
            </a:ext>
          </a:extLst>
        </xdr:cNvPr>
        <xdr:cNvSpPr txBox="1"/>
      </xdr:nvSpPr>
      <xdr:spPr>
        <a:xfrm>
          <a:off x="14742160" y="10179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15875</xdr:rowOff>
    </xdr:from>
    <xdr:to>
      <xdr:col>81</xdr:col>
      <xdr:colOff>101600</xdr:colOff>
      <xdr:row>60</xdr:row>
      <xdr:rowOff>117475</xdr:rowOff>
    </xdr:to>
    <xdr:sp macro="" textlink="">
      <xdr:nvSpPr>
        <xdr:cNvPr id="552" name="楕円 551">
          <a:extLst>
            <a:ext uri="{FF2B5EF4-FFF2-40B4-BE49-F238E27FC236}">
              <a16:creationId xmlns:a16="http://schemas.microsoft.com/office/drawing/2014/main" id="{7D1B1CAB-38B6-4625-BF22-613F27B1E92F}"/>
            </a:ext>
          </a:extLst>
        </xdr:cNvPr>
        <xdr:cNvSpPr/>
      </xdr:nvSpPr>
      <xdr:spPr>
        <a:xfrm>
          <a:off x="13887450" y="10306685"/>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66675</xdr:rowOff>
    </xdr:from>
    <xdr:to>
      <xdr:col>85</xdr:col>
      <xdr:colOff>127000</xdr:colOff>
      <xdr:row>60</xdr:row>
      <xdr:rowOff>93345</xdr:rowOff>
    </xdr:to>
    <xdr:cxnSp macro="">
      <xdr:nvCxnSpPr>
        <xdr:cNvPr id="553" name="直線コネクタ 552">
          <a:extLst>
            <a:ext uri="{FF2B5EF4-FFF2-40B4-BE49-F238E27FC236}">
              <a16:creationId xmlns:a16="http://schemas.microsoft.com/office/drawing/2014/main" id="{56BDAD11-E4D7-4255-9542-776A7647FB06}"/>
            </a:ext>
          </a:extLst>
        </xdr:cNvPr>
        <xdr:cNvCxnSpPr/>
      </xdr:nvCxnSpPr>
      <xdr:spPr>
        <a:xfrm>
          <a:off x="13942060" y="10351770"/>
          <a:ext cx="762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156845</xdr:rowOff>
    </xdr:from>
    <xdr:to>
      <xdr:col>76</xdr:col>
      <xdr:colOff>165100</xdr:colOff>
      <xdr:row>60</xdr:row>
      <xdr:rowOff>86995</xdr:rowOff>
    </xdr:to>
    <xdr:sp macro="" textlink="">
      <xdr:nvSpPr>
        <xdr:cNvPr id="554" name="楕円 553">
          <a:extLst>
            <a:ext uri="{FF2B5EF4-FFF2-40B4-BE49-F238E27FC236}">
              <a16:creationId xmlns:a16="http://schemas.microsoft.com/office/drawing/2014/main" id="{F7F5154C-7017-48D0-A551-0BDEADD91A95}"/>
            </a:ext>
          </a:extLst>
        </xdr:cNvPr>
        <xdr:cNvSpPr/>
      </xdr:nvSpPr>
      <xdr:spPr>
        <a:xfrm>
          <a:off x="13089890" y="10274300"/>
          <a:ext cx="1092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36195</xdr:rowOff>
    </xdr:from>
    <xdr:to>
      <xdr:col>81</xdr:col>
      <xdr:colOff>50800</xdr:colOff>
      <xdr:row>60</xdr:row>
      <xdr:rowOff>66675</xdr:rowOff>
    </xdr:to>
    <xdr:cxnSp macro="">
      <xdr:nvCxnSpPr>
        <xdr:cNvPr id="555" name="直線コネクタ 554">
          <a:extLst>
            <a:ext uri="{FF2B5EF4-FFF2-40B4-BE49-F238E27FC236}">
              <a16:creationId xmlns:a16="http://schemas.microsoft.com/office/drawing/2014/main" id="{20B0A32F-2866-4CE6-B6FA-F8F5C6C28792}"/>
            </a:ext>
          </a:extLst>
        </xdr:cNvPr>
        <xdr:cNvCxnSpPr/>
      </xdr:nvCxnSpPr>
      <xdr:spPr>
        <a:xfrm>
          <a:off x="13144500" y="10323195"/>
          <a:ext cx="79756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8255</xdr:rowOff>
    </xdr:from>
    <xdr:to>
      <xdr:col>72</xdr:col>
      <xdr:colOff>38100</xdr:colOff>
      <xdr:row>60</xdr:row>
      <xdr:rowOff>109855</xdr:rowOff>
    </xdr:to>
    <xdr:sp macro="" textlink="">
      <xdr:nvSpPr>
        <xdr:cNvPr id="556" name="楕円 555">
          <a:extLst>
            <a:ext uri="{FF2B5EF4-FFF2-40B4-BE49-F238E27FC236}">
              <a16:creationId xmlns:a16="http://schemas.microsoft.com/office/drawing/2014/main" id="{5A27AD28-1DB4-4089-9D3C-5D21C34EF736}"/>
            </a:ext>
          </a:extLst>
        </xdr:cNvPr>
        <xdr:cNvSpPr/>
      </xdr:nvSpPr>
      <xdr:spPr>
        <a:xfrm>
          <a:off x="12303760" y="1029716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36195</xdr:rowOff>
    </xdr:from>
    <xdr:to>
      <xdr:col>76</xdr:col>
      <xdr:colOff>114300</xdr:colOff>
      <xdr:row>60</xdr:row>
      <xdr:rowOff>59055</xdr:rowOff>
    </xdr:to>
    <xdr:cxnSp macro="">
      <xdr:nvCxnSpPr>
        <xdr:cNvPr id="557" name="直線コネクタ 556">
          <a:extLst>
            <a:ext uri="{FF2B5EF4-FFF2-40B4-BE49-F238E27FC236}">
              <a16:creationId xmlns:a16="http://schemas.microsoft.com/office/drawing/2014/main" id="{B937227E-84CB-4339-9A64-EEB9B81ECFFC}"/>
            </a:ext>
          </a:extLst>
        </xdr:cNvPr>
        <xdr:cNvCxnSpPr/>
      </xdr:nvCxnSpPr>
      <xdr:spPr>
        <a:xfrm flipV="1">
          <a:off x="12346940" y="10323195"/>
          <a:ext cx="79756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29210</xdr:rowOff>
    </xdr:from>
    <xdr:to>
      <xdr:col>67</xdr:col>
      <xdr:colOff>101600</xdr:colOff>
      <xdr:row>60</xdr:row>
      <xdr:rowOff>130810</xdr:rowOff>
    </xdr:to>
    <xdr:sp macro="" textlink="">
      <xdr:nvSpPr>
        <xdr:cNvPr id="558" name="楕円 557">
          <a:extLst>
            <a:ext uri="{FF2B5EF4-FFF2-40B4-BE49-F238E27FC236}">
              <a16:creationId xmlns:a16="http://schemas.microsoft.com/office/drawing/2014/main" id="{96E4451B-D7DA-44B4-BDB2-40808A7E4DDE}"/>
            </a:ext>
          </a:extLst>
        </xdr:cNvPr>
        <xdr:cNvSpPr/>
      </xdr:nvSpPr>
      <xdr:spPr>
        <a:xfrm>
          <a:off x="11487150" y="10314305"/>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59055</xdr:rowOff>
    </xdr:from>
    <xdr:to>
      <xdr:col>71</xdr:col>
      <xdr:colOff>177800</xdr:colOff>
      <xdr:row>60</xdr:row>
      <xdr:rowOff>80010</xdr:rowOff>
    </xdr:to>
    <xdr:cxnSp macro="">
      <xdr:nvCxnSpPr>
        <xdr:cNvPr id="559" name="直線コネクタ 558">
          <a:extLst>
            <a:ext uri="{FF2B5EF4-FFF2-40B4-BE49-F238E27FC236}">
              <a16:creationId xmlns:a16="http://schemas.microsoft.com/office/drawing/2014/main" id="{750076AC-3FF3-4E00-BBFB-0570BA44553B}"/>
            </a:ext>
          </a:extLst>
        </xdr:cNvPr>
        <xdr:cNvCxnSpPr/>
      </xdr:nvCxnSpPr>
      <xdr:spPr>
        <a:xfrm flipV="1">
          <a:off x="11541760" y="10342245"/>
          <a:ext cx="80518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163847</xdr:rowOff>
    </xdr:from>
    <xdr:ext cx="405111" cy="259045"/>
    <xdr:sp macro="" textlink="">
      <xdr:nvSpPr>
        <xdr:cNvPr id="560" name="n_1aveValue【学校施設】&#10;有形固定資産減価償却率">
          <a:extLst>
            <a:ext uri="{FF2B5EF4-FFF2-40B4-BE49-F238E27FC236}">
              <a16:creationId xmlns:a16="http://schemas.microsoft.com/office/drawing/2014/main" id="{F98BBD32-A35D-4411-9D18-2D24AF85F3B1}"/>
            </a:ext>
          </a:extLst>
        </xdr:cNvPr>
        <xdr:cNvSpPr txBox="1"/>
      </xdr:nvSpPr>
      <xdr:spPr>
        <a:xfrm>
          <a:off x="13738234" y="10454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152417</xdr:rowOff>
    </xdr:from>
    <xdr:ext cx="405111" cy="259045"/>
    <xdr:sp macro="" textlink="">
      <xdr:nvSpPr>
        <xdr:cNvPr id="561" name="n_2aveValue【学校施設】&#10;有形固定資産減価償却率">
          <a:extLst>
            <a:ext uri="{FF2B5EF4-FFF2-40B4-BE49-F238E27FC236}">
              <a16:creationId xmlns:a16="http://schemas.microsoft.com/office/drawing/2014/main" id="{2E5DD0B0-052D-4B2C-873A-BBFE90B18093}"/>
            </a:ext>
          </a:extLst>
        </xdr:cNvPr>
        <xdr:cNvSpPr txBox="1"/>
      </xdr:nvSpPr>
      <xdr:spPr>
        <a:xfrm>
          <a:off x="12957184" y="10439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140987</xdr:rowOff>
    </xdr:from>
    <xdr:ext cx="405111" cy="259045"/>
    <xdr:sp macro="" textlink="">
      <xdr:nvSpPr>
        <xdr:cNvPr id="562" name="n_3aveValue【学校施設】&#10;有形固定資産減価償却率">
          <a:extLst>
            <a:ext uri="{FF2B5EF4-FFF2-40B4-BE49-F238E27FC236}">
              <a16:creationId xmlns:a16="http://schemas.microsoft.com/office/drawing/2014/main" id="{0FF5B19F-084F-4792-9611-8BB7A7052AB0}"/>
            </a:ext>
          </a:extLst>
        </xdr:cNvPr>
        <xdr:cNvSpPr txBox="1"/>
      </xdr:nvSpPr>
      <xdr:spPr>
        <a:xfrm>
          <a:off x="12171054" y="10426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131462</xdr:rowOff>
    </xdr:from>
    <xdr:ext cx="405111" cy="259045"/>
    <xdr:sp macro="" textlink="">
      <xdr:nvSpPr>
        <xdr:cNvPr id="563" name="n_4aveValue【学校施設】&#10;有形固定資産減価償却率">
          <a:extLst>
            <a:ext uri="{FF2B5EF4-FFF2-40B4-BE49-F238E27FC236}">
              <a16:creationId xmlns:a16="http://schemas.microsoft.com/office/drawing/2014/main" id="{F851BC98-B387-4570-B12C-D0311B047459}"/>
            </a:ext>
          </a:extLst>
        </xdr:cNvPr>
        <xdr:cNvSpPr txBox="1"/>
      </xdr:nvSpPr>
      <xdr:spPr>
        <a:xfrm>
          <a:off x="11354444" y="10422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134002</xdr:rowOff>
    </xdr:from>
    <xdr:ext cx="405111" cy="259045"/>
    <xdr:sp macro="" textlink="">
      <xdr:nvSpPr>
        <xdr:cNvPr id="564" name="n_1mainValue【学校施設】&#10;有形固定資産減価償却率">
          <a:extLst>
            <a:ext uri="{FF2B5EF4-FFF2-40B4-BE49-F238E27FC236}">
              <a16:creationId xmlns:a16="http://schemas.microsoft.com/office/drawing/2014/main" id="{2FC0F088-817D-4B6C-A23D-C68057B0728D}"/>
            </a:ext>
          </a:extLst>
        </xdr:cNvPr>
        <xdr:cNvSpPr txBox="1"/>
      </xdr:nvSpPr>
      <xdr:spPr>
        <a:xfrm>
          <a:off x="13738234" y="10074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103522</xdr:rowOff>
    </xdr:from>
    <xdr:ext cx="405111" cy="259045"/>
    <xdr:sp macro="" textlink="">
      <xdr:nvSpPr>
        <xdr:cNvPr id="565" name="n_2mainValue【学校施設】&#10;有形固定資産減価償却率">
          <a:extLst>
            <a:ext uri="{FF2B5EF4-FFF2-40B4-BE49-F238E27FC236}">
              <a16:creationId xmlns:a16="http://schemas.microsoft.com/office/drawing/2014/main" id="{7EB40A93-06F0-4A32-A79C-00EE3446894C}"/>
            </a:ext>
          </a:extLst>
        </xdr:cNvPr>
        <xdr:cNvSpPr txBox="1"/>
      </xdr:nvSpPr>
      <xdr:spPr>
        <a:xfrm>
          <a:off x="12957184" y="10045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126382</xdr:rowOff>
    </xdr:from>
    <xdr:ext cx="405111" cy="259045"/>
    <xdr:sp macro="" textlink="">
      <xdr:nvSpPr>
        <xdr:cNvPr id="566" name="n_3mainValue【学校施設】&#10;有形固定資産減価償却率">
          <a:extLst>
            <a:ext uri="{FF2B5EF4-FFF2-40B4-BE49-F238E27FC236}">
              <a16:creationId xmlns:a16="http://schemas.microsoft.com/office/drawing/2014/main" id="{E5A1531C-0216-4596-98AD-667C6E92802F}"/>
            </a:ext>
          </a:extLst>
        </xdr:cNvPr>
        <xdr:cNvSpPr txBox="1"/>
      </xdr:nvSpPr>
      <xdr:spPr>
        <a:xfrm>
          <a:off x="12171054" y="10074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147337</xdr:rowOff>
    </xdr:from>
    <xdr:ext cx="405111" cy="259045"/>
    <xdr:sp macro="" textlink="">
      <xdr:nvSpPr>
        <xdr:cNvPr id="567" name="n_4mainValue【学校施設】&#10;有形固定資産減価償却率">
          <a:extLst>
            <a:ext uri="{FF2B5EF4-FFF2-40B4-BE49-F238E27FC236}">
              <a16:creationId xmlns:a16="http://schemas.microsoft.com/office/drawing/2014/main" id="{A30EE1B8-836F-4A9E-BCB0-8F912E3E9685}"/>
            </a:ext>
          </a:extLst>
        </xdr:cNvPr>
        <xdr:cNvSpPr txBox="1"/>
      </xdr:nvSpPr>
      <xdr:spPr>
        <a:xfrm>
          <a:off x="11354444" y="10089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8" name="正方形/長方形 567">
          <a:extLst>
            <a:ext uri="{FF2B5EF4-FFF2-40B4-BE49-F238E27FC236}">
              <a16:creationId xmlns:a16="http://schemas.microsoft.com/office/drawing/2014/main" id="{9F3AA716-BE69-4A1F-A6F1-CE01E66CCE4F}"/>
            </a:ext>
          </a:extLst>
        </xdr:cNvPr>
        <xdr:cNvSpPr/>
      </xdr:nvSpPr>
      <xdr:spPr>
        <a:xfrm>
          <a:off x="164592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9" name="正方形/長方形 568">
          <a:extLst>
            <a:ext uri="{FF2B5EF4-FFF2-40B4-BE49-F238E27FC236}">
              <a16:creationId xmlns:a16="http://schemas.microsoft.com/office/drawing/2014/main" id="{F2535605-416A-444A-B1E6-DD9C838C1080}"/>
            </a:ext>
          </a:extLst>
        </xdr:cNvPr>
        <xdr:cNvSpPr/>
      </xdr:nvSpPr>
      <xdr:spPr>
        <a:xfrm>
          <a:off x="165900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0" name="正方形/長方形 569">
          <a:extLst>
            <a:ext uri="{FF2B5EF4-FFF2-40B4-BE49-F238E27FC236}">
              <a16:creationId xmlns:a16="http://schemas.microsoft.com/office/drawing/2014/main" id="{14FB2B11-82F1-425B-9B8C-A6D1714D951B}"/>
            </a:ext>
          </a:extLst>
        </xdr:cNvPr>
        <xdr:cNvSpPr/>
      </xdr:nvSpPr>
      <xdr:spPr>
        <a:xfrm>
          <a:off x="165900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1" name="正方形/長方形 570">
          <a:extLst>
            <a:ext uri="{FF2B5EF4-FFF2-40B4-BE49-F238E27FC236}">
              <a16:creationId xmlns:a16="http://schemas.microsoft.com/office/drawing/2014/main" id="{D271A365-8472-4D39-B28D-5B2B560AC9C0}"/>
            </a:ext>
          </a:extLst>
        </xdr:cNvPr>
        <xdr:cNvSpPr/>
      </xdr:nvSpPr>
      <xdr:spPr>
        <a:xfrm>
          <a:off x="174879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2" name="正方形/長方形 571">
          <a:extLst>
            <a:ext uri="{FF2B5EF4-FFF2-40B4-BE49-F238E27FC236}">
              <a16:creationId xmlns:a16="http://schemas.microsoft.com/office/drawing/2014/main" id="{3576798F-CD59-45C6-AC33-9282DCCBDB0A}"/>
            </a:ext>
          </a:extLst>
        </xdr:cNvPr>
        <xdr:cNvSpPr/>
      </xdr:nvSpPr>
      <xdr:spPr>
        <a:xfrm>
          <a:off x="174879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3" name="正方形/長方形 572">
          <a:extLst>
            <a:ext uri="{FF2B5EF4-FFF2-40B4-BE49-F238E27FC236}">
              <a16:creationId xmlns:a16="http://schemas.microsoft.com/office/drawing/2014/main" id="{902878D3-2569-4BE5-B7E6-7C7EB451DA8C}"/>
            </a:ext>
          </a:extLst>
        </xdr:cNvPr>
        <xdr:cNvSpPr/>
      </xdr:nvSpPr>
      <xdr:spPr>
        <a:xfrm>
          <a:off x="185166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4" name="正方形/長方形 573">
          <a:extLst>
            <a:ext uri="{FF2B5EF4-FFF2-40B4-BE49-F238E27FC236}">
              <a16:creationId xmlns:a16="http://schemas.microsoft.com/office/drawing/2014/main" id="{5ACCA505-A482-4884-AC9D-84BF33F379C0}"/>
            </a:ext>
          </a:extLst>
        </xdr:cNvPr>
        <xdr:cNvSpPr/>
      </xdr:nvSpPr>
      <xdr:spPr>
        <a:xfrm>
          <a:off x="185166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5" name="正方形/長方形 574">
          <a:extLst>
            <a:ext uri="{FF2B5EF4-FFF2-40B4-BE49-F238E27FC236}">
              <a16:creationId xmlns:a16="http://schemas.microsoft.com/office/drawing/2014/main" id="{E2FD1213-7850-4DCA-AA98-041E9A2B4EDA}"/>
            </a:ext>
          </a:extLst>
        </xdr:cNvPr>
        <xdr:cNvSpPr/>
      </xdr:nvSpPr>
      <xdr:spPr>
        <a:xfrm>
          <a:off x="164592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6" name="テキスト ボックス 575">
          <a:extLst>
            <a:ext uri="{FF2B5EF4-FFF2-40B4-BE49-F238E27FC236}">
              <a16:creationId xmlns:a16="http://schemas.microsoft.com/office/drawing/2014/main" id="{A7BBC3B8-2619-4237-8767-76248008EA21}"/>
            </a:ext>
          </a:extLst>
        </xdr:cNvPr>
        <xdr:cNvSpPr txBox="1"/>
      </xdr:nvSpPr>
      <xdr:spPr>
        <a:xfrm>
          <a:off x="1644015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7" name="直線コネクタ 576">
          <a:extLst>
            <a:ext uri="{FF2B5EF4-FFF2-40B4-BE49-F238E27FC236}">
              <a16:creationId xmlns:a16="http://schemas.microsoft.com/office/drawing/2014/main" id="{0D1F47D5-3830-4E15-81A8-DCCD40F02FFE}"/>
            </a:ext>
          </a:extLst>
        </xdr:cNvPr>
        <xdr:cNvCxnSpPr/>
      </xdr:nvCxnSpPr>
      <xdr:spPr>
        <a:xfrm>
          <a:off x="164592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8" name="テキスト ボックス 577">
          <a:extLst>
            <a:ext uri="{FF2B5EF4-FFF2-40B4-BE49-F238E27FC236}">
              <a16:creationId xmlns:a16="http://schemas.microsoft.com/office/drawing/2014/main" id="{5C097D9B-66A3-41A7-B8F9-A431CC00868B}"/>
            </a:ext>
          </a:extLst>
        </xdr:cNvPr>
        <xdr:cNvSpPr txBox="1"/>
      </xdr:nvSpPr>
      <xdr:spPr>
        <a:xfrm>
          <a:off x="16047266"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0</xdr:rowOff>
    </xdr:from>
    <xdr:to>
      <xdr:col>120</xdr:col>
      <xdr:colOff>114300</xdr:colOff>
      <xdr:row>64</xdr:row>
      <xdr:rowOff>0</xdr:rowOff>
    </xdr:to>
    <xdr:cxnSp macro="">
      <xdr:nvCxnSpPr>
        <xdr:cNvPr id="579" name="直線コネクタ 578">
          <a:extLst>
            <a:ext uri="{FF2B5EF4-FFF2-40B4-BE49-F238E27FC236}">
              <a16:creationId xmlns:a16="http://schemas.microsoft.com/office/drawing/2014/main" id="{C97C5ED9-225B-4BFD-ABC6-187021A7AAE8}"/>
            </a:ext>
          </a:extLst>
        </xdr:cNvPr>
        <xdr:cNvCxnSpPr/>
      </xdr:nvCxnSpPr>
      <xdr:spPr>
        <a:xfrm>
          <a:off x="16459200" y="10972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580" name="テキスト ボックス 579">
          <a:extLst>
            <a:ext uri="{FF2B5EF4-FFF2-40B4-BE49-F238E27FC236}">
              <a16:creationId xmlns:a16="http://schemas.microsoft.com/office/drawing/2014/main" id="{67DAFC0D-7D5A-4F88-903A-40E6704CAD1E}"/>
            </a:ext>
          </a:extLst>
        </xdr:cNvPr>
        <xdr:cNvSpPr txBox="1"/>
      </xdr:nvSpPr>
      <xdr:spPr>
        <a:xfrm>
          <a:off x="16047266" y="108286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581" name="直線コネクタ 580">
          <a:extLst>
            <a:ext uri="{FF2B5EF4-FFF2-40B4-BE49-F238E27FC236}">
              <a16:creationId xmlns:a16="http://schemas.microsoft.com/office/drawing/2014/main" id="{C03640FC-9EAF-4C18-ABFC-942564299DF4}"/>
            </a:ext>
          </a:extLst>
        </xdr:cNvPr>
        <xdr:cNvCxnSpPr/>
      </xdr:nvCxnSpPr>
      <xdr:spPr>
        <a:xfrm>
          <a:off x="16459200" y="10511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582" name="テキスト ボックス 581">
          <a:extLst>
            <a:ext uri="{FF2B5EF4-FFF2-40B4-BE49-F238E27FC236}">
              <a16:creationId xmlns:a16="http://schemas.microsoft.com/office/drawing/2014/main" id="{610F0F2F-D301-47AE-B35A-CCC1AA80D759}"/>
            </a:ext>
          </a:extLst>
        </xdr:cNvPr>
        <xdr:cNvSpPr txBox="1"/>
      </xdr:nvSpPr>
      <xdr:spPr>
        <a:xfrm>
          <a:off x="16047266" y="103752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583" name="直線コネクタ 582">
          <a:extLst>
            <a:ext uri="{FF2B5EF4-FFF2-40B4-BE49-F238E27FC236}">
              <a16:creationId xmlns:a16="http://schemas.microsoft.com/office/drawing/2014/main" id="{47A431DA-1FF2-42DC-B13A-A1648CEB677C}"/>
            </a:ext>
          </a:extLst>
        </xdr:cNvPr>
        <xdr:cNvCxnSpPr/>
      </xdr:nvCxnSpPr>
      <xdr:spPr>
        <a:xfrm>
          <a:off x="16459200" y="1005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584" name="テキスト ボックス 583">
          <a:extLst>
            <a:ext uri="{FF2B5EF4-FFF2-40B4-BE49-F238E27FC236}">
              <a16:creationId xmlns:a16="http://schemas.microsoft.com/office/drawing/2014/main" id="{9D95231E-7C48-4FED-8D6A-0074344B5F94}"/>
            </a:ext>
          </a:extLst>
        </xdr:cNvPr>
        <xdr:cNvSpPr txBox="1"/>
      </xdr:nvSpPr>
      <xdr:spPr>
        <a:xfrm>
          <a:off x="16047266" y="99142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585" name="直線コネクタ 584">
          <a:extLst>
            <a:ext uri="{FF2B5EF4-FFF2-40B4-BE49-F238E27FC236}">
              <a16:creationId xmlns:a16="http://schemas.microsoft.com/office/drawing/2014/main" id="{A33E9305-87EE-4D7E-A96A-68C383E070BC}"/>
            </a:ext>
          </a:extLst>
        </xdr:cNvPr>
        <xdr:cNvCxnSpPr/>
      </xdr:nvCxnSpPr>
      <xdr:spPr>
        <a:xfrm>
          <a:off x="16459200" y="960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586" name="テキスト ボックス 585">
          <a:extLst>
            <a:ext uri="{FF2B5EF4-FFF2-40B4-BE49-F238E27FC236}">
              <a16:creationId xmlns:a16="http://schemas.microsoft.com/office/drawing/2014/main" id="{FFBF7361-D9AD-4CF8-ACA3-1847D38BB9F8}"/>
            </a:ext>
          </a:extLst>
        </xdr:cNvPr>
        <xdr:cNvSpPr txBox="1"/>
      </xdr:nvSpPr>
      <xdr:spPr>
        <a:xfrm>
          <a:off x="16047266" y="94570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7" name="直線コネクタ 586">
          <a:extLst>
            <a:ext uri="{FF2B5EF4-FFF2-40B4-BE49-F238E27FC236}">
              <a16:creationId xmlns:a16="http://schemas.microsoft.com/office/drawing/2014/main" id="{5D34B4A2-351E-4288-83BF-78075E9AF547}"/>
            </a:ext>
          </a:extLst>
        </xdr:cNvPr>
        <xdr:cNvCxnSpPr/>
      </xdr:nvCxnSpPr>
      <xdr:spPr>
        <a:xfrm>
          <a:off x="164592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8" name="テキスト ボックス 587">
          <a:extLst>
            <a:ext uri="{FF2B5EF4-FFF2-40B4-BE49-F238E27FC236}">
              <a16:creationId xmlns:a16="http://schemas.microsoft.com/office/drawing/2014/main" id="{19AAD851-3B57-4757-97A0-EEA4BC0639D7}"/>
            </a:ext>
          </a:extLst>
        </xdr:cNvPr>
        <xdr:cNvSpPr txBox="1"/>
      </xdr:nvSpPr>
      <xdr:spPr>
        <a:xfrm>
          <a:off x="16047266" y="900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9" name="【学校施設】&#10;一人当たり面積グラフ枠">
          <a:extLst>
            <a:ext uri="{FF2B5EF4-FFF2-40B4-BE49-F238E27FC236}">
              <a16:creationId xmlns:a16="http://schemas.microsoft.com/office/drawing/2014/main" id="{88F8CC8F-267F-4601-A7BA-A56D23236EF9}"/>
            </a:ext>
          </a:extLst>
        </xdr:cNvPr>
        <xdr:cNvSpPr/>
      </xdr:nvSpPr>
      <xdr:spPr>
        <a:xfrm>
          <a:off x="164592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80010</xdr:rowOff>
    </xdr:from>
    <xdr:to>
      <xdr:col>116</xdr:col>
      <xdr:colOff>62864</xdr:colOff>
      <xdr:row>64</xdr:row>
      <xdr:rowOff>98298</xdr:rowOff>
    </xdr:to>
    <xdr:cxnSp macro="">
      <xdr:nvCxnSpPr>
        <xdr:cNvPr id="590" name="直線コネクタ 589">
          <a:extLst>
            <a:ext uri="{FF2B5EF4-FFF2-40B4-BE49-F238E27FC236}">
              <a16:creationId xmlns:a16="http://schemas.microsoft.com/office/drawing/2014/main" id="{E97A0572-BB04-4866-BA38-A2EF4195526A}"/>
            </a:ext>
          </a:extLst>
        </xdr:cNvPr>
        <xdr:cNvCxnSpPr/>
      </xdr:nvCxnSpPr>
      <xdr:spPr>
        <a:xfrm flipV="1">
          <a:off x="19947254" y="9511665"/>
          <a:ext cx="0" cy="15556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102125</xdr:rowOff>
    </xdr:from>
    <xdr:ext cx="469744" cy="259045"/>
    <xdr:sp macro="" textlink="">
      <xdr:nvSpPr>
        <xdr:cNvPr id="591" name="【学校施設】&#10;一人当たり面積最小値テキスト">
          <a:extLst>
            <a:ext uri="{FF2B5EF4-FFF2-40B4-BE49-F238E27FC236}">
              <a16:creationId xmlns:a16="http://schemas.microsoft.com/office/drawing/2014/main" id="{7D2D4180-0856-4B22-B355-A2DFFF925066}"/>
            </a:ext>
          </a:extLst>
        </xdr:cNvPr>
        <xdr:cNvSpPr txBox="1"/>
      </xdr:nvSpPr>
      <xdr:spPr>
        <a:xfrm>
          <a:off x="19985990" y="110711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98298</xdr:rowOff>
    </xdr:from>
    <xdr:to>
      <xdr:col>116</xdr:col>
      <xdr:colOff>152400</xdr:colOff>
      <xdr:row>64</xdr:row>
      <xdr:rowOff>98298</xdr:rowOff>
    </xdr:to>
    <xdr:cxnSp macro="">
      <xdr:nvCxnSpPr>
        <xdr:cNvPr id="592" name="直線コネクタ 591">
          <a:extLst>
            <a:ext uri="{FF2B5EF4-FFF2-40B4-BE49-F238E27FC236}">
              <a16:creationId xmlns:a16="http://schemas.microsoft.com/office/drawing/2014/main" id="{38661E6E-A7F3-406E-A1D2-5841980C685B}"/>
            </a:ext>
          </a:extLst>
        </xdr:cNvPr>
        <xdr:cNvCxnSpPr/>
      </xdr:nvCxnSpPr>
      <xdr:spPr>
        <a:xfrm>
          <a:off x="19885660" y="110672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26687</xdr:rowOff>
    </xdr:from>
    <xdr:ext cx="469744" cy="259045"/>
    <xdr:sp macro="" textlink="">
      <xdr:nvSpPr>
        <xdr:cNvPr id="593" name="【学校施設】&#10;一人当たり面積最大値テキスト">
          <a:extLst>
            <a:ext uri="{FF2B5EF4-FFF2-40B4-BE49-F238E27FC236}">
              <a16:creationId xmlns:a16="http://schemas.microsoft.com/office/drawing/2014/main" id="{19048C92-8493-4FC4-827E-712B2E349A93}"/>
            </a:ext>
          </a:extLst>
        </xdr:cNvPr>
        <xdr:cNvSpPr txBox="1"/>
      </xdr:nvSpPr>
      <xdr:spPr>
        <a:xfrm>
          <a:off x="19985990" y="9283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80010</xdr:rowOff>
    </xdr:from>
    <xdr:to>
      <xdr:col>116</xdr:col>
      <xdr:colOff>152400</xdr:colOff>
      <xdr:row>55</xdr:row>
      <xdr:rowOff>80010</xdr:rowOff>
    </xdr:to>
    <xdr:cxnSp macro="">
      <xdr:nvCxnSpPr>
        <xdr:cNvPr id="594" name="直線コネクタ 593">
          <a:extLst>
            <a:ext uri="{FF2B5EF4-FFF2-40B4-BE49-F238E27FC236}">
              <a16:creationId xmlns:a16="http://schemas.microsoft.com/office/drawing/2014/main" id="{1B5C0C7D-14F8-4081-87A4-1C171CEFB165}"/>
            </a:ext>
          </a:extLst>
        </xdr:cNvPr>
        <xdr:cNvCxnSpPr/>
      </xdr:nvCxnSpPr>
      <xdr:spPr>
        <a:xfrm>
          <a:off x="19885660" y="951166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109237</xdr:rowOff>
    </xdr:from>
    <xdr:ext cx="469744" cy="259045"/>
    <xdr:sp macro="" textlink="">
      <xdr:nvSpPr>
        <xdr:cNvPr id="595" name="【学校施設】&#10;一人当たり面積平均値テキスト">
          <a:extLst>
            <a:ext uri="{FF2B5EF4-FFF2-40B4-BE49-F238E27FC236}">
              <a16:creationId xmlns:a16="http://schemas.microsoft.com/office/drawing/2014/main" id="{BF937D7F-7B66-42CF-8724-AD9E2C3DCF8D}"/>
            </a:ext>
          </a:extLst>
        </xdr:cNvPr>
        <xdr:cNvSpPr txBox="1"/>
      </xdr:nvSpPr>
      <xdr:spPr>
        <a:xfrm>
          <a:off x="19985990" y="105657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86360</xdr:rowOff>
    </xdr:from>
    <xdr:to>
      <xdr:col>116</xdr:col>
      <xdr:colOff>114300</xdr:colOff>
      <xdr:row>63</xdr:row>
      <xdr:rowOff>16510</xdr:rowOff>
    </xdr:to>
    <xdr:sp macro="" textlink="">
      <xdr:nvSpPr>
        <xdr:cNvPr id="596" name="フローチャート: 判断 595">
          <a:extLst>
            <a:ext uri="{FF2B5EF4-FFF2-40B4-BE49-F238E27FC236}">
              <a16:creationId xmlns:a16="http://schemas.microsoft.com/office/drawing/2014/main" id="{BEC338EB-DB5B-4E06-8A62-0A36360E35E0}"/>
            </a:ext>
          </a:extLst>
        </xdr:cNvPr>
        <xdr:cNvSpPr/>
      </xdr:nvSpPr>
      <xdr:spPr>
        <a:xfrm>
          <a:off x="19904710" y="1071816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95047</xdr:rowOff>
    </xdr:from>
    <xdr:to>
      <xdr:col>112</xdr:col>
      <xdr:colOff>38100</xdr:colOff>
      <xdr:row>63</xdr:row>
      <xdr:rowOff>25197</xdr:rowOff>
    </xdr:to>
    <xdr:sp macro="" textlink="">
      <xdr:nvSpPr>
        <xdr:cNvPr id="597" name="フローチャート: 判断 596">
          <a:extLst>
            <a:ext uri="{FF2B5EF4-FFF2-40B4-BE49-F238E27FC236}">
              <a16:creationId xmlns:a16="http://schemas.microsoft.com/office/drawing/2014/main" id="{454AF29E-27AC-4A63-B31E-99B79F0947D5}"/>
            </a:ext>
          </a:extLst>
        </xdr:cNvPr>
        <xdr:cNvSpPr/>
      </xdr:nvSpPr>
      <xdr:spPr>
        <a:xfrm>
          <a:off x="19161760" y="10728757"/>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95504</xdr:rowOff>
    </xdr:from>
    <xdr:to>
      <xdr:col>107</xdr:col>
      <xdr:colOff>101600</xdr:colOff>
      <xdr:row>63</xdr:row>
      <xdr:rowOff>25654</xdr:rowOff>
    </xdr:to>
    <xdr:sp macro="" textlink="">
      <xdr:nvSpPr>
        <xdr:cNvPr id="598" name="フローチャート: 判断 597">
          <a:extLst>
            <a:ext uri="{FF2B5EF4-FFF2-40B4-BE49-F238E27FC236}">
              <a16:creationId xmlns:a16="http://schemas.microsoft.com/office/drawing/2014/main" id="{0DC1FE4B-C6D9-47B9-BC30-AF35991148B7}"/>
            </a:ext>
          </a:extLst>
        </xdr:cNvPr>
        <xdr:cNvSpPr/>
      </xdr:nvSpPr>
      <xdr:spPr>
        <a:xfrm>
          <a:off x="18345150" y="10721594"/>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86817</xdr:rowOff>
    </xdr:from>
    <xdr:to>
      <xdr:col>102</xdr:col>
      <xdr:colOff>165100</xdr:colOff>
      <xdr:row>63</xdr:row>
      <xdr:rowOff>16967</xdr:rowOff>
    </xdr:to>
    <xdr:sp macro="" textlink="">
      <xdr:nvSpPr>
        <xdr:cNvPr id="599" name="フローチャート: 判断 598">
          <a:extLst>
            <a:ext uri="{FF2B5EF4-FFF2-40B4-BE49-F238E27FC236}">
              <a16:creationId xmlns:a16="http://schemas.microsoft.com/office/drawing/2014/main" id="{5B19BF19-B343-49AF-BF92-3296EFAC1202}"/>
            </a:ext>
          </a:extLst>
        </xdr:cNvPr>
        <xdr:cNvSpPr/>
      </xdr:nvSpPr>
      <xdr:spPr>
        <a:xfrm>
          <a:off x="17547590" y="10718622"/>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92304</xdr:rowOff>
    </xdr:from>
    <xdr:to>
      <xdr:col>98</xdr:col>
      <xdr:colOff>38100</xdr:colOff>
      <xdr:row>63</xdr:row>
      <xdr:rowOff>22454</xdr:rowOff>
    </xdr:to>
    <xdr:sp macro="" textlink="">
      <xdr:nvSpPr>
        <xdr:cNvPr id="600" name="フローチャート: 判断 599">
          <a:extLst>
            <a:ext uri="{FF2B5EF4-FFF2-40B4-BE49-F238E27FC236}">
              <a16:creationId xmlns:a16="http://schemas.microsoft.com/office/drawing/2014/main" id="{54179496-1977-47B5-8B3E-7BACFE967993}"/>
            </a:ext>
          </a:extLst>
        </xdr:cNvPr>
        <xdr:cNvSpPr/>
      </xdr:nvSpPr>
      <xdr:spPr>
        <a:xfrm>
          <a:off x="16761460" y="10726014"/>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1" name="テキスト ボックス 600">
          <a:extLst>
            <a:ext uri="{FF2B5EF4-FFF2-40B4-BE49-F238E27FC236}">
              <a16:creationId xmlns:a16="http://schemas.microsoft.com/office/drawing/2014/main" id="{8A8FC552-FE5A-4A2D-8679-D9C452A2ED25}"/>
            </a:ext>
          </a:extLst>
        </xdr:cNvPr>
        <xdr:cNvSpPr txBox="1"/>
      </xdr:nvSpPr>
      <xdr:spPr>
        <a:xfrm>
          <a:off x="197764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2" name="テキスト ボックス 601">
          <a:extLst>
            <a:ext uri="{FF2B5EF4-FFF2-40B4-BE49-F238E27FC236}">
              <a16:creationId xmlns:a16="http://schemas.microsoft.com/office/drawing/2014/main" id="{CBDD3A8A-3413-4CBC-9E5D-058F94B45645}"/>
            </a:ext>
          </a:extLst>
        </xdr:cNvPr>
        <xdr:cNvSpPr txBox="1"/>
      </xdr:nvSpPr>
      <xdr:spPr>
        <a:xfrm>
          <a:off x="19033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3" name="テキスト ボックス 602">
          <a:extLst>
            <a:ext uri="{FF2B5EF4-FFF2-40B4-BE49-F238E27FC236}">
              <a16:creationId xmlns:a16="http://schemas.microsoft.com/office/drawing/2014/main" id="{EEC7AAD7-38CE-4D8A-A34E-E11F83111365}"/>
            </a:ext>
          </a:extLst>
        </xdr:cNvPr>
        <xdr:cNvSpPr txBox="1"/>
      </xdr:nvSpPr>
      <xdr:spPr>
        <a:xfrm>
          <a:off x="18228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4" name="テキスト ボックス 603">
          <a:extLst>
            <a:ext uri="{FF2B5EF4-FFF2-40B4-BE49-F238E27FC236}">
              <a16:creationId xmlns:a16="http://schemas.microsoft.com/office/drawing/2014/main" id="{C306D800-E652-4726-B58D-03B2E9EDAD02}"/>
            </a:ext>
          </a:extLst>
        </xdr:cNvPr>
        <xdr:cNvSpPr txBox="1"/>
      </xdr:nvSpPr>
      <xdr:spPr>
        <a:xfrm>
          <a:off x="174307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5" name="テキスト ボックス 604">
          <a:extLst>
            <a:ext uri="{FF2B5EF4-FFF2-40B4-BE49-F238E27FC236}">
              <a16:creationId xmlns:a16="http://schemas.microsoft.com/office/drawing/2014/main" id="{B68B9EF8-955C-48C5-8F93-4C9076C8566F}"/>
            </a:ext>
          </a:extLst>
        </xdr:cNvPr>
        <xdr:cNvSpPr txBox="1"/>
      </xdr:nvSpPr>
      <xdr:spPr>
        <a:xfrm>
          <a:off x="166331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2236</xdr:rowOff>
    </xdr:from>
    <xdr:to>
      <xdr:col>116</xdr:col>
      <xdr:colOff>114300</xdr:colOff>
      <xdr:row>63</xdr:row>
      <xdr:rowOff>103836</xdr:rowOff>
    </xdr:to>
    <xdr:sp macro="" textlink="">
      <xdr:nvSpPr>
        <xdr:cNvPr id="606" name="楕円 605">
          <a:extLst>
            <a:ext uri="{FF2B5EF4-FFF2-40B4-BE49-F238E27FC236}">
              <a16:creationId xmlns:a16="http://schemas.microsoft.com/office/drawing/2014/main" id="{3235E919-74E4-41D1-9C71-5D639E8178FD}"/>
            </a:ext>
          </a:extLst>
        </xdr:cNvPr>
        <xdr:cNvSpPr/>
      </xdr:nvSpPr>
      <xdr:spPr>
        <a:xfrm>
          <a:off x="19904710" y="10803586"/>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152113</xdr:rowOff>
    </xdr:from>
    <xdr:ext cx="469744" cy="259045"/>
    <xdr:sp macro="" textlink="">
      <xdr:nvSpPr>
        <xdr:cNvPr id="607" name="【学校施設】&#10;一人当たり面積該当値テキスト">
          <a:extLst>
            <a:ext uri="{FF2B5EF4-FFF2-40B4-BE49-F238E27FC236}">
              <a16:creationId xmlns:a16="http://schemas.microsoft.com/office/drawing/2014/main" id="{7FAE340E-CE2E-4542-9F54-599F1E930A9C}"/>
            </a:ext>
          </a:extLst>
        </xdr:cNvPr>
        <xdr:cNvSpPr txBox="1"/>
      </xdr:nvSpPr>
      <xdr:spPr>
        <a:xfrm>
          <a:off x="19985990" y="10782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7265</xdr:rowOff>
    </xdr:from>
    <xdr:to>
      <xdr:col>112</xdr:col>
      <xdr:colOff>38100</xdr:colOff>
      <xdr:row>63</xdr:row>
      <xdr:rowOff>108865</xdr:rowOff>
    </xdr:to>
    <xdr:sp macro="" textlink="">
      <xdr:nvSpPr>
        <xdr:cNvPr id="608" name="楕円 607">
          <a:extLst>
            <a:ext uri="{FF2B5EF4-FFF2-40B4-BE49-F238E27FC236}">
              <a16:creationId xmlns:a16="http://schemas.microsoft.com/office/drawing/2014/main" id="{D261AFE0-C34A-41D9-B3CE-762A7E184BAB}"/>
            </a:ext>
          </a:extLst>
        </xdr:cNvPr>
        <xdr:cNvSpPr/>
      </xdr:nvSpPr>
      <xdr:spPr>
        <a:xfrm>
          <a:off x="19161760" y="108105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53036</xdr:rowOff>
    </xdr:from>
    <xdr:to>
      <xdr:col>116</xdr:col>
      <xdr:colOff>63500</xdr:colOff>
      <xdr:row>63</xdr:row>
      <xdr:rowOff>58065</xdr:rowOff>
    </xdr:to>
    <xdr:cxnSp macro="">
      <xdr:nvCxnSpPr>
        <xdr:cNvPr id="609" name="直線コネクタ 608">
          <a:extLst>
            <a:ext uri="{FF2B5EF4-FFF2-40B4-BE49-F238E27FC236}">
              <a16:creationId xmlns:a16="http://schemas.microsoft.com/office/drawing/2014/main" id="{97EB61F6-BB0D-4FEA-A9CA-FB1D9AA702BE}"/>
            </a:ext>
          </a:extLst>
        </xdr:cNvPr>
        <xdr:cNvCxnSpPr/>
      </xdr:nvCxnSpPr>
      <xdr:spPr>
        <a:xfrm flipV="1">
          <a:off x="19204940" y="10858196"/>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13208</xdr:rowOff>
    </xdr:from>
    <xdr:to>
      <xdr:col>107</xdr:col>
      <xdr:colOff>101600</xdr:colOff>
      <xdr:row>63</xdr:row>
      <xdr:rowOff>114808</xdr:rowOff>
    </xdr:to>
    <xdr:sp macro="" textlink="">
      <xdr:nvSpPr>
        <xdr:cNvPr id="610" name="楕円 609">
          <a:extLst>
            <a:ext uri="{FF2B5EF4-FFF2-40B4-BE49-F238E27FC236}">
              <a16:creationId xmlns:a16="http://schemas.microsoft.com/office/drawing/2014/main" id="{8EE0D8F5-7939-4379-A05D-395E60C19586}"/>
            </a:ext>
          </a:extLst>
        </xdr:cNvPr>
        <xdr:cNvSpPr/>
      </xdr:nvSpPr>
      <xdr:spPr>
        <a:xfrm>
          <a:off x="18345150" y="10818368"/>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58065</xdr:rowOff>
    </xdr:from>
    <xdr:to>
      <xdr:col>111</xdr:col>
      <xdr:colOff>177800</xdr:colOff>
      <xdr:row>63</xdr:row>
      <xdr:rowOff>64008</xdr:rowOff>
    </xdr:to>
    <xdr:cxnSp macro="">
      <xdr:nvCxnSpPr>
        <xdr:cNvPr id="611" name="直線コネクタ 610">
          <a:extLst>
            <a:ext uri="{FF2B5EF4-FFF2-40B4-BE49-F238E27FC236}">
              <a16:creationId xmlns:a16="http://schemas.microsoft.com/office/drawing/2014/main" id="{D1338D67-BAE2-42B5-9259-805E7D6ECFCC}"/>
            </a:ext>
          </a:extLst>
        </xdr:cNvPr>
        <xdr:cNvCxnSpPr/>
      </xdr:nvCxnSpPr>
      <xdr:spPr>
        <a:xfrm flipV="1">
          <a:off x="18399760" y="10855605"/>
          <a:ext cx="805180" cy="5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60</xdr:row>
      <xdr:rowOff>168656</xdr:rowOff>
    </xdr:from>
    <xdr:to>
      <xdr:col>102</xdr:col>
      <xdr:colOff>165100</xdr:colOff>
      <xdr:row>61</xdr:row>
      <xdr:rowOff>98806</xdr:rowOff>
    </xdr:to>
    <xdr:sp macro="" textlink="">
      <xdr:nvSpPr>
        <xdr:cNvPr id="612" name="楕円 611">
          <a:extLst>
            <a:ext uri="{FF2B5EF4-FFF2-40B4-BE49-F238E27FC236}">
              <a16:creationId xmlns:a16="http://schemas.microsoft.com/office/drawing/2014/main" id="{CB387B88-0A66-432A-9E89-BAE3916EE3DC}"/>
            </a:ext>
          </a:extLst>
        </xdr:cNvPr>
        <xdr:cNvSpPr/>
      </xdr:nvSpPr>
      <xdr:spPr>
        <a:xfrm>
          <a:off x="17547590" y="10459466"/>
          <a:ext cx="10922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48006</xdr:rowOff>
    </xdr:from>
    <xdr:to>
      <xdr:col>107</xdr:col>
      <xdr:colOff>50800</xdr:colOff>
      <xdr:row>63</xdr:row>
      <xdr:rowOff>64008</xdr:rowOff>
    </xdr:to>
    <xdr:cxnSp macro="">
      <xdr:nvCxnSpPr>
        <xdr:cNvPr id="613" name="直線コネクタ 612">
          <a:extLst>
            <a:ext uri="{FF2B5EF4-FFF2-40B4-BE49-F238E27FC236}">
              <a16:creationId xmlns:a16="http://schemas.microsoft.com/office/drawing/2014/main" id="{CCF9CE3B-34BE-4625-BE68-9E4AE65F16EA}"/>
            </a:ext>
          </a:extLst>
        </xdr:cNvPr>
        <xdr:cNvCxnSpPr/>
      </xdr:nvCxnSpPr>
      <xdr:spPr>
        <a:xfrm>
          <a:off x="17602200" y="10508361"/>
          <a:ext cx="797560" cy="353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6350</xdr:rowOff>
    </xdr:from>
    <xdr:to>
      <xdr:col>98</xdr:col>
      <xdr:colOff>38100</xdr:colOff>
      <xdr:row>61</xdr:row>
      <xdr:rowOff>107950</xdr:rowOff>
    </xdr:to>
    <xdr:sp macro="" textlink="">
      <xdr:nvSpPr>
        <xdr:cNvPr id="614" name="楕円 613">
          <a:extLst>
            <a:ext uri="{FF2B5EF4-FFF2-40B4-BE49-F238E27FC236}">
              <a16:creationId xmlns:a16="http://schemas.microsoft.com/office/drawing/2014/main" id="{7A44F665-70CF-4E77-AEA4-65F436E07FEC}"/>
            </a:ext>
          </a:extLst>
        </xdr:cNvPr>
        <xdr:cNvSpPr/>
      </xdr:nvSpPr>
      <xdr:spPr>
        <a:xfrm>
          <a:off x="16761460" y="1046670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48006</xdr:rowOff>
    </xdr:from>
    <xdr:to>
      <xdr:col>102</xdr:col>
      <xdr:colOff>114300</xdr:colOff>
      <xdr:row>61</xdr:row>
      <xdr:rowOff>57150</xdr:rowOff>
    </xdr:to>
    <xdr:cxnSp macro="">
      <xdr:nvCxnSpPr>
        <xdr:cNvPr id="615" name="直線コネクタ 614">
          <a:extLst>
            <a:ext uri="{FF2B5EF4-FFF2-40B4-BE49-F238E27FC236}">
              <a16:creationId xmlns:a16="http://schemas.microsoft.com/office/drawing/2014/main" id="{B101EA33-8D07-416D-9382-6D25472EE807}"/>
            </a:ext>
          </a:extLst>
        </xdr:cNvPr>
        <xdr:cNvCxnSpPr/>
      </xdr:nvCxnSpPr>
      <xdr:spPr>
        <a:xfrm flipV="1">
          <a:off x="16804640" y="10508361"/>
          <a:ext cx="797560" cy="3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41724</xdr:rowOff>
    </xdr:from>
    <xdr:ext cx="469744" cy="259045"/>
    <xdr:sp macro="" textlink="">
      <xdr:nvSpPr>
        <xdr:cNvPr id="616" name="n_1aveValue【学校施設】&#10;一人当たり面積">
          <a:extLst>
            <a:ext uri="{FF2B5EF4-FFF2-40B4-BE49-F238E27FC236}">
              <a16:creationId xmlns:a16="http://schemas.microsoft.com/office/drawing/2014/main" id="{8A0231E7-D82F-4383-956B-47034FF16353}"/>
            </a:ext>
          </a:extLst>
        </xdr:cNvPr>
        <xdr:cNvSpPr txBox="1"/>
      </xdr:nvSpPr>
      <xdr:spPr>
        <a:xfrm>
          <a:off x="18982132" y="105001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42181</xdr:rowOff>
    </xdr:from>
    <xdr:ext cx="469744" cy="259045"/>
    <xdr:sp macro="" textlink="">
      <xdr:nvSpPr>
        <xdr:cNvPr id="617" name="n_2aveValue【学校施設】&#10;一人当たり面積">
          <a:extLst>
            <a:ext uri="{FF2B5EF4-FFF2-40B4-BE49-F238E27FC236}">
              <a16:creationId xmlns:a16="http://schemas.microsoft.com/office/drawing/2014/main" id="{736453EA-C158-4EE8-938E-6B85EB82B57C}"/>
            </a:ext>
          </a:extLst>
        </xdr:cNvPr>
        <xdr:cNvSpPr txBox="1"/>
      </xdr:nvSpPr>
      <xdr:spPr>
        <a:xfrm>
          <a:off x="18182032" y="10502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8094</xdr:rowOff>
    </xdr:from>
    <xdr:ext cx="469744" cy="259045"/>
    <xdr:sp macro="" textlink="">
      <xdr:nvSpPr>
        <xdr:cNvPr id="618" name="n_3aveValue【学校施設】&#10;一人当たり面積">
          <a:extLst>
            <a:ext uri="{FF2B5EF4-FFF2-40B4-BE49-F238E27FC236}">
              <a16:creationId xmlns:a16="http://schemas.microsoft.com/office/drawing/2014/main" id="{12D131A2-A5CD-40A4-84C5-48C90C02B8DA}"/>
            </a:ext>
          </a:extLst>
        </xdr:cNvPr>
        <xdr:cNvSpPr txBox="1"/>
      </xdr:nvSpPr>
      <xdr:spPr>
        <a:xfrm>
          <a:off x="17384472" y="108113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13581</xdr:rowOff>
    </xdr:from>
    <xdr:ext cx="469744" cy="259045"/>
    <xdr:sp macro="" textlink="">
      <xdr:nvSpPr>
        <xdr:cNvPr id="619" name="n_4aveValue【学校施設】&#10;一人当たり面積">
          <a:extLst>
            <a:ext uri="{FF2B5EF4-FFF2-40B4-BE49-F238E27FC236}">
              <a16:creationId xmlns:a16="http://schemas.microsoft.com/office/drawing/2014/main" id="{DD624A4D-07F9-4274-A611-3FFAC2E09A54}"/>
            </a:ext>
          </a:extLst>
        </xdr:cNvPr>
        <xdr:cNvSpPr txBox="1"/>
      </xdr:nvSpPr>
      <xdr:spPr>
        <a:xfrm>
          <a:off x="16588817" y="10818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99992</xdr:rowOff>
    </xdr:from>
    <xdr:ext cx="469744" cy="259045"/>
    <xdr:sp macro="" textlink="">
      <xdr:nvSpPr>
        <xdr:cNvPr id="620" name="n_1mainValue【学校施設】&#10;一人当たり面積">
          <a:extLst>
            <a:ext uri="{FF2B5EF4-FFF2-40B4-BE49-F238E27FC236}">
              <a16:creationId xmlns:a16="http://schemas.microsoft.com/office/drawing/2014/main" id="{1393DBD3-A80E-42C0-AAC1-69767B9DD53E}"/>
            </a:ext>
          </a:extLst>
        </xdr:cNvPr>
        <xdr:cNvSpPr txBox="1"/>
      </xdr:nvSpPr>
      <xdr:spPr>
        <a:xfrm>
          <a:off x="18982132" y="10897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105935</xdr:rowOff>
    </xdr:from>
    <xdr:ext cx="469744" cy="259045"/>
    <xdr:sp macro="" textlink="">
      <xdr:nvSpPr>
        <xdr:cNvPr id="621" name="n_2mainValue【学校施設】&#10;一人当たり面積">
          <a:extLst>
            <a:ext uri="{FF2B5EF4-FFF2-40B4-BE49-F238E27FC236}">
              <a16:creationId xmlns:a16="http://schemas.microsoft.com/office/drawing/2014/main" id="{C873B06E-C527-4234-A6B5-520B4768A274}"/>
            </a:ext>
          </a:extLst>
        </xdr:cNvPr>
        <xdr:cNvSpPr txBox="1"/>
      </xdr:nvSpPr>
      <xdr:spPr>
        <a:xfrm>
          <a:off x="18182032" y="109053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115333</xdr:rowOff>
    </xdr:from>
    <xdr:ext cx="469744" cy="259045"/>
    <xdr:sp macro="" textlink="">
      <xdr:nvSpPr>
        <xdr:cNvPr id="622" name="n_3mainValue【学校施設】&#10;一人当たり面積">
          <a:extLst>
            <a:ext uri="{FF2B5EF4-FFF2-40B4-BE49-F238E27FC236}">
              <a16:creationId xmlns:a16="http://schemas.microsoft.com/office/drawing/2014/main" id="{4E2FDE13-DBC2-4BF9-ACD6-8FBBCC38D541}"/>
            </a:ext>
          </a:extLst>
        </xdr:cNvPr>
        <xdr:cNvSpPr txBox="1"/>
      </xdr:nvSpPr>
      <xdr:spPr>
        <a:xfrm>
          <a:off x="17384472" y="102308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124477</xdr:rowOff>
    </xdr:from>
    <xdr:ext cx="469744" cy="259045"/>
    <xdr:sp macro="" textlink="">
      <xdr:nvSpPr>
        <xdr:cNvPr id="623" name="n_4mainValue【学校施設】&#10;一人当たり面積">
          <a:extLst>
            <a:ext uri="{FF2B5EF4-FFF2-40B4-BE49-F238E27FC236}">
              <a16:creationId xmlns:a16="http://schemas.microsoft.com/office/drawing/2014/main" id="{DE132264-61C3-4122-B822-73F1D69C820E}"/>
            </a:ext>
          </a:extLst>
        </xdr:cNvPr>
        <xdr:cNvSpPr txBox="1"/>
      </xdr:nvSpPr>
      <xdr:spPr>
        <a:xfrm>
          <a:off x="16588817" y="10241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4" name="正方形/長方形 623">
          <a:extLst>
            <a:ext uri="{FF2B5EF4-FFF2-40B4-BE49-F238E27FC236}">
              <a16:creationId xmlns:a16="http://schemas.microsoft.com/office/drawing/2014/main" id="{AE4B17A4-D0B8-4962-AE47-E8CF2B8CC65E}"/>
            </a:ext>
          </a:extLst>
        </xdr:cNvPr>
        <xdr:cNvSpPr/>
      </xdr:nvSpPr>
      <xdr:spPr>
        <a:xfrm>
          <a:off x="1120394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5" name="正方形/長方形 624">
          <a:extLst>
            <a:ext uri="{FF2B5EF4-FFF2-40B4-BE49-F238E27FC236}">
              <a16:creationId xmlns:a16="http://schemas.microsoft.com/office/drawing/2014/main" id="{F5FCBAE2-882B-41D3-8CBA-040A7C3E6739}"/>
            </a:ext>
          </a:extLst>
        </xdr:cNvPr>
        <xdr:cNvSpPr/>
      </xdr:nvSpPr>
      <xdr:spPr>
        <a:xfrm>
          <a:off x="113157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6" name="正方形/長方形 625">
          <a:extLst>
            <a:ext uri="{FF2B5EF4-FFF2-40B4-BE49-F238E27FC236}">
              <a16:creationId xmlns:a16="http://schemas.microsoft.com/office/drawing/2014/main" id="{CA1C5C33-BD88-4A61-8034-9C40D1A471F7}"/>
            </a:ext>
          </a:extLst>
        </xdr:cNvPr>
        <xdr:cNvSpPr/>
      </xdr:nvSpPr>
      <xdr:spPr>
        <a:xfrm>
          <a:off x="113157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7" name="正方形/長方形 626">
          <a:extLst>
            <a:ext uri="{FF2B5EF4-FFF2-40B4-BE49-F238E27FC236}">
              <a16:creationId xmlns:a16="http://schemas.microsoft.com/office/drawing/2014/main" id="{3292776D-C74B-4B91-9773-17ACD7C2C6BC}"/>
            </a:ext>
          </a:extLst>
        </xdr:cNvPr>
        <xdr:cNvSpPr/>
      </xdr:nvSpPr>
      <xdr:spPr>
        <a:xfrm>
          <a:off x="122326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8" name="正方形/長方形 627">
          <a:extLst>
            <a:ext uri="{FF2B5EF4-FFF2-40B4-BE49-F238E27FC236}">
              <a16:creationId xmlns:a16="http://schemas.microsoft.com/office/drawing/2014/main" id="{D760A16C-E443-45EF-AB2A-FD3AAD1BAB36}"/>
            </a:ext>
          </a:extLst>
        </xdr:cNvPr>
        <xdr:cNvSpPr/>
      </xdr:nvSpPr>
      <xdr:spPr>
        <a:xfrm>
          <a:off x="122326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9" name="正方形/長方形 628">
          <a:extLst>
            <a:ext uri="{FF2B5EF4-FFF2-40B4-BE49-F238E27FC236}">
              <a16:creationId xmlns:a16="http://schemas.microsoft.com/office/drawing/2014/main" id="{3956F969-C189-476C-A55A-5F56C793168D}"/>
            </a:ext>
          </a:extLst>
        </xdr:cNvPr>
        <xdr:cNvSpPr/>
      </xdr:nvSpPr>
      <xdr:spPr>
        <a:xfrm>
          <a:off x="132613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0" name="正方形/長方形 629">
          <a:extLst>
            <a:ext uri="{FF2B5EF4-FFF2-40B4-BE49-F238E27FC236}">
              <a16:creationId xmlns:a16="http://schemas.microsoft.com/office/drawing/2014/main" id="{8812ADC9-7D3B-455B-89C2-339E24D2F17D}"/>
            </a:ext>
          </a:extLst>
        </xdr:cNvPr>
        <xdr:cNvSpPr/>
      </xdr:nvSpPr>
      <xdr:spPr>
        <a:xfrm>
          <a:off x="132613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1" name="正方形/長方形 630">
          <a:extLst>
            <a:ext uri="{FF2B5EF4-FFF2-40B4-BE49-F238E27FC236}">
              <a16:creationId xmlns:a16="http://schemas.microsoft.com/office/drawing/2014/main" id="{E7069E4A-80E0-4648-BD4C-0C371E301E80}"/>
            </a:ext>
          </a:extLst>
        </xdr:cNvPr>
        <xdr:cNvSpPr/>
      </xdr:nvSpPr>
      <xdr:spPr>
        <a:xfrm>
          <a:off x="11203940" y="12950190"/>
          <a:ext cx="4248150" cy="2289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32" name="正方形/長方形 631">
          <a:extLst>
            <a:ext uri="{FF2B5EF4-FFF2-40B4-BE49-F238E27FC236}">
              <a16:creationId xmlns:a16="http://schemas.microsoft.com/office/drawing/2014/main" id="{2DEEF035-6862-4E9A-A9DD-8ABB7A710FFF}"/>
            </a:ext>
          </a:extLst>
        </xdr:cNvPr>
        <xdr:cNvSpPr/>
      </xdr:nvSpPr>
      <xdr:spPr>
        <a:xfrm>
          <a:off x="164592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33" name="正方形/長方形 632">
          <a:extLst>
            <a:ext uri="{FF2B5EF4-FFF2-40B4-BE49-F238E27FC236}">
              <a16:creationId xmlns:a16="http://schemas.microsoft.com/office/drawing/2014/main" id="{5C4CABB2-64BE-4CD2-9498-E68596EF8A0B}"/>
            </a:ext>
          </a:extLst>
        </xdr:cNvPr>
        <xdr:cNvSpPr/>
      </xdr:nvSpPr>
      <xdr:spPr>
        <a:xfrm>
          <a:off x="165900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34" name="正方形/長方形 633">
          <a:extLst>
            <a:ext uri="{FF2B5EF4-FFF2-40B4-BE49-F238E27FC236}">
              <a16:creationId xmlns:a16="http://schemas.microsoft.com/office/drawing/2014/main" id="{6F4E9AB1-0617-42E1-AF59-F0912BFAD9C9}"/>
            </a:ext>
          </a:extLst>
        </xdr:cNvPr>
        <xdr:cNvSpPr/>
      </xdr:nvSpPr>
      <xdr:spPr>
        <a:xfrm>
          <a:off x="165900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35" name="正方形/長方形 634">
          <a:extLst>
            <a:ext uri="{FF2B5EF4-FFF2-40B4-BE49-F238E27FC236}">
              <a16:creationId xmlns:a16="http://schemas.microsoft.com/office/drawing/2014/main" id="{4B02AE0E-3B7B-41EC-8307-E906374EFD9E}"/>
            </a:ext>
          </a:extLst>
        </xdr:cNvPr>
        <xdr:cNvSpPr/>
      </xdr:nvSpPr>
      <xdr:spPr>
        <a:xfrm>
          <a:off x="174879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36" name="正方形/長方形 635">
          <a:extLst>
            <a:ext uri="{FF2B5EF4-FFF2-40B4-BE49-F238E27FC236}">
              <a16:creationId xmlns:a16="http://schemas.microsoft.com/office/drawing/2014/main" id="{817D302C-3CE3-4885-9C66-4486D4C6F559}"/>
            </a:ext>
          </a:extLst>
        </xdr:cNvPr>
        <xdr:cNvSpPr/>
      </xdr:nvSpPr>
      <xdr:spPr>
        <a:xfrm>
          <a:off x="174879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37" name="正方形/長方形 636">
          <a:extLst>
            <a:ext uri="{FF2B5EF4-FFF2-40B4-BE49-F238E27FC236}">
              <a16:creationId xmlns:a16="http://schemas.microsoft.com/office/drawing/2014/main" id="{9DAFB9C6-49E5-4430-B0CE-04EF3053A27C}"/>
            </a:ext>
          </a:extLst>
        </xdr:cNvPr>
        <xdr:cNvSpPr/>
      </xdr:nvSpPr>
      <xdr:spPr>
        <a:xfrm>
          <a:off x="185166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38" name="正方形/長方形 637">
          <a:extLst>
            <a:ext uri="{FF2B5EF4-FFF2-40B4-BE49-F238E27FC236}">
              <a16:creationId xmlns:a16="http://schemas.microsoft.com/office/drawing/2014/main" id="{E3AC16AA-BCF7-417B-947E-2B62E196CE3C}"/>
            </a:ext>
          </a:extLst>
        </xdr:cNvPr>
        <xdr:cNvSpPr/>
      </xdr:nvSpPr>
      <xdr:spPr>
        <a:xfrm>
          <a:off x="185166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39" name="正方形/長方形 638">
          <a:extLst>
            <a:ext uri="{FF2B5EF4-FFF2-40B4-BE49-F238E27FC236}">
              <a16:creationId xmlns:a16="http://schemas.microsoft.com/office/drawing/2014/main" id="{B05FEFCD-0265-4E2D-8A75-661E37B65034}"/>
            </a:ext>
          </a:extLst>
        </xdr:cNvPr>
        <xdr:cNvSpPr/>
      </xdr:nvSpPr>
      <xdr:spPr>
        <a:xfrm>
          <a:off x="16459200" y="12950190"/>
          <a:ext cx="4267200" cy="2289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40" name="正方形/長方形 639">
          <a:extLst>
            <a:ext uri="{FF2B5EF4-FFF2-40B4-BE49-F238E27FC236}">
              <a16:creationId xmlns:a16="http://schemas.microsoft.com/office/drawing/2014/main" id="{1707CF2D-B151-457B-901A-BB0EFE3CC2DA}"/>
            </a:ext>
          </a:extLst>
        </xdr:cNvPr>
        <xdr:cNvSpPr/>
      </xdr:nvSpPr>
      <xdr:spPr>
        <a:xfrm>
          <a:off x="1120394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1" name="正方形/長方形 640">
          <a:extLst>
            <a:ext uri="{FF2B5EF4-FFF2-40B4-BE49-F238E27FC236}">
              <a16:creationId xmlns:a16="http://schemas.microsoft.com/office/drawing/2014/main" id="{ABD7C54C-696B-48C9-BB84-B3483B107A0C}"/>
            </a:ext>
          </a:extLst>
        </xdr:cNvPr>
        <xdr:cNvSpPr/>
      </xdr:nvSpPr>
      <xdr:spPr>
        <a:xfrm>
          <a:off x="113157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2" name="正方形/長方形 641">
          <a:extLst>
            <a:ext uri="{FF2B5EF4-FFF2-40B4-BE49-F238E27FC236}">
              <a16:creationId xmlns:a16="http://schemas.microsoft.com/office/drawing/2014/main" id="{218C7D39-B233-4D2F-BFC5-37D8FE54A70C}"/>
            </a:ext>
          </a:extLst>
        </xdr:cNvPr>
        <xdr:cNvSpPr/>
      </xdr:nvSpPr>
      <xdr:spPr>
        <a:xfrm>
          <a:off x="113157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3" name="正方形/長方形 642">
          <a:extLst>
            <a:ext uri="{FF2B5EF4-FFF2-40B4-BE49-F238E27FC236}">
              <a16:creationId xmlns:a16="http://schemas.microsoft.com/office/drawing/2014/main" id="{4847E6DA-15B6-4E5E-9E5E-EBCA938A0482}"/>
            </a:ext>
          </a:extLst>
        </xdr:cNvPr>
        <xdr:cNvSpPr/>
      </xdr:nvSpPr>
      <xdr:spPr>
        <a:xfrm>
          <a:off x="122326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4" name="正方形/長方形 643">
          <a:extLst>
            <a:ext uri="{FF2B5EF4-FFF2-40B4-BE49-F238E27FC236}">
              <a16:creationId xmlns:a16="http://schemas.microsoft.com/office/drawing/2014/main" id="{2AAAEC70-96A7-4BC5-8D94-E83DE8854433}"/>
            </a:ext>
          </a:extLst>
        </xdr:cNvPr>
        <xdr:cNvSpPr/>
      </xdr:nvSpPr>
      <xdr:spPr>
        <a:xfrm>
          <a:off x="122326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5" name="正方形/長方形 644">
          <a:extLst>
            <a:ext uri="{FF2B5EF4-FFF2-40B4-BE49-F238E27FC236}">
              <a16:creationId xmlns:a16="http://schemas.microsoft.com/office/drawing/2014/main" id="{AD9664C9-3B92-4543-867F-D0EA14BFCACD}"/>
            </a:ext>
          </a:extLst>
        </xdr:cNvPr>
        <xdr:cNvSpPr/>
      </xdr:nvSpPr>
      <xdr:spPr>
        <a:xfrm>
          <a:off x="132613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6" name="正方形/長方形 645">
          <a:extLst>
            <a:ext uri="{FF2B5EF4-FFF2-40B4-BE49-F238E27FC236}">
              <a16:creationId xmlns:a16="http://schemas.microsoft.com/office/drawing/2014/main" id="{C10BF34D-CB67-4B27-93C5-2E67AE53790F}"/>
            </a:ext>
          </a:extLst>
        </xdr:cNvPr>
        <xdr:cNvSpPr/>
      </xdr:nvSpPr>
      <xdr:spPr>
        <a:xfrm>
          <a:off x="132613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7" name="正方形/長方形 646">
          <a:extLst>
            <a:ext uri="{FF2B5EF4-FFF2-40B4-BE49-F238E27FC236}">
              <a16:creationId xmlns:a16="http://schemas.microsoft.com/office/drawing/2014/main" id="{BB6C3529-9235-45AB-A4A8-B1BF1D6E768F}"/>
            </a:ext>
          </a:extLst>
        </xdr:cNvPr>
        <xdr:cNvSpPr/>
      </xdr:nvSpPr>
      <xdr:spPr>
        <a:xfrm>
          <a:off x="11203940" y="1676019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48" name="テキスト ボックス 647">
          <a:extLst>
            <a:ext uri="{FF2B5EF4-FFF2-40B4-BE49-F238E27FC236}">
              <a16:creationId xmlns:a16="http://schemas.microsoft.com/office/drawing/2014/main" id="{34221666-6DCB-485B-BB58-A3D403890B7B}"/>
            </a:ext>
          </a:extLst>
        </xdr:cNvPr>
        <xdr:cNvSpPr txBox="1"/>
      </xdr:nvSpPr>
      <xdr:spPr>
        <a:xfrm>
          <a:off x="1116584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49" name="直線コネクタ 648">
          <a:extLst>
            <a:ext uri="{FF2B5EF4-FFF2-40B4-BE49-F238E27FC236}">
              <a16:creationId xmlns:a16="http://schemas.microsoft.com/office/drawing/2014/main" id="{3CC02BB7-09A6-4E1D-95CD-1704014C4AAF}"/>
            </a:ext>
          </a:extLst>
        </xdr:cNvPr>
        <xdr:cNvCxnSpPr/>
      </xdr:nvCxnSpPr>
      <xdr:spPr>
        <a:xfrm>
          <a:off x="1120394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50" name="テキスト ボックス 649">
          <a:extLst>
            <a:ext uri="{FF2B5EF4-FFF2-40B4-BE49-F238E27FC236}">
              <a16:creationId xmlns:a16="http://schemas.microsoft.com/office/drawing/2014/main" id="{126301DE-2174-46EC-BF9E-14400B065260}"/>
            </a:ext>
          </a:extLst>
        </xdr:cNvPr>
        <xdr:cNvSpPr txBox="1"/>
      </xdr:nvSpPr>
      <xdr:spPr>
        <a:xfrm>
          <a:off x="10801531" y="1890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51" name="直線コネクタ 650">
          <a:extLst>
            <a:ext uri="{FF2B5EF4-FFF2-40B4-BE49-F238E27FC236}">
              <a16:creationId xmlns:a16="http://schemas.microsoft.com/office/drawing/2014/main" id="{539DBBA9-4FE8-4FEB-9035-42FCFE0AFFB6}"/>
            </a:ext>
          </a:extLst>
        </xdr:cNvPr>
        <xdr:cNvCxnSpPr/>
      </xdr:nvCxnSpPr>
      <xdr:spPr>
        <a:xfrm>
          <a:off x="11203940" y="1866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652" name="テキスト ボックス 651">
          <a:extLst>
            <a:ext uri="{FF2B5EF4-FFF2-40B4-BE49-F238E27FC236}">
              <a16:creationId xmlns:a16="http://schemas.microsoft.com/office/drawing/2014/main" id="{C695CC1F-D580-48FD-9899-00898134588B}"/>
            </a:ext>
          </a:extLst>
        </xdr:cNvPr>
        <xdr:cNvSpPr txBox="1"/>
      </xdr:nvSpPr>
      <xdr:spPr>
        <a:xfrm>
          <a:off x="10801531" y="18528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53" name="直線コネクタ 652">
          <a:extLst>
            <a:ext uri="{FF2B5EF4-FFF2-40B4-BE49-F238E27FC236}">
              <a16:creationId xmlns:a16="http://schemas.microsoft.com/office/drawing/2014/main" id="{4C99ECBA-C354-4F9D-9F46-D9E42341ADB3}"/>
            </a:ext>
          </a:extLst>
        </xdr:cNvPr>
        <xdr:cNvCxnSpPr/>
      </xdr:nvCxnSpPr>
      <xdr:spPr>
        <a:xfrm>
          <a:off x="11203940" y="1828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54" name="テキスト ボックス 653">
          <a:extLst>
            <a:ext uri="{FF2B5EF4-FFF2-40B4-BE49-F238E27FC236}">
              <a16:creationId xmlns:a16="http://schemas.microsoft.com/office/drawing/2014/main" id="{254B14BE-3C81-488E-B54E-2E96EBB7E46F}"/>
            </a:ext>
          </a:extLst>
        </xdr:cNvPr>
        <xdr:cNvSpPr txBox="1"/>
      </xdr:nvSpPr>
      <xdr:spPr>
        <a:xfrm>
          <a:off x="10842791" y="1814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55" name="直線コネクタ 654">
          <a:extLst>
            <a:ext uri="{FF2B5EF4-FFF2-40B4-BE49-F238E27FC236}">
              <a16:creationId xmlns:a16="http://schemas.microsoft.com/office/drawing/2014/main" id="{185EF18C-47F9-4689-A411-57DE43280085}"/>
            </a:ext>
          </a:extLst>
        </xdr:cNvPr>
        <xdr:cNvCxnSpPr/>
      </xdr:nvCxnSpPr>
      <xdr:spPr>
        <a:xfrm>
          <a:off x="11203940" y="1790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56" name="テキスト ボックス 655">
          <a:extLst>
            <a:ext uri="{FF2B5EF4-FFF2-40B4-BE49-F238E27FC236}">
              <a16:creationId xmlns:a16="http://schemas.microsoft.com/office/drawing/2014/main" id="{ED77201A-8DCC-4F28-8756-42843C10CFAC}"/>
            </a:ext>
          </a:extLst>
        </xdr:cNvPr>
        <xdr:cNvSpPr txBox="1"/>
      </xdr:nvSpPr>
      <xdr:spPr>
        <a:xfrm>
          <a:off x="10842791" y="1776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57" name="直線コネクタ 656">
          <a:extLst>
            <a:ext uri="{FF2B5EF4-FFF2-40B4-BE49-F238E27FC236}">
              <a16:creationId xmlns:a16="http://schemas.microsoft.com/office/drawing/2014/main" id="{F05AB3AD-1A29-4E7D-BC00-4CDB53837704}"/>
            </a:ext>
          </a:extLst>
        </xdr:cNvPr>
        <xdr:cNvCxnSpPr/>
      </xdr:nvCxnSpPr>
      <xdr:spPr>
        <a:xfrm>
          <a:off x="11203940" y="1752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58" name="テキスト ボックス 657">
          <a:extLst>
            <a:ext uri="{FF2B5EF4-FFF2-40B4-BE49-F238E27FC236}">
              <a16:creationId xmlns:a16="http://schemas.microsoft.com/office/drawing/2014/main" id="{1DEB55E6-936E-492C-B62C-50E365AF3FA2}"/>
            </a:ext>
          </a:extLst>
        </xdr:cNvPr>
        <xdr:cNvSpPr txBox="1"/>
      </xdr:nvSpPr>
      <xdr:spPr>
        <a:xfrm>
          <a:off x="10842791" y="17381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59" name="直線コネクタ 658">
          <a:extLst>
            <a:ext uri="{FF2B5EF4-FFF2-40B4-BE49-F238E27FC236}">
              <a16:creationId xmlns:a16="http://schemas.microsoft.com/office/drawing/2014/main" id="{10688998-FF05-468E-9FAF-D28FFAEEC952}"/>
            </a:ext>
          </a:extLst>
        </xdr:cNvPr>
        <xdr:cNvCxnSpPr/>
      </xdr:nvCxnSpPr>
      <xdr:spPr>
        <a:xfrm>
          <a:off x="11203940" y="17145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660" name="テキスト ボックス 659">
          <a:extLst>
            <a:ext uri="{FF2B5EF4-FFF2-40B4-BE49-F238E27FC236}">
              <a16:creationId xmlns:a16="http://schemas.microsoft.com/office/drawing/2014/main" id="{A73AF89E-09CD-4808-9DDE-01D9FDE5B2D5}"/>
            </a:ext>
          </a:extLst>
        </xdr:cNvPr>
        <xdr:cNvSpPr txBox="1"/>
      </xdr:nvSpPr>
      <xdr:spPr>
        <a:xfrm>
          <a:off x="10842791" y="17000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61" name="直線コネクタ 660">
          <a:extLst>
            <a:ext uri="{FF2B5EF4-FFF2-40B4-BE49-F238E27FC236}">
              <a16:creationId xmlns:a16="http://schemas.microsoft.com/office/drawing/2014/main" id="{6288E873-D87E-4912-A111-8706EFF59852}"/>
            </a:ext>
          </a:extLst>
        </xdr:cNvPr>
        <xdr:cNvCxnSpPr/>
      </xdr:nvCxnSpPr>
      <xdr:spPr>
        <a:xfrm>
          <a:off x="1120394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662" name="テキスト ボックス 661">
          <a:extLst>
            <a:ext uri="{FF2B5EF4-FFF2-40B4-BE49-F238E27FC236}">
              <a16:creationId xmlns:a16="http://schemas.microsoft.com/office/drawing/2014/main" id="{78542B2B-C187-44F5-AE14-014BEF28F06D}"/>
            </a:ext>
          </a:extLst>
        </xdr:cNvPr>
        <xdr:cNvSpPr txBox="1"/>
      </xdr:nvSpPr>
      <xdr:spPr>
        <a:xfrm>
          <a:off x="10905006" y="1662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63" name="【公民館】&#10;有形固定資産減価償却率グラフ枠">
          <a:extLst>
            <a:ext uri="{FF2B5EF4-FFF2-40B4-BE49-F238E27FC236}">
              <a16:creationId xmlns:a16="http://schemas.microsoft.com/office/drawing/2014/main" id="{C09FAD60-944D-4651-8B74-8A7AECD0CEEC}"/>
            </a:ext>
          </a:extLst>
        </xdr:cNvPr>
        <xdr:cNvSpPr/>
      </xdr:nvSpPr>
      <xdr:spPr>
        <a:xfrm>
          <a:off x="11203940" y="1676019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60961</xdr:rowOff>
    </xdr:from>
    <xdr:to>
      <xdr:col>85</xdr:col>
      <xdr:colOff>126364</xdr:colOff>
      <xdr:row>108</xdr:row>
      <xdr:rowOff>152400</xdr:rowOff>
    </xdr:to>
    <xdr:cxnSp macro="">
      <xdr:nvCxnSpPr>
        <xdr:cNvPr id="664" name="直線コネクタ 663">
          <a:extLst>
            <a:ext uri="{FF2B5EF4-FFF2-40B4-BE49-F238E27FC236}">
              <a16:creationId xmlns:a16="http://schemas.microsoft.com/office/drawing/2014/main" id="{FA062C23-4180-42A3-BBEB-CE89D8953E74}"/>
            </a:ext>
          </a:extLst>
        </xdr:cNvPr>
        <xdr:cNvCxnSpPr/>
      </xdr:nvCxnSpPr>
      <xdr:spPr>
        <a:xfrm flipV="1">
          <a:off x="14703424" y="17030701"/>
          <a:ext cx="0" cy="16382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665" name="【公民館】&#10;有形固定資産減価償却率最小値テキスト">
          <a:extLst>
            <a:ext uri="{FF2B5EF4-FFF2-40B4-BE49-F238E27FC236}">
              <a16:creationId xmlns:a16="http://schemas.microsoft.com/office/drawing/2014/main" id="{F5823763-47B8-4E26-B118-2EBFD691F8A8}"/>
            </a:ext>
          </a:extLst>
        </xdr:cNvPr>
        <xdr:cNvSpPr txBox="1"/>
      </xdr:nvSpPr>
      <xdr:spPr>
        <a:xfrm>
          <a:off x="14742160" y="18674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666" name="直線コネクタ 665">
          <a:extLst>
            <a:ext uri="{FF2B5EF4-FFF2-40B4-BE49-F238E27FC236}">
              <a16:creationId xmlns:a16="http://schemas.microsoft.com/office/drawing/2014/main" id="{C5B00AB1-F179-4F9F-91D6-4B113F91B243}"/>
            </a:ext>
          </a:extLst>
        </xdr:cNvPr>
        <xdr:cNvCxnSpPr/>
      </xdr:nvCxnSpPr>
      <xdr:spPr>
        <a:xfrm>
          <a:off x="14611350" y="186690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7638</xdr:rowOff>
    </xdr:from>
    <xdr:ext cx="405111" cy="259045"/>
    <xdr:sp macro="" textlink="">
      <xdr:nvSpPr>
        <xdr:cNvPr id="667" name="【公民館】&#10;有形固定資産減価償却率最大値テキスト">
          <a:extLst>
            <a:ext uri="{FF2B5EF4-FFF2-40B4-BE49-F238E27FC236}">
              <a16:creationId xmlns:a16="http://schemas.microsoft.com/office/drawing/2014/main" id="{2D4B8BFB-4B36-4AF2-BFCD-1D6F1DD0B2C3}"/>
            </a:ext>
          </a:extLst>
        </xdr:cNvPr>
        <xdr:cNvSpPr txBox="1"/>
      </xdr:nvSpPr>
      <xdr:spPr>
        <a:xfrm>
          <a:off x="14742160" y="168116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60961</xdr:rowOff>
    </xdr:from>
    <xdr:to>
      <xdr:col>86</xdr:col>
      <xdr:colOff>25400</xdr:colOff>
      <xdr:row>99</xdr:row>
      <xdr:rowOff>60961</xdr:rowOff>
    </xdr:to>
    <xdr:cxnSp macro="">
      <xdr:nvCxnSpPr>
        <xdr:cNvPr id="668" name="直線コネクタ 667">
          <a:extLst>
            <a:ext uri="{FF2B5EF4-FFF2-40B4-BE49-F238E27FC236}">
              <a16:creationId xmlns:a16="http://schemas.microsoft.com/office/drawing/2014/main" id="{6B12C748-A33C-47AD-B841-D12CFC618CFC}"/>
            </a:ext>
          </a:extLst>
        </xdr:cNvPr>
        <xdr:cNvCxnSpPr/>
      </xdr:nvCxnSpPr>
      <xdr:spPr>
        <a:xfrm>
          <a:off x="14611350" y="1703070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97807</xdr:rowOff>
    </xdr:from>
    <xdr:ext cx="405111" cy="259045"/>
    <xdr:sp macro="" textlink="">
      <xdr:nvSpPr>
        <xdr:cNvPr id="669" name="【公民館】&#10;有形固定資産減価償却率平均値テキスト">
          <a:extLst>
            <a:ext uri="{FF2B5EF4-FFF2-40B4-BE49-F238E27FC236}">
              <a16:creationId xmlns:a16="http://schemas.microsoft.com/office/drawing/2014/main" id="{83B933CE-BA94-4BB6-A902-0AAAF7A17086}"/>
            </a:ext>
          </a:extLst>
        </xdr:cNvPr>
        <xdr:cNvSpPr txBox="1"/>
      </xdr:nvSpPr>
      <xdr:spPr>
        <a:xfrm>
          <a:off x="14742160" y="177533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74930</xdr:rowOff>
    </xdr:from>
    <xdr:to>
      <xdr:col>85</xdr:col>
      <xdr:colOff>177800</xdr:colOff>
      <xdr:row>105</xdr:row>
      <xdr:rowOff>5080</xdr:rowOff>
    </xdr:to>
    <xdr:sp macro="" textlink="">
      <xdr:nvSpPr>
        <xdr:cNvPr id="670" name="フローチャート: 判断 669">
          <a:extLst>
            <a:ext uri="{FF2B5EF4-FFF2-40B4-BE49-F238E27FC236}">
              <a16:creationId xmlns:a16="http://schemas.microsoft.com/office/drawing/2014/main" id="{6595FB24-4332-41CE-A855-8E9A02338D0A}"/>
            </a:ext>
          </a:extLst>
        </xdr:cNvPr>
        <xdr:cNvSpPr/>
      </xdr:nvSpPr>
      <xdr:spPr>
        <a:xfrm>
          <a:off x="14649450" y="17905730"/>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34925</xdr:rowOff>
    </xdr:from>
    <xdr:to>
      <xdr:col>81</xdr:col>
      <xdr:colOff>101600</xdr:colOff>
      <xdr:row>104</xdr:row>
      <xdr:rowOff>136525</xdr:rowOff>
    </xdr:to>
    <xdr:sp macro="" textlink="">
      <xdr:nvSpPr>
        <xdr:cNvPr id="671" name="フローチャート: 判断 670">
          <a:extLst>
            <a:ext uri="{FF2B5EF4-FFF2-40B4-BE49-F238E27FC236}">
              <a16:creationId xmlns:a16="http://schemas.microsoft.com/office/drawing/2014/main" id="{208426C4-7E29-4248-9E54-6CAEBBE9BF54}"/>
            </a:ext>
          </a:extLst>
        </xdr:cNvPr>
        <xdr:cNvSpPr/>
      </xdr:nvSpPr>
      <xdr:spPr>
        <a:xfrm>
          <a:off x="13887450" y="1786572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34925</xdr:rowOff>
    </xdr:from>
    <xdr:to>
      <xdr:col>76</xdr:col>
      <xdr:colOff>165100</xdr:colOff>
      <xdr:row>104</xdr:row>
      <xdr:rowOff>136525</xdr:rowOff>
    </xdr:to>
    <xdr:sp macro="" textlink="">
      <xdr:nvSpPr>
        <xdr:cNvPr id="672" name="フローチャート: 判断 671">
          <a:extLst>
            <a:ext uri="{FF2B5EF4-FFF2-40B4-BE49-F238E27FC236}">
              <a16:creationId xmlns:a16="http://schemas.microsoft.com/office/drawing/2014/main" id="{68FA60C6-64C0-4B7A-8677-28CE1D39CBF6}"/>
            </a:ext>
          </a:extLst>
        </xdr:cNvPr>
        <xdr:cNvSpPr/>
      </xdr:nvSpPr>
      <xdr:spPr>
        <a:xfrm>
          <a:off x="13089890" y="17865725"/>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48261</xdr:rowOff>
    </xdr:from>
    <xdr:to>
      <xdr:col>72</xdr:col>
      <xdr:colOff>38100</xdr:colOff>
      <xdr:row>104</xdr:row>
      <xdr:rowOff>149861</xdr:rowOff>
    </xdr:to>
    <xdr:sp macro="" textlink="">
      <xdr:nvSpPr>
        <xdr:cNvPr id="673" name="フローチャート: 判断 672">
          <a:extLst>
            <a:ext uri="{FF2B5EF4-FFF2-40B4-BE49-F238E27FC236}">
              <a16:creationId xmlns:a16="http://schemas.microsoft.com/office/drawing/2014/main" id="{EDEF21AE-0A9E-4173-808D-A609D6D7B218}"/>
            </a:ext>
          </a:extLst>
        </xdr:cNvPr>
        <xdr:cNvSpPr/>
      </xdr:nvSpPr>
      <xdr:spPr>
        <a:xfrm>
          <a:off x="12303760" y="17880966"/>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154939</xdr:rowOff>
    </xdr:from>
    <xdr:to>
      <xdr:col>67</xdr:col>
      <xdr:colOff>101600</xdr:colOff>
      <xdr:row>104</xdr:row>
      <xdr:rowOff>85089</xdr:rowOff>
    </xdr:to>
    <xdr:sp macro="" textlink="">
      <xdr:nvSpPr>
        <xdr:cNvPr id="674" name="フローチャート: 判断 673">
          <a:extLst>
            <a:ext uri="{FF2B5EF4-FFF2-40B4-BE49-F238E27FC236}">
              <a16:creationId xmlns:a16="http://schemas.microsoft.com/office/drawing/2014/main" id="{D97FC1FE-A741-4132-8906-5E8F2EAEFEF3}"/>
            </a:ext>
          </a:extLst>
        </xdr:cNvPr>
        <xdr:cNvSpPr/>
      </xdr:nvSpPr>
      <xdr:spPr>
        <a:xfrm>
          <a:off x="11487150" y="17814289"/>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75" name="テキスト ボックス 674">
          <a:extLst>
            <a:ext uri="{FF2B5EF4-FFF2-40B4-BE49-F238E27FC236}">
              <a16:creationId xmlns:a16="http://schemas.microsoft.com/office/drawing/2014/main" id="{AB174B1A-BA13-4F51-8229-D0CF68EA798B}"/>
            </a:ext>
          </a:extLst>
        </xdr:cNvPr>
        <xdr:cNvSpPr txBox="1"/>
      </xdr:nvSpPr>
      <xdr:spPr>
        <a:xfrm>
          <a:off x="14532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76" name="テキスト ボックス 675">
          <a:extLst>
            <a:ext uri="{FF2B5EF4-FFF2-40B4-BE49-F238E27FC236}">
              <a16:creationId xmlns:a16="http://schemas.microsoft.com/office/drawing/2014/main" id="{3F3144F4-6854-4C5E-B341-73559C0608F4}"/>
            </a:ext>
          </a:extLst>
        </xdr:cNvPr>
        <xdr:cNvSpPr txBox="1"/>
      </xdr:nvSpPr>
      <xdr:spPr>
        <a:xfrm>
          <a:off x="13770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77" name="テキスト ボックス 676">
          <a:extLst>
            <a:ext uri="{FF2B5EF4-FFF2-40B4-BE49-F238E27FC236}">
              <a16:creationId xmlns:a16="http://schemas.microsoft.com/office/drawing/2014/main" id="{A86AD54B-253C-4961-9505-8BF1FFDC0E4A}"/>
            </a:ext>
          </a:extLst>
        </xdr:cNvPr>
        <xdr:cNvSpPr txBox="1"/>
      </xdr:nvSpPr>
      <xdr:spPr>
        <a:xfrm>
          <a:off x="129730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78" name="テキスト ボックス 677">
          <a:extLst>
            <a:ext uri="{FF2B5EF4-FFF2-40B4-BE49-F238E27FC236}">
              <a16:creationId xmlns:a16="http://schemas.microsoft.com/office/drawing/2014/main" id="{257120BD-2F70-42C4-B1CD-C75A76233041}"/>
            </a:ext>
          </a:extLst>
        </xdr:cNvPr>
        <xdr:cNvSpPr txBox="1"/>
      </xdr:nvSpPr>
      <xdr:spPr>
        <a:xfrm>
          <a:off x="121754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79" name="テキスト ボックス 678">
          <a:extLst>
            <a:ext uri="{FF2B5EF4-FFF2-40B4-BE49-F238E27FC236}">
              <a16:creationId xmlns:a16="http://schemas.microsoft.com/office/drawing/2014/main" id="{8CE67957-DC3C-4722-B8AE-DDBE828549CB}"/>
            </a:ext>
          </a:extLst>
        </xdr:cNvPr>
        <xdr:cNvSpPr txBox="1"/>
      </xdr:nvSpPr>
      <xdr:spPr>
        <a:xfrm>
          <a:off x="113703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19686</xdr:rowOff>
    </xdr:from>
    <xdr:to>
      <xdr:col>85</xdr:col>
      <xdr:colOff>177800</xdr:colOff>
      <xdr:row>105</xdr:row>
      <xdr:rowOff>121286</xdr:rowOff>
    </xdr:to>
    <xdr:sp macro="" textlink="">
      <xdr:nvSpPr>
        <xdr:cNvPr id="680" name="楕円 679">
          <a:extLst>
            <a:ext uri="{FF2B5EF4-FFF2-40B4-BE49-F238E27FC236}">
              <a16:creationId xmlns:a16="http://schemas.microsoft.com/office/drawing/2014/main" id="{ADE59733-F693-47F0-9496-30485A4104B3}"/>
            </a:ext>
          </a:extLst>
        </xdr:cNvPr>
        <xdr:cNvSpPr/>
      </xdr:nvSpPr>
      <xdr:spPr>
        <a:xfrm>
          <a:off x="14649450" y="18018126"/>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169563</xdr:rowOff>
    </xdr:from>
    <xdr:ext cx="405111" cy="259045"/>
    <xdr:sp macro="" textlink="">
      <xdr:nvSpPr>
        <xdr:cNvPr id="681" name="【公民館】&#10;有形固定資産減価償却率該当値テキスト">
          <a:extLst>
            <a:ext uri="{FF2B5EF4-FFF2-40B4-BE49-F238E27FC236}">
              <a16:creationId xmlns:a16="http://schemas.microsoft.com/office/drawing/2014/main" id="{0F60C58B-7D9E-41EB-8E2A-956655DCC781}"/>
            </a:ext>
          </a:extLst>
        </xdr:cNvPr>
        <xdr:cNvSpPr txBox="1"/>
      </xdr:nvSpPr>
      <xdr:spPr>
        <a:xfrm>
          <a:off x="14742160" y="180041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42545</xdr:rowOff>
    </xdr:from>
    <xdr:to>
      <xdr:col>81</xdr:col>
      <xdr:colOff>101600</xdr:colOff>
      <xdr:row>105</xdr:row>
      <xdr:rowOff>144145</xdr:rowOff>
    </xdr:to>
    <xdr:sp macro="" textlink="">
      <xdr:nvSpPr>
        <xdr:cNvPr id="682" name="楕円 681">
          <a:extLst>
            <a:ext uri="{FF2B5EF4-FFF2-40B4-BE49-F238E27FC236}">
              <a16:creationId xmlns:a16="http://schemas.microsoft.com/office/drawing/2014/main" id="{78F0F5E3-92B9-47BE-AB1D-43AAC02B0D60}"/>
            </a:ext>
          </a:extLst>
        </xdr:cNvPr>
        <xdr:cNvSpPr/>
      </xdr:nvSpPr>
      <xdr:spPr>
        <a:xfrm>
          <a:off x="13887450" y="1804670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70486</xdr:rowOff>
    </xdr:from>
    <xdr:to>
      <xdr:col>85</xdr:col>
      <xdr:colOff>127000</xdr:colOff>
      <xdr:row>105</xdr:row>
      <xdr:rowOff>93345</xdr:rowOff>
    </xdr:to>
    <xdr:cxnSp macro="">
      <xdr:nvCxnSpPr>
        <xdr:cNvPr id="683" name="直線コネクタ 682">
          <a:extLst>
            <a:ext uri="{FF2B5EF4-FFF2-40B4-BE49-F238E27FC236}">
              <a16:creationId xmlns:a16="http://schemas.microsoft.com/office/drawing/2014/main" id="{3DB00D13-F8FE-4745-8041-9E63797839A7}"/>
            </a:ext>
          </a:extLst>
        </xdr:cNvPr>
        <xdr:cNvCxnSpPr/>
      </xdr:nvCxnSpPr>
      <xdr:spPr>
        <a:xfrm flipV="1">
          <a:off x="13942060" y="18070831"/>
          <a:ext cx="762000" cy="28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170180</xdr:rowOff>
    </xdr:from>
    <xdr:to>
      <xdr:col>76</xdr:col>
      <xdr:colOff>165100</xdr:colOff>
      <xdr:row>105</xdr:row>
      <xdr:rowOff>100330</xdr:rowOff>
    </xdr:to>
    <xdr:sp macro="" textlink="">
      <xdr:nvSpPr>
        <xdr:cNvPr id="684" name="楕円 683">
          <a:extLst>
            <a:ext uri="{FF2B5EF4-FFF2-40B4-BE49-F238E27FC236}">
              <a16:creationId xmlns:a16="http://schemas.microsoft.com/office/drawing/2014/main" id="{9506B5D5-7747-4092-8FD3-223E4B305118}"/>
            </a:ext>
          </a:extLst>
        </xdr:cNvPr>
        <xdr:cNvSpPr/>
      </xdr:nvSpPr>
      <xdr:spPr>
        <a:xfrm>
          <a:off x="13089890" y="18004790"/>
          <a:ext cx="10922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49530</xdr:rowOff>
    </xdr:from>
    <xdr:to>
      <xdr:col>81</xdr:col>
      <xdr:colOff>50800</xdr:colOff>
      <xdr:row>105</xdr:row>
      <xdr:rowOff>93345</xdr:rowOff>
    </xdr:to>
    <xdr:cxnSp macro="">
      <xdr:nvCxnSpPr>
        <xdr:cNvPr id="685" name="直線コネクタ 684">
          <a:extLst>
            <a:ext uri="{FF2B5EF4-FFF2-40B4-BE49-F238E27FC236}">
              <a16:creationId xmlns:a16="http://schemas.microsoft.com/office/drawing/2014/main" id="{FB0EED99-DF55-419D-9154-7260A42DFC83}"/>
            </a:ext>
          </a:extLst>
        </xdr:cNvPr>
        <xdr:cNvCxnSpPr/>
      </xdr:nvCxnSpPr>
      <xdr:spPr>
        <a:xfrm>
          <a:off x="13144500" y="18055590"/>
          <a:ext cx="79756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128270</xdr:rowOff>
    </xdr:from>
    <xdr:to>
      <xdr:col>72</xdr:col>
      <xdr:colOff>38100</xdr:colOff>
      <xdr:row>105</xdr:row>
      <xdr:rowOff>58420</xdr:rowOff>
    </xdr:to>
    <xdr:sp macro="" textlink="">
      <xdr:nvSpPr>
        <xdr:cNvPr id="686" name="楕円 685">
          <a:extLst>
            <a:ext uri="{FF2B5EF4-FFF2-40B4-BE49-F238E27FC236}">
              <a16:creationId xmlns:a16="http://schemas.microsoft.com/office/drawing/2014/main" id="{3A7DE9DB-C91E-4876-A7E5-1DD0DEC4B1A1}"/>
            </a:ext>
          </a:extLst>
        </xdr:cNvPr>
        <xdr:cNvSpPr/>
      </xdr:nvSpPr>
      <xdr:spPr>
        <a:xfrm>
          <a:off x="12303760" y="17962880"/>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7620</xdr:rowOff>
    </xdr:from>
    <xdr:to>
      <xdr:col>76</xdr:col>
      <xdr:colOff>114300</xdr:colOff>
      <xdr:row>105</xdr:row>
      <xdr:rowOff>49530</xdr:rowOff>
    </xdr:to>
    <xdr:cxnSp macro="">
      <xdr:nvCxnSpPr>
        <xdr:cNvPr id="687" name="直線コネクタ 686">
          <a:extLst>
            <a:ext uri="{FF2B5EF4-FFF2-40B4-BE49-F238E27FC236}">
              <a16:creationId xmlns:a16="http://schemas.microsoft.com/office/drawing/2014/main" id="{5953F313-CA71-42FF-85EE-DB71F9C18962}"/>
            </a:ext>
          </a:extLst>
        </xdr:cNvPr>
        <xdr:cNvCxnSpPr/>
      </xdr:nvCxnSpPr>
      <xdr:spPr>
        <a:xfrm>
          <a:off x="12346940" y="18011775"/>
          <a:ext cx="79756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84455</xdr:rowOff>
    </xdr:from>
    <xdr:to>
      <xdr:col>67</xdr:col>
      <xdr:colOff>101600</xdr:colOff>
      <xdr:row>105</xdr:row>
      <xdr:rowOff>14605</xdr:rowOff>
    </xdr:to>
    <xdr:sp macro="" textlink="">
      <xdr:nvSpPr>
        <xdr:cNvPr id="688" name="楕円 687">
          <a:extLst>
            <a:ext uri="{FF2B5EF4-FFF2-40B4-BE49-F238E27FC236}">
              <a16:creationId xmlns:a16="http://schemas.microsoft.com/office/drawing/2014/main" id="{48E2FBC5-DF6E-41D6-9284-ADA1BB921B52}"/>
            </a:ext>
          </a:extLst>
        </xdr:cNvPr>
        <xdr:cNvSpPr/>
      </xdr:nvSpPr>
      <xdr:spPr>
        <a:xfrm>
          <a:off x="11487150" y="1791716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135255</xdr:rowOff>
    </xdr:from>
    <xdr:to>
      <xdr:col>71</xdr:col>
      <xdr:colOff>177800</xdr:colOff>
      <xdr:row>105</xdr:row>
      <xdr:rowOff>7620</xdr:rowOff>
    </xdr:to>
    <xdr:cxnSp macro="">
      <xdr:nvCxnSpPr>
        <xdr:cNvPr id="689" name="直線コネクタ 688">
          <a:extLst>
            <a:ext uri="{FF2B5EF4-FFF2-40B4-BE49-F238E27FC236}">
              <a16:creationId xmlns:a16="http://schemas.microsoft.com/office/drawing/2014/main" id="{352C81DA-E051-40BA-806D-C53C9BB294D4}"/>
            </a:ext>
          </a:extLst>
        </xdr:cNvPr>
        <xdr:cNvCxnSpPr/>
      </xdr:nvCxnSpPr>
      <xdr:spPr>
        <a:xfrm>
          <a:off x="11541760" y="17962245"/>
          <a:ext cx="80518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153052</xdr:rowOff>
    </xdr:from>
    <xdr:ext cx="405111" cy="259045"/>
    <xdr:sp macro="" textlink="">
      <xdr:nvSpPr>
        <xdr:cNvPr id="690" name="n_1aveValue【公民館】&#10;有形固定資産減価償却率">
          <a:extLst>
            <a:ext uri="{FF2B5EF4-FFF2-40B4-BE49-F238E27FC236}">
              <a16:creationId xmlns:a16="http://schemas.microsoft.com/office/drawing/2014/main" id="{5DB85E91-E40D-45AC-82D4-15B69B63C07D}"/>
            </a:ext>
          </a:extLst>
        </xdr:cNvPr>
        <xdr:cNvSpPr txBox="1"/>
      </xdr:nvSpPr>
      <xdr:spPr>
        <a:xfrm>
          <a:off x="13738234" y="17640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153052</xdr:rowOff>
    </xdr:from>
    <xdr:ext cx="405111" cy="259045"/>
    <xdr:sp macro="" textlink="">
      <xdr:nvSpPr>
        <xdr:cNvPr id="691" name="n_2aveValue【公民館】&#10;有形固定資産減価償却率">
          <a:extLst>
            <a:ext uri="{FF2B5EF4-FFF2-40B4-BE49-F238E27FC236}">
              <a16:creationId xmlns:a16="http://schemas.microsoft.com/office/drawing/2014/main" id="{7431B3F7-D4D3-49EB-A426-4130954240B4}"/>
            </a:ext>
          </a:extLst>
        </xdr:cNvPr>
        <xdr:cNvSpPr txBox="1"/>
      </xdr:nvSpPr>
      <xdr:spPr>
        <a:xfrm>
          <a:off x="12957184" y="17640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166388</xdr:rowOff>
    </xdr:from>
    <xdr:ext cx="405111" cy="259045"/>
    <xdr:sp macro="" textlink="">
      <xdr:nvSpPr>
        <xdr:cNvPr id="692" name="n_3aveValue【公民館】&#10;有形固定資産減価償却率">
          <a:extLst>
            <a:ext uri="{FF2B5EF4-FFF2-40B4-BE49-F238E27FC236}">
              <a16:creationId xmlns:a16="http://schemas.microsoft.com/office/drawing/2014/main" id="{32EA9277-D5B7-4B7D-9F9F-134601CD6D9C}"/>
            </a:ext>
          </a:extLst>
        </xdr:cNvPr>
        <xdr:cNvSpPr txBox="1"/>
      </xdr:nvSpPr>
      <xdr:spPr>
        <a:xfrm>
          <a:off x="12171054" y="176580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101616</xdr:rowOff>
    </xdr:from>
    <xdr:ext cx="405111" cy="259045"/>
    <xdr:sp macro="" textlink="">
      <xdr:nvSpPr>
        <xdr:cNvPr id="693" name="n_4aveValue【公民館】&#10;有形固定資産減価償却率">
          <a:extLst>
            <a:ext uri="{FF2B5EF4-FFF2-40B4-BE49-F238E27FC236}">
              <a16:creationId xmlns:a16="http://schemas.microsoft.com/office/drawing/2014/main" id="{91459EF9-26B8-4B62-9999-A57F47B5823A}"/>
            </a:ext>
          </a:extLst>
        </xdr:cNvPr>
        <xdr:cNvSpPr txBox="1"/>
      </xdr:nvSpPr>
      <xdr:spPr>
        <a:xfrm>
          <a:off x="11354444" y="175857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135272</xdr:rowOff>
    </xdr:from>
    <xdr:ext cx="405111" cy="259045"/>
    <xdr:sp macro="" textlink="">
      <xdr:nvSpPr>
        <xdr:cNvPr id="694" name="n_1mainValue【公民館】&#10;有形固定資産減価償却率">
          <a:extLst>
            <a:ext uri="{FF2B5EF4-FFF2-40B4-BE49-F238E27FC236}">
              <a16:creationId xmlns:a16="http://schemas.microsoft.com/office/drawing/2014/main" id="{2FBBCB9F-084A-41F1-8FE4-DA27D1E5F76E}"/>
            </a:ext>
          </a:extLst>
        </xdr:cNvPr>
        <xdr:cNvSpPr txBox="1"/>
      </xdr:nvSpPr>
      <xdr:spPr>
        <a:xfrm>
          <a:off x="13738234" y="18133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91457</xdr:rowOff>
    </xdr:from>
    <xdr:ext cx="405111" cy="259045"/>
    <xdr:sp macro="" textlink="">
      <xdr:nvSpPr>
        <xdr:cNvPr id="695" name="n_2mainValue【公民館】&#10;有形固定資産減価償却率">
          <a:extLst>
            <a:ext uri="{FF2B5EF4-FFF2-40B4-BE49-F238E27FC236}">
              <a16:creationId xmlns:a16="http://schemas.microsoft.com/office/drawing/2014/main" id="{8E4AC01E-672E-4460-A75B-F2C9DF5B9975}"/>
            </a:ext>
          </a:extLst>
        </xdr:cNvPr>
        <xdr:cNvSpPr txBox="1"/>
      </xdr:nvSpPr>
      <xdr:spPr>
        <a:xfrm>
          <a:off x="12957184" y="18097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49547</xdr:rowOff>
    </xdr:from>
    <xdr:ext cx="405111" cy="259045"/>
    <xdr:sp macro="" textlink="">
      <xdr:nvSpPr>
        <xdr:cNvPr id="696" name="n_3mainValue【公民館】&#10;有形固定資産減価償却率">
          <a:extLst>
            <a:ext uri="{FF2B5EF4-FFF2-40B4-BE49-F238E27FC236}">
              <a16:creationId xmlns:a16="http://schemas.microsoft.com/office/drawing/2014/main" id="{CBC04A5B-0C60-4BC9-9C89-AB4FE8A7896E}"/>
            </a:ext>
          </a:extLst>
        </xdr:cNvPr>
        <xdr:cNvSpPr txBox="1"/>
      </xdr:nvSpPr>
      <xdr:spPr>
        <a:xfrm>
          <a:off x="12171054" y="18055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5732</xdr:rowOff>
    </xdr:from>
    <xdr:ext cx="405111" cy="259045"/>
    <xdr:sp macro="" textlink="">
      <xdr:nvSpPr>
        <xdr:cNvPr id="697" name="n_4mainValue【公民館】&#10;有形固定資産減価償却率">
          <a:extLst>
            <a:ext uri="{FF2B5EF4-FFF2-40B4-BE49-F238E27FC236}">
              <a16:creationId xmlns:a16="http://schemas.microsoft.com/office/drawing/2014/main" id="{9B536D05-518F-49FC-A26C-961090C0C050}"/>
            </a:ext>
          </a:extLst>
        </xdr:cNvPr>
        <xdr:cNvSpPr txBox="1"/>
      </xdr:nvSpPr>
      <xdr:spPr>
        <a:xfrm>
          <a:off x="11354444" y="18009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98" name="正方形/長方形 697">
          <a:extLst>
            <a:ext uri="{FF2B5EF4-FFF2-40B4-BE49-F238E27FC236}">
              <a16:creationId xmlns:a16="http://schemas.microsoft.com/office/drawing/2014/main" id="{37378849-C428-4476-899C-45FB84B640D8}"/>
            </a:ext>
          </a:extLst>
        </xdr:cNvPr>
        <xdr:cNvSpPr/>
      </xdr:nvSpPr>
      <xdr:spPr>
        <a:xfrm>
          <a:off x="164592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99" name="正方形/長方形 698">
          <a:extLst>
            <a:ext uri="{FF2B5EF4-FFF2-40B4-BE49-F238E27FC236}">
              <a16:creationId xmlns:a16="http://schemas.microsoft.com/office/drawing/2014/main" id="{F3E72456-0823-41AA-83AB-7C706FA9871D}"/>
            </a:ext>
          </a:extLst>
        </xdr:cNvPr>
        <xdr:cNvSpPr/>
      </xdr:nvSpPr>
      <xdr:spPr>
        <a:xfrm>
          <a:off x="165900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00" name="正方形/長方形 699">
          <a:extLst>
            <a:ext uri="{FF2B5EF4-FFF2-40B4-BE49-F238E27FC236}">
              <a16:creationId xmlns:a16="http://schemas.microsoft.com/office/drawing/2014/main" id="{D468BAE8-5DC4-4F1D-8856-4D040B1BD727}"/>
            </a:ext>
          </a:extLst>
        </xdr:cNvPr>
        <xdr:cNvSpPr/>
      </xdr:nvSpPr>
      <xdr:spPr>
        <a:xfrm>
          <a:off x="165900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1" name="正方形/長方形 700">
          <a:extLst>
            <a:ext uri="{FF2B5EF4-FFF2-40B4-BE49-F238E27FC236}">
              <a16:creationId xmlns:a16="http://schemas.microsoft.com/office/drawing/2014/main" id="{72E3BA23-884A-43D7-B99B-457FD75BC563}"/>
            </a:ext>
          </a:extLst>
        </xdr:cNvPr>
        <xdr:cNvSpPr/>
      </xdr:nvSpPr>
      <xdr:spPr>
        <a:xfrm>
          <a:off x="174879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2" name="正方形/長方形 701">
          <a:extLst>
            <a:ext uri="{FF2B5EF4-FFF2-40B4-BE49-F238E27FC236}">
              <a16:creationId xmlns:a16="http://schemas.microsoft.com/office/drawing/2014/main" id="{DBCB6812-A125-40B9-B14B-A4082D89526F}"/>
            </a:ext>
          </a:extLst>
        </xdr:cNvPr>
        <xdr:cNvSpPr/>
      </xdr:nvSpPr>
      <xdr:spPr>
        <a:xfrm>
          <a:off x="174879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3" name="正方形/長方形 702">
          <a:extLst>
            <a:ext uri="{FF2B5EF4-FFF2-40B4-BE49-F238E27FC236}">
              <a16:creationId xmlns:a16="http://schemas.microsoft.com/office/drawing/2014/main" id="{7FC8C6F7-F1B9-407B-9D2A-0392541179AF}"/>
            </a:ext>
          </a:extLst>
        </xdr:cNvPr>
        <xdr:cNvSpPr/>
      </xdr:nvSpPr>
      <xdr:spPr>
        <a:xfrm>
          <a:off x="185166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4" name="正方形/長方形 703">
          <a:extLst>
            <a:ext uri="{FF2B5EF4-FFF2-40B4-BE49-F238E27FC236}">
              <a16:creationId xmlns:a16="http://schemas.microsoft.com/office/drawing/2014/main" id="{6C459C1D-BB66-453E-A4AD-CC91C0079ED4}"/>
            </a:ext>
          </a:extLst>
        </xdr:cNvPr>
        <xdr:cNvSpPr/>
      </xdr:nvSpPr>
      <xdr:spPr>
        <a:xfrm>
          <a:off x="185166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5" name="正方形/長方形 704">
          <a:extLst>
            <a:ext uri="{FF2B5EF4-FFF2-40B4-BE49-F238E27FC236}">
              <a16:creationId xmlns:a16="http://schemas.microsoft.com/office/drawing/2014/main" id="{4A0B7698-B108-40A2-AF53-B4FD68223562}"/>
            </a:ext>
          </a:extLst>
        </xdr:cNvPr>
        <xdr:cNvSpPr/>
      </xdr:nvSpPr>
      <xdr:spPr>
        <a:xfrm>
          <a:off x="16459200" y="1676019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06" name="テキスト ボックス 705">
          <a:extLst>
            <a:ext uri="{FF2B5EF4-FFF2-40B4-BE49-F238E27FC236}">
              <a16:creationId xmlns:a16="http://schemas.microsoft.com/office/drawing/2014/main" id="{84DBC88C-6B56-457A-AD40-1F870BCD635C}"/>
            </a:ext>
          </a:extLst>
        </xdr:cNvPr>
        <xdr:cNvSpPr txBox="1"/>
      </xdr:nvSpPr>
      <xdr:spPr>
        <a:xfrm>
          <a:off x="1644015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07" name="直線コネクタ 706">
          <a:extLst>
            <a:ext uri="{FF2B5EF4-FFF2-40B4-BE49-F238E27FC236}">
              <a16:creationId xmlns:a16="http://schemas.microsoft.com/office/drawing/2014/main" id="{D3868249-519E-41E7-853E-A0E8A8688F96}"/>
            </a:ext>
          </a:extLst>
        </xdr:cNvPr>
        <xdr:cNvCxnSpPr/>
      </xdr:nvCxnSpPr>
      <xdr:spPr>
        <a:xfrm>
          <a:off x="1645920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708" name="直線コネクタ 707">
          <a:extLst>
            <a:ext uri="{FF2B5EF4-FFF2-40B4-BE49-F238E27FC236}">
              <a16:creationId xmlns:a16="http://schemas.microsoft.com/office/drawing/2014/main" id="{6474F034-A7D0-4776-8FA3-DBB793574E2D}"/>
            </a:ext>
          </a:extLst>
        </xdr:cNvPr>
        <xdr:cNvCxnSpPr/>
      </xdr:nvCxnSpPr>
      <xdr:spPr>
        <a:xfrm>
          <a:off x="16459200" y="18592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709" name="テキスト ボックス 708">
          <a:extLst>
            <a:ext uri="{FF2B5EF4-FFF2-40B4-BE49-F238E27FC236}">
              <a16:creationId xmlns:a16="http://schemas.microsoft.com/office/drawing/2014/main" id="{0E283322-EF5B-4194-B25A-1896B431AF05}"/>
            </a:ext>
          </a:extLst>
        </xdr:cNvPr>
        <xdr:cNvSpPr txBox="1"/>
      </xdr:nvSpPr>
      <xdr:spPr>
        <a:xfrm>
          <a:off x="16047266" y="184486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710" name="直線コネクタ 709">
          <a:extLst>
            <a:ext uri="{FF2B5EF4-FFF2-40B4-BE49-F238E27FC236}">
              <a16:creationId xmlns:a16="http://schemas.microsoft.com/office/drawing/2014/main" id="{CA54F990-AE30-4993-B8F7-FC1553DD91E8}"/>
            </a:ext>
          </a:extLst>
        </xdr:cNvPr>
        <xdr:cNvCxnSpPr/>
      </xdr:nvCxnSpPr>
      <xdr:spPr>
        <a:xfrm>
          <a:off x="16459200" y="18131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711" name="テキスト ボックス 710">
          <a:extLst>
            <a:ext uri="{FF2B5EF4-FFF2-40B4-BE49-F238E27FC236}">
              <a16:creationId xmlns:a16="http://schemas.microsoft.com/office/drawing/2014/main" id="{8205B313-1A58-499E-9372-1D82A1A43474}"/>
            </a:ext>
          </a:extLst>
        </xdr:cNvPr>
        <xdr:cNvSpPr txBox="1"/>
      </xdr:nvSpPr>
      <xdr:spPr>
        <a:xfrm>
          <a:off x="16047266" y="179952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712" name="直線コネクタ 711">
          <a:extLst>
            <a:ext uri="{FF2B5EF4-FFF2-40B4-BE49-F238E27FC236}">
              <a16:creationId xmlns:a16="http://schemas.microsoft.com/office/drawing/2014/main" id="{10FF63F9-0FD7-4CCB-B406-B31A93186C32}"/>
            </a:ext>
          </a:extLst>
        </xdr:cNvPr>
        <xdr:cNvCxnSpPr/>
      </xdr:nvCxnSpPr>
      <xdr:spPr>
        <a:xfrm>
          <a:off x="16459200" y="176745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713" name="テキスト ボックス 712">
          <a:extLst>
            <a:ext uri="{FF2B5EF4-FFF2-40B4-BE49-F238E27FC236}">
              <a16:creationId xmlns:a16="http://schemas.microsoft.com/office/drawing/2014/main" id="{9DBE4778-9072-4AD3-A4C0-B3FF83B5BCAD}"/>
            </a:ext>
          </a:extLst>
        </xdr:cNvPr>
        <xdr:cNvSpPr txBox="1"/>
      </xdr:nvSpPr>
      <xdr:spPr>
        <a:xfrm>
          <a:off x="16047266" y="175380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714" name="直線コネクタ 713">
          <a:extLst>
            <a:ext uri="{FF2B5EF4-FFF2-40B4-BE49-F238E27FC236}">
              <a16:creationId xmlns:a16="http://schemas.microsoft.com/office/drawing/2014/main" id="{6E52D821-0C23-41ED-AE85-70C575CDB358}"/>
            </a:ext>
          </a:extLst>
        </xdr:cNvPr>
        <xdr:cNvCxnSpPr/>
      </xdr:nvCxnSpPr>
      <xdr:spPr>
        <a:xfrm>
          <a:off x="16459200" y="1722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715" name="テキスト ボックス 714">
          <a:extLst>
            <a:ext uri="{FF2B5EF4-FFF2-40B4-BE49-F238E27FC236}">
              <a16:creationId xmlns:a16="http://schemas.microsoft.com/office/drawing/2014/main" id="{4C0DA7D4-A75B-485D-96B4-D833EB8F6173}"/>
            </a:ext>
          </a:extLst>
        </xdr:cNvPr>
        <xdr:cNvSpPr txBox="1"/>
      </xdr:nvSpPr>
      <xdr:spPr>
        <a:xfrm>
          <a:off x="16047266" y="170770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16" name="直線コネクタ 715">
          <a:extLst>
            <a:ext uri="{FF2B5EF4-FFF2-40B4-BE49-F238E27FC236}">
              <a16:creationId xmlns:a16="http://schemas.microsoft.com/office/drawing/2014/main" id="{8EF830B8-F7F8-4092-9E56-71DC132E03F6}"/>
            </a:ext>
          </a:extLst>
        </xdr:cNvPr>
        <xdr:cNvCxnSpPr/>
      </xdr:nvCxnSpPr>
      <xdr:spPr>
        <a:xfrm>
          <a:off x="1645920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17" name="テキスト ボックス 716">
          <a:extLst>
            <a:ext uri="{FF2B5EF4-FFF2-40B4-BE49-F238E27FC236}">
              <a16:creationId xmlns:a16="http://schemas.microsoft.com/office/drawing/2014/main" id="{A817B3B9-D0E4-4FF5-8D1C-C292576F6116}"/>
            </a:ext>
          </a:extLst>
        </xdr:cNvPr>
        <xdr:cNvSpPr txBox="1"/>
      </xdr:nvSpPr>
      <xdr:spPr>
        <a:xfrm>
          <a:off x="16047266" y="1662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18" name="【公民館】&#10;一人当たり面積グラフ枠">
          <a:extLst>
            <a:ext uri="{FF2B5EF4-FFF2-40B4-BE49-F238E27FC236}">
              <a16:creationId xmlns:a16="http://schemas.microsoft.com/office/drawing/2014/main" id="{06B6A5C1-C36D-4E09-96AD-B37B751393A0}"/>
            </a:ext>
          </a:extLst>
        </xdr:cNvPr>
        <xdr:cNvSpPr/>
      </xdr:nvSpPr>
      <xdr:spPr>
        <a:xfrm>
          <a:off x="16459200" y="1676019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41911</xdr:rowOff>
    </xdr:from>
    <xdr:to>
      <xdr:col>116</xdr:col>
      <xdr:colOff>62864</xdr:colOff>
      <xdr:row>108</xdr:row>
      <xdr:rowOff>71628</xdr:rowOff>
    </xdr:to>
    <xdr:cxnSp macro="">
      <xdr:nvCxnSpPr>
        <xdr:cNvPr id="719" name="直線コネクタ 718">
          <a:extLst>
            <a:ext uri="{FF2B5EF4-FFF2-40B4-BE49-F238E27FC236}">
              <a16:creationId xmlns:a16="http://schemas.microsoft.com/office/drawing/2014/main" id="{5CA8B3BB-5AA9-4F88-A302-265E37CA63F5}"/>
            </a:ext>
          </a:extLst>
        </xdr:cNvPr>
        <xdr:cNvCxnSpPr/>
      </xdr:nvCxnSpPr>
      <xdr:spPr>
        <a:xfrm flipV="1">
          <a:off x="19947254" y="17360266"/>
          <a:ext cx="0" cy="12260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75455</xdr:rowOff>
    </xdr:from>
    <xdr:ext cx="469744" cy="259045"/>
    <xdr:sp macro="" textlink="">
      <xdr:nvSpPr>
        <xdr:cNvPr id="720" name="【公民館】&#10;一人当たり面積最小値テキスト">
          <a:extLst>
            <a:ext uri="{FF2B5EF4-FFF2-40B4-BE49-F238E27FC236}">
              <a16:creationId xmlns:a16="http://schemas.microsoft.com/office/drawing/2014/main" id="{0752FA84-CA19-4F4B-BDBF-60186A7DBC99}"/>
            </a:ext>
          </a:extLst>
        </xdr:cNvPr>
        <xdr:cNvSpPr txBox="1"/>
      </xdr:nvSpPr>
      <xdr:spPr>
        <a:xfrm>
          <a:off x="19985990" y="18592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71628</xdr:rowOff>
    </xdr:from>
    <xdr:to>
      <xdr:col>116</xdr:col>
      <xdr:colOff>152400</xdr:colOff>
      <xdr:row>108</xdr:row>
      <xdr:rowOff>71628</xdr:rowOff>
    </xdr:to>
    <xdr:cxnSp macro="">
      <xdr:nvCxnSpPr>
        <xdr:cNvPr id="721" name="直線コネクタ 720">
          <a:extLst>
            <a:ext uri="{FF2B5EF4-FFF2-40B4-BE49-F238E27FC236}">
              <a16:creationId xmlns:a16="http://schemas.microsoft.com/office/drawing/2014/main" id="{9B5150FF-0BFF-475C-B03F-81A58BE3E20B}"/>
            </a:ext>
          </a:extLst>
        </xdr:cNvPr>
        <xdr:cNvCxnSpPr/>
      </xdr:nvCxnSpPr>
      <xdr:spPr>
        <a:xfrm>
          <a:off x="19885660" y="1858632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160038</xdr:rowOff>
    </xdr:from>
    <xdr:ext cx="469744" cy="259045"/>
    <xdr:sp macro="" textlink="">
      <xdr:nvSpPr>
        <xdr:cNvPr id="722" name="【公民館】&#10;一人当たり面積最大値テキスト">
          <a:extLst>
            <a:ext uri="{FF2B5EF4-FFF2-40B4-BE49-F238E27FC236}">
              <a16:creationId xmlns:a16="http://schemas.microsoft.com/office/drawing/2014/main" id="{1CEFA2D3-B328-4D8B-BE92-771837B78C7F}"/>
            </a:ext>
          </a:extLst>
        </xdr:cNvPr>
        <xdr:cNvSpPr txBox="1"/>
      </xdr:nvSpPr>
      <xdr:spPr>
        <a:xfrm>
          <a:off x="19985990" y="171354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41911</xdr:rowOff>
    </xdr:from>
    <xdr:to>
      <xdr:col>116</xdr:col>
      <xdr:colOff>152400</xdr:colOff>
      <xdr:row>101</xdr:row>
      <xdr:rowOff>41911</xdr:rowOff>
    </xdr:to>
    <xdr:cxnSp macro="">
      <xdr:nvCxnSpPr>
        <xdr:cNvPr id="723" name="直線コネクタ 722">
          <a:extLst>
            <a:ext uri="{FF2B5EF4-FFF2-40B4-BE49-F238E27FC236}">
              <a16:creationId xmlns:a16="http://schemas.microsoft.com/office/drawing/2014/main" id="{16FE44F7-2BCF-4EF9-A081-B7083ED71701}"/>
            </a:ext>
          </a:extLst>
        </xdr:cNvPr>
        <xdr:cNvCxnSpPr/>
      </xdr:nvCxnSpPr>
      <xdr:spPr>
        <a:xfrm>
          <a:off x="19885660" y="1736026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25416</xdr:rowOff>
    </xdr:from>
    <xdr:ext cx="469744" cy="259045"/>
    <xdr:sp macro="" textlink="">
      <xdr:nvSpPr>
        <xdr:cNvPr id="724" name="【公民館】&#10;一人当たり面積平均値テキスト">
          <a:extLst>
            <a:ext uri="{FF2B5EF4-FFF2-40B4-BE49-F238E27FC236}">
              <a16:creationId xmlns:a16="http://schemas.microsoft.com/office/drawing/2014/main" id="{AAA6314D-21C3-486B-9E1B-8DD67452F870}"/>
            </a:ext>
          </a:extLst>
        </xdr:cNvPr>
        <xdr:cNvSpPr txBox="1"/>
      </xdr:nvSpPr>
      <xdr:spPr>
        <a:xfrm>
          <a:off x="19985990" y="181953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2539</xdr:rowOff>
    </xdr:from>
    <xdr:to>
      <xdr:col>116</xdr:col>
      <xdr:colOff>114300</xdr:colOff>
      <xdr:row>107</xdr:row>
      <xdr:rowOff>104139</xdr:rowOff>
    </xdr:to>
    <xdr:sp macro="" textlink="">
      <xdr:nvSpPr>
        <xdr:cNvPr id="725" name="フローチャート: 判断 724">
          <a:extLst>
            <a:ext uri="{FF2B5EF4-FFF2-40B4-BE49-F238E27FC236}">
              <a16:creationId xmlns:a16="http://schemas.microsoft.com/office/drawing/2014/main" id="{8BFF323C-5172-4C15-A77B-C87A1F63254E}"/>
            </a:ext>
          </a:extLst>
        </xdr:cNvPr>
        <xdr:cNvSpPr/>
      </xdr:nvSpPr>
      <xdr:spPr>
        <a:xfrm>
          <a:off x="19904710" y="18347689"/>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254</xdr:rowOff>
    </xdr:from>
    <xdr:to>
      <xdr:col>112</xdr:col>
      <xdr:colOff>38100</xdr:colOff>
      <xdr:row>107</xdr:row>
      <xdr:rowOff>101854</xdr:rowOff>
    </xdr:to>
    <xdr:sp macro="" textlink="">
      <xdr:nvSpPr>
        <xdr:cNvPr id="726" name="フローチャート: 判断 725">
          <a:extLst>
            <a:ext uri="{FF2B5EF4-FFF2-40B4-BE49-F238E27FC236}">
              <a16:creationId xmlns:a16="http://schemas.microsoft.com/office/drawing/2014/main" id="{A1B18689-848B-4C40-A805-7EA10739FCDA}"/>
            </a:ext>
          </a:extLst>
        </xdr:cNvPr>
        <xdr:cNvSpPr/>
      </xdr:nvSpPr>
      <xdr:spPr>
        <a:xfrm>
          <a:off x="19161760" y="1834540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4826</xdr:rowOff>
    </xdr:from>
    <xdr:to>
      <xdr:col>107</xdr:col>
      <xdr:colOff>101600</xdr:colOff>
      <xdr:row>107</xdr:row>
      <xdr:rowOff>106426</xdr:rowOff>
    </xdr:to>
    <xdr:sp macro="" textlink="">
      <xdr:nvSpPr>
        <xdr:cNvPr id="727" name="フローチャート: 判断 726">
          <a:extLst>
            <a:ext uri="{FF2B5EF4-FFF2-40B4-BE49-F238E27FC236}">
              <a16:creationId xmlns:a16="http://schemas.microsoft.com/office/drawing/2014/main" id="{84081F25-E474-4846-87DF-58655DDACC72}"/>
            </a:ext>
          </a:extLst>
        </xdr:cNvPr>
        <xdr:cNvSpPr/>
      </xdr:nvSpPr>
      <xdr:spPr>
        <a:xfrm>
          <a:off x="18345150" y="18351881"/>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4826</xdr:rowOff>
    </xdr:from>
    <xdr:to>
      <xdr:col>102</xdr:col>
      <xdr:colOff>165100</xdr:colOff>
      <xdr:row>107</xdr:row>
      <xdr:rowOff>106426</xdr:rowOff>
    </xdr:to>
    <xdr:sp macro="" textlink="">
      <xdr:nvSpPr>
        <xdr:cNvPr id="728" name="フローチャート: 判断 727">
          <a:extLst>
            <a:ext uri="{FF2B5EF4-FFF2-40B4-BE49-F238E27FC236}">
              <a16:creationId xmlns:a16="http://schemas.microsoft.com/office/drawing/2014/main" id="{08AA0997-A478-4C4E-B912-F543AC72054E}"/>
            </a:ext>
          </a:extLst>
        </xdr:cNvPr>
        <xdr:cNvSpPr/>
      </xdr:nvSpPr>
      <xdr:spPr>
        <a:xfrm>
          <a:off x="17547590" y="18351881"/>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254</xdr:rowOff>
    </xdr:from>
    <xdr:to>
      <xdr:col>98</xdr:col>
      <xdr:colOff>38100</xdr:colOff>
      <xdr:row>107</xdr:row>
      <xdr:rowOff>101854</xdr:rowOff>
    </xdr:to>
    <xdr:sp macro="" textlink="">
      <xdr:nvSpPr>
        <xdr:cNvPr id="729" name="フローチャート: 判断 728">
          <a:extLst>
            <a:ext uri="{FF2B5EF4-FFF2-40B4-BE49-F238E27FC236}">
              <a16:creationId xmlns:a16="http://schemas.microsoft.com/office/drawing/2014/main" id="{8743677A-A332-49DA-88C1-55A022833B96}"/>
            </a:ext>
          </a:extLst>
        </xdr:cNvPr>
        <xdr:cNvSpPr/>
      </xdr:nvSpPr>
      <xdr:spPr>
        <a:xfrm>
          <a:off x="16761460" y="1834540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30" name="テキスト ボックス 729">
          <a:extLst>
            <a:ext uri="{FF2B5EF4-FFF2-40B4-BE49-F238E27FC236}">
              <a16:creationId xmlns:a16="http://schemas.microsoft.com/office/drawing/2014/main" id="{BC251437-D2D0-4741-A6C5-7C7AD4F9250F}"/>
            </a:ext>
          </a:extLst>
        </xdr:cNvPr>
        <xdr:cNvSpPr txBox="1"/>
      </xdr:nvSpPr>
      <xdr:spPr>
        <a:xfrm>
          <a:off x="1977644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31" name="テキスト ボックス 730">
          <a:extLst>
            <a:ext uri="{FF2B5EF4-FFF2-40B4-BE49-F238E27FC236}">
              <a16:creationId xmlns:a16="http://schemas.microsoft.com/office/drawing/2014/main" id="{F46A39D3-26FB-4DE3-AAE0-81CC2F354B7C}"/>
            </a:ext>
          </a:extLst>
        </xdr:cNvPr>
        <xdr:cNvSpPr txBox="1"/>
      </xdr:nvSpPr>
      <xdr:spPr>
        <a:xfrm>
          <a:off x="190334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32" name="テキスト ボックス 731">
          <a:extLst>
            <a:ext uri="{FF2B5EF4-FFF2-40B4-BE49-F238E27FC236}">
              <a16:creationId xmlns:a16="http://schemas.microsoft.com/office/drawing/2014/main" id="{2523B236-FC24-43B4-BA78-902FFDB9F730}"/>
            </a:ext>
          </a:extLst>
        </xdr:cNvPr>
        <xdr:cNvSpPr txBox="1"/>
      </xdr:nvSpPr>
      <xdr:spPr>
        <a:xfrm>
          <a:off x="182283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33" name="テキスト ボックス 732">
          <a:extLst>
            <a:ext uri="{FF2B5EF4-FFF2-40B4-BE49-F238E27FC236}">
              <a16:creationId xmlns:a16="http://schemas.microsoft.com/office/drawing/2014/main" id="{74B0AD53-56DB-4E8F-A7A0-58BE4CC66270}"/>
            </a:ext>
          </a:extLst>
        </xdr:cNvPr>
        <xdr:cNvSpPr txBox="1"/>
      </xdr:nvSpPr>
      <xdr:spPr>
        <a:xfrm>
          <a:off x="174307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34" name="テキスト ボックス 733">
          <a:extLst>
            <a:ext uri="{FF2B5EF4-FFF2-40B4-BE49-F238E27FC236}">
              <a16:creationId xmlns:a16="http://schemas.microsoft.com/office/drawing/2014/main" id="{2749CD0B-95D8-43EF-84EA-998EE8890B16}"/>
            </a:ext>
          </a:extLst>
        </xdr:cNvPr>
        <xdr:cNvSpPr txBox="1"/>
      </xdr:nvSpPr>
      <xdr:spPr>
        <a:xfrm>
          <a:off x="166331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68835</xdr:rowOff>
    </xdr:from>
    <xdr:to>
      <xdr:col>116</xdr:col>
      <xdr:colOff>114300</xdr:colOff>
      <xdr:row>107</xdr:row>
      <xdr:rowOff>170435</xdr:rowOff>
    </xdr:to>
    <xdr:sp macro="" textlink="">
      <xdr:nvSpPr>
        <xdr:cNvPr id="735" name="楕円 734">
          <a:extLst>
            <a:ext uri="{FF2B5EF4-FFF2-40B4-BE49-F238E27FC236}">
              <a16:creationId xmlns:a16="http://schemas.microsoft.com/office/drawing/2014/main" id="{AF0A2060-EABC-4577-81F9-F25691C430E3}"/>
            </a:ext>
          </a:extLst>
        </xdr:cNvPr>
        <xdr:cNvSpPr/>
      </xdr:nvSpPr>
      <xdr:spPr>
        <a:xfrm>
          <a:off x="19904710" y="18412080"/>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155212</xdr:rowOff>
    </xdr:from>
    <xdr:ext cx="469744" cy="259045"/>
    <xdr:sp macro="" textlink="">
      <xdr:nvSpPr>
        <xdr:cNvPr id="736" name="【公民館】&#10;一人当たり面積該当値テキスト">
          <a:extLst>
            <a:ext uri="{FF2B5EF4-FFF2-40B4-BE49-F238E27FC236}">
              <a16:creationId xmlns:a16="http://schemas.microsoft.com/office/drawing/2014/main" id="{5D333E35-B5F4-40A3-9C14-EE1C2CA67D88}"/>
            </a:ext>
          </a:extLst>
        </xdr:cNvPr>
        <xdr:cNvSpPr txBox="1"/>
      </xdr:nvSpPr>
      <xdr:spPr>
        <a:xfrm>
          <a:off x="19985990" y="18328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68835</xdr:rowOff>
    </xdr:from>
    <xdr:to>
      <xdr:col>112</xdr:col>
      <xdr:colOff>38100</xdr:colOff>
      <xdr:row>107</xdr:row>
      <xdr:rowOff>170435</xdr:rowOff>
    </xdr:to>
    <xdr:sp macro="" textlink="">
      <xdr:nvSpPr>
        <xdr:cNvPr id="737" name="楕円 736">
          <a:extLst>
            <a:ext uri="{FF2B5EF4-FFF2-40B4-BE49-F238E27FC236}">
              <a16:creationId xmlns:a16="http://schemas.microsoft.com/office/drawing/2014/main" id="{C572000F-992E-4D26-8936-F9BD5341B126}"/>
            </a:ext>
          </a:extLst>
        </xdr:cNvPr>
        <xdr:cNvSpPr/>
      </xdr:nvSpPr>
      <xdr:spPr>
        <a:xfrm>
          <a:off x="19161760" y="18412080"/>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119635</xdr:rowOff>
    </xdr:from>
    <xdr:to>
      <xdr:col>116</xdr:col>
      <xdr:colOff>63500</xdr:colOff>
      <xdr:row>107</xdr:row>
      <xdr:rowOff>119635</xdr:rowOff>
    </xdr:to>
    <xdr:cxnSp macro="">
      <xdr:nvCxnSpPr>
        <xdr:cNvPr id="738" name="直線コネクタ 737">
          <a:extLst>
            <a:ext uri="{FF2B5EF4-FFF2-40B4-BE49-F238E27FC236}">
              <a16:creationId xmlns:a16="http://schemas.microsoft.com/office/drawing/2014/main" id="{60EBD9F6-8ECA-4644-9660-3A66BC384355}"/>
            </a:ext>
          </a:extLst>
        </xdr:cNvPr>
        <xdr:cNvCxnSpPr/>
      </xdr:nvCxnSpPr>
      <xdr:spPr>
        <a:xfrm>
          <a:off x="19204940" y="18466690"/>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71120</xdr:rowOff>
    </xdr:from>
    <xdr:to>
      <xdr:col>107</xdr:col>
      <xdr:colOff>101600</xdr:colOff>
      <xdr:row>108</xdr:row>
      <xdr:rowOff>1270</xdr:rowOff>
    </xdr:to>
    <xdr:sp macro="" textlink="">
      <xdr:nvSpPr>
        <xdr:cNvPr id="739" name="楕円 738">
          <a:extLst>
            <a:ext uri="{FF2B5EF4-FFF2-40B4-BE49-F238E27FC236}">
              <a16:creationId xmlns:a16="http://schemas.microsoft.com/office/drawing/2014/main" id="{1C913E6E-E8E1-4DF2-B273-64200D86FA34}"/>
            </a:ext>
          </a:extLst>
        </xdr:cNvPr>
        <xdr:cNvSpPr/>
      </xdr:nvSpPr>
      <xdr:spPr>
        <a:xfrm>
          <a:off x="18345150" y="1841436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119635</xdr:rowOff>
    </xdr:from>
    <xdr:to>
      <xdr:col>111</xdr:col>
      <xdr:colOff>177800</xdr:colOff>
      <xdr:row>107</xdr:row>
      <xdr:rowOff>121920</xdr:rowOff>
    </xdr:to>
    <xdr:cxnSp macro="">
      <xdr:nvCxnSpPr>
        <xdr:cNvPr id="740" name="直線コネクタ 739">
          <a:extLst>
            <a:ext uri="{FF2B5EF4-FFF2-40B4-BE49-F238E27FC236}">
              <a16:creationId xmlns:a16="http://schemas.microsoft.com/office/drawing/2014/main" id="{96F34579-4D4F-481B-A947-27385F0E8F1C}"/>
            </a:ext>
          </a:extLst>
        </xdr:cNvPr>
        <xdr:cNvCxnSpPr/>
      </xdr:nvCxnSpPr>
      <xdr:spPr>
        <a:xfrm flipV="1">
          <a:off x="18399760" y="18466690"/>
          <a:ext cx="80518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71120</xdr:rowOff>
    </xdr:from>
    <xdr:to>
      <xdr:col>102</xdr:col>
      <xdr:colOff>165100</xdr:colOff>
      <xdr:row>108</xdr:row>
      <xdr:rowOff>1270</xdr:rowOff>
    </xdr:to>
    <xdr:sp macro="" textlink="">
      <xdr:nvSpPr>
        <xdr:cNvPr id="741" name="楕円 740">
          <a:extLst>
            <a:ext uri="{FF2B5EF4-FFF2-40B4-BE49-F238E27FC236}">
              <a16:creationId xmlns:a16="http://schemas.microsoft.com/office/drawing/2014/main" id="{B9B240E9-4002-4808-AEA3-366EFE3C0059}"/>
            </a:ext>
          </a:extLst>
        </xdr:cNvPr>
        <xdr:cNvSpPr/>
      </xdr:nvSpPr>
      <xdr:spPr>
        <a:xfrm>
          <a:off x="17547590" y="18414365"/>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121920</xdr:rowOff>
    </xdr:from>
    <xdr:to>
      <xdr:col>107</xdr:col>
      <xdr:colOff>50800</xdr:colOff>
      <xdr:row>107</xdr:row>
      <xdr:rowOff>121920</xdr:rowOff>
    </xdr:to>
    <xdr:cxnSp macro="">
      <xdr:nvCxnSpPr>
        <xdr:cNvPr id="742" name="直線コネクタ 741">
          <a:extLst>
            <a:ext uri="{FF2B5EF4-FFF2-40B4-BE49-F238E27FC236}">
              <a16:creationId xmlns:a16="http://schemas.microsoft.com/office/drawing/2014/main" id="{4EA0C087-9A91-4548-AA58-1D22442D00DB}"/>
            </a:ext>
          </a:extLst>
        </xdr:cNvPr>
        <xdr:cNvCxnSpPr/>
      </xdr:nvCxnSpPr>
      <xdr:spPr>
        <a:xfrm>
          <a:off x="17602200" y="18468975"/>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73406</xdr:rowOff>
    </xdr:from>
    <xdr:to>
      <xdr:col>98</xdr:col>
      <xdr:colOff>38100</xdr:colOff>
      <xdr:row>108</xdr:row>
      <xdr:rowOff>3556</xdr:rowOff>
    </xdr:to>
    <xdr:sp macro="" textlink="">
      <xdr:nvSpPr>
        <xdr:cNvPr id="743" name="楕円 742">
          <a:extLst>
            <a:ext uri="{FF2B5EF4-FFF2-40B4-BE49-F238E27FC236}">
              <a16:creationId xmlns:a16="http://schemas.microsoft.com/office/drawing/2014/main" id="{1DFD9023-EC6E-47BB-8969-170FDD96CB68}"/>
            </a:ext>
          </a:extLst>
        </xdr:cNvPr>
        <xdr:cNvSpPr/>
      </xdr:nvSpPr>
      <xdr:spPr>
        <a:xfrm>
          <a:off x="16761460" y="1841855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121920</xdr:rowOff>
    </xdr:from>
    <xdr:to>
      <xdr:col>102</xdr:col>
      <xdr:colOff>114300</xdr:colOff>
      <xdr:row>107</xdr:row>
      <xdr:rowOff>124206</xdr:rowOff>
    </xdr:to>
    <xdr:cxnSp macro="">
      <xdr:nvCxnSpPr>
        <xdr:cNvPr id="744" name="直線コネクタ 743">
          <a:extLst>
            <a:ext uri="{FF2B5EF4-FFF2-40B4-BE49-F238E27FC236}">
              <a16:creationId xmlns:a16="http://schemas.microsoft.com/office/drawing/2014/main" id="{F0890844-A684-45F1-8084-1AA6160E85EB}"/>
            </a:ext>
          </a:extLst>
        </xdr:cNvPr>
        <xdr:cNvCxnSpPr/>
      </xdr:nvCxnSpPr>
      <xdr:spPr>
        <a:xfrm flipV="1">
          <a:off x="16804640" y="18468975"/>
          <a:ext cx="79756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118381</xdr:rowOff>
    </xdr:from>
    <xdr:ext cx="469744" cy="259045"/>
    <xdr:sp macro="" textlink="">
      <xdr:nvSpPr>
        <xdr:cNvPr id="745" name="n_1aveValue【公民館】&#10;一人当たり面積">
          <a:extLst>
            <a:ext uri="{FF2B5EF4-FFF2-40B4-BE49-F238E27FC236}">
              <a16:creationId xmlns:a16="http://schemas.microsoft.com/office/drawing/2014/main" id="{B777AEF4-0364-45B1-AB9B-BDFF95FA5505}"/>
            </a:ext>
          </a:extLst>
        </xdr:cNvPr>
        <xdr:cNvSpPr txBox="1"/>
      </xdr:nvSpPr>
      <xdr:spPr>
        <a:xfrm>
          <a:off x="18982132" y="18122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122953</xdr:rowOff>
    </xdr:from>
    <xdr:ext cx="469744" cy="259045"/>
    <xdr:sp macro="" textlink="">
      <xdr:nvSpPr>
        <xdr:cNvPr id="746" name="n_2aveValue【公民館】&#10;一人当たり面積">
          <a:extLst>
            <a:ext uri="{FF2B5EF4-FFF2-40B4-BE49-F238E27FC236}">
              <a16:creationId xmlns:a16="http://schemas.microsoft.com/office/drawing/2014/main" id="{3F8DCA53-74D7-418F-974A-C49A3BC36EF2}"/>
            </a:ext>
          </a:extLst>
        </xdr:cNvPr>
        <xdr:cNvSpPr txBox="1"/>
      </xdr:nvSpPr>
      <xdr:spPr>
        <a:xfrm>
          <a:off x="18182032" y="181271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122953</xdr:rowOff>
    </xdr:from>
    <xdr:ext cx="469744" cy="259045"/>
    <xdr:sp macro="" textlink="">
      <xdr:nvSpPr>
        <xdr:cNvPr id="747" name="n_3aveValue【公民館】&#10;一人当たり面積">
          <a:extLst>
            <a:ext uri="{FF2B5EF4-FFF2-40B4-BE49-F238E27FC236}">
              <a16:creationId xmlns:a16="http://schemas.microsoft.com/office/drawing/2014/main" id="{31B099EC-5F39-489A-9B2D-D157B96FB243}"/>
            </a:ext>
          </a:extLst>
        </xdr:cNvPr>
        <xdr:cNvSpPr txBox="1"/>
      </xdr:nvSpPr>
      <xdr:spPr>
        <a:xfrm>
          <a:off x="17384472" y="181271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118381</xdr:rowOff>
    </xdr:from>
    <xdr:ext cx="469744" cy="259045"/>
    <xdr:sp macro="" textlink="">
      <xdr:nvSpPr>
        <xdr:cNvPr id="748" name="n_4aveValue【公民館】&#10;一人当たり面積">
          <a:extLst>
            <a:ext uri="{FF2B5EF4-FFF2-40B4-BE49-F238E27FC236}">
              <a16:creationId xmlns:a16="http://schemas.microsoft.com/office/drawing/2014/main" id="{9634E1B9-E5B6-4468-A1BA-C6A912764CFB}"/>
            </a:ext>
          </a:extLst>
        </xdr:cNvPr>
        <xdr:cNvSpPr txBox="1"/>
      </xdr:nvSpPr>
      <xdr:spPr>
        <a:xfrm>
          <a:off x="16588817" y="18122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161562</xdr:rowOff>
    </xdr:from>
    <xdr:ext cx="469744" cy="259045"/>
    <xdr:sp macro="" textlink="">
      <xdr:nvSpPr>
        <xdr:cNvPr id="749" name="n_1mainValue【公民館】&#10;一人当たり面積">
          <a:extLst>
            <a:ext uri="{FF2B5EF4-FFF2-40B4-BE49-F238E27FC236}">
              <a16:creationId xmlns:a16="http://schemas.microsoft.com/office/drawing/2014/main" id="{BA0CE342-3C72-4F4B-AB2D-564A35D33FD8}"/>
            </a:ext>
          </a:extLst>
        </xdr:cNvPr>
        <xdr:cNvSpPr txBox="1"/>
      </xdr:nvSpPr>
      <xdr:spPr>
        <a:xfrm>
          <a:off x="18982132" y="18508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163847</xdr:rowOff>
    </xdr:from>
    <xdr:ext cx="469744" cy="259045"/>
    <xdr:sp macro="" textlink="">
      <xdr:nvSpPr>
        <xdr:cNvPr id="750" name="n_2mainValue【公民館】&#10;一人当たり面積">
          <a:extLst>
            <a:ext uri="{FF2B5EF4-FFF2-40B4-BE49-F238E27FC236}">
              <a16:creationId xmlns:a16="http://schemas.microsoft.com/office/drawing/2014/main" id="{3C919CD6-B945-440D-AB75-FDC710B4934E}"/>
            </a:ext>
          </a:extLst>
        </xdr:cNvPr>
        <xdr:cNvSpPr txBox="1"/>
      </xdr:nvSpPr>
      <xdr:spPr>
        <a:xfrm>
          <a:off x="18182032" y="18512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163847</xdr:rowOff>
    </xdr:from>
    <xdr:ext cx="469744" cy="259045"/>
    <xdr:sp macro="" textlink="">
      <xdr:nvSpPr>
        <xdr:cNvPr id="751" name="n_3mainValue【公民館】&#10;一人当たり面積">
          <a:extLst>
            <a:ext uri="{FF2B5EF4-FFF2-40B4-BE49-F238E27FC236}">
              <a16:creationId xmlns:a16="http://schemas.microsoft.com/office/drawing/2014/main" id="{F8ABC5B8-4A4B-438A-BEAC-B5FA5E7A1B50}"/>
            </a:ext>
          </a:extLst>
        </xdr:cNvPr>
        <xdr:cNvSpPr txBox="1"/>
      </xdr:nvSpPr>
      <xdr:spPr>
        <a:xfrm>
          <a:off x="17384472" y="18512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166133</xdr:rowOff>
    </xdr:from>
    <xdr:ext cx="469744" cy="259045"/>
    <xdr:sp macro="" textlink="">
      <xdr:nvSpPr>
        <xdr:cNvPr id="752" name="n_4mainValue【公民館】&#10;一人当たり面積">
          <a:extLst>
            <a:ext uri="{FF2B5EF4-FFF2-40B4-BE49-F238E27FC236}">
              <a16:creationId xmlns:a16="http://schemas.microsoft.com/office/drawing/2014/main" id="{A0004746-6C6F-4B35-A749-37E561BDE93B}"/>
            </a:ext>
          </a:extLst>
        </xdr:cNvPr>
        <xdr:cNvSpPr txBox="1"/>
      </xdr:nvSpPr>
      <xdr:spPr>
        <a:xfrm>
          <a:off x="16588817" y="18515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53" name="正方形/長方形 752">
          <a:extLst>
            <a:ext uri="{FF2B5EF4-FFF2-40B4-BE49-F238E27FC236}">
              <a16:creationId xmlns:a16="http://schemas.microsoft.com/office/drawing/2014/main" id="{66145F64-BC51-4A45-932E-7007091A1537}"/>
            </a:ext>
          </a:extLst>
        </xdr:cNvPr>
        <xdr:cNvSpPr/>
      </xdr:nvSpPr>
      <xdr:spPr>
        <a:xfrm>
          <a:off x="685800" y="19427190"/>
          <a:ext cx="20040600" cy="1908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4" name="正方形/長方形 753">
          <a:extLst>
            <a:ext uri="{FF2B5EF4-FFF2-40B4-BE49-F238E27FC236}">
              <a16:creationId xmlns:a16="http://schemas.microsoft.com/office/drawing/2014/main" id="{2E6E878A-864F-42E4-84F3-B075C8DA9172}"/>
            </a:ext>
          </a:extLst>
        </xdr:cNvPr>
        <xdr:cNvSpPr/>
      </xdr:nvSpPr>
      <xdr:spPr>
        <a:xfrm>
          <a:off x="685800" y="19496405"/>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5" name="テキスト ボックス 754">
          <a:extLst>
            <a:ext uri="{FF2B5EF4-FFF2-40B4-BE49-F238E27FC236}">
              <a16:creationId xmlns:a16="http://schemas.microsoft.com/office/drawing/2014/main" id="{3A93FDCE-AD08-4810-B6C7-5CB1022F3E80}"/>
            </a:ext>
          </a:extLst>
        </xdr:cNvPr>
        <xdr:cNvSpPr txBox="1"/>
      </xdr:nvSpPr>
      <xdr:spPr>
        <a:xfrm>
          <a:off x="762000" y="19746595"/>
          <a:ext cx="1987169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類似団体と比較して特に有形固定資産減価償却率が低くなっている施設は、庁舎、</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認定こども園・幼稚園・保育所</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一般廃棄物処理施設</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であり、高くなっている施設は公営住宅、福祉施設である。</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認定こども園・幼稚園・保育所に</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ついては、</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ほとんどが昭和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年代の建物であったが、幼稚園については小学校との一体化による除却と改築を行い、認定こども園については、順次改修および建替えを行ったため</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、有形固定資産減価償却率が低下している。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公営住宅につい</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ては</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類似団体平均を上回っている。これは、</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本市の所有する公営住宅のほとんどが昭和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年代</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に建設されており、耐用年数を経過してい</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るため</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である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が、民間の力を活用し最も古い部類である木造住宅の除却、および既存住宅の長寿命化を進めており、水準の低下に努めている。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5081A83E-5CBE-4022-ACC4-BDBC48337525}"/>
            </a:ext>
          </a:extLst>
        </xdr:cNvPr>
        <xdr:cNvSpPr/>
      </xdr:nvSpPr>
      <xdr:spPr>
        <a:xfrm>
          <a:off x="574040" y="130810"/>
          <a:ext cx="11427460" cy="631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3C782A02-C9EA-45BC-9421-4DD51D40E3E5}"/>
            </a:ext>
          </a:extLst>
        </xdr:cNvPr>
        <xdr:cNvSpPr/>
      </xdr:nvSpPr>
      <xdr:spPr>
        <a:xfrm>
          <a:off x="17145000" y="186690"/>
          <a:ext cx="3581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E3A13057-7C9F-4CC3-9CE7-7B6365180B12}"/>
            </a:ext>
          </a:extLst>
        </xdr:cNvPr>
        <xdr:cNvSpPr/>
      </xdr:nvSpPr>
      <xdr:spPr>
        <a:xfrm>
          <a:off x="17160240" y="217805"/>
          <a:ext cx="354457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AC814CCA-7173-4D32-97D3-C4D559EB22F1}"/>
            </a:ext>
          </a:extLst>
        </xdr:cNvPr>
        <xdr:cNvSpPr/>
      </xdr:nvSpPr>
      <xdr:spPr>
        <a:xfrm>
          <a:off x="17191355" y="239395"/>
          <a:ext cx="3474085" cy="4464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大阪府貝塚市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3B8D4A17-7C19-4F09-828E-C2E6C494B6C0}"/>
            </a:ext>
          </a:extLst>
        </xdr:cNvPr>
        <xdr:cNvSpPr/>
      </xdr:nvSpPr>
      <xdr:spPr>
        <a:xfrm>
          <a:off x="14632940" y="186690"/>
          <a:ext cx="23939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DBA99711-0ADE-4CE5-A50A-09562E69B01B}"/>
            </a:ext>
          </a:extLst>
        </xdr:cNvPr>
        <xdr:cNvSpPr/>
      </xdr:nvSpPr>
      <xdr:spPr>
        <a:xfrm>
          <a:off x="14665960" y="217805"/>
          <a:ext cx="234569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F02FEECA-DFFD-457D-A238-3EC7350859D1}"/>
            </a:ext>
          </a:extLst>
        </xdr:cNvPr>
        <xdr:cNvSpPr/>
      </xdr:nvSpPr>
      <xdr:spPr>
        <a:xfrm>
          <a:off x="14687550" y="239395"/>
          <a:ext cx="2294255" cy="46291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154B12B6-E2FD-4A7F-9B72-FA9387357D89}"/>
            </a:ext>
          </a:extLst>
        </xdr:cNvPr>
        <xdr:cNvSpPr/>
      </xdr:nvSpPr>
      <xdr:spPr>
        <a:xfrm>
          <a:off x="685800" y="887095"/>
          <a:ext cx="9086850" cy="177609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6D91A2AF-83BB-4C83-A9DA-34F785C344F6}"/>
            </a:ext>
          </a:extLst>
        </xdr:cNvPr>
        <xdr:cNvSpPr/>
      </xdr:nvSpPr>
      <xdr:spPr>
        <a:xfrm>
          <a:off x="816610" y="916940"/>
          <a:ext cx="124079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3DF67896-5D9D-4C1D-B816-B04F51077F17}"/>
            </a:ext>
          </a:extLst>
        </xdr:cNvPr>
        <xdr:cNvSpPr/>
      </xdr:nvSpPr>
      <xdr:spPr>
        <a:xfrm>
          <a:off x="2016760" y="916940"/>
          <a:ext cx="120015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82,500
80,888
43.93
37,140,680
36,812,112
242,479
19,345,298
31,732,020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B3D61EDD-86A3-4D8C-9A7B-0CC514D5F589}"/>
            </a:ext>
          </a:extLst>
        </xdr:cNvPr>
        <xdr:cNvSpPr/>
      </xdr:nvSpPr>
      <xdr:spPr>
        <a:xfrm>
          <a:off x="3216910" y="916940"/>
          <a:ext cx="13716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A8880BE2-A0D3-4319-9264-AD82323646B9}"/>
            </a:ext>
          </a:extLst>
        </xdr:cNvPr>
        <xdr:cNvSpPr/>
      </xdr:nvSpPr>
      <xdr:spPr>
        <a:xfrm>
          <a:off x="4588510" y="941705"/>
          <a:ext cx="181483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C141989-9461-403E-AB22-E3700BC8283E}"/>
            </a:ext>
          </a:extLst>
        </xdr:cNvPr>
        <xdr:cNvSpPr/>
      </xdr:nvSpPr>
      <xdr:spPr>
        <a:xfrm>
          <a:off x="6403340" y="941705"/>
          <a:ext cx="114046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5.0
16.7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466F9017-FDC2-4FA6-A93B-8EF415438277}"/>
            </a:ext>
          </a:extLst>
        </xdr:cNvPr>
        <xdr:cNvSpPr/>
      </xdr:nvSpPr>
      <xdr:spPr>
        <a:xfrm>
          <a:off x="7603490" y="948690"/>
          <a:ext cx="585470" cy="9455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2F5B666F-3D5D-4101-931A-0BAC567CC8C3}"/>
            </a:ext>
          </a:extLst>
        </xdr:cNvPr>
        <xdr:cNvSpPr/>
      </xdr:nvSpPr>
      <xdr:spPr>
        <a:xfrm>
          <a:off x="4588510" y="1714500"/>
          <a:ext cx="181483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CD231BD6-952B-4C4D-A1E9-18788EB58831}"/>
            </a:ext>
          </a:extLst>
        </xdr:cNvPr>
        <xdr:cNvSpPr/>
      </xdr:nvSpPr>
      <xdr:spPr>
        <a:xfrm>
          <a:off x="6474460" y="1714500"/>
          <a:ext cx="308610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43B1241B-BDCD-4793-8878-174DED054EFC}"/>
            </a:ext>
          </a:extLst>
        </xdr:cNvPr>
        <xdr:cNvSpPr/>
      </xdr:nvSpPr>
      <xdr:spPr>
        <a:xfrm>
          <a:off x="9965690" y="887095"/>
          <a:ext cx="1371600" cy="1268095"/>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4314F27F-0A1B-4D43-B116-57AE377E7875}"/>
            </a:ext>
          </a:extLst>
        </xdr:cNvPr>
        <xdr:cNvSpPr/>
      </xdr:nvSpPr>
      <xdr:spPr>
        <a:xfrm>
          <a:off x="10206990" y="948690"/>
          <a:ext cx="1200150" cy="2597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986D64E5-D21C-4409-B426-1DDFD1F0CBA7}"/>
            </a:ext>
          </a:extLst>
        </xdr:cNvPr>
        <xdr:cNvSpPr/>
      </xdr:nvSpPr>
      <xdr:spPr>
        <a:xfrm>
          <a:off x="10206990" y="1215390"/>
          <a:ext cx="120015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A8A24F9F-5E97-40BD-9CD7-56385F83A4CE}"/>
            </a:ext>
          </a:extLst>
        </xdr:cNvPr>
        <xdr:cNvSpPr/>
      </xdr:nvSpPr>
      <xdr:spPr>
        <a:xfrm>
          <a:off x="10206990" y="1551305"/>
          <a:ext cx="131000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5CD5DE07-5090-4A2E-A376-04B5B1F00B6B}"/>
            </a:ext>
          </a:extLst>
        </xdr:cNvPr>
        <xdr:cNvCxnSpPr/>
      </xdr:nvCxnSpPr>
      <xdr:spPr>
        <a:xfrm flipH="1">
          <a:off x="10050145" y="1045210"/>
          <a:ext cx="19621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2702743D-80B1-425B-9947-5BB912D54E2D}"/>
            </a:ext>
          </a:extLst>
        </xdr:cNvPr>
        <xdr:cNvSpPr/>
      </xdr:nvSpPr>
      <xdr:spPr>
        <a:xfrm>
          <a:off x="10107930" y="986790"/>
          <a:ext cx="8064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192D16CF-E30F-48D5-887F-ED27CFB6709E}"/>
            </a:ext>
          </a:extLst>
        </xdr:cNvPr>
        <xdr:cNvSpPr/>
      </xdr:nvSpPr>
      <xdr:spPr>
        <a:xfrm>
          <a:off x="10107930" y="1253490"/>
          <a:ext cx="80645"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863146D0-3103-4085-B89D-A1B6651D7E0B}"/>
            </a:ext>
          </a:extLst>
        </xdr:cNvPr>
        <xdr:cNvCxnSpPr/>
      </xdr:nvCxnSpPr>
      <xdr:spPr>
        <a:xfrm>
          <a:off x="10135235" y="152400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7CF7A6F9-688A-4224-B47E-42210640FE7F}"/>
            </a:ext>
          </a:extLst>
        </xdr:cNvPr>
        <xdr:cNvCxnSpPr/>
      </xdr:nvCxnSpPr>
      <xdr:spPr>
        <a:xfrm>
          <a:off x="10074910" y="152400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D98FC5D6-51E1-40DC-B8B4-CAD9B852B1B4}"/>
            </a:ext>
          </a:extLst>
        </xdr:cNvPr>
        <xdr:cNvCxnSpPr/>
      </xdr:nvCxnSpPr>
      <xdr:spPr>
        <a:xfrm flipV="1">
          <a:off x="10135235" y="176403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EACF56F1-09D8-447A-B281-A663B0FB08A2}"/>
            </a:ext>
          </a:extLst>
        </xdr:cNvPr>
        <xdr:cNvCxnSpPr/>
      </xdr:nvCxnSpPr>
      <xdr:spPr>
        <a:xfrm>
          <a:off x="10074910" y="190119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A467B2BA-E4BA-49E7-B63E-41538DC40A55}"/>
            </a:ext>
          </a:extLst>
        </xdr:cNvPr>
        <xdr:cNvSpPr txBox="1"/>
      </xdr:nvSpPr>
      <xdr:spPr>
        <a:xfrm>
          <a:off x="645160" y="279781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EB612C59-B62A-4F41-917F-29429F6A0609}"/>
            </a:ext>
          </a:extLst>
        </xdr:cNvPr>
        <xdr:cNvSpPr txBox="1"/>
      </xdr:nvSpPr>
      <xdr:spPr>
        <a:xfrm>
          <a:off x="645160" y="310769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F212B7C5-682A-4447-978B-7193CEC2A6BA}"/>
            </a:ext>
          </a:extLst>
        </xdr:cNvPr>
        <xdr:cNvSpPr txBox="1"/>
      </xdr:nvSpPr>
      <xdr:spPr>
        <a:xfrm>
          <a:off x="64516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77BEA0CD-E3A1-4F32-9B2B-CE8A2F83053D}"/>
            </a:ext>
          </a:extLst>
        </xdr:cNvPr>
        <xdr:cNvSpPr txBox="1"/>
      </xdr:nvSpPr>
      <xdr:spPr>
        <a:xfrm>
          <a:off x="645160" y="374459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9DF00F22-60A5-4F6C-BC34-EE88CE147A45}"/>
            </a:ext>
          </a:extLst>
        </xdr:cNvPr>
        <xdr:cNvSpPr/>
      </xdr:nvSpPr>
      <xdr:spPr>
        <a:xfrm>
          <a:off x="6858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583E92A0-A113-4364-BAF9-7FB64B4C75CC}"/>
            </a:ext>
          </a:extLst>
        </xdr:cNvPr>
        <xdr:cNvSpPr/>
      </xdr:nvSpPr>
      <xdr:spPr>
        <a:xfrm>
          <a:off x="8166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20A86D5-F0BE-44FA-9983-CC767E81E67F}"/>
            </a:ext>
          </a:extLst>
        </xdr:cNvPr>
        <xdr:cNvSpPr/>
      </xdr:nvSpPr>
      <xdr:spPr>
        <a:xfrm>
          <a:off x="8166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D8EA212D-DEFC-4E00-AB8D-BCF20D384A09}"/>
            </a:ext>
          </a:extLst>
        </xdr:cNvPr>
        <xdr:cNvSpPr/>
      </xdr:nvSpPr>
      <xdr:spPr>
        <a:xfrm>
          <a:off x="17145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F6045FD0-39AB-4842-9667-0DDC3388B562}"/>
            </a:ext>
          </a:extLst>
        </xdr:cNvPr>
        <xdr:cNvSpPr/>
      </xdr:nvSpPr>
      <xdr:spPr>
        <a:xfrm>
          <a:off x="17145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22DD3B3-7BAB-4034-804D-03C6150F9B93}"/>
            </a:ext>
          </a:extLst>
        </xdr:cNvPr>
        <xdr:cNvSpPr/>
      </xdr:nvSpPr>
      <xdr:spPr>
        <a:xfrm>
          <a:off x="27432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37EA294D-5FBC-4F7F-B411-C83829D52123}"/>
            </a:ext>
          </a:extLst>
        </xdr:cNvPr>
        <xdr:cNvSpPr/>
      </xdr:nvSpPr>
      <xdr:spPr>
        <a:xfrm>
          <a:off x="27432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10B3DD-DD5A-4E84-A052-9CE76995D807}"/>
            </a:ext>
          </a:extLst>
        </xdr:cNvPr>
        <xdr:cNvSpPr/>
      </xdr:nvSpPr>
      <xdr:spPr>
        <a:xfrm>
          <a:off x="685800" y="533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50BEA27-97EF-4059-A47D-4340E530BEB2}"/>
            </a:ext>
          </a:extLst>
        </xdr:cNvPr>
        <xdr:cNvSpPr txBox="1"/>
      </xdr:nvSpPr>
      <xdr:spPr>
        <a:xfrm>
          <a:off x="66675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695F3D57-4443-4D37-9C4C-F9E0626F4938}"/>
            </a:ext>
          </a:extLst>
        </xdr:cNvPr>
        <xdr:cNvCxnSpPr/>
      </xdr:nvCxnSpPr>
      <xdr:spPr>
        <a:xfrm>
          <a:off x="68580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B43C18A4-0A19-40A1-A232-870C535884E5}"/>
            </a:ext>
          </a:extLst>
        </xdr:cNvPr>
        <xdr:cNvSpPr txBox="1"/>
      </xdr:nvSpPr>
      <xdr:spPr>
        <a:xfrm>
          <a:off x="273866" y="747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97159F91-8F4F-4EE5-B8E4-4173CE58C495}"/>
            </a:ext>
          </a:extLst>
        </xdr:cNvPr>
        <xdr:cNvCxnSpPr/>
      </xdr:nvCxnSpPr>
      <xdr:spPr>
        <a:xfrm>
          <a:off x="685800" y="729723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E48F03DE-4F10-476A-8C9F-28FD52D97E6F}"/>
            </a:ext>
          </a:extLst>
        </xdr:cNvPr>
        <xdr:cNvSpPr txBox="1"/>
      </xdr:nvSpPr>
      <xdr:spPr>
        <a:xfrm>
          <a:off x="273866" y="715311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B5CD39E0-CE85-400B-B26A-4E84F71E474D}"/>
            </a:ext>
          </a:extLst>
        </xdr:cNvPr>
        <xdr:cNvCxnSpPr/>
      </xdr:nvCxnSpPr>
      <xdr:spPr>
        <a:xfrm>
          <a:off x="685800" y="696495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3C48FBD1-AEEE-4EF4-B471-AFC68F864E1B}"/>
            </a:ext>
          </a:extLst>
        </xdr:cNvPr>
        <xdr:cNvSpPr txBox="1"/>
      </xdr:nvSpPr>
      <xdr:spPr>
        <a:xfrm>
          <a:off x="343701" y="682082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DD304598-FCB9-4949-9C29-7626A1F0AC8F}"/>
            </a:ext>
          </a:extLst>
        </xdr:cNvPr>
        <xdr:cNvCxnSpPr/>
      </xdr:nvCxnSpPr>
      <xdr:spPr>
        <a:xfrm>
          <a:off x="685800" y="664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A498948C-EB9E-4FFD-A343-D6831F8A42F5}"/>
            </a:ext>
          </a:extLst>
        </xdr:cNvPr>
        <xdr:cNvSpPr txBox="1"/>
      </xdr:nvSpPr>
      <xdr:spPr>
        <a:xfrm>
          <a:off x="34370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54CCC71E-6512-47D1-9C50-F51CEA224BE3}"/>
            </a:ext>
          </a:extLst>
        </xdr:cNvPr>
        <xdr:cNvCxnSpPr/>
      </xdr:nvCxnSpPr>
      <xdr:spPr>
        <a:xfrm>
          <a:off x="685800" y="631180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0FAE5ACE-D74E-4F92-96C1-18F437F5C6DD}"/>
            </a:ext>
          </a:extLst>
        </xdr:cNvPr>
        <xdr:cNvSpPr txBox="1"/>
      </xdr:nvSpPr>
      <xdr:spPr>
        <a:xfrm>
          <a:off x="343701" y="617530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F6CC0F4F-8215-4622-9372-E03CB5C7F3D5}"/>
            </a:ext>
          </a:extLst>
        </xdr:cNvPr>
        <xdr:cNvCxnSpPr/>
      </xdr:nvCxnSpPr>
      <xdr:spPr>
        <a:xfrm>
          <a:off x="685800" y="598904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C9AAC34C-A22F-4735-85F1-97EB41D90F0C}"/>
            </a:ext>
          </a:extLst>
        </xdr:cNvPr>
        <xdr:cNvSpPr txBox="1"/>
      </xdr:nvSpPr>
      <xdr:spPr>
        <a:xfrm>
          <a:off x="343701" y="584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170E97E5-AA75-4C94-A149-14B258B99DA2}"/>
            </a:ext>
          </a:extLst>
        </xdr:cNvPr>
        <xdr:cNvCxnSpPr/>
      </xdr:nvCxnSpPr>
      <xdr:spPr>
        <a:xfrm>
          <a:off x="685800" y="56605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02B1A5F2-4A65-44CA-9082-C8F9B2FFC8D5}"/>
            </a:ext>
          </a:extLst>
        </xdr:cNvPr>
        <xdr:cNvSpPr txBox="1"/>
      </xdr:nvSpPr>
      <xdr:spPr>
        <a:xfrm>
          <a:off x="386866" y="5516444"/>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D6DF0260-023A-4FA8-B8D9-82DEF8C21B0D}"/>
            </a:ext>
          </a:extLst>
        </xdr:cNvPr>
        <xdr:cNvCxnSpPr/>
      </xdr:nvCxnSpPr>
      <xdr:spPr>
        <a:xfrm>
          <a:off x="68580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2B829067-47D8-4632-B129-64C9534570B4}"/>
            </a:ext>
          </a:extLst>
        </xdr:cNvPr>
        <xdr:cNvSpPr/>
      </xdr:nvSpPr>
      <xdr:spPr>
        <a:xfrm>
          <a:off x="685800" y="533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92528</xdr:rowOff>
    </xdr:from>
    <xdr:to>
      <xdr:col>24</xdr:col>
      <xdr:colOff>62865</xdr:colOff>
      <xdr:row>42</xdr:row>
      <xdr:rowOff>79466</xdr:rowOff>
    </xdr:to>
    <xdr:cxnSp macro="">
      <xdr:nvCxnSpPr>
        <xdr:cNvPr id="58" name="直線コネクタ 57">
          <a:extLst>
            <a:ext uri="{FF2B5EF4-FFF2-40B4-BE49-F238E27FC236}">
              <a16:creationId xmlns:a16="http://schemas.microsoft.com/office/drawing/2014/main" id="{FAC0B1C8-0D48-4F3C-81CE-57E847F415E0}"/>
            </a:ext>
          </a:extLst>
        </xdr:cNvPr>
        <xdr:cNvCxnSpPr/>
      </xdr:nvCxnSpPr>
      <xdr:spPr>
        <a:xfrm flipV="1">
          <a:off x="4173855" y="5754188"/>
          <a:ext cx="0" cy="15261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83293</xdr:rowOff>
    </xdr:from>
    <xdr:ext cx="405111" cy="259045"/>
    <xdr:sp macro="" textlink="">
      <xdr:nvSpPr>
        <xdr:cNvPr id="59" name="【図書館】&#10;有形固定資産減価償却率最小値テキスト">
          <a:extLst>
            <a:ext uri="{FF2B5EF4-FFF2-40B4-BE49-F238E27FC236}">
              <a16:creationId xmlns:a16="http://schemas.microsoft.com/office/drawing/2014/main" id="{FAB97D53-222D-4CAC-A042-06F879F4DBF6}"/>
            </a:ext>
          </a:extLst>
        </xdr:cNvPr>
        <xdr:cNvSpPr txBox="1"/>
      </xdr:nvSpPr>
      <xdr:spPr>
        <a:xfrm>
          <a:off x="4212590" y="72860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79466</xdr:rowOff>
    </xdr:from>
    <xdr:to>
      <xdr:col>24</xdr:col>
      <xdr:colOff>152400</xdr:colOff>
      <xdr:row>42</xdr:row>
      <xdr:rowOff>79466</xdr:rowOff>
    </xdr:to>
    <xdr:cxnSp macro="">
      <xdr:nvCxnSpPr>
        <xdr:cNvPr id="60" name="直線コネクタ 59">
          <a:extLst>
            <a:ext uri="{FF2B5EF4-FFF2-40B4-BE49-F238E27FC236}">
              <a16:creationId xmlns:a16="http://schemas.microsoft.com/office/drawing/2014/main" id="{225ABE80-5CD6-4C7A-98E9-34E6D742C291}"/>
            </a:ext>
          </a:extLst>
        </xdr:cNvPr>
        <xdr:cNvCxnSpPr/>
      </xdr:nvCxnSpPr>
      <xdr:spPr>
        <a:xfrm>
          <a:off x="4112260" y="728036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39205</xdr:rowOff>
    </xdr:from>
    <xdr:ext cx="340478" cy="259045"/>
    <xdr:sp macro="" textlink="">
      <xdr:nvSpPr>
        <xdr:cNvPr id="61" name="【図書館】&#10;有形固定資産減価償却率最大値テキスト">
          <a:extLst>
            <a:ext uri="{FF2B5EF4-FFF2-40B4-BE49-F238E27FC236}">
              <a16:creationId xmlns:a16="http://schemas.microsoft.com/office/drawing/2014/main" id="{11B242A0-45AD-4801-A191-B24398231A00}"/>
            </a:ext>
          </a:extLst>
        </xdr:cNvPr>
        <xdr:cNvSpPr txBox="1"/>
      </xdr:nvSpPr>
      <xdr:spPr>
        <a:xfrm>
          <a:off x="4212590" y="552560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92528</xdr:rowOff>
    </xdr:from>
    <xdr:to>
      <xdr:col>24</xdr:col>
      <xdr:colOff>152400</xdr:colOff>
      <xdr:row>33</xdr:row>
      <xdr:rowOff>92528</xdr:rowOff>
    </xdr:to>
    <xdr:cxnSp macro="">
      <xdr:nvCxnSpPr>
        <xdr:cNvPr id="62" name="直線コネクタ 61">
          <a:extLst>
            <a:ext uri="{FF2B5EF4-FFF2-40B4-BE49-F238E27FC236}">
              <a16:creationId xmlns:a16="http://schemas.microsoft.com/office/drawing/2014/main" id="{DF8B7227-C720-478C-9601-F9B63D6FE2D7}"/>
            </a:ext>
          </a:extLst>
        </xdr:cNvPr>
        <xdr:cNvCxnSpPr/>
      </xdr:nvCxnSpPr>
      <xdr:spPr>
        <a:xfrm>
          <a:off x="4112260" y="57541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152780</xdr:rowOff>
    </xdr:from>
    <xdr:ext cx="405111" cy="259045"/>
    <xdr:sp macro="" textlink="">
      <xdr:nvSpPr>
        <xdr:cNvPr id="63" name="【図書館】&#10;有形固定資産減価償却率平均値テキスト">
          <a:extLst>
            <a:ext uri="{FF2B5EF4-FFF2-40B4-BE49-F238E27FC236}">
              <a16:creationId xmlns:a16="http://schemas.microsoft.com/office/drawing/2014/main" id="{E2A4A2DD-5D2A-41F8-982C-7F7E73F85B7C}"/>
            </a:ext>
          </a:extLst>
        </xdr:cNvPr>
        <xdr:cNvSpPr txBox="1"/>
      </xdr:nvSpPr>
      <xdr:spPr>
        <a:xfrm>
          <a:off x="4212590" y="632498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129903</xdr:rowOff>
    </xdr:from>
    <xdr:to>
      <xdr:col>24</xdr:col>
      <xdr:colOff>114300</xdr:colOff>
      <xdr:row>38</xdr:row>
      <xdr:rowOff>60053</xdr:rowOff>
    </xdr:to>
    <xdr:sp macro="" textlink="">
      <xdr:nvSpPr>
        <xdr:cNvPr id="64" name="フローチャート: 判断 63">
          <a:extLst>
            <a:ext uri="{FF2B5EF4-FFF2-40B4-BE49-F238E27FC236}">
              <a16:creationId xmlns:a16="http://schemas.microsoft.com/office/drawing/2014/main" id="{C38C74DE-0D67-432F-A0A6-7CE37BC96CC7}"/>
            </a:ext>
          </a:extLst>
        </xdr:cNvPr>
        <xdr:cNvSpPr/>
      </xdr:nvSpPr>
      <xdr:spPr>
        <a:xfrm>
          <a:off x="4131310" y="6477363"/>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90714</xdr:rowOff>
    </xdr:from>
    <xdr:to>
      <xdr:col>20</xdr:col>
      <xdr:colOff>38100</xdr:colOff>
      <xdr:row>38</xdr:row>
      <xdr:rowOff>20864</xdr:rowOff>
    </xdr:to>
    <xdr:sp macro="" textlink="">
      <xdr:nvSpPr>
        <xdr:cNvPr id="65" name="フローチャート: 判断 64">
          <a:extLst>
            <a:ext uri="{FF2B5EF4-FFF2-40B4-BE49-F238E27FC236}">
              <a16:creationId xmlns:a16="http://schemas.microsoft.com/office/drawing/2014/main" id="{5C074EAC-6696-4F51-B5E1-02F22EC870F0}"/>
            </a:ext>
          </a:extLst>
        </xdr:cNvPr>
        <xdr:cNvSpPr/>
      </xdr:nvSpPr>
      <xdr:spPr>
        <a:xfrm>
          <a:off x="3388360" y="6438174"/>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72753</xdr:rowOff>
    </xdr:from>
    <xdr:to>
      <xdr:col>15</xdr:col>
      <xdr:colOff>101600</xdr:colOff>
      <xdr:row>38</xdr:row>
      <xdr:rowOff>2903</xdr:rowOff>
    </xdr:to>
    <xdr:sp macro="" textlink="">
      <xdr:nvSpPr>
        <xdr:cNvPr id="66" name="フローチャート: 判断 65">
          <a:extLst>
            <a:ext uri="{FF2B5EF4-FFF2-40B4-BE49-F238E27FC236}">
              <a16:creationId xmlns:a16="http://schemas.microsoft.com/office/drawing/2014/main" id="{3089DAC4-0B74-4D6A-A0D8-37B806E24C7D}"/>
            </a:ext>
          </a:extLst>
        </xdr:cNvPr>
        <xdr:cNvSpPr/>
      </xdr:nvSpPr>
      <xdr:spPr>
        <a:xfrm>
          <a:off x="2571750" y="6416403"/>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54792</xdr:rowOff>
    </xdr:from>
    <xdr:to>
      <xdr:col>10</xdr:col>
      <xdr:colOff>165100</xdr:colOff>
      <xdr:row>37</xdr:row>
      <xdr:rowOff>156392</xdr:rowOff>
    </xdr:to>
    <xdr:sp macro="" textlink="">
      <xdr:nvSpPr>
        <xdr:cNvPr id="67" name="フローチャート: 判断 66">
          <a:extLst>
            <a:ext uri="{FF2B5EF4-FFF2-40B4-BE49-F238E27FC236}">
              <a16:creationId xmlns:a16="http://schemas.microsoft.com/office/drawing/2014/main" id="{F2812C25-9FF0-4B8E-AB7B-FCA8EF40C197}"/>
            </a:ext>
          </a:extLst>
        </xdr:cNvPr>
        <xdr:cNvSpPr/>
      </xdr:nvSpPr>
      <xdr:spPr>
        <a:xfrm>
          <a:off x="1774190" y="6402252"/>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27033</xdr:rowOff>
    </xdr:from>
    <xdr:to>
      <xdr:col>6</xdr:col>
      <xdr:colOff>38100</xdr:colOff>
      <xdr:row>37</xdr:row>
      <xdr:rowOff>128633</xdr:rowOff>
    </xdr:to>
    <xdr:sp macro="" textlink="">
      <xdr:nvSpPr>
        <xdr:cNvPr id="68" name="フローチャート: 判断 67">
          <a:extLst>
            <a:ext uri="{FF2B5EF4-FFF2-40B4-BE49-F238E27FC236}">
              <a16:creationId xmlns:a16="http://schemas.microsoft.com/office/drawing/2014/main" id="{CA0F973C-78D4-4479-9970-000201A1063C}"/>
            </a:ext>
          </a:extLst>
        </xdr:cNvPr>
        <xdr:cNvSpPr/>
      </xdr:nvSpPr>
      <xdr:spPr>
        <a:xfrm>
          <a:off x="988060" y="6368778"/>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41883634-9043-4400-BACB-462D27E4C707}"/>
            </a:ext>
          </a:extLst>
        </xdr:cNvPr>
        <xdr:cNvSpPr txBox="1"/>
      </xdr:nvSpPr>
      <xdr:spPr>
        <a:xfrm>
          <a:off x="400304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A6083B2F-219C-47FA-BC75-D46ACA9375A2}"/>
            </a:ext>
          </a:extLst>
        </xdr:cNvPr>
        <xdr:cNvSpPr txBox="1"/>
      </xdr:nvSpPr>
      <xdr:spPr>
        <a:xfrm>
          <a:off x="32600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2CCA4B23-F591-4EB8-B6C3-C663BB67D1A3}"/>
            </a:ext>
          </a:extLst>
        </xdr:cNvPr>
        <xdr:cNvSpPr txBox="1"/>
      </xdr:nvSpPr>
      <xdr:spPr>
        <a:xfrm>
          <a:off x="24549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20D08DC7-F8B8-4B96-97F3-9069B7DD5F93}"/>
            </a:ext>
          </a:extLst>
        </xdr:cNvPr>
        <xdr:cNvSpPr txBox="1"/>
      </xdr:nvSpPr>
      <xdr:spPr>
        <a:xfrm>
          <a:off x="16573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5F7725E3-8D96-452C-B521-1F551DFCF57D}"/>
            </a:ext>
          </a:extLst>
        </xdr:cNvPr>
        <xdr:cNvSpPr txBox="1"/>
      </xdr:nvSpPr>
      <xdr:spPr>
        <a:xfrm>
          <a:off x="8597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35197</xdr:rowOff>
    </xdr:from>
    <xdr:to>
      <xdr:col>24</xdr:col>
      <xdr:colOff>114300</xdr:colOff>
      <xdr:row>39</xdr:row>
      <xdr:rowOff>136797</xdr:rowOff>
    </xdr:to>
    <xdr:sp macro="" textlink="">
      <xdr:nvSpPr>
        <xdr:cNvPr id="74" name="楕円 73">
          <a:extLst>
            <a:ext uri="{FF2B5EF4-FFF2-40B4-BE49-F238E27FC236}">
              <a16:creationId xmlns:a16="http://schemas.microsoft.com/office/drawing/2014/main" id="{041F2F6B-E425-4FD7-AFBC-5121C059865E}"/>
            </a:ext>
          </a:extLst>
        </xdr:cNvPr>
        <xdr:cNvSpPr/>
      </xdr:nvSpPr>
      <xdr:spPr>
        <a:xfrm>
          <a:off x="4131310" y="6721747"/>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13624</xdr:rowOff>
    </xdr:from>
    <xdr:ext cx="405111" cy="259045"/>
    <xdr:sp macro="" textlink="">
      <xdr:nvSpPr>
        <xdr:cNvPr id="75" name="【図書館】&#10;有形固定資産減価償却率該当値テキスト">
          <a:extLst>
            <a:ext uri="{FF2B5EF4-FFF2-40B4-BE49-F238E27FC236}">
              <a16:creationId xmlns:a16="http://schemas.microsoft.com/office/drawing/2014/main" id="{E9E86366-BC3B-4E22-A07D-31DB0D74F804}"/>
            </a:ext>
          </a:extLst>
        </xdr:cNvPr>
        <xdr:cNvSpPr txBox="1"/>
      </xdr:nvSpPr>
      <xdr:spPr>
        <a:xfrm>
          <a:off x="4212590" y="67039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2540</xdr:rowOff>
    </xdr:from>
    <xdr:to>
      <xdr:col>20</xdr:col>
      <xdr:colOff>38100</xdr:colOff>
      <xdr:row>39</xdr:row>
      <xdr:rowOff>104140</xdr:rowOff>
    </xdr:to>
    <xdr:sp macro="" textlink="">
      <xdr:nvSpPr>
        <xdr:cNvPr id="76" name="楕円 75">
          <a:extLst>
            <a:ext uri="{FF2B5EF4-FFF2-40B4-BE49-F238E27FC236}">
              <a16:creationId xmlns:a16="http://schemas.microsoft.com/office/drawing/2014/main" id="{C9343D24-B31A-4B5D-AD5A-2D0A60948FB0}"/>
            </a:ext>
          </a:extLst>
        </xdr:cNvPr>
        <xdr:cNvSpPr/>
      </xdr:nvSpPr>
      <xdr:spPr>
        <a:xfrm>
          <a:off x="3388360" y="6689090"/>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53340</xdr:rowOff>
    </xdr:from>
    <xdr:to>
      <xdr:col>24</xdr:col>
      <xdr:colOff>63500</xdr:colOff>
      <xdr:row>39</xdr:row>
      <xdr:rowOff>85997</xdr:rowOff>
    </xdr:to>
    <xdr:cxnSp macro="">
      <xdr:nvCxnSpPr>
        <xdr:cNvPr id="77" name="直線コネクタ 76">
          <a:extLst>
            <a:ext uri="{FF2B5EF4-FFF2-40B4-BE49-F238E27FC236}">
              <a16:creationId xmlns:a16="http://schemas.microsoft.com/office/drawing/2014/main" id="{B34A9107-83C0-4878-BA68-2BAB81E76C1B}"/>
            </a:ext>
          </a:extLst>
        </xdr:cNvPr>
        <xdr:cNvCxnSpPr/>
      </xdr:nvCxnSpPr>
      <xdr:spPr>
        <a:xfrm>
          <a:off x="3431540" y="6743700"/>
          <a:ext cx="742950" cy="30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141333</xdr:rowOff>
    </xdr:from>
    <xdr:to>
      <xdr:col>15</xdr:col>
      <xdr:colOff>101600</xdr:colOff>
      <xdr:row>39</xdr:row>
      <xdr:rowOff>71483</xdr:rowOff>
    </xdr:to>
    <xdr:sp macro="" textlink="">
      <xdr:nvSpPr>
        <xdr:cNvPr id="78" name="楕円 77">
          <a:extLst>
            <a:ext uri="{FF2B5EF4-FFF2-40B4-BE49-F238E27FC236}">
              <a16:creationId xmlns:a16="http://schemas.microsoft.com/office/drawing/2014/main" id="{7481AD3D-C6EE-4EF5-B987-BE18B7EEC64D}"/>
            </a:ext>
          </a:extLst>
        </xdr:cNvPr>
        <xdr:cNvSpPr/>
      </xdr:nvSpPr>
      <xdr:spPr>
        <a:xfrm>
          <a:off x="2571750" y="6654528"/>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20683</xdr:rowOff>
    </xdr:from>
    <xdr:to>
      <xdr:col>19</xdr:col>
      <xdr:colOff>177800</xdr:colOff>
      <xdr:row>39</xdr:row>
      <xdr:rowOff>53340</xdr:rowOff>
    </xdr:to>
    <xdr:cxnSp macro="">
      <xdr:nvCxnSpPr>
        <xdr:cNvPr id="79" name="直線コネクタ 78">
          <a:extLst>
            <a:ext uri="{FF2B5EF4-FFF2-40B4-BE49-F238E27FC236}">
              <a16:creationId xmlns:a16="http://schemas.microsoft.com/office/drawing/2014/main" id="{3C5E610B-FD07-4C17-A3DF-14081F105B6A}"/>
            </a:ext>
          </a:extLst>
        </xdr:cNvPr>
        <xdr:cNvCxnSpPr/>
      </xdr:nvCxnSpPr>
      <xdr:spPr>
        <a:xfrm>
          <a:off x="2626360" y="6703423"/>
          <a:ext cx="805180" cy="40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39</xdr:row>
      <xdr:rowOff>33565</xdr:rowOff>
    </xdr:from>
    <xdr:to>
      <xdr:col>10</xdr:col>
      <xdr:colOff>165100</xdr:colOff>
      <xdr:row>39</xdr:row>
      <xdr:rowOff>135165</xdr:rowOff>
    </xdr:to>
    <xdr:sp macro="" textlink="">
      <xdr:nvSpPr>
        <xdr:cNvPr id="80" name="楕円 79">
          <a:extLst>
            <a:ext uri="{FF2B5EF4-FFF2-40B4-BE49-F238E27FC236}">
              <a16:creationId xmlns:a16="http://schemas.microsoft.com/office/drawing/2014/main" id="{2B8D044F-2123-4E53-8FEC-A11161D5B9BE}"/>
            </a:ext>
          </a:extLst>
        </xdr:cNvPr>
        <xdr:cNvSpPr/>
      </xdr:nvSpPr>
      <xdr:spPr>
        <a:xfrm>
          <a:off x="1774190" y="6718210"/>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39</xdr:row>
      <xdr:rowOff>20683</xdr:rowOff>
    </xdr:from>
    <xdr:to>
      <xdr:col>15</xdr:col>
      <xdr:colOff>50800</xdr:colOff>
      <xdr:row>39</xdr:row>
      <xdr:rowOff>84365</xdr:rowOff>
    </xdr:to>
    <xdr:cxnSp macro="">
      <xdr:nvCxnSpPr>
        <xdr:cNvPr id="81" name="直線コネクタ 80">
          <a:extLst>
            <a:ext uri="{FF2B5EF4-FFF2-40B4-BE49-F238E27FC236}">
              <a16:creationId xmlns:a16="http://schemas.microsoft.com/office/drawing/2014/main" id="{4C49FBB2-40C6-48CC-86DC-41C971B0AD3A}"/>
            </a:ext>
          </a:extLst>
        </xdr:cNvPr>
        <xdr:cNvCxnSpPr/>
      </xdr:nvCxnSpPr>
      <xdr:spPr>
        <a:xfrm flipV="1">
          <a:off x="1828800" y="6703423"/>
          <a:ext cx="797560" cy="69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167459</xdr:rowOff>
    </xdr:from>
    <xdr:to>
      <xdr:col>6</xdr:col>
      <xdr:colOff>38100</xdr:colOff>
      <xdr:row>39</xdr:row>
      <xdr:rowOff>97609</xdr:rowOff>
    </xdr:to>
    <xdr:sp macro="" textlink="">
      <xdr:nvSpPr>
        <xdr:cNvPr id="82" name="楕円 81">
          <a:extLst>
            <a:ext uri="{FF2B5EF4-FFF2-40B4-BE49-F238E27FC236}">
              <a16:creationId xmlns:a16="http://schemas.microsoft.com/office/drawing/2014/main" id="{09B78D51-BC36-42FB-BF0D-335F0B6AE58A}"/>
            </a:ext>
          </a:extLst>
        </xdr:cNvPr>
        <xdr:cNvSpPr/>
      </xdr:nvSpPr>
      <xdr:spPr>
        <a:xfrm>
          <a:off x="988060" y="6686369"/>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39</xdr:row>
      <xdr:rowOff>46809</xdr:rowOff>
    </xdr:from>
    <xdr:to>
      <xdr:col>10</xdr:col>
      <xdr:colOff>114300</xdr:colOff>
      <xdr:row>39</xdr:row>
      <xdr:rowOff>84365</xdr:rowOff>
    </xdr:to>
    <xdr:cxnSp macro="">
      <xdr:nvCxnSpPr>
        <xdr:cNvPr id="83" name="直線コネクタ 82">
          <a:extLst>
            <a:ext uri="{FF2B5EF4-FFF2-40B4-BE49-F238E27FC236}">
              <a16:creationId xmlns:a16="http://schemas.microsoft.com/office/drawing/2014/main" id="{4D3ECD31-B6A2-4322-8F28-E7D8BF9E6CC8}"/>
            </a:ext>
          </a:extLst>
        </xdr:cNvPr>
        <xdr:cNvCxnSpPr/>
      </xdr:nvCxnSpPr>
      <xdr:spPr>
        <a:xfrm>
          <a:off x="1031240" y="6735264"/>
          <a:ext cx="79756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37391</xdr:rowOff>
    </xdr:from>
    <xdr:ext cx="405111" cy="259045"/>
    <xdr:sp macro="" textlink="">
      <xdr:nvSpPr>
        <xdr:cNvPr id="84" name="n_1aveValue【図書館】&#10;有形固定資産減価償却率">
          <a:extLst>
            <a:ext uri="{FF2B5EF4-FFF2-40B4-BE49-F238E27FC236}">
              <a16:creationId xmlns:a16="http://schemas.microsoft.com/office/drawing/2014/main" id="{2C58CB16-279E-41F2-B817-2069F43A06C5}"/>
            </a:ext>
          </a:extLst>
        </xdr:cNvPr>
        <xdr:cNvSpPr txBox="1"/>
      </xdr:nvSpPr>
      <xdr:spPr>
        <a:xfrm>
          <a:off x="3239144" y="6209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19430</xdr:rowOff>
    </xdr:from>
    <xdr:ext cx="405111" cy="259045"/>
    <xdr:sp macro="" textlink="">
      <xdr:nvSpPr>
        <xdr:cNvPr id="85" name="n_2aveValue【図書館】&#10;有形固定資産減価償却率">
          <a:extLst>
            <a:ext uri="{FF2B5EF4-FFF2-40B4-BE49-F238E27FC236}">
              <a16:creationId xmlns:a16="http://schemas.microsoft.com/office/drawing/2014/main" id="{F36B0FAD-86CD-4CF9-AA70-1F8078BE9C2B}"/>
            </a:ext>
          </a:extLst>
        </xdr:cNvPr>
        <xdr:cNvSpPr txBox="1"/>
      </xdr:nvSpPr>
      <xdr:spPr>
        <a:xfrm>
          <a:off x="2439044" y="61878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1469</xdr:rowOff>
    </xdr:from>
    <xdr:ext cx="405111" cy="259045"/>
    <xdr:sp macro="" textlink="">
      <xdr:nvSpPr>
        <xdr:cNvPr id="86" name="n_3aveValue【図書館】&#10;有形固定資産減価償却率">
          <a:extLst>
            <a:ext uri="{FF2B5EF4-FFF2-40B4-BE49-F238E27FC236}">
              <a16:creationId xmlns:a16="http://schemas.microsoft.com/office/drawing/2014/main" id="{2878835D-CE76-4490-9DE3-5C6057EF2CE1}"/>
            </a:ext>
          </a:extLst>
        </xdr:cNvPr>
        <xdr:cNvSpPr txBox="1"/>
      </xdr:nvSpPr>
      <xdr:spPr>
        <a:xfrm>
          <a:off x="1641484" y="61736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145160</xdr:rowOff>
    </xdr:from>
    <xdr:ext cx="405111" cy="259045"/>
    <xdr:sp macro="" textlink="">
      <xdr:nvSpPr>
        <xdr:cNvPr id="87" name="n_4aveValue【図書館】&#10;有形固定資産減価償却率">
          <a:extLst>
            <a:ext uri="{FF2B5EF4-FFF2-40B4-BE49-F238E27FC236}">
              <a16:creationId xmlns:a16="http://schemas.microsoft.com/office/drawing/2014/main" id="{477AF648-E3C4-4257-BBDA-09FBC788C49F}"/>
            </a:ext>
          </a:extLst>
        </xdr:cNvPr>
        <xdr:cNvSpPr txBox="1"/>
      </xdr:nvSpPr>
      <xdr:spPr>
        <a:xfrm>
          <a:off x="855354" y="61440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95267</xdr:rowOff>
    </xdr:from>
    <xdr:ext cx="405111" cy="259045"/>
    <xdr:sp macro="" textlink="">
      <xdr:nvSpPr>
        <xdr:cNvPr id="88" name="n_1mainValue【図書館】&#10;有形固定資産減価償却率">
          <a:extLst>
            <a:ext uri="{FF2B5EF4-FFF2-40B4-BE49-F238E27FC236}">
              <a16:creationId xmlns:a16="http://schemas.microsoft.com/office/drawing/2014/main" id="{AA30DBB8-537B-41B5-8D1D-8898E032F9B9}"/>
            </a:ext>
          </a:extLst>
        </xdr:cNvPr>
        <xdr:cNvSpPr txBox="1"/>
      </xdr:nvSpPr>
      <xdr:spPr>
        <a:xfrm>
          <a:off x="3239144" y="6778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62610</xdr:rowOff>
    </xdr:from>
    <xdr:ext cx="405111" cy="259045"/>
    <xdr:sp macro="" textlink="">
      <xdr:nvSpPr>
        <xdr:cNvPr id="89" name="n_2mainValue【図書館】&#10;有形固定資産減価償却率">
          <a:extLst>
            <a:ext uri="{FF2B5EF4-FFF2-40B4-BE49-F238E27FC236}">
              <a16:creationId xmlns:a16="http://schemas.microsoft.com/office/drawing/2014/main" id="{D220A6E3-F592-49A5-BA04-8D96AAC93A9E}"/>
            </a:ext>
          </a:extLst>
        </xdr:cNvPr>
        <xdr:cNvSpPr txBox="1"/>
      </xdr:nvSpPr>
      <xdr:spPr>
        <a:xfrm>
          <a:off x="2439044" y="67453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126292</xdr:rowOff>
    </xdr:from>
    <xdr:ext cx="405111" cy="259045"/>
    <xdr:sp macro="" textlink="">
      <xdr:nvSpPr>
        <xdr:cNvPr id="90" name="n_3mainValue【図書館】&#10;有形固定資産減価償却率">
          <a:extLst>
            <a:ext uri="{FF2B5EF4-FFF2-40B4-BE49-F238E27FC236}">
              <a16:creationId xmlns:a16="http://schemas.microsoft.com/office/drawing/2014/main" id="{B4D2A742-B203-4EC1-8D27-FCEA4F9A3761}"/>
            </a:ext>
          </a:extLst>
        </xdr:cNvPr>
        <xdr:cNvSpPr txBox="1"/>
      </xdr:nvSpPr>
      <xdr:spPr>
        <a:xfrm>
          <a:off x="1641484" y="6816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88736</xdr:rowOff>
    </xdr:from>
    <xdr:ext cx="405111" cy="259045"/>
    <xdr:sp macro="" textlink="">
      <xdr:nvSpPr>
        <xdr:cNvPr id="91" name="n_4mainValue【図書館】&#10;有形固定資産減価償却率">
          <a:extLst>
            <a:ext uri="{FF2B5EF4-FFF2-40B4-BE49-F238E27FC236}">
              <a16:creationId xmlns:a16="http://schemas.microsoft.com/office/drawing/2014/main" id="{0A6BE992-0F41-4AAA-9E3E-0729BFA9F304}"/>
            </a:ext>
          </a:extLst>
        </xdr:cNvPr>
        <xdr:cNvSpPr txBox="1"/>
      </xdr:nvSpPr>
      <xdr:spPr>
        <a:xfrm>
          <a:off x="855354" y="67790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E7766BC4-A0B2-42AE-8CBB-A716F40EFB73}"/>
            </a:ext>
          </a:extLst>
        </xdr:cNvPr>
        <xdr:cNvSpPr/>
      </xdr:nvSpPr>
      <xdr:spPr>
        <a:xfrm>
          <a:off x="596011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D6804AF3-7629-4204-B86B-87C968619CC5}"/>
            </a:ext>
          </a:extLst>
        </xdr:cNvPr>
        <xdr:cNvSpPr/>
      </xdr:nvSpPr>
      <xdr:spPr>
        <a:xfrm>
          <a:off x="60604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51B14322-3A83-453B-813A-3735BD6F90A5}"/>
            </a:ext>
          </a:extLst>
        </xdr:cNvPr>
        <xdr:cNvSpPr/>
      </xdr:nvSpPr>
      <xdr:spPr>
        <a:xfrm>
          <a:off x="60604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EFF2767F-AC8E-4514-B112-9C929BB6B8E9}"/>
            </a:ext>
          </a:extLst>
        </xdr:cNvPr>
        <xdr:cNvSpPr/>
      </xdr:nvSpPr>
      <xdr:spPr>
        <a:xfrm>
          <a:off x="69888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F84170BF-27FE-41DA-BD49-552BA422A89C}"/>
            </a:ext>
          </a:extLst>
        </xdr:cNvPr>
        <xdr:cNvSpPr/>
      </xdr:nvSpPr>
      <xdr:spPr>
        <a:xfrm>
          <a:off x="69888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87A07293-5D14-42E9-AA1A-1A5EE106D8F8}"/>
            </a:ext>
          </a:extLst>
        </xdr:cNvPr>
        <xdr:cNvSpPr/>
      </xdr:nvSpPr>
      <xdr:spPr>
        <a:xfrm>
          <a:off x="80175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3775C274-727C-47CC-BE12-16C0A5271741}"/>
            </a:ext>
          </a:extLst>
        </xdr:cNvPr>
        <xdr:cNvSpPr/>
      </xdr:nvSpPr>
      <xdr:spPr>
        <a:xfrm>
          <a:off x="80175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B796EDBC-90EB-482D-8115-D345E50252DC}"/>
            </a:ext>
          </a:extLst>
        </xdr:cNvPr>
        <xdr:cNvSpPr/>
      </xdr:nvSpPr>
      <xdr:spPr>
        <a:xfrm>
          <a:off x="5960110" y="533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5E55AD9E-4023-47E2-AC04-C61669D3566B}"/>
            </a:ext>
          </a:extLst>
        </xdr:cNvPr>
        <xdr:cNvSpPr txBox="1"/>
      </xdr:nvSpPr>
      <xdr:spPr>
        <a:xfrm>
          <a:off x="592201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27DD5CC8-14CA-4A79-8635-3C1534EB4C9A}"/>
            </a:ext>
          </a:extLst>
        </xdr:cNvPr>
        <xdr:cNvCxnSpPr/>
      </xdr:nvCxnSpPr>
      <xdr:spPr>
        <a:xfrm>
          <a:off x="5960110" y="762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a:extLst>
            <a:ext uri="{FF2B5EF4-FFF2-40B4-BE49-F238E27FC236}">
              <a16:creationId xmlns:a16="http://schemas.microsoft.com/office/drawing/2014/main" id="{9BD4EA40-C6A9-48AD-B37A-21D9D6AFEE6B}"/>
            </a:ext>
          </a:extLst>
        </xdr:cNvPr>
        <xdr:cNvCxnSpPr/>
      </xdr:nvCxnSpPr>
      <xdr:spPr>
        <a:xfrm>
          <a:off x="5960110" y="723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a:extLst>
            <a:ext uri="{FF2B5EF4-FFF2-40B4-BE49-F238E27FC236}">
              <a16:creationId xmlns:a16="http://schemas.microsoft.com/office/drawing/2014/main" id="{C5DAB48E-B857-4DB5-9968-C9751AB306BA}"/>
            </a:ext>
          </a:extLst>
        </xdr:cNvPr>
        <xdr:cNvSpPr txBox="1"/>
      </xdr:nvSpPr>
      <xdr:spPr>
        <a:xfrm>
          <a:off x="5527221" y="709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a:extLst>
            <a:ext uri="{FF2B5EF4-FFF2-40B4-BE49-F238E27FC236}">
              <a16:creationId xmlns:a16="http://schemas.microsoft.com/office/drawing/2014/main" id="{41E7739F-3136-4A03-8513-9DCFE650EC64}"/>
            </a:ext>
          </a:extLst>
        </xdr:cNvPr>
        <xdr:cNvCxnSpPr/>
      </xdr:nvCxnSpPr>
      <xdr:spPr>
        <a:xfrm>
          <a:off x="5960110" y="685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a:extLst>
            <a:ext uri="{FF2B5EF4-FFF2-40B4-BE49-F238E27FC236}">
              <a16:creationId xmlns:a16="http://schemas.microsoft.com/office/drawing/2014/main" id="{6C88002E-EA78-492F-92A9-F34F4DFFBE09}"/>
            </a:ext>
          </a:extLst>
        </xdr:cNvPr>
        <xdr:cNvSpPr txBox="1"/>
      </xdr:nvSpPr>
      <xdr:spPr>
        <a:xfrm>
          <a:off x="5527221" y="671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a:extLst>
            <a:ext uri="{FF2B5EF4-FFF2-40B4-BE49-F238E27FC236}">
              <a16:creationId xmlns:a16="http://schemas.microsoft.com/office/drawing/2014/main" id="{35EAC3E1-C1C4-44EF-8C77-CF55E3E04337}"/>
            </a:ext>
          </a:extLst>
        </xdr:cNvPr>
        <xdr:cNvCxnSpPr/>
      </xdr:nvCxnSpPr>
      <xdr:spPr>
        <a:xfrm>
          <a:off x="5960110" y="6473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a:extLst>
            <a:ext uri="{FF2B5EF4-FFF2-40B4-BE49-F238E27FC236}">
              <a16:creationId xmlns:a16="http://schemas.microsoft.com/office/drawing/2014/main" id="{81541F9A-3E3E-46CD-B623-69E3E745E98B}"/>
            </a:ext>
          </a:extLst>
        </xdr:cNvPr>
        <xdr:cNvSpPr txBox="1"/>
      </xdr:nvSpPr>
      <xdr:spPr>
        <a:xfrm>
          <a:off x="5527221" y="6336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a:extLst>
            <a:ext uri="{FF2B5EF4-FFF2-40B4-BE49-F238E27FC236}">
              <a16:creationId xmlns:a16="http://schemas.microsoft.com/office/drawing/2014/main" id="{E10A0E88-2F96-44B5-B06C-1D783A3CADA9}"/>
            </a:ext>
          </a:extLst>
        </xdr:cNvPr>
        <xdr:cNvCxnSpPr/>
      </xdr:nvCxnSpPr>
      <xdr:spPr>
        <a:xfrm>
          <a:off x="5960110" y="6092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a:extLst>
            <a:ext uri="{FF2B5EF4-FFF2-40B4-BE49-F238E27FC236}">
              <a16:creationId xmlns:a16="http://schemas.microsoft.com/office/drawing/2014/main" id="{AC394B04-3648-45CB-9024-BDBBFF4A1436}"/>
            </a:ext>
          </a:extLst>
        </xdr:cNvPr>
        <xdr:cNvSpPr txBox="1"/>
      </xdr:nvSpPr>
      <xdr:spPr>
        <a:xfrm>
          <a:off x="5527221" y="5955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a:extLst>
            <a:ext uri="{FF2B5EF4-FFF2-40B4-BE49-F238E27FC236}">
              <a16:creationId xmlns:a16="http://schemas.microsoft.com/office/drawing/2014/main" id="{E32ECD89-6576-4438-8E46-473AC415DAC4}"/>
            </a:ext>
          </a:extLst>
        </xdr:cNvPr>
        <xdr:cNvCxnSpPr/>
      </xdr:nvCxnSpPr>
      <xdr:spPr>
        <a:xfrm>
          <a:off x="5960110" y="5711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a:extLst>
            <a:ext uri="{FF2B5EF4-FFF2-40B4-BE49-F238E27FC236}">
              <a16:creationId xmlns:a16="http://schemas.microsoft.com/office/drawing/2014/main" id="{3E8FF60E-45FA-47EC-AFBA-2E5C86E638B2}"/>
            </a:ext>
          </a:extLst>
        </xdr:cNvPr>
        <xdr:cNvSpPr txBox="1"/>
      </xdr:nvSpPr>
      <xdr:spPr>
        <a:xfrm>
          <a:off x="5527221" y="5574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a:extLst>
            <a:ext uri="{FF2B5EF4-FFF2-40B4-BE49-F238E27FC236}">
              <a16:creationId xmlns:a16="http://schemas.microsoft.com/office/drawing/2014/main" id="{8C5E890E-E24E-4AB8-9590-37E51D8E05B4}"/>
            </a:ext>
          </a:extLst>
        </xdr:cNvPr>
        <xdr:cNvCxnSpPr/>
      </xdr:nvCxnSpPr>
      <xdr:spPr>
        <a:xfrm>
          <a:off x="5960110" y="533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3" name="テキスト ボックス 112">
          <a:extLst>
            <a:ext uri="{FF2B5EF4-FFF2-40B4-BE49-F238E27FC236}">
              <a16:creationId xmlns:a16="http://schemas.microsoft.com/office/drawing/2014/main" id="{2C3446F6-C539-4C36-B69C-34E0288E4BE5}"/>
            </a:ext>
          </a:extLst>
        </xdr:cNvPr>
        <xdr:cNvSpPr txBox="1"/>
      </xdr:nvSpPr>
      <xdr:spPr>
        <a:xfrm>
          <a:off x="5527221" y="519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図書館】&#10;一人当たり面積グラフ枠">
          <a:extLst>
            <a:ext uri="{FF2B5EF4-FFF2-40B4-BE49-F238E27FC236}">
              <a16:creationId xmlns:a16="http://schemas.microsoft.com/office/drawing/2014/main" id="{FAD81E07-31F9-4D55-BDB4-5F6A5D05ADC4}"/>
            </a:ext>
          </a:extLst>
        </xdr:cNvPr>
        <xdr:cNvSpPr/>
      </xdr:nvSpPr>
      <xdr:spPr>
        <a:xfrm>
          <a:off x="5960110" y="533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31750</xdr:rowOff>
    </xdr:from>
    <xdr:to>
      <xdr:col>54</xdr:col>
      <xdr:colOff>189865</xdr:colOff>
      <xdr:row>42</xdr:row>
      <xdr:rowOff>12700</xdr:rowOff>
    </xdr:to>
    <xdr:cxnSp macro="">
      <xdr:nvCxnSpPr>
        <xdr:cNvPr id="115" name="直線コネクタ 114">
          <a:extLst>
            <a:ext uri="{FF2B5EF4-FFF2-40B4-BE49-F238E27FC236}">
              <a16:creationId xmlns:a16="http://schemas.microsoft.com/office/drawing/2014/main" id="{468B5EF8-988F-4798-AF56-86223951BCAE}"/>
            </a:ext>
          </a:extLst>
        </xdr:cNvPr>
        <xdr:cNvCxnSpPr/>
      </xdr:nvCxnSpPr>
      <xdr:spPr>
        <a:xfrm flipV="1">
          <a:off x="9429115" y="5687695"/>
          <a:ext cx="0" cy="15297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16527</xdr:rowOff>
    </xdr:from>
    <xdr:ext cx="469744" cy="259045"/>
    <xdr:sp macro="" textlink="">
      <xdr:nvSpPr>
        <xdr:cNvPr id="116" name="【図書館】&#10;一人当たり面積最小値テキスト">
          <a:extLst>
            <a:ext uri="{FF2B5EF4-FFF2-40B4-BE49-F238E27FC236}">
              <a16:creationId xmlns:a16="http://schemas.microsoft.com/office/drawing/2014/main" id="{0E8C27A2-741F-4256-A95F-3E641C3C44F7}"/>
            </a:ext>
          </a:extLst>
        </xdr:cNvPr>
        <xdr:cNvSpPr txBox="1"/>
      </xdr:nvSpPr>
      <xdr:spPr>
        <a:xfrm>
          <a:off x="9467850" y="7221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12700</xdr:rowOff>
    </xdr:from>
    <xdr:to>
      <xdr:col>55</xdr:col>
      <xdr:colOff>88900</xdr:colOff>
      <xdr:row>42</xdr:row>
      <xdr:rowOff>12700</xdr:rowOff>
    </xdr:to>
    <xdr:cxnSp macro="">
      <xdr:nvCxnSpPr>
        <xdr:cNvPr id="117" name="直線コネクタ 116">
          <a:extLst>
            <a:ext uri="{FF2B5EF4-FFF2-40B4-BE49-F238E27FC236}">
              <a16:creationId xmlns:a16="http://schemas.microsoft.com/office/drawing/2014/main" id="{F22BB121-2E7F-4822-886A-6D7967C79A55}"/>
            </a:ext>
          </a:extLst>
        </xdr:cNvPr>
        <xdr:cNvCxnSpPr/>
      </xdr:nvCxnSpPr>
      <xdr:spPr>
        <a:xfrm>
          <a:off x="9356090" y="7217410"/>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149877</xdr:rowOff>
    </xdr:from>
    <xdr:ext cx="469744" cy="259045"/>
    <xdr:sp macro="" textlink="">
      <xdr:nvSpPr>
        <xdr:cNvPr id="118" name="【図書館】&#10;一人当たり面積最大値テキスト">
          <a:extLst>
            <a:ext uri="{FF2B5EF4-FFF2-40B4-BE49-F238E27FC236}">
              <a16:creationId xmlns:a16="http://schemas.microsoft.com/office/drawing/2014/main" id="{495A079B-F475-4EEC-92C7-BD65E536469B}"/>
            </a:ext>
          </a:extLst>
        </xdr:cNvPr>
        <xdr:cNvSpPr txBox="1"/>
      </xdr:nvSpPr>
      <xdr:spPr>
        <a:xfrm>
          <a:off x="9467850" y="5464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31750</xdr:rowOff>
    </xdr:from>
    <xdr:to>
      <xdr:col>55</xdr:col>
      <xdr:colOff>88900</xdr:colOff>
      <xdr:row>33</xdr:row>
      <xdr:rowOff>31750</xdr:rowOff>
    </xdr:to>
    <xdr:cxnSp macro="">
      <xdr:nvCxnSpPr>
        <xdr:cNvPr id="119" name="直線コネクタ 118">
          <a:extLst>
            <a:ext uri="{FF2B5EF4-FFF2-40B4-BE49-F238E27FC236}">
              <a16:creationId xmlns:a16="http://schemas.microsoft.com/office/drawing/2014/main" id="{49BC83FE-DCBA-40AC-8E48-92D28723A907}"/>
            </a:ext>
          </a:extLst>
        </xdr:cNvPr>
        <xdr:cNvCxnSpPr/>
      </xdr:nvCxnSpPr>
      <xdr:spPr>
        <a:xfrm>
          <a:off x="9356090" y="5687695"/>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149877</xdr:rowOff>
    </xdr:from>
    <xdr:ext cx="469744" cy="259045"/>
    <xdr:sp macro="" textlink="">
      <xdr:nvSpPr>
        <xdr:cNvPr id="120" name="【図書館】&#10;一人当たり面積平均値テキスト">
          <a:extLst>
            <a:ext uri="{FF2B5EF4-FFF2-40B4-BE49-F238E27FC236}">
              <a16:creationId xmlns:a16="http://schemas.microsoft.com/office/drawing/2014/main" id="{45290FF3-6848-4594-93B5-B9D7C8184F4F}"/>
            </a:ext>
          </a:extLst>
        </xdr:cNvPr>
        <xdr:cNvSpPr txBox="1"/>
      </xdr:nvSpPr>
      <xdr:spPr>
        <a:xfrm>
          <a:off x="9467850" y="64935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127000</xdr:rowOff>
    </xdr:from>
    <xdr:to>
      <xdr:col>55</xdr:col>
      <xdr:colOff>50800</xdr:colOff>
      <xdr:row>39</xdr:row>
      <xdr:rowOff>57150</xdr:rowOff>
    </xdr:to>
    <xdr:sp macro="" textlink="">
      <xdr:nvSpPr>
        <xdr:cNvPr id="121" name="フローチャート: 判断 120">
          <a:extLst>
            <a:ext uri="{FF2B5EF4-FFF2-40B4-BE49-F238E27FC236}">
              <a16:creationId xmlns:a16="http://schemas.microsoft.com/office/drawing/2014/main" id="{A41EF679-EBDB-4308-99F0-9CD42FCB80DD}"/>
            </a:ext>
          </a:extLst>
        </xdr:cNvPr>
        <xdr:cNvSpPr/>
      </xdr:nvSpPr>
      <xdr:spPr>
        <a:xfrm>
          <a:off x="9394190" y="6645910"/>
          <a:ext cx="9017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139700</xdr:rowOff>
    </xdr:from>
    <xdr:to>
      <xdr:col>50</xdr:col>
      <xdr:colOff>165100</xdr:colOff>
      <xdr:row>39</xdr:row>
      <xdr:rowOff>69850</xdr:rowOff>
    </xdr:to>
    <xdr:sp macro="" textlink="">
      <xdr:nvSpPr>
        <xdr:cNvPr id="122" name="フローチャート: 判断 121">
          <a:extLst>
            <a:ext uri="{FF2B5EF4-FFF2-40B4-BE49-F238E27FC236}">
              <a16:creationId xmlns:a16="http://schemas.microsoft.com/office/drawing/2014/main" id="{A06D1899-6D91-4189-A304-065D880D2750}"/>
            </a:ext>
          </a:extLst>
        </xdr:cNvPr>
        <xdr:cNvSpPr/>
      </xdr:nvSpPr>
      <xdr:spPr>
        <a:xfrm>
          <a:off x="8632190" y="6650990"/>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139700</xdr:rowOff>
    </xdr:from>
    <xdr:to>
      <xdr:col>46</xdr:col>
      <xdr:colOff>38100</xdr:colOff>
      <xdr:row>39</xdr:row>
      <xdr:rowOff>69850</xdr:rowOff>
    </xdr:to>
    <xdr:sp macro="" textlink="">
      <xdr:nvSpPr>
        <xdr:cNvPr id="123" name="フローチャート: 判断 122">
          <a:extLst>
            <a:ext uri="{FF2B5EF4-FFF2-40B4-BE49-F238E27FC236}">
              <a16:creationId xmlns:a16="http://schemas.microsoft.com/office/drawing/2014/main" id="{059770BA-6EF9-4636-832D-0F78017A6AD9}"/>
            </a:ext>
          </a:extLst>
        </xdr:cNvPr>
        <xdr:cNvSpPr/>
      </xdr:nvSpPr>
      <xdr:spPr>
        <a:xfrm>
          <a:off x="7846060" y="6650990"/>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152400</xdr:rowOff>
    </xdr:from>
    <xdr:to>
      <xdr:col>41</xdr:col>
      <xdr:colOff>101600</xdr:colOff>
      <xdr:row>39</xdr:row>
      <xdr:rowOff>82550</xdr:rowOff>
    </xdr:to>
    <xdr:sp macro="" textlink="">
      <xdr:nvSpPr>
        <xdr:cNvPr id="124" name="フローチャート: 判断 123">
          <a:extLst>
            <a:ext uri="{FF2B5EF4-FFF2-40B4-BE49-F238E27FC236}">
              <a16:creationId xmlns:a16="http://schemas.microsoft.com/office/drawing/2014/main" id="{29DC822C-02E3-40E8-BFC2-5103017AA464}"/>
            </a:ext>
          </a:extLst>
        </xdr:cNvPr>
        <xdr:cNvSpPr/>
      </xdr:nvSpPr>
      <xdr:spPr>
        <a:xfrm>
          <a:off x="7029450" y="6667500"/>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165100</xdr:rowOff>
    </xdr:from>
    <xdr:to>
      <xdr:col>36</xdr:col>
      <xdr:colOff>165100</xdr:colOff>
      <xdr:row>39</xdr:row>
      <xdr:rowOff>95250</xdr:rowOff>
    </xdr:to>
    <xdr:sp macro="" textlink="">
      <xdr:nvSpPr>
        <xdr:cNvPr id="125" name="フローチャート: 判断 124">
          <a:extLst>
            <a:ext uri="{FF2B5EF4-FFF2-40B4-BE49-F238E27FC236}">
              <a16:creationId xmlns:a16="http://schemas.microsoft.com/office/drawing/2014/main" id="{7720149E-C15F-41EE-8616-38FD329D3B99}"/>
            </a:ext>
          </a:extLst>
        </xdr:cNvPr>
        <xdr:cNvSpPr/>
      </xdr:nvSpPr>
      <xdr:spPr>
        <a:xfrm>
          <a:off x="6231890" y="6684010"/>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D7AD88FE-BFB0-4965-8C98-72871935A76F}"/>
            </a:ext>
          </a:extLst>
        </xdr:cNvPr>
        <xdr:cNvSpPr txBox="1"/>
      </xdr:nvSpPr>
      <xdr:spPr>
        <a:xfrm>
          <a:off x="92583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31D9FD2C-B0CD-416C-9B7B-52AC9657EDAF}"/>
            </a:ext>
          </a:extLst>
        </xdr:cNvPr>
        <xdr:cNvSpPr txBox="1"/>
      </xdr:nvSpPr>
      <xdr:spPr>
        <a:xfrm>
          <a:off x="85153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B53C4ED2-4A18-43C9-8A14-C2BB5428BE6E}"/>
            </a:ext>
          </a:extLst>
        </xdr:cNvPr>
        <xdr:cNvSpPr txBox="1"/>
      </xdr:nvSpPr>
      <xdr:spPr>
        <a:xfrm>
          <a:off x="77177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3C6A0DB3-99C5-435E-9FA5-BFB258123521}"/>
            </a:ext>
          </a:extLst>
        </xdr:cNvPr>
        <xdr:cNvSpPr txBox="1"/>
      </xdr:nvSpPr>
      <xdr:spPr>
        <a:xfrm>
          <a:off x="6912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D573B666-BE65-45F0-A4C0-EC6282F8082E}"/>
            </a:ext>
          </a:extLst>
        </xdr:cNvPr>
        <xdr:cNvSpPr txBox="1"/>
      </xdr:nvSpPr>
      <xdr:spPr>
        <a:xfrm>
          <a:off x="61150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95250</xdr:rowOff>
    </xdr:from>
    <xdr:to>
      <xdr:col>55</xdr:col>
      <xdr:colOff>50800</xdr:colOff>
      <xdr:row>40</xdr:row>
      <xdr:rowOff>25400</xdr:rowOff>
    </xdr:to>
    <xdr:sp macro="" textlink="">
      <xdr:nvSpPr>
        <xdr:cNvPr id="131" name="楕円 130">
          <a:extLst>
            <a:ext uri="{FF2B5EF4-FFF2-40B4-BE49-F238E27FC236}">
              <a16:creationId xmlns:a16="http://schemas.microsoft.com/office/drawing/2014/main" id="{F7308071-E007-47AF-85D9-AA2859C3F9E8}"/>
            </a:ext>
          </a:extLst>
        </xdr:cNvPr>
        <xdr:cNvSpPr/>
      </xdr:nvSpPr>
      <xdr:spPr>
        <a:xfrm>
          <a:off x="9394190" y="6777990"/>
          <a:ext cx="901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73677</xdr:rowOff>
    </xdr:from>
    <xdr:ext cx="469744" cy="259045"/>
    <xdr:sp macro="" textlink="">
      <xdr:nvSpPr>
        <xdr:cNvPr id="132" name="【図書館】&#10;一人当たり面積該当値テキスト">
          <a:extLst>
            <a:ext uri="{FF2B5EF4-FFF2-40B4-BE49-F238E27FC236}">
              <a16:creationId xmlns:a16="http://schemas.microsoft.com/office/drawing/2014/main" id="{F5CD25A4-EC0A-4EFB-9BF3-41E9FB13BA19}"/>
            </a:ext>
          </a:extLst>
        </xdr:cNvPr>
        <xdr:cNvSpPr txBox="1"/>
      </xdr:nvSpPr>
      <xdr:spPr>
        <a:xfrm>
          <a:off x="9467850" y="676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107950</xdr:rowOff>
    </xdr:from>
    <xdr:to>
      <xdr:col>50</xdr:col>
      <xdr:colOff>165100</xdr:colOff>
      <xdr:row>40</xdr:row>
      <xdr:rowOff>38100</xdr:rowOff>
    </xdr:to>
    <xdr:sp macro="" textlink="">
      <xdr:nvSpPr>
        <xdr:cNvPr id="133" name="楕円 132">
          <a:extLst>
            <a:ext uri="{FF2B5EF4-FFF2-40B4-BE49-F238E27FC236}">
              <a16:creationId xmlns:a16="http://schemas.microsoft.com/office/drawing/2014/main" id="{CF8C36E2-3726-4A81-9E68-A3ECD48466D9}"/>
            </a:ext>
          </a:extLst>
        </xdr:cNvPr>
        <xdr:cNvSpPr/>
      </xdr:nvSpPr>
      <xdr:spPr>
        <a:xfrm>
          <a:off x="8632190" y="6792595"/>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146050</xdr:rowOff>
    </xdr:from>
    <xdr:to>
      <xdr:col>55</xdr:col>
      <xdr:colOff>0</xdr:colOff>
      <xdr:row>39</xdr:row>
      <xdr:rowOff>158750</xdr:rowOff>
    </xdr:to>
    <xdr:cxnSp macro="">
      <xdr:nvCxnSpPr>
        <xdr:cNvPr id="134" name="直線コネクタ 133">
          <a:extLst>
            <a:ext uri="{FF2B5EF4-FFF2-40B4-BE49-F238E27FC236}">
              <a16:creationId xmlns:a16="http://schemas.microsoft.com/office/drawing/2014/main" id="{25AD5898-9D1E-410E-B923-27A12B86A978}"/>
            </a:ext>
          </a:extLst>
        </xdr:cNvPr>
        <xdr:cNvCxnSpPr/>
      </xdr:nvCxnSpPr>
      <xdr:spPr>
        <a:xfrm flipV="1">
          <a:off x="8686800" y="6830695"/>
          <a:ext cx="742950" cy="16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107950</xdr:rowOff>
    </xdr:from>
    <xdr:to>
      <xdr:col>46</xdr:col>
      <xdr:colOff>38100</xdr:colOff>
      <xdr:row>40</xdr:row>
      <xdr:rowOff>38100</xdr:rowOff>
    </xdr:to>
    <xdr:sp macro="" textlink="">
      <xdr:nvSpPr>
        <xdr:cNvPr id="135" name="楕円 134">
          <a:extLst>
            <a:ext uri="{FF2B5EF4-FFF2-40B4-BE49-F238E27FC236}">
              <a16:creationId xmlns:a16="http://schemas.microsoft.com/office/drawing/2014/main" id="{D569A41C-81DA-4F28-ACE0-C5718EAB7B3F}"/>
            </a:ext>
          </a:extLst>
        </xdr:cNvPr>
        <xdr:cNvSpPr/>
      </xdr:nvSpPr>
      <xdr:spPr>
        <a:xfrm>
          <a:off x="7846060" y="679259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158750</xdr:rowOff>
    </xdr:from>
    <xdr:to>
      <xdr:col>50</xdr:col>
      <xdr:colOff>114300</xdr:colOff>
      <xdr:row>39</xdr:row>
      <xdr:rowOff>158750</xdr:rowOff>
    </xdr:to>
    <xdr:cxnSp macro="">
      <xdr:nvCxnSpPr>
        <xdr:cNvPr id="136" name="直線コネクタ 135">
          <a:extLst>
            <a:ext uri="{FF2B5EF4-FFF2-40B4-BE49-F238E27FC236}">
              <a16:creationId xmlns:a16="http://schemas.microsoft.com/office/drawing/2014/main" id="{8923EC04-223B-485A-A748-FF17D800ABB4}"/>
            </a:ext>
          </a:extLst>
        </xdr:cNvPr>
        <xdr:cNvCxnSpPr/>
      </xdr:nvCxnSpPr>
      <xdr:spPr>
        <a:xfrm>
          <a:off x="7889240" y="6847205"/>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120650</xdr:rowOff>
    </xdr:from>
    <xdr:to>
      <xdr:col>41</xdr:col>
      <xdr:colOff>101600</xdr:colOff>
      <xdr:row>40</xdr:row>
      <xdr:rowOff>50800</xdr:rowOff>
    </xdr:to>
    <xdr:sp macro="" textlink="">
      <xdr:nvSpPr>
        <xdr:cNvPr id="137" name="楕円 136">
          <a:extLst>
            <a:ext uri="{FF2B5EF4-FFF2-40B4-BE49-F238E27FC236}">
              <a16:creationId xmlns:a16="http://schemas.microsoft.com/office/drawing/2014/main" id="{E04DBA20-EE07-458D-A62C-917679293AC6}"/>
            </a:ext>
          </a:extLst>
        </xdr:cNvPr>
        <xdr:cNvSpPr/>
      </xdr:nvSpPr>
      <xdr:spPr>
        <a:xfrm>
          <a:off x="7029450" y="680910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158750</xdr:rowOff>
    </xdr:from>
    <xdr:to>
      <xdr:col>45</xdr:col>
      <xdr:colOff>177800</xdr:colOff>
      <xdr:row>40</xdr:row>
      <xdr:rowOff>0</xdr:rowOff>
    </xdr:to>
    <xdr:cxnSp macro="">
      <xdr:nvCxnSpPr>
        <xdr:cNvPr id="138" name="直線コネクタ 137">
          <a:extLst>
            <a:ext uri="{FF2B5EF4-FFF2-40B4-BE49-F238E27FC236}">
              <a16:creationId xmlns:a16="http://schemas.microsoft.com/office/drawing/2014/main" id="{C2348EFE-0C8E-4C38-9C57-BF9FB3B112FB}"/>
            </a:ext>
          </a:extLst>
        </xdr:cNvPr>
        <xdr:cNvCxnSpPr/>
      </xdr:nvCxnSpPr>
      <xdr:spPr>
        <a:xfrm flipV="1">
          <a:off x="7084060" y="6847205"/>
          <a:ext cx="805180" cy="10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120650</xdr:rowOff>
    </xdr:from>
    <xdr:to>
      <xdr:col>36</xdr:col>
      <xdr:colOff>165100</xdr:colOff>
      <xdr:row>40</xdr:row>
      <xdr:rowOff>50800</xdr:rowOff>
    </xdr:to>
    <xdr:sp macro="" textlink="">
      <xdr:nvSpPr>
        <xdr:cNvPr id="139" name="楕円 138">
          <a:extLst>
            <a:ext uri="{FF2B5EF4-FFF2-40B4-BE49-F238E27FC236}">
              <a16:creationId xmlns:a16="http://schemas.microsoft.com/office/drawing/2014/main" id="{383E7C25-6906-4557-BE66-879026C81660}"/>
            </a:ext>
          </a:extLst>
        </xdr:cNvPr>
        <xdr:cNvSpPr/>
      </xdr:nvSpPr>
      <xdr:spPr>
        <a:xfrm>
          <a:off x="6231890" y="6809105"/>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0</xdr:rowOff>
    </xdr:from>
    <xdr:to>
      <xdr:col>41</xdr:col>
      <xdr:colOff>50800</xdr:colOff>
      <xdr:row>40</xdr:row>
      <xdr:rowOff>0</xdr:rowOff>
    </xdr:to>
    <xdr:cxnSp macro="">
      <xdr:nvCxnSpPr>
        <xdr:cNvPr id="140" name="直線コネクタ 139">
          <a:extLst>
            <a:ext uri="{FF2B5EF4-FFF2-40B4-BE49-F238E27FC236}">
              <a16:creationId xmlns:a16="http://schemas.microsoft.com/office/drawing/2014/main" id="{B0F75C8B-F4BE-4E21-8231-40A0AD363DDE}"/>
            </a:ext>
          </a:extLst>
        </xdr:cNvPr>
        <xdr:cNvCxnSpPr/>
      </xdr:nvCxnSpPr>
      <xdr:spPr>
        <a:xfrm>
          <a:off x="6286500" y="6858000"/>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37</xdr:row>
      <xdr:rowOff>86377</xdr:rowOff>
    </xdr:from>
    <xdr:ext cx="469744" cy="259045"/>
    <xdr:sp macro="" textlink="">
      <xdr:nvSpPr>
        <xdr:cNvPr id="141" name="n_1aveValue【図書館】&#10;一人当たり面積">
          <a:extLst>
            <a:ext uri="{FF2B5EF4-FFF2-40B4-BE49-F238E27FC236}">
              <a16:creationId xmlns:a16="http://schemas.microsoft.com/office/drawing/2014/main" id="{45815D78-0733-4416-BDBB-43DF3FF38FC1}"/>
            </a:ext>
          </a:extLst>
        </xdr:cNvPr>
        <xdr:cNvSpPr txBox="1"/>
      </xdr:nvSpPr>
      <xdr:spPr>
        <a:xfrm>
          <a:off x="8454467" y="6431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86377</xdr:rowOff>
    </xdr:from>
    <xdr:ext cx="469744" cy="259045"/>
    <xdr:sp macro="" textlink="">
      <xdr:nvSpPr>
        <xdr:cNvPr id="142" name="n_2aveValue【図書館】&#10;一人当たり面積">
          <a:extLst>
            <a:ext uri="{FF2B5EF4-FFF2-40B4-BE49-F238E27FC236}">
              <a16:creationId xmlns:a16="http://schemas.microsoft.com/office/drawing/2014/main" id="{E298A98B-925B-4113-9D60-2CF48E8486EC}"/>
            </a:ext>
          </a:extLst>
        </xdr:cNvPr>
        <xdr:cNvSpPr txBox="1"/>
      </xdr:nvSpPr>
      <xdr:spPr>
        <a:xfrm>
          <a:off x="7673417" y="6431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99077</xdr:rowOff>
    </xdr:from>
    <xdr:ext cx="469744" cy="259045"/>
    <xdr:sp macro="" textlink="">
      <xdr:nvSpPr>
        <xdr:cNvPr id="143" name="n_3aveValue【図書館】&#10;一人当たり面積">
          <a:extLst>
            <a:ext uri="{FF2B5EF4-FFF2-40B4-BE49-F238E27FC236}">
              <a16:creationId xmlns:a16="http://schemas.microsoft.com/office/drawing/2014/main" id="{E6B65066-FB5D-423D-83CF-73E8198AB7AC}"/>
            </a:ext>
          </a:extLst>
        </xdr:cNvPr>
        <xdr:cNvSpPr txBox="1"/>
      </xdr:nvSpPr>
      <xdr:spPr>
        <a:xfrm>
          <a:off x="6866332" y="6438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111777</xdr:rowOff>
    </xdr:from>
    <xdr:ext cx="469744" cy="259045"/>
    <xdr:sp macro="" textlink="">
      <xdr:nvSpPr>
        <xdr:cNvPr id="144" name="n_4aveValue【図書館】&#10;一人当たり面積">
          <a:extLst>
            <a:ext uri="{FF2B5EF4-FFF2-40B4-BE49-F238E27FC236}">
              <a16:creationId xmlns:a16="http://schemas.microsoft.com/office/drawing/2014/main" id="{566B445B-9D33-44DD-8602-5654C337EE5C}"/>
            </a:ext>
          </a:extLst>
        </xdr:cNvPr>
        <xdr:cNvSpPr txBox="1"/>
      </xdr:nvSpPr>
      <xdr:spPr>
        <a:xfrm>
          <a:off x="6068772" y="6455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29227</xdr:rowOff>
    </xdr:from>
    <xdr:ext cx="469744" cy="259045"/>
    <xdr:sp macro="" textlink="">
      <xdr:nvSpPr>
        <xdr:cNvPr id="145" name="n_1mainValue【図書館】&#10;一人当たり面積">
          <a:extLst>
            <a:ext uri="{FF2B5EF4-FFF2-40B4-BE49-F238E27FC236}">
              <a16:creationId xmlns:a16="http://schemas.microsoft.com/office/drawing/2014/main" id="{10681AAF-D470-42FD-B96B-A046192C6CC7}"/>
            </a:ext>
          </a:extLst>
        </xdr:cNvPr>
        <xdr:cNvSpPr txBox="1"/>
      </xdr:nvSpPr>
      <xdr:spPr>
        <a:xfrm>
          <a:off x="8454467" y="6885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29227</xdr:rowOff>
    </xdr:from>
    <xdr:ext cx="469744" cy="259045"/>
    <xdr:sp macro="" textlink="">
      <xdr:nvSpPr>
        <xdr:cNvPr id="146" name="n_2mainValue【図書館】&#10;一人当たり面積">
          <a:extLst>
            <a:ext uri="{FF2B5EF4-FFF2-40B4-BE49-F238E27FC236}">
              <a16:creationId xmlns:a16="http://schemas.microsoft.com/office/drawing/2014/main" id="{5DA0A75E-1922-4301-AAC6-81AB103D1069}"/>
            </a:ext>
          </a:extLst>
        </xdr:cNvPr>
        <xdr:cNvSpPr txBox="1"/>
      </xdr:nvSpPr>
      <xdr:spPr>
        <a:xfrm>
          <a:off x="7673417" y="6885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41927</xdr:rowOff>
    </xdr:from>
    <xdr:ext cx="469744" cy="259045"/>
    <xdr:sp macro="" textlink="">
      <xdr:nvSpPr>
        <xdr:cNvPr id="147" name="n_3mainValue【図書館】&#10;一人当たり面積">
          <a:extLst>
            <a:ext uri="{FF2B5EF4-FFF2-40B4-BE49-F238E27FC236}">
              <a16:creationId xmlns:a16="http://schemas.microsoft.com/office/drawing/2014/main" id="{8FA78198-00B0-45DB-ADA8-33BF59CB04FC}"/>
            </a:ext>
          </a:extLst>
        </xdr:cNvPr>
        <xdr:cNvSpPr txBox="1"/>
      </xdr:nvSpPr>
      <xdr:spPr>
        <a:xfrm>
          <a:off x="6866332" y="69018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41927</xdr:rowOff>
    </xdr:from>
    <xdr:ext cx="469744" cy="259045"/>
    <xdr:sp macro="" textlink="">
      <xdr:nvSpPr>
        <xdr:cNvPr id="148" name="n_4mainValue【図書館】&#10;一人当たり面積">
          <a:extLst>
            <a:ext uri="{FF2B5EF4-FFF2-40B4-BE49-F238E27FC236}">
              <a16:creationId xmlns:a16="http://schemas.microsoft.com/office/drawing/2014/main" id="{8D7BDE5F-DE31-423A-8FB9-48B4BB336C1D}"/>
            </a:ext>
          </a:extLst>
        </xdr:cNvPr>
        <xdr:cNvSpPr txBox="1"/>
      </xdr:nvSpPr>
      <xdr:spPr>
        <a:xfrm>
          <a:off x="6068772" y="69018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a:extLst>
            <a:ext uri="{FF2B5EF4-FFF2-40B4-BE49-F238E27FC236}">
              <a16:creationId xmlns:a16="http://schemas.microsoft.com/office/drawing/2014/main" id="{80F91C8E-00BB-4477-8FE3-E301F4DCFF4E}"/>
            </a:ext>
          </a:extLst>
        </xdr:cNvPr>
        <xdr:cNvSpPr/>
      </xdr:nvSpPr>
      <xdr:spPr>
        <a:xfrm>
          <a:off x="6858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a:extLst>
            <a:ext uri="{FF2B5EF4-FFF2-40B4-BE49-F238E27FC236}">
              <a16:creationId xmlns:a16="http://schemas.microsoft.com/office/drawing/2014/main" id="{A8028A0F-E7FA-4C1D-86E9-34141C691AFA}"/>
            </a:ext>
          </a:extLst>
        </xdr:cNvPr>
        <xdr:cNvSpPr/>
      </xdr:nvSpPr>
      <xdr:spPr>
        <a:xfrm>
          <a:off x="8166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a:extLst>
            <a:ext uri="{FF2B5EF4-FFF2-40B4-BE49-F238E27FC236}">
              <a16:creationId xmlns:a16="http://schemas.microsoft.com/office/drawing/2014/main" id="{705F5FA7-30DA-4969-91EF-0F185892BE23}"/>
            </a:ext>
          </a:extLst>
        </xdr:cNvPr>
        <xdr:cNvSpPr/>
      </xdr:nvSpPr>
      <xdr:spPr>
        <a:xfrm>
          <a:off x="8166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a:extLst>
            <a:ext uri="{FF2B5EF4-FFF2-40B4-BE49-F238E27FC236}">
              <a16:creationId xmlns:a16="http://schemas.microsoft.com/office/drawing/2014/main" id="{8B625729-8060-431B-9993-A748BCCB88F1}"/>
            </a:ext>
          </a:extLst>
        </xdr:cNvPr>
        <xdr:cNvSpPr/>
      </xdr:nvSpPr>
      <xdr:spPr>
        <a:xfrm>
          <a:off x="17145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a:extLst>
            <a:ext uri="{FF2B5EF4-FFF2-40B4-BE49-F238E27FC236}">
              <a16:creationId xmlns:a16="http://schemas.microsoft.com/office/drawing/2014/main" id="{5A5C7DCB-4119-4DC6-B1B8-82020D8BD218}"/>
            </a:ext>
          </a:extLst>
        </xdr:cNvPr>
        <xdr:cNvSpPr/>
      </xdr:nvSpPr>
      <xdr:spPr>
        <a:xfrm>
          <a:off x="17145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a:extLst>
            <a:ext uri="{FF2B5EF4-FFF2-40B4-BE49-F238E27FC236}">
              <a16:creationId xmlns:a16="http://schemas.microsoft.com/office/drawing/2014/main" id="{DEE16F28-71E7-439F-87F1-EECAF9443D93}"/>
            </a:ext>
          </a:extLst>
        </xdr:cNvPr>
        <xdr:cNvSpPr/>
      </xdr:nvSpPr>
      <xdr:spPr>
        <a:xfrm>
          <a:off x="27432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a:extLst>
            <a:ext uri="{FF2B5EF4-FFF2-40B4-BE49-F238E27FC236}">
              <a16:creationId xmlns:a16="http://schemas.microsoft.com/office/drawing/2014/main" id="{25C6ED85-AB20-4BE0-93CB-89119DE9F1ED}"/>
            </a:ext>
          </a:extLst>
        </xdr:cNvPr>
        <xdr:cNvSpPr/>
      </xdr:nvSpPr>
      <xdr:spPr>
        <a:xfrm>
          <a:off x="27432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a:extLst>
            <a:ext uri="{FF2B5EF4-FFF2-40B4-BE49-F238E27FC236}">
              <a16:creationId xmlns:a16="http://schemas.microsoft.com/office/drawing/2014/main" id="{34890F14-777D-4902-ACFD-A073044CB7A5}"/>
            </a:ext>
          </a:extLst>
        </xdr:cNvPr>
        <xdr:cNvSpPr/>
      </xdr:nvSpPr>
      <xdr:spPr>
        <a:xfrm>
          <a:off x="6858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a:extLst>
            <a:ext uri="{FF2B5EF4-FFF2-40B4-BE49-F238E27FC236}">
              <a16:creationId xmlns:a16="http://schemas.microsoft.com/office/drawing/2014/main" id="{A896C344-3623-4F9D-8259-8C2CE5C70CD3}"/>
            </a:ext>
          </a:extLst>
        </xdr:cNvPr>
        <xdr:cNvSpPr txBox="1"/>
      </xdr:nvSpPr>
      <xdr:spPr>
        <a:xfrm>
          <a:off x="66675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a:extLst>
            <a:ext uri="{FF2B5EF4-FFF2-40B4-BE49-F238E27FC236}">
              <a16:creationId xmlns:a16="http://schemas.microsoft.com/office/drawing/2014/main" id="{B5814AB5-6791-4428-B51D-10C415AC2AF2}"/>
            </a:ext>
          </a:extLst>
        </xdr:cNvPr>
        <xdr:cNvCxnSpPr/>
      </xdr:nvCxnSpPr>
      <xdr:spPr>
        <a:xfrm>
          <a:off x="6858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a:extLst>
            <a:ext uri="{FF2B5EF4-FFF2-40B4-BE49-F238E27FC236}">
              <a16:creationId xmlns:a16="http://schemas.microsoft.com/office/drawing/2014/main" id="{B9E50A67-ED7A-43D2-A2D6-8FDF6D9F3169}"/>
            </a:ext>
          </a:extLst>
        </xdr:cNvPr>
        <xdr:cNvSpPr txBox="1"/>
      </xdr:nvSpPr>
      <xdr:spPr>
        <a:xfrm>
          <a:off x="273866"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0" name="直線コネクタ 159">
          <a:extLst>
            <a:ext uri="{FF2B5EF4-FFF2-40B4-BE49-F238E27FC236}">
              <a16:creationId xmlns:a16="http://schemas.microsoft.com/office/drawing/2014/main" id="{3036AB70-54F5-426C-AF30-7D6CCF852A97}"/>
            </a:ext>
          </a:extLst>
        </xdr:cNvPr>
        <xdr:cNvCxnSpPr/>
      </xdr:nvCxnSpPr>
      <xdr:spPr>
        <a:xfrm>
          <a:off x="685800" y="1104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1" name="テキスト ボックス 160">
          <a:extLst>
            <a:ext uri="{FF2B5EF4-FFF2-40B4-BE49-F238E27FC236}">
              <a16:creationId xmlns:a16="http://schemas.microsoft.com/office/drawing/2014/main" id="{5751CB46-1F8D-434C-B281-89C9032FCC85}"/>
            </a:ext>
          </a:extLst>
        </xdr:cNvPr>
        <xdr:cNvSpPr txBox="1"/>
      </xdr:nvSpPr>
      <xdr:spPr>
        <a:xfrm>
          <a:off x="273866" y="1090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2" name="直線コネクタ 161">
          <a:extLst>
            <a:ext uri="{FF2B5EF4-FFF2-40B4-BE49-F238E27FC236}">
              <a16:creationId xmlns:a16="http://schemas.microsoft.com/office/drawing/2014/main" id="{311F67C0-F57D-4538-B56A-DBD8A0B93E58}"/>
            </a:ext>
          </a:extLst>
        </xdr:cNvPr>
        <xdr:cNvCxnSpPr/>
      </xdr:nvCxnSpPr>
      <xdr:spPr>
        <a:xfrm>
          <a:off x="685800" y="1066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3" name="テキスト ボックス 162">
          <a:extLst>
            <a:ext uri="{FF2B5EF4-FFF2-40B4-BE49-F238E27FC236}">
              <a16:creationId xmlns:a16="http://schemas.microsoft.com/office/drawing/2014/main" id="{6D56015A-AC4F-450C-BE04-DED3B2931F00}"/>
            </a:ext>
          </a:extLst>
        </xdr:cNvPr>
        <xdr:cNvSpPr txBox="1"/>
      </xdr:nvSpPr>
      <xdr:spPr>
        <a:xfrm>
          <a:off x="343701" y="1052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4" name="直線コネクタ 163">
          <a:extLst>
            <a:ext uri="{FF2B5EF4-FFF2-40B4-BE49-F238E27FC236}">
              <a16:creationId xmlns:a16="http://schemas.microsoft.com/office/drawing/2014/main" id="{C892678C-332D-477C-AA5B-57FF39A33A64}"/>
            </a:ext>
          </a:extLst>
        </xdr:cNvPr>
        <xdr:cNvCxnSpPr/>
      </xdr:nvCxnSpPr>
      <xdr:spPr>
        <a:xfrm>
          <a:off x="685800" y="1028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5" name="テキスト ボックス 164">
          <a:extLst>
            <a:ext uri="{FF2B5EF4-FFF2-40B4-BE49-F238E27FC236}">
              <a16:creationId xmlns:a16="http://schemas.microsoft.com/office/drawing/2014/main" id="{B8DFEE28-8D2C-421D-BB00-360A4BB235CA}"/>
            </a:ext>
          </a:extLst>
        </xdr:cNvPr>
        <xdr:cNvSpPr txBox="1"/>
      </xdr:nvSpPr>
      <xdr:spPr>
        <a:xfrm>
          <a:off x="343701" y="1014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6" name="直線コネクタ 165">
          <a:extLst>
            <a:ext uri="{FF2B5EF4-FFF2-40B4-BE49-F238E27FC236}">
              <a16:creationId xmlns:a16="http://schemas.microsoft.com/office/drawing/2014/main" id="{05B324C2-66F1-4592-8F24-B4E7360BD188}"/>
            </a:ext>
          </a:extLst>
        </xdr:cNvPr>
        <xdr:cNvCxnSpPr/>
      </xdr:nvCxnSpPr>
      <xdr:spPr>
        <a:xfrm>
          <a:off x="685800" y="990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7" name="テキスト ボックス 166">
          <a:extLst>
            <a:ext uri="{FF2B5EF4-FFF2-40B4-BE49-F238E27FC236}">
              <a16:creationId xmlns:a16="http://schemas.microsoft.com/office/drawing/2014/main" id="{4FF38432-9AF4-4723-B2BE-B2A4338F5502}"/>
            </a:ext>
          </a:extLst>
        </xdr:cNvPr>
        <xdr:cNvSpPr txBox="1"/>
      </xdr:nvSpPr>
      <xdr:spPr>
        <a:xfrm>
          <a:off x="343701" y="9765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8" name="直線コネクタ 167">
          <a:extLst>
            <a:ext uri="{FF2B5EF4-FFF2-40B4-BE49-F238E27FC236}">
              <a16:creationId xmlns:a16="http://schemas.microsoft.com/office/drawing/2014/main" id="{863A4D51-A7BF-431C-8B8C-607650D6C51A}"/>
            </a:ext>
          </a:extLst>
        </xdr:cNvPr>
        <xdr:cNvCxnSpPr/>
      </xdr:nvCxnSpPr>
      <xdr:spPr>
        <a:xfrm>
          <a:off x="685800" y="952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9" name="テキスト ボックス 168">
          <a:extLst>
            <a:ext uri="{FF2B5EF4-FFF2-40B4-BE49-F238E27FC236}">
              <a16:creationId xmlns:a16="http://schemas.microsoft.com/office/drawing/2014/main" id="{459A76B7-9B4A-4CE7-8335-99340B91046D}"/>
            </a:ext>
          </a:extLst>
        </xdr:cNvPr>
        <xdr:cNvSpPr txBox="1"/>
      </xdr:nvSpPr>
      <xdr:spPr>
        <a:xfrm>
          <a:off x="343701" y="938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0" name="直線コネクタ 169">
          <a:extLst>
            <a:ext uri="{FF2B5EF4-FFF2-40B4-BE49-F238E27FC236}">
              <a16:creationId xmlns:a16="http://schemas.microsoft.com/office/drawing/2014/main" id="{6C929AF0-964C-4436-982D-8804B796DDB3}"/>
            </a:ext>
          </a:extLst>
        </xdr:cNvPr>
        <xdr:cNvCxnSpPr/>
      </xdr:nvCxnSpPr>
      <xdr:spPr>
        <a:xfrm>
          <a:off x="6858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1" name="テキスト ボックス 170">
          <a:extLst>
            <a:ext uri="{FF2B5EF4-FFF2-40B4-BE49-F238E27FC236}">
              <a16:creationId xmlns:a16="http://schemas.microsoft.com/office/drawing/2014/main" id="{2669B98C-C976-4821-BD81-A070DE534560}"/>
            </a:ext>
          </a:extLst>
        </xdr:cNvPr>
        <xdr:cNvSpPr txBox="1"/>
      </xdr:nvSpPr>
      <xdr:spPr>
        <a:xfrm>
          <a:off x="386866" y="900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2" name="【体育館・プール】&#10;有形固定資産減価償却率グラフ枠">
          <a:extLst>
            <a:ext uri="{FF2B5EF4-FFF2-40B4-BE49-F238E27FC236}">
              <a16:creationId xmlns:a16="http://schemas.microsoft.com/office/drawing/2014/main" id="{479B4BB2-C289-462D-97F4-821CCF4104B2}"/>
            </a:ext>
          </a:extLst>
        </xdr:cNvPr>
        <xdr:cNvSpPr/>
      </xdr:nvSpPr>
      <xdr:spPr>
        <a:xfrm>
          <a:off x="6858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68580</xdr:rowOff>
    </xdr:from>
    <xdr:to>
      <xdr:col>24</xdr:col>
      <xdr:colOff>62865</xdr:colOff>
      <xdr:row>64</xdr:row>
      <xdr:rowOff>76200</xdr:rowOff>
    </xdr:to>
    <xdr:cxnSp macro="">
      <xdr:nvCxnSpPr>
        <xdr:cNvPr id="173" name="直線コネクタ 172">
          <a:extLst>
            <a:ext uri="{FF2B5EF4-FFF2-40B4-BE49-F238E27FC236}">
              <a16:creationId xmlns:a16="http://schemas.microsoft.com/office/drawing/2014/main" id="{ABB776CF-7FD5-472E-8030-9B27C9E7D934}"/>
            </a:ext>
          </a:extLst>
        </xdr:cNvPr>
        <xdr:cNvCxnSpPr/>
      </xdr:nvCxnSpPr>
      <xdr:spPr>
        <a:xfrm flipV="1">
          <a:off x="4173855" y="9667875"/>
          <a:ext cx="0" cy="13811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4" name="【体育館・プール】&#10;有形固定資産減価償却率最小値テキスト">
          <a:extLst>
            <a:ext uri="{FF2B5EF4-FFF2-40B4-BE49-F238E27FC236}">
              <a16:creationId xmlns:a16="http://schemas.microsoft.com/office/drawing/2014/main" id="{D7796F72-CD85-4C00-BD8F-2E9607947AAB}"/>
            </a:ext>
          </a:extLst>
        </xdr:cNvPr>
        <xdr:cNvSpPr txBox="1"/>
      </xdr:nvSpPr>
      <xdr:spPr>
        <a:xfrm>
          <a:off x="4212590" y="11054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5" name="直線コネクタ 174">
          <a:extLst>
            <a:ext uri="{FF2B5EF4-FFF2-40B4-BE49-F238E27FC236}">
              <a16:creationId xmlns:a16="http://schemas.microsoft.com/office/drawing/2014/main" id="{ED71FB37-03AD-4248-9A43-CF415F0F35A0}"/>
            </a:ext>
          </a:extLst>
        </xdr:cNvPr>
        <xdr:cNvCxnSpPr/>
      </xdr:nvCxnSpPr>
      <xdr:spPr>
        <a:xfrm>
          <a:off x="4112260" y="110490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15257</xdr:rowOff>
    </xdr:from>
    <xdr:ext cx="405111" cy="259045"/>
    <xdr:sp macro="" textlink="">
      <xdr:nvSpPr>
        <xdr:cNvPr id="176" name="【体育館・プール】&#10;有形固定資産減価償却率最大値テキスト">
          <a:extLst>
            <a:ext uri="{FF2B5EF4-FFF2-40B4-BE49-F238E27FC236}">
              <a16:creationId xmlns:a16="http://schemas.microsoft.com/office/drawing/2014/main" id="{54A735CD-0F6C-425A-9AE4-E4E318509D07}"/>
            </a:ext>
          </a:extLst>
        </xdr:cNvPr>
        <xdr:cNvSpPr txBox="1"/>
      </xdr:nvSpPr>
      <xdr:spPr>
        <a:xfrm>
          <a:off x="4212590" y="9448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68580</xdr:rowOff>
    </xdr:from>
    <xdr:to>
      <xdr:col>24</xdr:col>
      <xdr:colOff>152400</xdr:colOff>
      <xdr:row>56</xdr:row>
      <xdr:rowOff>68580</xdr:rowOff>
    </xdr:to>
    <xdr:cxnSp macro="">
      <xdr:nvCxnSpPr>
        <xdr:cNvPr id="177" name="直線コネクタ 176">
          <a:extLst>
            <a:ext uri="{FF2B5EF4-FFF2-40B4-BE49-F238E27FC236}">
              <a16:creationId xmlns:a16="http://schemas.microsoft.com/office/drawing/2014/main" id="{1F63CDBC-60BC-45B8-8DB3-C497C83D632B}"/>
            </a:ext>
          </a:extLst>
        </xdr:cNvPr>
        <xdr:cNvCxnSpPr/>
      </xdr:nvCxnSpPr>
      <xdr:spPr>
        <a:xfrm>
          <a:off x="4112260" y="966787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69232</xdr:rowOff>
    </xdr:from>
    <xdr:ext cx="405111" cy="259045"/>
    <xdr:sp macro="" textlink="">
      <xdr:nvSpPr>
        <xdr:cNvPr id="178" name="【体育館・プール】&#10;有形固定資産減価償却率平均値テキスト">
          <a:extLst>
            <a:ext uri="{FF2B5EF4-FFF2-40B4-BE49-F238E27FC236}">
              <a16:creationId xmlns:a16="http://schemas.microsoft.com/office/drawing/2014/main" id="{A0F4002A-4C77-4446-81FF-4D0DFEFDBE4E}"/>
            </a:ext>
          </a:extLst>
        </xdr:cNvPr>
        <xdr:cNvSpPr txBox="1"/>
      </xdr:nvSpPr>
      <xdr:spPr>
        <a:xfrm>
          <a:off x="4212590" y="101828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46355</xdr:rowOff>
    </xdr:from>
    <xdr:to>
      <xdr:col>24</xdr:col>
      <xdr:colOff>114300</xdr:colOff>
      <xdr:row>60</xdr:row>
      <xdr:rowOff>147955</xdr:rowOff>
    </xdr:to>
    <xdr:sp macro="" textlink="">
      <xdr:nvSpPr>
        <xdr:cNvPr id="179" name="フローチャート: 判断 178">
          <a:extLst>
            <a:ext uri="{FF2B5EF4-FFF2-40B4-BE49-F238E27FC236}">
              <a16:creationId xmlns:a16="http://schemas.microsoft.com/office/drawing/2014/main" id="{09CBF7B7-34F4-4416-BC52-92AEA45448E5}"/>
            </a:ext>
          </a:extLst>
        </xdr:cNvPr>
        <xdr:cNvSpPr/>
      </xdr:nvSpPr>
      <xdr:spPr>
        <a:xfrm>
          <a:off x="4131310" y="1033526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21590</xdr:rowOff>
    </xdr:from>
    <xdr:to>
      <xdr:col>20</xdr:col>
      <xdr:colOff>38100</xdr:colOff>
      <xdr:row>60</xdr:row>
      <xdr:rowOff>123190</xdr:rowOff>
    </xdr:to>
    <xdr:sp macro="" textlink="">
      <xdr:nvSpPr>
        <xdr:cNvPr id="180" name="フローチャート: 判断 179">
          <a:extLst>
            <a:ext uri="{FF2B5EF4-FFF2-40B4-BE49-F238E27FC236}">
              <a16:creationId xmlns:a16="http://schemas.microsoft.com/office/drawing/2014/main" id="{74A9D5EE-7E24-4ACB-9863-7D8803055AE5}"/>
            </a:ext>
          </a:extLst>
        </xdr:cNvPr>
        <xdr:cNvSpPr/>
      </xdr:nvSpPr>
      <xdr:spPr>
        <a:xfrm>
          <a:off x="3388360" y="10304780"/>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170180</xdr:rowOff>
    </xdr:from>
    <xdr:to>
      <xdr:col>15</xdr:col>
      <xdr:colOff>101600</xdr:colOff>
      <xdr:row>60</xdr:row>
      <xdr:rowOff>100330</xdr:rowOff>
    </xdr:to>
    <xdr:sp macro="" textlink="">
      <xdr:nvSpPr>
        <xdr:cNvPr id="181" name="フローチャート: 判断 180">
          <a:extLst>
            <a:ext uri="{FF2B5EF4-FFF2-40B4-BE49-F238E27FC236}">
              <a16:creationId xmlns:a16="http://schemas.microsoft.com/office/drawing/2014/main" id="{C1C4C1B6-B6B2-4FA0-82D0-EE9B51A7A6CF}"/>
            </a:ext>
          </a:extLst>
        </xdr:cNvPr>
        <xdr:cNvSpPr/>
      </xdr:nvSpPr>
      <xdr:spPr>
        <a:xfrm>
          <a:off x="2571750" y="10289540"/>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4445</xdr:rowOff>
    </xdr:from>
    <xdr:to>
      <xdr:col>10</xdr:col>
      <xdr:colOff>165100</xdr:colOff>
      <xdr:row>60</xdr:row>
      <xdr:rowOff>106045</xdr:rowOff>
    </xdr:to>
    <xdr:sp macro="" textlink="">
      <xdr:nvSpPr>
        <xdr:cNvPr id="182" name="フローチャート: 判断 181">
          <a:extLst>
            <a:ext uri="{FF2B5EF4-FFF2-40B4-BE49-F238E27FC236}">
              <a16:creationId xmlns:a16="http://schemas.microsoft.com/office/drawing/2014/main" id="{F27F2BE2-F983-431B-9255-8C015C0BC22D}"/>
            </a:ext>
          </a:extLst>
        </xdr:cNvPr>
        <xdr:cNvSpPr/>
      </xdr:nvSpPr>
      <xdr:spPr>
        <a:xfrm>
          <a:off x="1774190" y="10293350"/>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164465</xdr:rowOff>
    </xdr:from>
    <xdr:to>
      <xdr:col>6</xdr:col>
      <xdr:colOff>38100</xdr:colOff>
      <xdr:row>60</xdr:row>
      <xdr:rowOff>94615</xdr:rowOff>
    </xdr:to>
    <xdr:sp macro="" textlink="">
      <xdr:nvSpPr>
        <xdr:cNvPr id="183" name="フローチャート: 判断 182">
          <a:extLst>
            <a:ext uri="{FF2B5EF4-FFF2-40B4-BE49-F238E27FC236}">
              <a16:creationId xmlns:a16="http://schemas.microsoft.com/office/drawing/2014/main" id="{F6FD4236-75B6-411C-84A8-261FF42E47E8}"/>
            </a:ext>
          </a:extLst>
        </xdr:cNvPr>
        <xdr:cNvSpPr/>
      </xdr:nvSpPr>
      <xdr:spPr>
        <a:xfrm>
          <a:off x="988060" y="1028382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97BD90A2-318B-45BD-A93F-FAF097ED6ABB}"/>
            </a:ext>
          </a:extLst>
        </xdr:cNvPr>
        <xdr:cNvSpPr txBox="1"/>
      </xdr:nvSpPr>
      <xdr:spPr>
        <a:xfrm>
          <a:off x="40030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45BA864B-2740-4B29-8D5B-D1E66C1BBF02}"/>
            </a:ext>
          </a:extLst>
        </xdr:cNvPr>
        <xdr:cNvSpPr txBox="1"/>
      </xdr:nvSpPr>
      <xdr:spPr>
        <a:xfrm>
          <a:off x="32600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D1BF264F-2526-4880-868E-CE8D34415A6C}"/>
            </a:ext>
          </a:extLst>
        </xdr:cNvPr>
        <xdr:cNvSpPr txBox="1"/>
      </xdr:nvSpPr>
      <xdr:spPr>
        <a:xfrm>
          <a:off x="24549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1EDDC790-3FDB-4A87-AC9D-49A495158C2F}"/>
            </a:ext>
          </a:extLst>
        </xdr:cNvPr>
        <xdr:cNvSpPr txBox="1"/>
      </xdr:nvSpPr>
      <xdr:spPr>
        <a:xfrm>
          <a:off x="1657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AEC554BD-4E75-4D8C-8DFC-672BAE69204F}"/>
            </a:ext>
          </a:extLst>
        </xdr:cNvPr>
        <xdr:cNvSpPr txBox="1"/>
      </xdr:nvSpPr>
      <xdr:spPr>
        <a:xfrm>
          <a:off x="859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73025</xdr:rowOff>
    </xdr:from>
    <xdr:to>
      <xdr:col>24</xdr:col>
      <xdr:colOff>114300</xdr:colOff>
      <xdr:row>63</xdr:row>
      <xdr:rowOff>3175</xdr:rowOff>
    </xdr:to>
    <xdr:sp macro="" textlink="">
      <xdr:nvSpPr>
        <xdr:cNvPr id="189" name="楕円 188">
          <a:extLst>
            <a:ext uri="{FF2B5EF4-FFF2-40B4-BE49-F238E27FC236}">
              <a16:creationId xmlns:a16="http://schemas.microsoft.com/office/drawing/2014/main" id="{603AA99F-8906-44A3-9DE8-4DE1D873EC47}"/>
            </a:ext>
          </a:extLst>
        </xdr:cNvPr>
        <xdr:cNvSpPr/>
      </xdr:nvSpPr>
      <xdr:spPr>
        <a:xfrm>
          <a:off x="4131310" y="10702925"/>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51452</xdr:rowOff>
    </xdr:from>
    <xdr:ext cx="405111" cy="259045"/>
    <xdr:sp macro="" textlink="">
      <xdr:nvSpPr>
        <xdr:cNvPr id="190" name="【体育館・プール】&#10;有形固定資産減価償却率該当値テキスト">
          <a:extLst>
            <a:ext uri="{FF2B5EF4-FFF2-40B4-BE49-F238E27FC236}">
              <a16:creationId xmlns:a16="http://schemas.microsoft.com/office/drawing/2014/main" id="{4D8CBF40-71D4-4BFF-9E9E-3B193359C0F7}"/>
            </a:ext>
          </a:extLst>
        </xdr:cNvPr>
        <xdr:cNvSpPr txBox="1"/>
      </xdr:nvSpPr>
      <xdr:spPr>
        <a:xfrm>
          <a:off x="4212590" y="106851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31115</xdr:rowOff>
    </xdr:from>
    <xdr:to>
      <xdr:col>20</xdr:col>
      <xdr:colOff>38100</xdr:colOff>
      <xdr:row>62</xdr:row>
      <xdr:rowOff>132715</xdr:rowOff>
    </xdr:to>
    <xdr:sp macro="" textlink="">
      <xdr:nvSpPr>
        <xdr:cNvPr id="191" name="楕円 190">
          <a:extLst>
            <a:ext uri="{FF2B5EF4-FFF2-40B4-BE49-F238E27FC236}">
              <a16:creationId xmlns:a16="http://schemas.microsoft.com/office/drawing/2014/main" id="{A78876C2-DE4D-454B-95ED-42A796F5D131}"/>
            </a:ext>
          </a:extLst>
        </xdr:cNvPr>
        <xdr:cNvSpPr/>
      </xdr:nvSpPr>
      <xdr:spPr>
        <a:xfrm>
          <a:off x="3388360" y="10659110"/>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81915</xdr:rowOff>
    </xdr:from>
    <xdr:to>
      <xdr:col>24</xdr:col>
      <xdr:colOff>63500</xdr:colOff>
      <xdr:row>62</xdr:row>
      <xdr:rowOff>123825</xdr:rowOff>
    </xdr:to>
    <xdr:cxnSp macro="">
      <xdr:nvCxnSpPr>
        <xdr:cNvPr id="192" name="直線コネクタ 191">
          <a:extLst>
            <a:ext uri="{FF2B5EF4-FFF2-40B4-BE49-F238E27FC236}">
              <a16:creationId xmlns:a16="http://schemas.microsoft.com/office/drawing/2014/main" id="{0F337E54-CFAC-4F68-9818-D0602065B43A}"/>
            </a:ext>
          </a:extLst>
        </xdr:cNvPr>
        <xdr:cNvCxnSpPr/>
      </xdr:nvCxnSpPr>
      <xdr:spPr>
        <a:xfrm>
          <a:off x="3431540" y="10713720"/>
          <a:ext cx="74295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162560</xdr:rowOff>
    </xdr:from>
    <xdr:to>
      <xdr:col>15</xdr:col>
      <xdr:colOff>101600</xdr:colOff>
      <xdr:row>62</xdr:row>
      <xdr:rowOff>92710</xdr:rowOff>
    </xdr:to>
    <xdr:sp macro="" textlink="">
      <xdr:nvSpPr>
        <xdr:cNvPr id="193" name="楕円 192">
          <a:extLst>
            <a:ext uri="{FF2B5EF4-FFF2-40B4-BE49-F238E27FC236}">
              <a16:creationId xmlns:a16="http://schemas.microsoft.com/office/drawing/2014/main" id="{62A305F2-FEF3-406B-983E-628FD1965980}"/>
            </a:ext>
          </a:extLst>
        </xdr:cNvPr>
        <xdr:cNvSpPr/>
      </xdr:nvSpPr>
      <xdr:spPr>
        <a:xfrm>
          <a:off x="2571750" y="1062291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41910</xdr:rowOff>
    </xdr:from>
    <xdr:to>
      <xdr:col>19</xdr:col>
      <xdr:colOff>177800</xdr:colOff>
      <xdr:row>62</xdr:row>
      <xdr:rowOff>81915</xdr:rowOff>
    </xdr:to>
    <xdr:cxnSp macro="">
      <xdr:nvCxnSpPr>
        <xdr:cNvPr id="194" name="直線コネクタ 193">
          <a:extLst>
            <a:ext uri="{FF2B5EF4-FFF2-40B4-BE49-F238E27FC236}">
              <a16:creationId xmlns:a16="http://schemas.microsoft.com/office/drawing/2014/main" id="{1D7E594C-7A85-4526-AFF9-39D131D0B42A}"/>
            </a:ext>
          </a:extLst>
        </xdr:cNvPr>
        <xdr:cNvCxnSpPr/>
      </xdr:nvCxnSpPr>
      <xdr:spPr>
        <a:xfrm>
          <a:off x="2626360" y="10673715"/>
          <a:ext cx="80518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153035</xdr:rowOff>
    </xdr:from>
    <xdr:to>
      <xdr:col>10</xdr:col>
      <xdr:colOff>165100</xdr:colOff>
      <xdr:row>62</xdr:row>
      <xdr:rowOff>83185</xdr:rowOff>
    </xdr:to>
    <xdr:sp macro="" textlink="">
      <xdr:nvSpPr>
        <xdr:cNvPr id="195" name="楕円 194">
          <a:extLst>
            <a:ext uri="{FF2B5EF4-FFF2-40B4-BE49-F238E27FC236}">
              <a16:creationId xmlns:a16="http://schemas.microsoft.com/office/drawing/2014/main" id="{6A0B32C4-9117-40E3-BDD5-EAC66B350E1B}"/>
            </a:ext>
          </a:extLst>
        </xdr:cNvPr>
        <xdr:cNvSpPr/>
      </xdr:nvSpPr>
      <xdr:spPr>
        <a:xfrm>
          <a:off x="1774190" y="10611485"/>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32385</xdr:rowOff>
    </xdr:from>
    <xdr:to>
      <xdr:col>15</xdr:col>
      <xdr:colOff>50800</xdr:colOff>
      <xdr:row>62</xdr:row>
      <xdr:rowOff>41910</xdr:rowOff>
    </xdr:to>
    <xdr:cxnSp macro="">
      <xdr:nvCxnSpPr>
        <xdr:cNvPr id="196" name="直線コネクタ 195">
          <a:extLst>
            <a:ext uri="{FF2B5EF4-FFF2-40B4-BE49-F238E27FC236}">
              <a16:creationId xmlns:a16="http://schemas.microsoft.com/office/drawing/2014/main" id="{11D2D8C1-007D-47F0-B4C2-06D412EA3F95}"/>
            </a:ext>
          </a:extLst>
        </xdr:cNvPr>
        <xdr:cNvCxnSpPr/>
      </xdr:nvCxnSpPr>
      <xdr:spPr>
        <a:xfrm>
          <a:off x="1828800" y="10660380"/>
          <a:ext cx="79756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116840</xdr:rowOff>
    </xdr:from>
    <xdr:to>
      <xdr:col>6</xdr:col>
      <xdr:colOff>38100</xdr:colOff>
      <xdr:row>62</xdr:row>
      <xdr:rowOff>46990</xdr:rowOff>
    </xdr:to>
    <xdr:sp macro="" textlink="">
      <xdr:nvSpPr>
        <xdr:cNvPr id="197" name="楕円 196">
          <a:extLst>
            <a:ext uri="{FF2B5EF4-FFF2-40B4-BE49-F238E27FC236}">
              <a16:creationId xmlns:a16="http://schemas.microsoft.com/office/drawing/2014/main" id="{8A3ABEE8-7779-434C-AFC5-4D4FF2690B5D}"/>
            </a:ext>
          </a:extLst>
        </xdr:cNvPr>
        <xdr:cNvSpPr/>
      </xdr:nvSpPr>
      <xdr:spPr>
        <a:xfrm>
          <a:off x="988060" y="10575290"/>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167640</xdr:rowOff>
    </xdr:from>
    <xdr:to>
      <xdr:col>10</xdr:col>
      <xdr:colOff>114300</xdr:colOff>
      <xdr:row>62</xdr:row>
      <xdr:rowOff>32385</xdr:rowOff>
    </xdr:to>
    <xdr:cxnSp macro="">
      <xdr:nvCxnSpPr>
        <xdr:cNvPr id="198" name="直線コネクタ 197">
          <a:extLst>
            <a:ext uri="{FF2B5EF4-FFF2-40B4-BE49-F238E27FC236}">
              <a16:creationId xmlns:a16="http://schemas.microsoft.com/office/drawing/2014/main" id="{5C4092D1-1D41-4E9E-9BB7-014AB8C3118B}"/>
            </a:ext>
          </a:extLst>
        </xdr:cNvPr>
        <xdr:cNvCxnSpPr/>
      </xdr:nvCxnSpPr>
      <xdr:spPr>
        <a:xfrm>
          <a:off x="1031240" y="10629900"/>
          <a:ext cx="79756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139717</xdr:rowOff>
    </xdr:from>
    <xdr:ext cx="405111" cy="259045"/>
    <xdr:sp macro="" textlink="">
      <xdr:nvSpPr>
        <xdr:cNvPr id="199" name="n_1aveValue【体育館・プール】&#10;有形固定資産減価償却率">
          <a:extLst>
            <a:ext uri="{FF2B5EF4-FFF2-40B4-BE49-F238E27FC236}">
              <a16:creationId xmlns:a16="http://schemas.microsoft.com/office/drawing/2014/main" id="{1AC95849-939C-4C7A-8DD0-B38126632C07}"/>
            </a:ext>
          </a:extLst>
        </xdr:cNvPr>
        <xdr:cNvSpPr txBox="1"/>
      </xdr:nvSpPr>
      <xdr:spPr>
        <a:xfrm>
          <a:off x="3239144" y="10080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116857</xdr:rowOff>
    </xdr:from>
    <xdr:ext cx="405111" cy="259045"/>
    <xdr:sp macro="" textlink="">
      <xdr:nvSpPr>
        <xdr:cNvPr id="200" name="n_2aveValue【体育館・プール】&#10;有形固定資産減価償却率">
          <a:extLst>
            <a:ext uri="{FF2B5EF4-FFF2-40B4-BE49-F238E27FC236}">
              <a16:creationId xmlns:a16="http://schemas.microsoft.com/office/drawing/2014/main" id="{BA216E20-29CB-4D5F-8638-1B46C16990CB}"/>
            </a:ext>
          </a:extLst>
        </xdr:cNvPr>
        <xdr:cNvSpPr txBox="1"/>
      </xdr:nvSpPr>
      <xdr:spPr>
        <a:xfrm>
          <a:off x="2439044" y="10060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122572</xdr:rowOff>
    </xdr:from>
    <xdr:ext cx="405111" cy="259045"/>
    <xdr:sp macro="" textlink="">
      <xdr:nvSpPr>
        <xdr:cNvPr id="201" name="n_3aveValue【体育館・プール】&#10;有形固定資産減価償却率">
          <a:extLst>
            <a:ext uri="{FF2B5EF4-FFF2-40B4-BE49-F238E27FC236}">
              <a16:creationId xmlns:a16="http://schemas.microsoft.com/office/drawing/2014/main" id="{CBBC1025-63F5-4E67-8D73-055ADFDD8B25}"/>
            </a:ext>
          </a:extLst>
        </xdr:cNvPr>
        <xdr:cNvSpPr txBox="1"/>
      </xdr:nvSpPr>
      <xdr:spPr>
        <a:xfrm>
          <a:off x="1641484" y="10068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111142</xdr:rowOff>
    </xdr:from>
    <xdr:ext cx="405111" cy="259045"/>
    <xdr:sp macro="" textlink="">
      <xdr:nvSpPr>
        <xdr:cNvPr id="202" name="n_4aveValue【体育館・プール】&#10;有形固定資産減価償却率">
          <a:extLst>
            <a:ext uri="{FF2B5EF4-FFF2-40B4-BE49-F238E27FC236}">
              <a16:creationId xmlns:a16="http://schemas.microsoft.com/office/drawing/2014/main" id="{F687A1A5-724C-4B36-A9DA-4D431FF88211}"/>
            </a:ext>
          </a:extLst>
        </xdr:cNvPr>
        <xdr:cNvSpPr txBox="1"/>
      </xdr:nvSpPr>
      <xdr:spPr>
        <a:xfrm>
          <a:off x="855354" y="10055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123842</xdr:rowOff>
    </xdr:from>
    <xdr:ext cx="405111" cy="259045"/>
    <xdr:sp macro="" textlink="">
      <xdr:nvSpPr>
        <xdr:cNvPr id="203" name="n_1mainValue【体育館・プール】&#10;有形固定資産減価償却率">
          <a:extLst>
            <a:ext uri="{FF2B5EF4-FFF2-40B4-BE49-F238E27FC236}">
              <a16:creationId xmlns:a16="http://schemas.microsoft.com/office/drawing/2014/main" id="{18BD7F73-6993-439B-8211-49EC3D11F75A}"/>
            </a:ext>
          </a:extLst>
        </xdr:cNvPr>
        <xdr:cNvSpPr txBox="1"/>
      </xdr:nvSpPr>
      <xdr:spPr>
        <a:xfrm>
          <a:off x="3239144" y="10755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83837</xdr:rowOff>
    </xdr:from>
    <xdr:ext cx="405111" cy="259045"/>
    <xdr:sp macro="" textlink="">
      <xdr:nvSpPr>
        <xdr:cNvPr id="204" name="n_2mainValue【体育館・プール】&#10;有形固定資産減価償却率">
          <a:extLst>
            <a:ext uri="{FF2B5EF4-FFF2-40B4-BE49-F238E27FC236}">
              <a16:creationId xmlns:a16="http://schemas.microsoft.com/office/drawing/2014/main" id="{CAF1B012-62A1-47BE-AE06-F693A271EA3F}"/>
            </a:ext>
          </a:extLst>
        </xdr:cNvPr>
        <xdr:cNvSpPr txBox="1"/>
      </xdr:nvSpPr>
      <xdr:spPr>
        <a:xfrm>
          <a:off x="2439044" y="10715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74312</xdr:rowOff>
    </xdr:from>
    <xdr:ext cx="405111" cy="259045"/>
    <xdr:sp macro="" textlink="">
      <xdr:nvSpPr>
        <xdr:cNvPr id="205" name="n_3mainValue【体育館・プール】&#10;有形固定資産減価償却率">
          <a:extLst>
            <a:ext uri="{FF2B5EF4-FFF2-40B4-BE49-F238E27FC236}">
              <a16:creationId xmlns:a16="http://schemas.microsoft.com/office/drawing/2014/main" id="{CE14B526-94A6-4210-B6A1-56D3D927CBDF}"/>
            </a:ext>
          </a:extLst>
        </xdr:cNvPr>
        <xdr:cNvSpPr txBox="1"/>
      </xdr:nvSpPr>
      <xdr:spPr>
        <a:xfrm>
          <a:off x="1641484" y="10704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38117</xdr:rowOff>
    </xdr:from>
    <xdr:ext cx="405111" cy="259045"/>
    <xdr:sp macro="" textlink="">
      <xdr:nvSpPr>
        <xdr:cNvPr id="206" name="n_4mainValue【体育館・プール】&#10;有形固定資産減価償却率">
          <a:extLst>
            <a:ext uri="{FF2B5EF4-FFF2-40B4-BE49-F238E27FC236}">
              <a16:creationId xmlns:a16="http://schemas.microsoft.com/office/drawing/2014/main" id="{FC3FEF8F-9E03-4D2A-BD75-3D5D0B36CA4F}"/>
            </a:ext>
          </a:extLst>
        </xdr:cNvPr>
        <xdr:cNvSpPr txBox="1"/>
      </xdr:nvSpPr>
      <xdr:spPr>
        <a:xfrm>
          <a:off x="855354" y="10668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8FCF2E66-3239-4F0B-BBAA-B6B9146269F8}"/>
            </a:ext>
          </a:extLst>
        </xdr:cNvPr>
        <xdr:cNvSpPr/>
      </xdr:nvSpPr>
      <xdr:spPr>
        <a:xfrm>
          <a:off x="596011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49635A50-777F-4B98-8B1F-AF9AEA880430}"/>
            </a:ext>
          </a:extLst>
        </xdr:cNvPr>
        <xdr:cNvSpPr/>
      </xdr:nvSpPr>
      <xdr:spPr>
        <a:xfrm>
          <a:off x="60604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49DD8F1D-371C-430C-A07A-C76FE4DFFD2F}"/>
            </a:ext>
          </a:extLst>
        </xdr:cNvPr>
        <xdr:cNvSpPr/>
      </xdr:nvSpPr>
      <xdr:spPr>
        <a:xfrm>
          <a:off x="60604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710E4A30-F8E5-4700-B2BB-47F256DAF476}"/>
            </a:ext>
          </a:extLst>
        </xdr:cNvPr>
        <xdr:cNvSpPr/>
      </xdr:nvSpPr>
      <xdr:spPr>
        <a:xfrm>
          <a:off x="69888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A5CB5F56-C157-4804-A60A-815DEC758789}"/>
            </a:ext>
          </a:extLst>
        </xdr:cNvPr>
        <xdr:cNvSpPr/>
      </xdr:nvSpPr>
      <xdr:spPr>
        <a:xfrm>
          <a:off x="69888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5A2E800B-9DCA-4190-80FD-278D34555CA0}"/>
            </a:ext>
          </a:extLst>
        </xdr:cNvPr>
        <xdr:cNvSpPr/>
      </xdr:nvSpPr>
      <xdr:spPr>
        <a:xfrm>
          <a:off x="80175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C3A764D8-A647-4E0B-ACED-89640CCF7938}"/>
            </a:ext>
          </a:extLst>
        </xdr:cNvPr>
        <xdr:cNvSpPr/>
      </xdr:nvSpPr>
      <xdr:spPr>
        <a:xfrm>
          <a:off x="80175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B5D3B6BA-D401-47DE-B849-ECEB98B3B100}"/>
            </a:ext>
          </a:extLst>
        </xdr:cNvPr>
        <xdr:cNvSpPr/>
      </xdr:nvSpPr>
      <xdr:spPr>
        <a:xfrm>
          <a:off x="596011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9907D5B1-3793-4661-83C9-AE5EB67E2347}"/>
            </a:ext>
          </a:extLst>
        </xdr:cNvPr>
        <xdr:cNvSpPr txBox="1"/>
      </xdr:nvSpPr>
      <xdr:spPr>
        <a:xfrm>
          <a:off x="592201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07ED31A2-E823-43BC-B6C0-93E93BC08CB2}"/>
            </a:ext>
          </a:extLst>
        </xdr:cNvPr>
        <xdr:cNvCxnSpPr/>
      </xdr:nvCxnSpPr>
      <xdr:spPr>
        <a:xfrm>
          <a:off x="5960110" y="1143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a:extLst>
            <a:ext uri="{FF2B5EF4-FFF2-40B4-BE49-F238E27FC236}">
              <a16:creationId xmlns:a16="http://schemas.microsoft.com/office/drawing/2014/main" id="{0B832269-8435-4E17-9F2E-4555B7051356}"/>
            </a:ext>
          </a:extLst>
        </xdr:cNvPr>
        <xdr:cNvCxnSpPr/>
      </xdr:nvCxnSpPr>
      <xdr:spPr>
        <a:xfrm>
          <a:off x="5960110" y="1104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8" name="テキスト ボックス 217">
          <a:extLst>
            <a:ext uri="{FF2B5EF4-FFF2-40B4-BE49-F238E27FC236}">
              <a16:creationId xmlns:a16="http://schemas.microsoft.com/office/drawing/2014/main" id="{0F51F26E-AB00-4C48-B63A-0DD0186AE5DE}"/>
            </a:ext>
          </a:extLst>
        </xdr:cNvPr>
        <xdr:cNvSpPr txBox="1"/>
      </xdr:nvSpPr>
      <xdr:spPr>
        <a:xfrm>
          <a:off x="5527221" y="1090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a:extLst>
            <a:ext uri="{FF2B5EF4-FFF2-40B4-BE49-F238E27FC236}">
              <a16:creationId xmlns:a16="http://schemas.microsoft.com/office/drawing/2014/main" id="{A95D8E1B-B324-40A9-A2BB-9F5372EFDF1D}"/>
            </a:ext>
          </a:extLst>
        </xdr:cNvPr>
        <xdr:cNvCxnSpPr/>
      </xdr:nvCxnSpPr>
      <xdr:spPr>
        <a:xfrm>
          <a:off x="5960110" y="1066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0" name="テキスト ボックス 219">
          <a:extLst>
            <a:ext uri="{FF2B5EF4-FFF2-40B4-BE49-F238E27FC236}">
              <a16:creationId xmlns:a16="http://schemas.microsoft.com/office/drawing/2014/main" id="{91279909-FB4F-4982-9730-D6A6BB09209F}"/>
            </a:ext>
          </a:extLst>
        </xdr:cNvPr>
        <xdr:cNvSpPr txBox="1"/>
      </xdr:nvSpPr>
      <xdr:spPr>
        <a:xfrm>
          <a:off x="5527221" y="1052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a:extLst>
            <a:ext uri="{FF2B5EF4-FFF2-40B4-BE49-F238E27FC236}">
              <a16:creationId xmlns:a16="http://schemas.microsoft.com/office/drawing/2014/main" id="{FA0F61CA-B3BD-4107-9146-6DA9E376013D}"/>
            </a:ext>
          </a:extLst>
        </xdr:cNvPr>
        <xdr:cNvCxnSpPr/>
      </xdr:nvCxnSpPr>
      <xdr:spPr>
        <a:xfrm>
          <a:off x="5960110" y="1028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2" name="テキスト ボックス 221">
          <a:extLst>
            <a:ext uri="{FF2B5EF4-FFF2-40B4-BE49-F238E27FC236}">
              <a16:creationId xmlns:a16="http://schemas.microsoft.com/office/drawing/2014/main" id="{77F65148-67E0-4490-9193-A747EDDF85CF}"/>
            </a:ext>
          </a:extLst>
        </xdr:cNvPr>
        <xdr:cNvSpPr txBox="1"/>
      </xdr:nvSpPr>
      <xdr:spPr>
        <a:xfrm>
          <a:off x="5527221" y="1014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a:extLst>
            <a:ext uri="{FF2B5EF4-FFF2-40B4-BE49-F238E27FC236}">
              <a16:creationId xmlns:a16="http://schemas.microsoft.com/office/drawing/2014/main" id="{56E08272-D113-4783-897E-B468688CDA67}"/>
            </a:ext>
          </a:extLst>
        </xdr:cNvPr>
        <xdr:cNvCxnSpPr/>
      </xdr:nvCxnSpPr>
      <xdr:spPr>
        <a:xfrm>
          <a:off x="5960110" y="9902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4" name="テキスト ボックス 223">
          <a:extLst>
            <a:ext uri="{FF2B5EF4-FFF2-40B4-BE49-F238E27FC236}">
              <a16:creationId xmlns:a16="http://schemas.microsoft.com/office/drawing/2014/main" id="{41A2664C-902A-47C2-A453-4E23FD156708}"/>
            </a:ext>
          </a:extLst>
        </xdr:cNvPr>
        <xdr:cNvSpPr txBox="1"/>
      </xdr:nvSpPr>
      <xdr:spPr>
        <a:xfrm>
          <a:off x="5527221" y="9765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a:extLst>
            <a:ext uri="{FF2B5EF4-FFF2-40B4-BE49-F238E27FC236}">
              <a16:creationId xmlns:a16="http://schemas.microsoft.com/office/drawing/2014/main" id="{67951E06-98F0-4BE4-A766-F09BB7973691}"/>
            </a:ext>
          </a:extLst>
        </xdr:cNvPr>
        <xdr:cNvCxnSpPr/>
      </xdr:nvCxnSpPr>
      <xdr:spPr>
        <a:xfrm>
          <a:off x="5960110" y="9521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6" name="テキスト ボックス 225">
          <a:extLst>
            <a:ext uri="{FF2B5EF4-FFF2-40B4-BE49-F238E27FC236}">
              <a16:creationId xmlns:a16="http://schemas.microsoft.com/office/drawing/2014/main" id="{11CE8E04-8ED0-4029-9532-DB91C6307C6D}"/>
            </a:ext>
          </a:extLst>
        </xdr:cNvPr>
        <xdr:cNvSpPr txBox="1"/>
      </xdr:nvSpPr>
      <xdr:spPr>
        <a:xfrm>
          <a:off x="5527221" y="9384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06158020-BA3B-4657-8542-4226953509B9}"/>
            </a:ext>
          </a:extLst>
        </xdr:cNvPr>
        <xdr:cNvCxnSpPr/>
      </xdr:nvCxnSpPr>
      <xdr:spPr>
        <a:xfrm>
          <a:off x="5960110" y="914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8" name="テキスト ボックス 227">
          <a:extLst>
            <a:ext uri="{FF2B5EF4-FFF2-40B4-BE49-F238E27FC236}">
              <a16:creationId xmlns:a16="http://schemas.microsoft.com/office/drawing/2014/main" id="{EED8684F-16B3-4B6B-9B4B-85C57E83F2A4}"/>
            </a:ext>
          </a:extLst>
        </xdr:cNvPr>
        <xdr:cNvSpPr txBox="1"/>
      </xdr:nvSpPr>
      <xdr:spPr>
        <a:xfrm>
          <a:off x="5527221" y="900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体育館・プール】&#10;一人当たり面積グラフ枠">
          <a:extLst>
            <a:ext uri="{FF2B5EF4-FFF2-40B4-BE49-F238E27FC236}">
              <a16:creationId xmlns:a16="http://schemas.microsoft.com/office/drawing/2014/main" id="{FB9602D8-6EBB-402F-82F2-6A7276615F6F}"/>
            </a:ext>
          </a:extLst>
        </xdr:cNvPr>
        <xdr:cNvSpPr/>
      </xdr:nvSpPr>
      <xdr:spPr>
        <a:xfrm>
          <a:off x="596011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140970</xdr:rowOff>
    </xdr:from>
    <xdr:to>
      <xdr:col>54</xdr:col>
      <xdr:colOff>189865</xdr:colOff>
      <xdr:row>64</xdr:row>
      <xdr:rowOff>17145</xdr:rowOff>
    </xdr:to>
    <xdr:cxnSp macro="">
      <xdr:nvCxnSpPr>
        <xdr:cNvPr id="230" name="直線コネクタ 229">
          <a:extLst>
            <a:ext uri="{FF2B5EF4-FFF2-40B4-BE49-F238E27FC236}">
              <a16:creationId xmlns:a16="http://schemas.microsoft.com/office/drawing/2014/main" id="{6B06FF94-4D16-4E71-A26D-148D0C1F04DF}"/>
            </a:ext>
          </a:extLst>
        </xdr:cNvPr>
        <xdr:cNvCxnSpPr/>
      </xdr:nvCxnSpPr>
      <xdr:spPr>
        <a:xfrm flipV="1">
          <a:off x="9429115" y="9740265"/>
          <a:ext cx="0" cy="12534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20972</xdr:rowOff>
    </xdr:from>
    <xdr:ext cx="469744" cy="259045"/>
    <xdr:sp macro="" textlink="">
      <xdr:nvSpPr>
        <xdr:cNvPr id="231" name="【体育館・プール】&#10;一人当たり面積最小値テキスト">
          <a:extLst>
            <a:ext uri="{FF2B5EF4-FFF2-40B4-BE49-F238E27FC236}">
              <a16:creationId xmlns:a16="http://schemas.microsoft.com/office/drawing/2014/main" id="{6ACFF79E-F57E-41DB-B6B6-017560DB7DAF}"/>
            </a:ext>
          </a:extLst>
        </xdr:cNvPr>
        <xdr:cNvSpPr txBox="1"/>
      </xdr:nvSpPr>
      <xdr:spPr>
        <a:xfrm>
          <a:off x="9467850" y="109899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17145</xdr:rowOff>
    </xdr:from>
    <xdr:to>
      <xdr:col>55</xdr:col>
      <xdr:colOff>88900</xdr:colOff>
      <xdr:row>64</xdr:row>
      <xdr:rowOff>17145</xdr:rowOff>
    </xdr:to>
    <xdr:cxnSp macro="">
      <xdr:nvCxnSpPr>
        <xdr:cNvPr id="232" name="直線コネクタ 231">
          <a:extLst>
            <a:ext uri="{FF2B5EF4-FFF2-40B4-BE49-F238E27FC236}">
              <a16:creationId xmlns:a16="http://schemas.microsoft.com/office/drawing/2014/main" id="{C2B34AF0-700A-4B4C-BC4A-CB704EE166FB}"/>
            </a:ext>
          </a:extLst>
        </xdr:cNvPr>
        <xdr:cNvCxnSpPr/>
      </xdr:nvCxnSpPr>
      <xdr:spPr>
        <a:xfrm>
          <a:off x="9356090" y="10993755"/>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87647</xdr:rowOff>
    </xdr:from>
    <xdr:ext cx="469744" cy="259045"/>
    <xdr:sp macro="" textlink="">
      <xdr:nvSpPr>
        <xdr:cNvPr id="233" name="【体育館・プール】&#10;一人当たり面積最大値テキスト">
          <a:extLst>
            <a:ext uri="{FF2B5EF4-FFF2-40B4-BE49-F238E27FC236}">
              <a16:creationId xmlns:a16="http://schemas.microsoft.com/office/drawing/2014/main" id="{957B79C9-735C-46CB-A91A-D347F7D5C0FF}"/>
            </a:ext>
          </a:extLst>
        </xdr:cNvPr>
        <xdr:cNvSpPr txBox="1"/>
      </xdr:nvSpPr>
      <xdr:spPr>
        <a:xfrm>
          <a:off x="9467850" y="9521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140970</xdr:rowOff>
    </xdr:from>
    <xdr:to>
      <xdr:col>55</xdr:col>
      <xdr:colOff>88900</xdr:colOff>
      <xdr:row>56</xdr:row>
      <xdr:rowOff>140970</xdr:rowOff>
    </xdr:to>
    <xdr:cxnSp macro="">
      <xdr:nvCxnSpPr>
        <xdr:cNvPr id="234" name="直線コネクタ 233">
          <a:extLst>
            <a:ext uri="{FF2B5EF4-FFF2-40B4-BE49-F238E27FC236}">
              <a16:creationId xmlns:a16="http://schemas.microsoft.com/office/drawing/2014/main" id="{56704AFB-618D-4016-85FD-38B0A16C57E0}"/>
            </a:ext>
          </a:extLst>
        </xdr:cNvPr>
        <xdr:cNvCxnSpPr/>
      </xdr:nvCxnSpPr>
      <xdr:spPr>
        <a:xfrm>
          <a:off x="9356090" y="9740265"/>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105427</xdr:rowOff>
    </xdr:from>
    <xdr:ext cx="469744" cy="259045"/>
    <xdr:sp macro="" textlink="">
      <xdr:nvSpPr>
        <xdr:cNvPr id="235" name="【体育館・プール】&#10;一人当たり面積平均値テキスト">
          <a:extLst>
            <a:ext uri="{FF2B5EF4-FFF2-40B4-BE49-F238E27FC236}">
              <a16:creationId xmlns:a16="http://schemas.microsoft.com/office/drawing/2014/main" id="{C2DF84AC-4B40-4FC3-8A23-065986F8DCEA}"/>
            </a:ext>
          </a:extLst>
        </xdr:cNvPr>
        <xdr:cNvSpPr txBox="1"/>
      </xdr:nvSpPr>
      <xdr:spPr>
        <a:xfrm>
          <a:off x="9467850" y="105619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82550</xdr:rowOff>
    </xdr:from>
    <xdr:to>
      <xdr:col>55</xdr:col>
      <xdr:colOff>50800</xdr:colOff>
      <xdr:row>63</xdr:row>
      <xdr:rowOff>12700</xdr:rowOff>
    </xdr:to>
    <xdr:sp macro="" textlink="">
      <xdr:nvSpPr>
        <xdr:cNvPr id="236" name="フローチャート: 判断 235">
          <a:extLst>
            <a:ext uri="{FF2B5EF4-FFF2-40B4-BE49-F238E27FC236}">
              <a16:creationId xmlns:a16="http://schemas.microsoft.com/office/drawing/2014/main" id="{26AE2AB4-21CF-4CC7-96E2-5970BFCAD48A}"/>
            </a:ext>
          </a:extLst>
        </xdr:cNvPr>
        <xdr:cNvSpPr/>
      </xdr:nvSpPr>
      <xdr:spPr>
        <a:xfrm>
          <a:off x="9394190" y="10714355"/>
          <a:ext cx="9017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90170</xdr:rowOff>
    </xdr:from>
    <xdr:to>
      <xdr:col>50</xdr:col>
      <xdr:colOff>165100</xdr:colOff>
      <xdr:row>63</xdr:row>
      <xdr:rowOff>20320</xdr:rowOff>
    </xdr:to>
    <xdr:sp macro="" textlink="">
      <xdr:nvSpPr>
        <xdr:cNvPr id="237" name="フローチャート: 判断 236">
          <a:extLst>
            <a:ext uri="{FF2B5EF4-FFF2-40B4-BE49-F238E27FC236}">
              <a16:creationId xmlns:a16="http://schemas.microsoft.com/office/drawing/2014/main" id="{3674CD8E-F681-406B-B41A-C96573E9A002}"/>
            </a:ext>
          </a:extLst>
        </xdr:cNvPr>
        <xdr:cNvSpPr/>
      </xdr:nvSpPr>
      <xdr:spPr>
        <a:xfrm>
          <a:off x="8632190" y="10723880"/>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86360</xdr:rowOff>
    </xdr:from>
    <xdr:to>
      <xdr:col>46</xdr:col>
      <xdr:colOff>38100</xdr:colOff>
      <xdr:row>63</xdr:row>
      <xdr:rowOff>16510</xdr:rowOff>
    </xdr:to>
    <xdr:sp macro="" textlink="">
      <xdr:nvSpPr>
        <xdr:cNvPr id="238" name="フローチャート: 判断 237">
          <a:extLst>
            <a:ext uri="{FF2B5EF4-FFF2-40B4-BE49-F238E27FC236}">
              <a16:creationId xmlns:a16="http://schemas.microsoft.com/office/drawing/2014/main" id="{9071CF08-EB65-4526-A231-8EA0131D3EF1}"/>
            </a:ext>
          </a:extLst>
        </xdr:cNvPr>
        <xdr:cNvSpPr/>
      </xdr:nvSpPr>
      <xdr:spPr>
        <a:xfrm>
          <a:off x="7846060" y="10718165"/>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27305</xdr:rowOff>
    </xdr:from>
    <xdr:to>
      <xdr:col>41</xdr:col>
      <xdr:colOff>101600</xdr:colOff>
      <xdr:row>62</xdr:row>
      <xdr:rowOff>128905</xdr:rowOff>
    </xdr:to>
    <xdr:sp macro="" textlink="">
      <xdr:nvSpPr>
        <xdr:cNvPr id="239" name="フローチャート: 判断 238">
          <a:extLst>
            <a:ext uri="{FF2B5EF4-FFF2-40B4-BE49-F238E27FC236}">
              <a16:creationId xmlns:a16="http://schemas.microsoft.com/office/drawing/2014/main" id="{FFB3155B-0AED-4885-94AF-3D65DAFC0F14}"/>
            </a:ext>
          </a:extLst>
        </xdr:cNvPr>
        <xdr:cNvSpPr/>
      </xdr:nvSpPr>
      <xdr:spPr>
        <a:xfrm>
          <a:off x="7029450" y="10655300"/>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90170</xdr:rowOff>
    </xdr:from>
    <xdr:to>
      <xdr:col>36</xdr:col>
      <xdr:colOff>165100</xdr:colOff>
      <xdr:row>63</xdr:row>
      <xdr:rowOff>20320</xdr:rowOff>
    </xdr:to>
    <xdr:sp macro="" textlink="">
      <xdr:nvSpPr>
        <xdr:cNvPr id="240" name="フローチャート: 判断 239">
          <a:extLst>
            <a:ext uri="{FF2B5EF4-FFF2-40B4-BE49-F238E27FC236}">
              <a16:creationId xmlns:a16="http://schemas.microsoft.com/office/drawing/2014/main" id="{2848892E-9EC1-4582-835D-03D0BD1EBF75}"/>
            </a:ext>
          </a:extLst>
        </xdr:cNvPr>
        <xdr:cNvSpPr/>
      </xdr:nvSpPr>
      <xdr:spPr>
        <a:xfrm>
          <a:off x="6231890" y="10723880"/>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4EAFBB15-8ACC-4233-9A08-37539522CCB9}"/>
            </a:ext>
          </a:extLst>
        </xdr:cNvPr>
        <xdr:cNvSpPr txBox="1"/>
      </xdr:nvSpPr>
      <xdr:spPr>
        <a:xfrm>
          <a:off x="92583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5D7C5DC4-0500-4B25-B19C-76D035CF53FE}"/>
            </a:ext>
          </a:extLst>
        </xdr:cNvPr>
        <xdr:cNvSpPr txBox="1"/>
      </xdr:nvSpPr>
      <xdr:spPr>
        <a:xfrm>
          <a:off x="8515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D22EB527-05B8-4F74-8508-5902627920E4}"/>
            </a:ext>
          </a:extLst>
        </xdr:cNvPr>
        <xdr:cNvSpPr txBox="1"/>
      </xdr:nvSpPr>
      <xdr:spPr>
        <a:xfrm>
          <a:off x="7717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9D40ED07-E5C8-4F60-B538-D5BAD482CCE5}"/>
            </a:ext>
          </a:extLst>
        </xdr:cNvPr>
        <xdr:cNvSpPr txBox="1"/>
      </xdr:nvSpPr>
      <xdr:spPr>
        <a:xfrm>
          <a:off x="691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018136B8-087E-41F0-9595-9CD5E167E1D4}"/>
            </a:ext>
          </a:extLst>
        </xdr:cNvPr>
        <xdr:cNvSpPr txBox="1"/>
      </xdr:nvSpPr>
      <xdr:spPr>
        <a:xfrm>
          <a:off x="6115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31115</xdr:rowOff>
    </xdr:from>
    <xdr:to>
      <xdr:col>55</xdr:col>
      <xdr:colOff>50800</xdr:colOff>
      <xdr:row>63</xdr:row>
      <xdr:rowOff>132715</xdr:rowOff>
    </xdr:to>
    <xdr:sp macro="" textlink="">
      <xdr:nvSpPr>
        <xdr:cNvPr id="246" name="楕円 245">
          <a:extLst>
            <a:ext uri="{FF2B5EF4-FFF2-40B4-BE49-F238E27FC236}">
              <a16:creationId xmlns:a16="http://schemas.microsoft.com/office/drawing/2014/main" id="{DC80B39C-522D-485D-86AE-5089A5CB0D2D}"/>
            </a:ext>
          </a:extLst>
        </xdr:cNvPr>
        <xdr:cNvSpPr/>
      </xdr:nvSpPr>
      <xdr:spPr>
        <a:xfrm>
          <a:off x="9394190" y="10830560"/>
          <a:ext cx="9017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117492</xdr:rowOff>
    </xdr:from>
    <xdr:ext cx="469744" cy="259045"/>
    <xdr:sp macro="" textlink="">
      <xdr:nvSpPr>
        <xdr:cNvPr id="247" name="【体育館・プール】&#10;一人当たり面積該当値テキスト">
          <a:extLst>
            <a:ext uri="{FF2B5EF4-FFF2-40B4-BE49-F238E27FC236}">
              <a16:creationId xmlns:a16="http://schemas.microsoft.com/office/drawing/2014/main" id="{4A463283-8A73-429E-AC95-44952E1D8C69}"/>
            </a:ext>
          </a:extLst>
        </xdr:cNvPr>
        <xdr:cNvSpPr txBox="1"/>
      </xdr:nvSpPr>
      <xdr:spPr>
        <a:xfrm>
          <a:off x="9467850" y="107473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31115</xdr:rowOff>
    </xdr:from>
    <xdr:to>
      <xdr:col>50</xdr:col>
      <xdr:colOff>165100</xdr:colOff>
      <xdr:row>63</xdr:row>
      <xdr:rowOff>132715</xdr:rowOff>
    </xdr:to>
    <xdr:sp macro="" textlink="">
      <xdr:nvSpPr>
        <xdr:cNvPr id="248" name="楕円 247">
          <a:extLst>
            <a:ext uri="{FF2B5EF4-FFF2-40B4-BE49-F238E27FC236}">
              <a16:creationId xmlns:a16="http://schemas.microsoft.com/office/drawing/2014/main" id="{F99BF959-75EB-4225-9EEC-7F27C3CFFB67}"/>
            </a:ext>
          </a:extLst>
        </xdr:cNvPr>
        <xdr:cNvSpPr/>
      </xdr:nvSpPr>
      <xdr:spPr>
        <a:xfrm>
          <a:off x="8632190" y="10830560"/>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81915</xdr:rowOff>
    </xdr:from>
    <xdr:to>
      <xdr:col>55</xdr:col>
      <xdr:colOff>0</xdr:colOff>
      <xdr:row>63</xdr:row>
      <xdr:rowOff>81915</xdr:rowOff>
    </xdr:to>
    <xdr:cxnSp macro="">
      <xdr:nvCxnSpPr>
        <xdr:cNvPr id="249" name="直線コネクタ 248">
          <a:extLst>
            <a:ext uri="{FF2B5EF4-FFF2-40B4-BE49-F238E27FC236}">
              <a16:creationId xmlns:a16="http://schemas.microsoft.com/office/drawing/2014/main" id="{F185A73A-87FE-44EC-8BC0-A91A02BE8621}"/>
            </a:ext>
          </a:extLst>
        </xdr:cNvPr>
        <xdr:cNvCxnSpPr/>
      </xdr:nvCxnSpPr>
      <xdr:spPr>
        <a:xfrm>
          <a:off x="8686800" y="10885170"/>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33020</xdr:rowOff>
    </xdr:from>
    <xdr:to>
      <xdr:col>46</xdr:col>
      <xdr:colOff>38100</xdr:colOff>
      <xdr:row>63</xdr:row>
      <xdr:rowOff>134620</xdr:rowOff>
    </xdr:to>
    <xdr:sp macro="" textlink="">
      <xdr:nvSpPr>
        <xdr:cNvPr id="250" name="楕円 249">
          <a:extLst>
            <a:ext uri="{FF2B5EF4-FFF2-40B4-BE49-F238E27FC236}">
              <a16:creationId xmlns:a16="http://schemas.microsoft.com/office/drawing/2014/main" id="{4C3334EB-8DD2-4B53-92C1-97D659326B42}"/>
            </a:ext>
          </a:extLst>
        </xdr:cNvPr>
        <xdr:cNvSpPr/>
      </xdr:nvSpPr>
      <xdr:spPr>
        <a:xfrm>
          <a:off x="7846060" y="10832465"/>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81915</xdr:rowOff>
    </xdr:from>
    <xdr:to>
      <xdr:col>50</xdr:col>
      <xdr:colOff>114300</xdr:colOff>
      <xdr:row>63</xdr:row>
      <xdr:rowOff>83820</xdr:rowOff>
    </xdr:to>
    <xdr:cxnSp macro="">
      <xdr:nvCxnSpPr>
        <xdr:cNvPr id="251" name="直線コネクタ 250">
          <a:extLst>
            <a:ext uri="{FF2B5EF4-FFF2-40B4-BE49-F238E27FC236}">
              <a16:creationId xmlns:a16="http://schemas.microsoft.com/office/drawing/2014/main" id="{37939620-D4EC-40C3-A4F9-58B2480F21B4}"/>
            </a:ext>
          </a:extLst>
        </xdr:cNvPr>
        <xdr:cNvCxnSpPr/>
      </xdr:nvCxnSpPr>
      <xdr:spPr>
        <a:xfrm flipV="1">
          <a:off x="7889240" y="10885170"/>
          <a:ext cx="79756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34925</xdr:rowOff>
    </xdr:from>
    <xdr:to>
      <xdr:col>41</xdr:col>
      <xdr:colOff>101600</xdr:colOff>
      <xdr:row>63</xdr:row>
      <xdr:rowOff>136525</xdr:rowOff>
    </xdr:to>
    <xdr:sp macro="" textlink="">
      <xdr:nvSpPr>
        <xdr:cNvPr id="252" name="楕円 251">
          <a:extLst>
            <a:ext uri="{FF2B5EF4-FFF2-40B4-BE49-F238E27FC236}">
              <a16:creationId xmlns:a16="http://schemas.microsoft.com/office/drawing/2014/main" id="{BD385563-4FF1-41B7-B4E6-76403E9C8264}"/>
            </a:ext>
          </a:extLst>
        </xdr:cNvPr>
        <xdr:cNvSpPr/>
      </xdr:nvSpPr>
      <xdr:spPr>
        <a:xfrm>
          <a:off x="7029450" y="10836275"/>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83820</xdr:rowOff>
    </xdr:from>
    <xdr:to>
      <xdr:col>45</xdr:col>
      <xdr:colOff>177800</xdr:colOff>
      <xdr:row>63</xdr:row>
      <xdr:rowOff>85725</xdr:rowOff>
    </xdr:to>
    <xdr:cxnSp macro="">
      <xdr:nvCxnSpPr>
        <xdr:cNvPr id="253" name="直線コネクタ 252">
          <a:extLst>
            <a:ext uri="{FF2B5EF4-FFF2-40B4-BE49-F238E27FC236}">
              <a16:creationId xmlns:a16="http://schemas.microsoft.com/office/drawing/2014/main" id="{920EB5CF-E3D9-45F3-8E35-12EC7D48CA34}"/>
            </a:ext>
          </a:extLst>
        </xdr:cNvPr>
        <xdr:cNvCxnSpPr/>
      </xdr:nvCxnSpPr>
      <xdr:spPr>
        <a:xfrm flipV="1">
          <a:off x="7084060" y="10887075"/>
          <a:ext cx="80518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124460</xdr:rowOff>
    </xdr:from>
    <xdr:to>
      <xdr:col>36</xdr:col>
      <xdr:colOff>165100</xdr:colOff>
      <xdr:row>63</xdr:row>
      <xdr:rowOff>54610</xdr:rowOff>
    </xdr:to>
    <xdr:sp macro="" textlink="">
      <xdr:nvSpPr>
        <xdr:cNvPr id="254" name="楕円 253">
          <a:extLst>
            <a:ext uri="{FF2B5EF4-FFF2-40B4-BE49-F238E27FC236}">
              <a16:creationId xmlns:a16="http://schemas.microsoft.com/office/drawing/2014/main" id="{FE030332-BD8E-44C0-A6AA-26902A8A3E3D}"/>
            </a:ext>
          </a:extLst>
        </xdr:cNvPr>
        <xdr:cNvSpPr/>
      </xdr:nvSpPr>
      <xdr:spPr>
        <a:xfrm>
          <a:off x="6231890" y="10756265"/>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3810</xdr:rowOff>
    </xdr:from>
    <xdr:to>
      <xdr:col>41</xdr:col>
      <xdr:colOff>50800</xdr:colOff>
      <xdr:row>63</xdr:row>
      <xdr:rowOff>85725</xdr:rowOff>
    </xdr:to>
    <xdr:cxnSp macro="">
      <xdr:nvCxnSpPr>
        <xdr:cNvPr id="255" name="直線コネクタ 254">
          <a:extLst>
            <a:ext uri="{FF2B5EF4-FFF2-40B4-BE49-F238E27FC236}">
              <a16:creationId xmlns:a16="http://schemas.microsoft.com/office/drawing/2014/main" id="{776E4D44-50FD-4767-BD02-D98E4D6B556E}"/>
            </a:ext>
          </a:extLst>
        </xdr:cNvPr>
        <xdr:cNvCxnSpPr/>
      </xdr:nvCxnSpPr>
      <xdr:spPr>
        <a:xfrm>
          <a:off x="6286500" y="10807065"/>
          <a:ext cx="797560" cy="81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36847</xdr:rowOff>
    </xdr:from>
    <xdr:ext cx="469744" cy="259045"/>
    <xdr:sp macro="" textlink="">
      <xdr:nvSpPr>
        <xdr:cNvPr id="256" name="n_1aveValue【体育館・プール】&#10;一人当たり面積">
          <a:extLst>
            <a:ext uri="{FF2B5EF4-FFF2-40B4-BE49-F238E27FC236}">
              <a16:creationId xmlns:a16="http://schemas.microsoft.com/office/drawing/2014/main" id="{C5104A6F-8CB3-4FF9-A69A-D46E53FFD3A1}"/>
            </a:ext>
          </a:extLst>
        </xdr:cNvPr>
        <xdr:cNvSpPr txBox="1"/>
      </xdr:nvSpPr>
      <xdr:spPr>
        <a:xfrm>
          <a:off x="8454467" y="10495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33037</xdr:rowOff>
    </xdr:from>
    <xdr:ext cx="469744" cy="259045"/>
    <xdr:sp macro="" textlink="">
      <xdr:nvSpPr>
        <xdr:cNvPr id="257" name="n_2aveValue【体育館・プール】&#10;一人当たり面積">
          <a:extLst>
            <a:ext uri="{FF2B5EF4-FFF2-40B4-BE49-F238E27FC236}">
              <a16:creationId xmlns:a16="http://schemas.microsoft.com/office/drawing/2014/main" id="{6A6C455C-E425-4272-901D-1E075E7791AF}"/>
            </a:ext>
          </a:extLst>
        </xdr:cNvPr>
        <xdr:cNvSpPr txBox="1"/>
      </xdr:nvSpPr>
      <xdr:spPr>
        <a:xfrm>
          <a:off x="7673417" y="10489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145432</xdr:rowOff>
    </xdr:from>
    <xdr:ext cx="469744" cy="259045"/>
    <xdr:sp macro="" textlink="">
      <xdr:nvSpPr>
        <xdr:cNvPr id="258" name="n_3aveValue【体育館・プール】&#10;一人当たり面積">
          <a:extLst>
            <a:ext uri="{FF2B5EF4-FFF2-40B4-BE49-F238E27FC236}">
              <a16:creationId xmlns:a16="http://schemas.microsoft.com/office/drawing/2014/main" id="{DC820908-1181-47AD-AB6C-AA75ACABE37B}"/>
            </a:ext>
          </a:extLst>
        </xdr:cNvPr>
        <xdr:cNvSpPr txBox="1"/>
      </xdr:nvSpPr>
      <xdr:spPr>
        <a:xfrm>
          <a:off x="6866332" y="10430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36847</xdr:rowOff>
    </xdr:from>
    <xdr:ext cx="469744" cy="259045"/>
    <xdr:sp macro="" textlink="">
      <xdr:nvSpPr>
        <xdr:cNvPr id="259" name="n_4aveValue【体育館・プール】&#10;一人当たり面積">
          <a:extLst>
            <a:ext uri="{FF2B5EF4-FFF2-40B4-BE49-F238E27FC236}">
              <a16:creationId xmlns:a16="http://schemas.microsoft.com/office/drawing/2014/main" id="{4895C544-063A-44DF-A657-B9067B0DEA13}"/>
            </a:ext>
          </a:extLst>
        </xdr:cNvPr>
        <xdr:cNvSpPr txBox="1"/>
      </xdr:nvSpPr>
      <xdr:spPr>
        <a:xfrm>
          <a:off x="6068772" y="10495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123842</xdr:rowOff>
    </xdr:from>
    <xdr:ext cx="469744" cy="259045"/>
    <xdr:sp macro="" textlink="">
      <xdr:nvSpPr>
        <xdr:cNvPr id="260" name="n_1mainValue【体育館・プール】&#10;一人当たり面積">
          <a:extLst>
            <a:ext uri="{FF2B5EF4-FFF2-40B4-BE49-F238E27FC236}">
              <a16:creationId xmlns:a16="http://schemas.microsoft.com/office/drawing/2014/main" id="{0ACB0BE7-AA46-4BAC-9EDB-68FD9B34DB5D}"/>
            </a:ext>
          </a:extLst>
        </xdr:cNvPr>
        <xdr:cNvSpPr txBox="1"/>
      </xdr:nvSpPr>
      <xdr:spPr>
        <a:xfrm>
          <a:off x="8454467" y="10927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125747</xdr:rowOff>
    </xdr:from>
    <xdr:ext cx="469744" cy="259045"/>
    <xdr:sp macro="" textlink="">
      <xdr:nvSpPr>
        <xdr:cNvPr id="261" name="n_2mainValue【体育館・プール】&#10;一人当たり面積">
          <a:extLst>
            <a:ext uri="{FF2B5EF4-FFF2-40B4-BE49-F238E27FC236}">
              <a16:creationId xmlns:a16="http://schemas.microsoft.com/office/drawing/2014/main" id="{EB2FF2DF-7923-42DB-A03F-EFED251B8048}"/>
            </a:ext>
          </a:extLst>
        </xdr:cNvPr>
        <xdr:cNvSpPr txBox="1"/>
      </xdr:nvSpPr>
      <xdr:spPr>
        <a:xfrm>
          <a:off x="7673417" y="1093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127652</xdr:rowOff>
    </xdr:from>
    <xdr:ext cx="469744" cy="259045"/>
    <xdr:sp macro="" textlink="">
      <xdr:nvSpPr>
        <xdr:cNvPr id="262" name="n_3mainValue【体育館・プール】&#10;一人当たり面積">
          <a:extLst>
            <a:ext uri="{FF2B5EF4-FFF2-40B4-BE49-F238E27FC236}">
              <a16:creationId xmlns:a16="http://schemas.microsoft.com/office/drawing/2014/main" id="{2A6F34CF-CA95-4FC2-9AFF-294F44D0A793}"/>
            </a:ext>
          </a:extLst>
        </xdr:cNvPr>
        <xdr:cNvSpPr txBox="1"/>
      </xdr:nvSpPr>
      <xdr:spPr>
        <a:xfrm>
          <a:off x="6866332" y="10932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45737</xdr:rowOff>
    </xdr:from>
    <xdr:ext cx="469744" cy="259045"/>
    <xdr:sp macro="" textlink="">
      <xdr:nvSpPr>
        <xdr:cNvPr id="263" name="n_4mainValue【体育館・プール】&#10;一人当たり面積">
          <a:extLst>
            <a:ext uri="{FF2B5EF4-FFF2-40B4-BE49-F238E27FC236}">
              <a16:creationId xmlns:a16="http://schemas.microsoft.com/office/drawing/2014/main" id="{F40A962C-E62F-489D-BE63-8D7EFBC51DF4}"/>
            </a:ext>
          </a:extLst>
        </xdr:cNvPr>
        <xdr:cNvSpPr txBox="1"/>
      </xdr:nvSpPr>
      <xdr:spPr>
        <a:xfrm>
          <a:off x="6068772" y="10848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2446967D-121C-4A10-A223-7A8EFEA4FC8F}"/>
            </a:ext>
          </a:extLst>
        </xdr:cNvPr>
        <xdr:cNvSpPr/>
      </xdr:nvSpPr>
      <xdr:spPr>
        <a:xfrm>
          <a:off x="6858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057282D2-40F5-4686-9B6B-21356D7223A6}"/>
            </a:ext>
          </a:extLst>
        </xdr:cNvPr>
        <xdr:cNvSpPr/>
      </xdr:nvSpPr>
      <xdr:spPr>
        <a:xfrm>
          <a:off x="8166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53A0125F-475C-41C4-AC7E-1C4C6355100B}"/>
            </a:ext>
          </a:extLst>
        </xdr:cNvPr>
        <xdr:cNvSpPr/>
      </xdr:nvSpPr>
      <xdr:spPr>
        <a:xfrm>
          <a:off x="8166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770DCA68-C8DE-4E37-8988-F453162E125A}"/>
            </a:ext>
          </a:extLst>
        </xdr:cNvPr>
        <xdr:cNvSpPr/>
      </xdr:nvSpPr>
      <xdr:spPr>
        <a:xfrm>
          <a:off x="17145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15E2192D-7143-49F1-AEBB-CA1B82582D5F}"/>
            </a:ext>
          </a:extLst>
        </xdr:cNvPr>
        <xdr:cNvSpPr/>
      </xdr:nvSpPr>
      <xdr:spPr>
        <a:xfrm>
          <a:off x="17145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753EC267-246A-4BC4-B93C-C04CA20D6676}"/>
            </a:ext>
          </a:extLst>
        </xdr:cNvPr>
        <xdr:cNvSpPr/>
      </xdr:nvSpPr>
      <xdr:spPr>
        <a:xfrm>
          <a:off x="27432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F4139CA7-15DD-46BA-9354-1C83D885D6C3}"/>
            </a:ext>
          </a:extLst>
        </xdr:cNvPr>
        <xdr:cNvSpPr/>
      </xdr:nvSpPr>
      <xdr:spPr>
        <a:xfrm>
          <a:off x="27432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76FCB3C6-6CC8-44F5-A7AF-B023305B58CF}"/>
            </a:ext>
          </a:extLst>
        </xdr:cNvPr>
        <xdr:cNvSpPr/>
      </xdr:nvSpPr>
      <xdr:spPr>
        <a:xfrm>
          <a:off x="685800" y="1295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a:extLst>
            <a:ext uri="{FF2B5EF4-FFF2-40B4-BE49-F238E27FC236}">
              <a16:creationId xmlns:a16="http://schemas.microsoft.com/office/drawing/2014/main" id="{7D4F7499-A553-46C7-9753-917FC4504691}"/>
            </a:ext>
          </a:extLst>
        </xdr:cNvPr>
        <xdr:cNvSpPr txBox="1"/>
      </xdr:nvSpPr>
      <xdr:spPr>
        <a:xfrm>
          <a:off x="66675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a:extLst>
            <a:ext uri="{FF2B5EF4-FFF2-40B4-BE49-F238E27FC236}">
              <a16:creationId xmlns:a16="http://schemas.microsoft.com/office/drawing/2014/main" id="{90EA1652-6485-4773-ABAE-D920CDF948C1}"/>
            </a:ext>
          </a:extLst>
        </xdr:cNvPr>
        <xdr:cNvCxnSpPr/>
      </xdr:nvCxnSpPr>
      <xdr:spPr>
        <a:xfrm>
          <a:off x="68580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a:extLst>
            <a:ext uri="{FF2B5EF4-FFF2-40B4-BE49-F238E27FC236}">
              <a16:creationId xmlns:a16="http://schemas.microsoft.com/office/drawing/2014/main" id="{C258DE8D-18D3-4A18-9518-1DB9585F39E8}"/>
            </a:ext>
          </a:extLst>
        </xdr:cNvPr>
        <xdr:cNvSpPr txBox="1"/>
      </xdr:nvSpPr>
      <xdr:spPr>
        <a:xfrm>
          <a:off x="273866" y="1509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5" name="直線コネクタ 274">
          <a:extLst>
            <a:ext uri="{FF2B5EF4-FFF2-40B4-BE49-F238E27FC236}">
              <a16:creationId xmlns:a16="http://schemas.microsoft.com/office/drawing/2014/main" id="{5CE0C413-56E0-4A2F-8D3E-D239CE59B8B3}"/>
            </a:ext>
          </a:extLst>
        </xdr:cNvPr>
        <xdr:cNvCxnSpPr/>
      </xdr:nvCxnSpPr>
      <xdr:spPr>
        <a:xfrm>
          <a:off x="685800" y="1485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6" name="テキスト ボックス 275">
          <a:extLst>
            <a:ext uri="{FF2B5EF4-FFF2-40B4-BE49-F238E27FC236}">
              <a16:creationId xmlns:a16="http://schemas.microsoft.com/office/drawing/2014/main" id="{AECD438D-AE1A-4B92-948B-6580CF336F13}"/>
            </a:ext>
          </a:extLst>
        </xdr:cNvPr>
        <xdr:cNvSpPr txBox="1"/>
      </xdr:nvSpPr>
      <xdr:spPr>
        <a:xfrm>
          <a:off x="273866" y="1471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7" name="直線コネクタ 276">
          <a:extLst>
            <a:ext uri="{FF2B5EF4-FFF2-40B4-BE49-F238E27FC236}">
              <a16:creationId xmlns:a16="http://schemas.microsoft.com/office/drawing/2014/main" id="{DF5C3A01-299E-477E-8274-61901E640BC7}"/>
            </a:ext>
          </a:extLst>
        </xdr:cNvPr>
        <xdr:cNvCxnSpPr/>
      </xdr:nvCxnSpPr>
      <xdr:spPr>
        <a:xfrm>
          <a:off x="685800" y="1447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8" name="テキスト ボックス 277">
          <a:extLst>
            <a:ext uri="{FF2B5EF4-FFF2-40B4-BE49-F238E27FC236}">
              <a16:creationId xmlns:a16="http://schemas.microsoft.com/office/drawing/2014/main" id="{1A74CA87-2F3B-435E-AB05-4A79231DEC60}"/>
            </a:ext>
          </a:extLst>
        </xdr:cNvPr>
        <xdr:cNvSpPr txBox="1"/>
      </xdr:nvSpPr>
      <xdr:spPr>
        <a:xfrm>
          <a:off x="343701" y="1433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9" name="直線コネクタ 278">
          <a:extLst>
            <a:ext uri="{FF2B5EF4-FFF2-40B4-BE49-F238E27FC236}">
              <a16:creationId xmlns:a16="http://schemas.microsoft.com/office/drawing/2014/main" id="{AC3CE6E0-F259-4028-83E8-052D5A0A112C}"/>
            </a:ext>
          </a:extLst>
        </xdr:cNvPr>
        <xdr:cNvCxnSpPr/>
      </xdr:nvCxnSpPr>
      <xdr:spPr>
        <a:xfrm>
          <a:off x="685800" y="1409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0" name="テキスト ボックス 279">
          <a:extLst>
            <a:ext uri="{FF2B5EF4-FFF2-40B4-BE49-F238E27FC236}">
              <a16:creationId xmlns:a16="http://schemas.microsoft.com/office/drawing/2014/main" id="{F247DB40-A010-4951-9329-1B1A918F719F}"/>
            </a:ext>
          </a:extLst>
        </xdr:cNvPr>
        <xdr:cNvSpPr txBox="1"/>
      </xdr:nvSpPr>
      <xdr:spPr>
        <a:xfrm>
          <a:off x="343701" y="1395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1" name="直線コネクタ 280">
          <a:extLst>
            <a:ext uri="{FF2B5EF4-FFF2-40B4-BE49-F238E27FC236}">
              <a16:creationId xmlns:a16="http://schemas.microsoft.com/office/drawing/2014/main" id="{5C2024A3-91A1-4BA5-AC6D-AADB8D12654E}"/>
            </a:ext>
          </a:extLst>
        </xdr:cNvPr>
        <xdr:cNvCxnSpPr/>
      </xdr:nvCxnSpPr>
      <xdr:spPr>
        <a:xfrm>
          <a:off x="685800" y="1371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2" name="テキスト ボックス 281">
          <a:extLst>
            <a:ext uri="{FF2B5EF4-FFF2-40B4-BE49-F238E27FC236}">
              <a16:creationId xmlns:a16="http://schemas.microsoft.com/office/drawing/2014/main" id="{E9F97C97-7CC1-4F60-918D-99C20660A907}"/>
            </a:ext>
          </a:extLst>
        </xdr:cNvPr>
        <xdr:cNvSpPr txBox="1"/>
      </xdr:nvSpPr>
      <xdr:spPr>
        <a:xfrm>
          <a:off x="343701" y="13571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3" name="直線コネクタ 282">
          <a:extLst>
            <a:ext uri="{FF2B5EF4-FFF2-40B4-BE49-F238E27FC236}">
              <a16:creationId xmlns:a16="http://schemas.microsoft.com/office/drawing/2014/main" id="{831AD890-6065-40CD-B3E1-17A1FBF55250}"/>
            </a:ext>
          </a:extLst>
        </xdr:cNvPr>
        <xdr:cNvCxnSpPr/>
      </xdr:nvCxnSpPr>
      <xdr:spPr>
        <a:xfrm>
          <a:off x="685800" y="1333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162577</xdr:rowOff>
    </xdr:from>
    <xdr:ext cx="338939" cy="259045"/>
    <xdr:sp macro="" textlink="">
      <xdr:nvSpPr>
        <xdr:cNvPr id="284" name="テキスト ボックス 283">
          <a:extLst>
            <a:ext uri="{FF2B5EF4-FFF2-40B4-BE49-F238E27FC236}">
              <a16:creationId xmlns:a16="http://schemas.microsoft.com/office/drawing/2014/main" id="{6ABB281E-E753-425F-B394-8055D3D006F2}"/>
            </a:ext>
          </a:extLst>
        </xdr:cNvPr>
        <xdr:cNvSpPr txBox="1"/>
      </xdr:nvSpPr>
      <xdr:spPr>
        <a:xfrm>
          <a:off x="386866" y="13194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105C8E9E-2566-42F6-838B-7DD4A78B706B}"/>
            </a:ext>
          </a:extLst>
        </xdr:cNvPr>
        <xdr:cNvCxnSpPr/>
      </xdr:nvCxnSpPr>
      <xdr:spPr>
        <a:xfrm>
          <a:off x="68580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6" name="【福祉施設】&#10;有形固定資産減価償却率グラフ枠">
          <a:extLst>
            <a:ext uri="{FF2B5EF4-FFF2-40B4-BE49-F238E27FC236}">
              <a16:creationId xmlns:a16="http://schemas.microsoft.com/office/drawing/2014/main" id="{4F003889-4C98-47B6-8F0E-2352585B0EA8}"/>
            </a:ext>
          </a:extLst>
        </xdr:cNvPr>
        <xdr:cNvSpPr/>
      </xdr:nvSpPr>
      <xdr:spPr>
        <a:xfrm>
          <a:off x="685800" y="1295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133350</xdr:rowOff>
    </xdr:from>
    <xdr:to>
      <xdr:col>24</xdr:col>
      <xdr:colOff>62865</xdr:colOff>
      <xdr:row>85</xdr:row>
      <xdr:rowOff>31750</xdr:rowOff>
    </xdr:to>
    <xdr:cxnSp macro="">
      <xdr:nvCxnSpPr>
        <xdr:cNvPr id="287" name="直線コネクタ 286">
          <a:extLst>
            <a:ext uri="{FF2B5EF4-FFF2-40B4-BE49-F238E27FC236}">
              <a16:creationId xmlns:a16="http://schemas.microsoft.com/office/drawing/2014/main" id="{B6A6371A-35D6-4174-A8F4-7B7BAD5B4BCC}"/>
            </a:ext>
          </a:extLst>
        </xdr:cNvPr>
        <xdr:cNvCxnSpPr/>
      </xdr:nvCxnSpPr>
      <xdr:spPr>
        <a:xfrm flipV="1">
          <a:off x="4173855" y="13331190"/>
          <a:ext cx="0" cy="12719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35577</xdr:rowOff>
    </xdr:from>
    <xdr:ext cx="469744" cy="259045"/>
    <xdr:sp macro="" textlink="">
      <xdr:nvSpPr>
        <xdr:cNvPr id="288" name="【福祉施設】&#10;有形固定資産減価償却率最小値テキスト">
          <a:extLst>
            <a:ext uri="{FF2B5EF4-FFF2-40B4-BE49-F238E27FC236}">
              <a16:creationId xmlns:a16="http://schemas.microsoft.com/office/drawing/2014/main" id="{3C33FFD4-AF7B-436E-954E-47454EC9695F}"/>
            </a:ext>
          </a:extLst>
        </xdr:cNvPr>
        <xdr:cNvSpPr txBox="1"/>
      </xdr:nvSpPr>
      <xdr:spPr>
        <a:xfrm>
          <a:off x="4212590" y="1460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31750</xdr:rowOff>
    </xdr:from>
    <xdr:to>
      <xdr:col>24</xdr:col>
      <xdr:colOff>152400</xdr:colOff>
      <xdr:row>85</xdr:row>
      <xdr:rowOff>31750</xdr:rowOff>
    </xdr:to>
    <xdr:cxnSp macro="">
      <xdr:nvCxnSpPr>
        <xdr:cNvPr id="289" name="直線コネクタ 288">
          <a:extLst>
            <a:ext uri="{FF2B5EF4-FFF2-40B4-BE49-F238E27FC236}">
              <a16:creationId xmlns:a16="http://schemas.microsoft.com/office/drawing/2014/main" id="{09DB894C-62C8-4C30-BEF3-03C08AB6CA60}"/>
            </a:ext>
          </a:extLst>
        </xdr:cNvPr>
        <xdr:cNvCxnSpPr/>
      </xdr:nvCxnSpPr>
      <xdr:spPr>
        <a:xfrm>
          <a:off x="4112260" y="1460309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80027</xdr:rowOff>
    </xdr:from>
    <xdr:ext cx="340478" cy="259045"/>
    <xdr:sp macro="" textlink="">
      <xdr:nvSpPr>
        <xdr:cNvPr id="290" name="【福祉施設】&#10;有形固定資産減価償却率最大値テキスト">
          <a:extLst>
            <a:ext uri="{FF2B5EF4-FFF2-40B4-BE49-F238E27FC236}">
              <a16:creationId xmlns:a16="http://schemas.microsoft.com/office/drawing/2014/main" id="{4C7C0360-91CE-4328-9BB7-A85C828DEA8B}"/>
            </a:ext>
          </a:extLst>
        </xdr:cNvPr>
        <xdr:cNvSpPr txBox="1"/>
      </xdr:nvSpPr>
      <xdr:spPr>
        <a:xfrm>
          <a:off x="4212590" y="131121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133350</xdr:rowOff>
    </xdr:from>
    <xdr:to>
      <xdr:col>24</xdr:col>
      <xdr:colOff>152400</xdr:colOff>
      <xdr:row>77</xdr:row>
      <xdr:rowOff>133350</xdr:rowOff>
    </xdr:to>
    <xdr:cxnSp macro="">
      <xdr:nvCxnSpPr>
        <xdr:cNvPr id="291" name="直線コネクタ 290">
          <a:extLst>
            <a:ext uri="{FF2B5EF4-FFF2-40B4-BE49-F238E27FC236}">
              <a16:creationId xmlns:a16="http://schemas.microsoft.com/office/drawing/2014/main" id="{36717299-06CF-4AE2-98B9-97EC2FD8AB71}"/>
            </a:ext>
          </a:extLst>
        </xdr:cNvPr>
        <xdr:cNvCxnSpPr/>
      </xdr:nvCxnSpPr>
      <xdr:spPr>
        <a:xfrm>
          <a:off x="4112260" y="133311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60977</xdr:rowOff>
    </xdr:from>
    <xdr:ext cx="405111" cy="259045"/>
    <xdr:sp macro="" textlink="">
      <xdr:nvSpPr>
        <xdr:cNvPr id="292" name="【福祉施設】&#10;有形固定資産減価償却率平均値テキスト">
          <a:extLst>
            <a:ext uri="{FF2B5EF4-FFF2-40B4-BE49-F238E27FC236}">
              <a16:creationId xmlns:a16="http://schemas.microsoft.com/office/drawing/2014/main" id="{09B1897E-EF7B-42EC-B0C5-3EE4409EA961}"/>
            </a:ext>
          </a:extLst>
        </xdr:cNvPr>
        <xdr:cNvSpPr txBox="1"/>
      </xdr:nvSpPr>
      <xdr:spPr>
        <a:xfrm>
          <a:off x="4212590" y="139446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38100</xdr:rowOff>
    </xdr:from>
    <xdr:to>
      <xdr:col>24</xdr:col>
      <xdr:colOff>114300</xdr:colOff>
      <xdr:row>82</xdr:row>
      <xdr:rowOff>139700</xdr:rowOff>
    </xdr:to>
    <xdr:sp macro="" textlink="">
      <xdr:nvSpPr>
        <xdr:cNvPr id="293" name="フローチャート: 判断 292">
          <a:extLst>
            <a:ext uri="{FF2B5EF4-FFF2-40B4-BE49-F238E27FC236}">
              <a16:creationId xmlns:a16="http://schemas.microsoft.com/office/drawing/2014/main" id="{42176DC9-3FA8-49EE-A8BA-35ECB36D4C01}"/>
            </a:ext>
          </a:extLst>
        </xdr:cNvPr>
        <xdr:cNvSpPr/>
      </xdr:nvSpPr>
      <xdr:spPr>
        <a:xfrm>
          <a:off x="4131310" y="1409700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27939</xdr:rowOff>
    </xdr:from>
    <xdr:to>
      <xdr:col>20</xdr:col>
      <xdr:colOff>38100</xdr:colOff>
      <xdr:row>82</xdr:row>
      <xdr:rowOff>129539</xdr:rowOff>
    </xdr:to>
    <xdr:sp macro="" textlink="">
      <xdr:nvSpPr>
        <xdr:cNvPr id="294" name="フローチャート: 判断 293">
          <a:extLst>
            <a:ext uri="{FF2B5EF4-FFF2-40B4-BE49-F238E27FC236}">
              <a16:creationId xmlns:a16="http://schemas.microsoft.com/office/drawing/2014/main" id="{596626D4-F80E-48F5-B865-59A38CB0B7DC}"/>
            </a:ext>
          </a:extLst>
        </xdr:cNvPr>
        <xdr:cNvSpPr/>
      </xdr:nvSpPr>
      <xdr:spPr>
        <a:xfrm>
          <a:off x="3388360" y="14084934"/>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1270</xdr:rowOff>
    </xdr:from>
    <xdr:to>
      <xdr:col>15</xdr:col>
      <xdr:colOff>101600</xdr:colOff>
      <xdr:row>82</xdr:row>
      <xdr:rowOff>102870</xdr:rowOff>
    </xdr:to>
    <xdr:sp macro="" textlink="">
      <xdr:nvSpPr>
        <xdr:cNvPr id="295" name="フローチャート: 判断 294">
          <a:extLst>
            <a:ext uri="{FF2B5EF4-FFF2-40B4-BE49-F238E27FC236}">
              <a16:creationId xmlns:a16="http://schemas.microsoft.com/office/drawing/2014/main" id="{E7A2B76E-18BD-4479-8A0D-8AF7C9108345}"/>
            </a:ext>
          </a:extLst>
        </xdr:cNvPr>
        <xdr:cNvSpPr/>
      </xdr:nvSpPr>
      <xdr:spPr>
        <a:xfrm>
          <a:off x="2571750" y="14060170"/>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162561</xdr:rowOff>
    </xdr:from>
    <xdr:to>
      <xdr:col>10</xdr:col>
      <xdr:colOff>165100</xdr:colOff>
      <xdr:row>82</xdr:row>
      <xdr:rowOff>92711</xdr:rowOff>
    </xdr:to>
    <xdr:sp macro="" textlink="">
      <xdr:nvSpPr>
        <xdr:cNvPr id="296" name="フローチャート: 判断 295">
          <a:extLst>
            <a:ext uri="{FF2B5EF4-FFF2-40B4-BE49-F238E27FC236}">
              <a16:creationId xmlns:a16="http://schemas.microsoft.com/office/drawing/2014/main" id="{0BD8015E-3D2F-4896-85D0-1657FAFCF365}"/>
            </a:ext>
          </a:extLst>
        </xdr:cNvPr>
        <xdr:cNvSpPr/>
      </xdr:nvSpPr>
      <xdr:spPr>
        <a:xfrm>
          <a:off x="1774190" y="14051916"/>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132080</xdr:rowOff>
    </xdr:from>
    <xdr:to>
      <xdr:col>6</xdr:col>
      <xdr:colOff>38100</xdr:colOff>
      <xdr:row>82</xdr:row>
      <xdr:rowOff>62230</xdr:rowOff>
    </xdr:to>
    <xdr:sp macro="" textlink="">
      <xdr:nvSpPr>
        <xdr:cNvPr id="297" name="フローチャート: 判断 296">
          <a:extLst>
            <a:ext uri="{FF2B5EF4-FFF2-40B4-BE49-F238E27FC236}">
              <a16:creationId xmlns:a16="http://schemas.microsoft.com/office/drawing/2014/main" id="{8C7A6189-6E5B-424F-A408-E435A8482841}"/>
            </a:ext>
          </a:extLst>
        </xdr:cNvPr>
        <xdr:cNvSpPr/>
      </xdr:nvSpPr>
      <xdr:spPr>
        <a:xfrm>
          <a:off x="988060" y="14023340"/>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A9D80A5E-5A76-42E0-BA16-E942183E78FC}"/>
            </a:ext>
          </a:extLst>
        </xdr:cNvPr>
        <xdr:cNvSpPr txBox="1"/>
      </xdr:nvSpPr>
      <xdr:spPr>
        <a:xfrm>
          <a:off x="400304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927185D4-88E8-48E2-99E4-2DACAFA02C5D}"/>
            </a:ext>
          </a:extLst>
        </xdr:cNvPr>
        <xdr:cNvSpPr txBox="1"/>
      </xdr:nvSpPr>
      <xdr:spPr>
        <a:xfrm>
          <a:off x="32600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C8C1DAC1-CC99-4D2C-9341-9E587930E41E}"/>
            </a:ext>
          </a:extLst>
        </xdr:cNvPr>
        <xdr:cNvSpPr txBox="1"/>
      </xdr:nvSpPr>
      <xdr:spPr>
        <a:xfrm>
          <a:off x="24549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F09FF71C-D412-4ED9-AE27-E46A52FE15B0}"/>
            </a:ext>
          </a:extLst>
        </xdr:cNvPr>
        <xdr:cNvSpPr txBox="1"/>
      </xdr:nvSpPr>
      <xdr:spPr>
        <a:xfrm>
          <a:off x="16573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919215E3-9C7E-4B89-9C55-3377A4A6BD9C}"/>
            </a:ext>
          </a:extLst>
        </xdr:cNvPr>
        <xdr:cNvSpPr txBox="1"/>
      </xdr:nvSpPr>
      <xdr:spPr>
        <a:xfrm>
          <a:off x="8597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84</xdr:row>
      <xdr:rowOff>152400</xdr:rowOff>
    </xdr:from>
    <xdr:to>
      <xdr:col>24</xdr:col>
      <xdr:colOff>114300</xdr:colOff>
      <xdr:row>85</xdr:row>
      <xdr:rowOff>82550</xdr:rowOff>
    </xdr:to>
    <xdr:sp macro="" textlink="">
      <xdr:nvSpPr>
        <xdr:cNvPr id="303" name="楕円 302">
          <a:extLst>
            <a:ext uri="{FF2B5EF4-FFF2-40B4-BE49-F238E27FC236}">
              <a16:creationId xmlns:a16="http://schemas.microsoft.com/office/drawing/2014/main" id="{B34C873F-D4AE-4BAF-9324-92C76188101B}"/>
            </a:ext>
          </a:extLst>
        </xdr:cNvPr>
        <xdr:cNvSpPr/>
      </xdr:nvSpPr>
      <xdr:spPr>
        <a:xfrm>
          <a:off x="4131310" y="1455420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67327</xdr:rowOff>
    </xdr:from>
    <xdr:ext cx="469744" cy="259045"/>
    <xdr:sp macro="" textlink="">
      <xdr:nvSpPr>
        <xdr:cNvPr id="304" name="【福祉施設】&#10;有形固定資産減価償却率該当値テキスト">
          <a:extLst>
            <a:ext uri="{FF2B5EF4-FFF2-40B4-BE49-F238E27FC236}">
              <a16:creationId xmlns:a16="http://schemas.microsoft.com/office/drawing/2014/main" id="{E558C3D3-5CE7-4BD6-AB19-106CD4157F82}"/>
            </a:ext>
          </a:extLst>
        </xdr:cNvPr>
        <xdr:cNvSpPr txBox="1"/>
      </xdr:nvSpPr>
      <xdr:spPr>
        <a:xfrm>
          <a:off x="4212590" y="144672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152400</xdr:rowOff>
    </xdr:from>
    <xdr:to>
      <xdr:col>20</xdr:col>
      <xdr:colOff>38100</xdr:colOff>
      <xdr:row>85</xdr:row>
      <xdr:rowOff>82550</xdr:rowOff>
    </xdr:to>
    <xdr:sp macro="" textlink="">
      <xdr:nvSpPr>
        <xdr:cNvPr id="305" name="楕円 304">
          <a:extLst>
            <a:ext uri="{FF2B5EF4-FFF2-40B4-BE49-F238E27FC236}">
              <a16:creationId xmlns:a16="http://schemas.microsoft.com/office/drawing/2014/main" id="{5F72F83C-9153-46FD-87DD-81BC5C7A2F2F}"/>
            </a:ext>
          </a:extLst>
        </xdr:cNvPr>
        <xdr:cNvSpPr/>
      </xdr:nvSpPr>
      <xdr:spPr>
        <a:xfrm>
          <a:off x="3388360" y="14554200"/>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85</xdr:row>
      <xdr:rowOff>31750</xdr:rowOff>
    </xdr:from>
    <xdr:to>
      <xdr:col>24</xdr:col>
      <xdr:colOff>63500</xdr:colOff>
      <xdr:row>85</xdr:row>
      <xdr:rowOff>31750</xdr:rowOff>
    </xdr:to>
    <xdr:cxnSp macro="">
      <xdr:nvCxnSpPr>
        <xdr:cNvPr id="306" name="直線コネクタ 305">
          <a:extLst>
            <a:ext uri="{FF2B5EF4-FFF2-40B4-BE49-F238E27FC236}">
              <a16:creationId xmlns:a16="http://schemas.microsoft.com/office/drawing/2014/main" id="{73BE3F94-AC96-4934-A8E5-27E2DF9AECC2}"/>
            </a:ext>
          </a:extLst>
        </xdr:cNvPr>
        <xdr:cNvCxnSpPr/>
      </xdr:nvCxnSpPr>
      <xdr:spPr>
        <a:xfrm>
          <a:off x="3431540" y="14603095"/>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152400</xdr:rowOff>
    </xdr:from>
    <xdr:to>
      <xdr:col>15</xdr:col>
      <xdr:colOff>101600</xdr:colOff>
      <xdr:row>85</xdr:row>
      <xdr:rowOff>82550</xdr:rowOff>
    </xdr:to>
    <xdr:sp macro="" textlink="">
      <xdr:nvSpPr>
        <xdr:cNvPr id="307" name="楕円 306">
          <a:extLst>
            <a:ext uri="{FF2B5EF4-FFF2-40B4-BE49-F238E27FC236}">
              <a16:creationId xmlns:a16="http://schemas.microsoft.com/office/drawing/2014/main" id="{EA20F76C-7AF4-4E73-8E81-28C5F6CB8EA0}"/>
            </a:ext>
          </a:extLst>
        </xdr:cNvPr>
        <xdr:cNvSpPr/>
      </xdr:nvSpPr>
      <xdr:spPr>
        <a:xfrm>
          <a:off x="2571750" y="1455420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85</xdr:row>
      <xdr:rowOff>31750</xdr:rowOff>
    </xdr:from>
    <xdr:to>
      <xdr:col>19</xdr:col>
      <xdr:colOff>177800</xdr:colOff>
      <xdr:row>85</xdr:row>
      <xdr:rowOff>31750</xdr:rowOff>
    </xdr:to>
    <xdr:cxnSp macro="">
      <xdr:nvCxnSpPr>
        <xdr:cNvPr id="308" name="直線コネクタ 307">
          <a:extLst>
            <a:ext uri="{FF2B5EF4-FFF2-40B4-BE49-F238E27FC236}">
              <a16:creationId xmlns:a16="http://schemas.microsoft.com/office/drawing/2014/main" id="{06DB59A6-09E4-485B-AE89-4ADB643358DC}"/>
            </a:ext>
          </a:extLst>
        </xdr:cNvPr>
        <xdr:cNvCxnSpPr/>
      </xdr:nvCxnSpPr>
      <xdr:spPr>
        <a:xfrm>
          <a:off x="2626360" y="14603095"/>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84</xdr:row>
      <xdr:rowOff>152400</xdr:rowOff>
    </xdr:from>
    <xdr:to>
      <xdr:col>10</xdr:col>
      <xdr:colOff>165100</xdr:colOff>
      <xdr:row>85</xdr:row>
      <xdr:rowOff>82550</xdr:rowOff>
    </xdr:to>
    <xdr:sp macro="" textlink="">
      <xdr:nvSpPr>
        <xdr:cNvPr id="309" name="楕円 308">
          <a:extLst>
            <a:ext uri="{FF2B5EF4-FFF2-40B4-BE49-F238E27FC236}">
              <a16:creationId xmlns:a16="http://schemas.microsoft.com/office/drawing/2014/main" id="{A34B5290-A5EF-496F-A35D-2D463E93A127}"/>
            </a:ext>
          </a:extLst>
        </xdr:cNvPr>
        <xdr:cNvSpPr/>
      </xdr:nvSpPr>
      <xdr:spPr>
        <a:xfrm>
          <a:off x="1774190" y="14554200"/>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85</xdr:row>
      <xdr:rowOff>31750</xdr:rowOff>
    </xdr:from>
    <xdr:to>
      <xdr:col>15</xdr:col>
      <xdr:colOff>50800</xdr:colOff>
      <xdr:row>85</xdr:row>
      <xdr:rowOff>31750</xdr:rowOff>
    </xdr:to>
    <xdr:cxnSp macro="">
      <xdr:nvCxnSpPr>
        <xdr:cNvPr id="310" name="直線コネクタ 309">
          <a:extLst>
            <a:ext uri="{FF2B5EF4-FFF2-40B4-BE49-F238E27FC236}">
              <a16:creationId xmlns:a16="http://schemas.microsoft.com/office/drawing/2014/main" id="{D99C0AF6-C67E-4ADF-87A9-C69BFB384C6B}"/>
            </a:ext>
          </a:extLst>
        </xdr:cNvPr>
        <xdr:cNvCxnSpPr/>
      </xdr:nvCxnSpPr>
      <xdr:spPr>
        <a:xfrm>
          <a:off x="1828800" y="14603095"/>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84</xdr:row>
      <xdr:rowOff>152400</xdr:rowOff>
    </xdr:from>
    <xdr:to>
      <xdr:col>6</xdr:col>
      <xdr:colOff>38100</xdr:colOff>
      <xdr:row>85</xdr:row>
      <xdr:rowOff>82550</xdr:rowOff>
    </xdr:to>
    <xdr:sp macro="" textlink="">
      <xdr:nvSpPr>
        <xdr:cNvPr id="311" name="楕円 310">
          <a:extLst>
            <a:ext uri="{FF2B5EF4-FFF2-40B4-BE49-F238E27FC236}">
              <a16:creationId xmlns:a16="http://schemas.microsoft.com/office/drawing/2014/main" id="{89CB43CF-4192-4411-8EB2-32AD09E3F75B}"/>
            </a:ext>
          </a:extLst>
        </xdr:cNvPr>
        <xdr:cNvSpPr/>
      </xdr:nvSpPr>
      <xdr:spPr>
        <a:xfrm>
          <a:off x="988060" y="14554200"/>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85</xdr:row>
      <xdr:rowOff>31750</xdr:rowOff>
    </xdr:from>
    <xdr:to>
      <xdr:col>10</xdr:col>
      <xdr:colOff>114300</xdr:colOff>
      <xdr:row>85</xdr:row>
      <xdr:rowOff>31750</xdr:rowOff>
    </xdr:to>
    <xdr:cxnSp macro="">
      <xdr:nvCxnSpPr>
        <xdr:cNvPr id="312" name="直線コネクタ 311">
          <a:extLst>
            <a:ext uri="{FF2B5EF4-FFF2-40B4-BE49-F238E27FC236}">
              <a16:creationId xmlns:a16="http://schemas.microsoft.com/office/drawing/2014/main" id="{C4FF5B1F-DC33-4F3C-BAE4-B1D24306D3B0}"/>
            </a:ext>
          </a:extLst>
        </xdr:cNvPr>
        <xdr:cNvCxnSpPr/>
      </xdr:nvCxnSpPr>
      <xdr:spPr>
        <a:xfrm>
          <a:off x="1031240" y="14603095"/>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146066</xdr:rowOff>
    </xdr:from>
    <xdr:ext cx="405111" cy="259045"/>
    <xdr:sp macro="" textlink="">
      <xdr:nvSpPr>
        <xdr:cNvPr id="313" name="n_1aveValue【福祉施設】&#10;有形固定資産減価償却率">
          <a:extLst>
            <a:ext uri="{FF2B5EF4-FFF2-40B4-BE49-F238E27FC236}">
              <a16:creationId xmlns:a16="http://schemas.microsoft.com/office/drawing/2014/main" id="{E913F11E-1004-450D-898D-D612AD07B0F1}"/>
            </a:ext>
          </a:extLst>
        </xdr:cNvPr>
        <xdr:cNvSpPr txBox="1"/>
      </xdr:nvSpPr>
      <xdr:spPr>
        <a:xfrm>
          <a:off x="3239144" y="138601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119397</xdr:rowOff>
    </xdr:from>
    <xdr:ext cx="405111" cy="259045"/>
    <xdr:sp macro="" textlink="">
      <xdr:nvSpPr>
        <xdr:cNvPr id="314" name="n_2aveValue【福祉施設】&#10;有形固定資産減価償却率">
          <a:extLst>
            <a:ext uri="{FF2B5EF4-FFF2-40B4-BE49-F238E27FC236}">
              <a16:creationId xmlns:a16="http://schemas.microsoft.com/office/drawing/2014/main" id="{192AEA84-8147-4543-8F5D-642BAB7A7E99}"/>
            </a:ext>
          </a:extLst>
        </xdr:cNvPr>
        <xdr:cNvSpPr txBox="1"/>
      </xdr:nvSpPr>
      <xdr:spPr>
        <a:xfrm>
          <a:off x="2439044" y="13837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109238</xdr:rowOff>
    </xdr:from>
    <xdr:ext cx="405111" cy="259045"/>
    <xdr:sp macro="" textlink="">
      <xdr:nvSpPr>
        <xdr:cNvPr id="315" name="n_3aveValue【福祉施設】&#10;有形固定資産減価償却率">
          <a:extLst>
            <a:ext uri="{FF2B5EF4-FFF2-40B4-BE49-F238E27FC236}">
              <a16:creationId xmlns:a16="http://schemas.microsoft.com/office/drawing/2014/main" id="{7834ECA2-D47B-4E2C-AC79-837FE9CA3B33}"/>
            </a:ext>
          </a:extLst>
        </xdr:cNvPr>
        <xdr:cNvSpPr txBox="1"/>
      </xdr:nvSpPr>
      <xdr:spPr>
        <a:xfrm>
          <a:off x="1641484" y="138233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78757</xdr:rowOff>
    </xdr:from>
    <xdr:ext cx="405111" cy="259045"/>
    <xdr:sp macro="" textlink="">
      <xdr:nvSpPr>
        <xdr:cNvPr id="316" name="n_4aveValue【福祉施設】&#10;有形固定資産減価償却率">
          <a:extLst>
            <a:ext uri="{FF2B5EF4-FFF2-40B4-BE49-F238E27FC236}">
              <a16:creationId xmlns:a16="http://schemas.microsoft.com/office/drawing/2014/main" id="{EA479766-46DF-4B40-A5DF-23FE1CD77126}"/>
            </a:ext>
          </a:extLst>
        </xdr:cNvPr>
        <xdr:cNvSpPr txBox="1"/>
      </xdr:nvSpPr>
      <xdr:spPr>
        <a:xfrm>
          <a:off x="855354" y="13794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120727</xdr:colOff>
      <xdr:row>85</xdr:row>
      <xdr:rowOff>73677</xdr:rowOff>
    </xdr:from>
    <xdr:ext cx="469744" cy="259045"/>
    <xdr:sp macro="" textlink="">
      <xdr:nvSpPr>
        <xdr:cNvPr id="317" name="n_1mainValue【福祉施設】&#10;有形固定資産減価償却率">
          <a:extLst>
            <a:ext uri="{FF2B5EF4-FFF2-40B4-BE49-F238E27FC236}">
              <a16:creationId xmlns:a16="http://schemas.microsoft.com/office/drawing/2014/main" id="{95E7124F-7F6D-465D-9052-ACB7ABEB7160}"/>
            </a:ext>
          </a:extLst>
        </xdr:cNvPr>
        <xdr:cNvSpPr txBox="1"/>
      </xdr:nvSpPr>
      <xdr:spPr>
        <a:xfrm>
          <a:off x="3208732" y="14646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6427</xdr:colOff>
      <xdr:row>85</xdr:row>
      <xdr:rowOff>73677</xdr:rowOff>
    </xdr:from>
    <xdr:ext cx="469744" cy="259045"/>
    <xdr:sp macro="" textlink="">
      <xdr:nvSpPr>
        <xdr:cNvPr id="318" name="n_2mainValue【福祉施設】&#10;有形固定資産減価償却率">
          <a:extLst>
            <a:ext uri="{FF2B5EF4-FFF2-40B4-BE49-F238E27FC236}">
              <a16:creationId xmlns:a16="http://schemas.microsoft.com/office/drawing/2014/main" id="{EAA1246E-4485-4CEF-B803-50130A9B4299}"/>
            </a:ext>
          </a:extLst>
        </xdr:cNvPr>
        <xdr:cNvSpPr txBox="1"/>
      </xdr:nvSpPr>
      <xdr:spPr>
        <a:xfrm>
          <a:off x="2408632" y="14646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69927</xdr:colOff>
      <xdr:row>85</xdr:row>
      <xdr:rowOff>73677</xdr:rowOff>
    </xdr:from>
    <xdr:ext cx="469744" cy="259045"/>
    <xdr:sp macro="" textlink="">
      <xdr:nvSpPr>
        <xdr:cNvPr id="319" name="n_3mainValue【福祉施設】&#10;有形固定資産減価償却率">
          <a:extLst>
            <a:ext uri="{FF2B5EF4-FFF2-40B4-BE49-F238E27FC236}">
              <a16:creationId xmlns:a16="http://schemas.microsoft.com/office/drawing/2014/main" id="{7453C743-F1A9-4841-A99E-4F2DF287C1ED}"/>
            </a:ext>
          </a:extLst>
        </xdr:cNvPr>
        <xdr:cNvSpPr txBox="1"/>
      </xdr:nvSpPr>
      <xdr:spPr>
        <a:xfrm>
          <a:off x="1611072" y="14646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133427</xdr:colOff>
      <xdr:row>85</xdr:row>
      <xdr:rowOff>73677</xdr:rowOff>
    </xdr:from>
    <xdr:ext cx="469744" cy="259045"/>
    <xdr:sp macro="" textlink="">
      <xdr:nvSpPr>
        <xdr:cNvPr id="320" name="n_4mainValue【福祉施設】&#10;有形固定資産減価償却率">
          <a:extLst>
            <a:ext uri="{FF2B5EF4-FFF2-40B4-BE49-F238E27FC236}">
              <a16:creationId xmlns:a16="http://schemas.microsoft.com/office/drawing/2014/main" id="{1605D4B8-E160-4B2E-B302-07B9180AD549}"/>
            </a:ext>
          </a:extLst>
        </xdr:cNvPr>
        <xdr:cNvSpPr txBox="1"/>
      </xdr:nvSpPr>
      <xdr:spPr>
        <a:xfrm>
          <a:off x="815417" y="14646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id="{E457D57B-732A-4C07-863B-2FFFACC023D3}"/>
            </a:ext>
          </a:extLst>
        </xdr:cNvPr>
        <xdr:cNvSpPr/>
      </xdr:nvSpPr>
      <xdr:spPr>
        <a:xfrm>
          <a:off x="596011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8F8A267B-87C1-407D-BF28-825E11804B97}"/>
            </a:ext>
          </a:extLst>
        </xdr:cNvPr>
        <xdr:cNvSpPr/>
      </xdr:nvSpPr>
      <xdr:spPr>
        <a:xfrm>
          <a:off x="60604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37EC0984-4588-4D8A-B047-BACAEF2F11EE}"/>
            </a:ext>
          </a:extLst>
        </xdr:cNvPr>
        <xdr:cNvSpPr/>
      </xdr:nvSpPr>
      <xdr:spPr>
        <a:xfrm>
          <a:off x="60604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59AC7FFE-ADB9-45D7-A6A5-DE8883FF31E7}"/>
            </a:ext>
          </a:extLst>
        </xdr:cNvPr>
        <xdr:cNvSpPr/>
      </xdr:nvSpPr>
      <xdr:spPr>
        <a:xfrm>
          <a:off x="69888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37E4C96D-BE9B-4CC5-936F-9507DBAAF583}"/>
            </a:ext>
          </a:extLst>
        </xdr:cNvPr>
        <xdr:cNvSpPr/>
      </xdr:nvSpPr>
      <xdr:spPr>
        <a:xfrm>
          <a:off x="69888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BDFC1924-EAEF-49FB-A65E-253E638E899B}"/>
            </a:ext>
          </a:extLst>
        </xdr:cNvPr>
        <xdr:cNvSpPr/>
      </xdr:nvSpPr>
      <xdr:spPr>
        <a:xfrm>
          <a:off x="80175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3D665FC3-79E0-4061-8BFB-5AEC8C142943}"/>
            </a:ext>
          </a:extLst>
        </xdr:cNvPr>
        <xdr:cNvSpPr/>
      </xdr:nvSpPr>
      <xdr:spPr>
        <a:xfrm>
          <a:off x="80175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B3ED4EF7-3313-47D7-873A-6BA9FFE4A051}"/>
            </a:ext>
          </a:extLst>
        </xdr:cNvPr>
        <xdr:cNvSpPr/>
      </xdr:nvSpPr>
      <xdr:spPr>
        <a:xfrm>
          <a:off x="5960110" y="1295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a:extLst>
            <a:ext uri="{FF2B5EF4-FFF2-40B4-BE49-F238E27FC236}">
              <a16:creationId xmlns:a16="http://schemas.microsoft.com/office/drawing/2014/main" id="{045CB1FA-24CF-43AD-923C-2159188C4DC6}"/>
            </a:ext>
          </a:extLst>
        </xdr:cNvPr>
        <xdr:cNvSpPr txBox="1"/>
      </xdr:nvSpPr>
      <xdr:spPr>
        <a:xfrm>
          <a:off x="592201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4B96ADDA-0B3E-4FBB-A955-6A8481F9FC6D}"/>
            </a:ext>
          </a:extLst>
        </xdr:cNvPr>
        <xdr:cNvCxnSpPr/>
      </xdr:nvCxnSpPr>
      <xdr:spPr>
        <a:xfrm>
          <a:off x="5960110" y="1524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331" name="直線コネクタ 330">
          <a:extLst>
            <a:ext uri="{FF2B5EF4-FFF2-40B4-BE49-F238E27FC236}">
              <a16:creationId xmlns:a16="http://schemas.microsoft.com/office/drawing/2014/main" id="{48003F93-14F7-41E5-8111-937E255DBAEC}"/>
            </a:ext>
          </a:extLst>
        </xdr:cNvPr>
        <xdr:cNvCxnSpPr/>
      </xdr:nvCxnSpPr>
      <xdr:spPr>
        <a:xfrm>
          <a:off x="5960110" y="146646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332" name="テキスト ボックス 331">
          <a:extLst>
            <a:ext uri="{FF2B5EF4-FFF2-40B4-BE49-F238E27FC236}">
              <a16:creationId xmlns:a16="http://schemas.microsoft.com/office/drawing/2014/main" id="{35F8B258-0783-4260-9FB2-8B86F2157AD5}"/>
            </a:ext>
          </a:extLst>
        </xdr:cNvPr>
        <xdr:cNvSpPr txBox="1"/>
      </xdr:nvSpPr>
      <xdr:spPr>
        <a:xfrm>
          <a:off x="5527221" y="145281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3" name="直線コネクタ 332">
          <a:extLst>
            <a:ext uri="{FF2B5EF4-FFF2-40B4-BE49-F238E27FC236}">
              <a16:creationId xmlns:a16="http://schemas.microsoft.com/office/drawing/2014/main" id="{AC71E1DD-E042-4ED3-A308-A12F0F6C6DCC}"/>
            </a:ext>
          </a:extLst>
        </xdr:cNvPr>
        <xdr:cNvCxnSpPr/>
      </xdr:nvCxnSpPr>
      <xdr:spPr>
        <a:xfrm>
          <a:off x="5960110" y="1409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4" name="テキスト ボックス 333">
          <a:extLst>
            <a:ext uri="{FF2B5EF4-FFF2-40B4-BE49-F238E27FC236}">
              <a16:creationId xmlns:a16="http://schemas.microsoft.com/office/drawing/2014/main" id="{432AD696-0DEB-4ACE-9DE3-0050B4C77CF0}"/>
            </a:ext>
          </a:extLst>
        </xdr:cNvPr>
        <xdr:cNvSpPr txBox="1"/>
      </xdr:nvSpPr>
      <xdr:spPr>
        <a:xfrm>
          <a:off x="5527221" y="1395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335" name="直線コネクタ 334">
          <a:extLst>
            <a:ext uri="{FF2B5EF4-FFF2-40B4-BE49-F238E27FC236}">
              <a16:creationId xmlns:a16="http://schemas.microsoft.com/office/drawing/2014/main" id="{7D0E8069-806C-4DA5-ABCF-267E3CD58DB4}"/>
            </a:ext>
          </a:extLst>
        </xdr:cNvPr>
        <xdr:cNvCxnSpPr/>
      </xdr:nvCxnSpPr>
      <xdr:spPr>
        <a:xfrm>
          <a:off x="5960110" y="13525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336" name="テキスト ボックス 335">
          <a:extLst>
            <a:ext uri="{FF2B5EF4-FFF2-40B4-BE49-F238E27FC236}">
              <a16:creationId xmlns:a16="http://schemas.microsoft.com/office/drawing/2014/main" id="{EFA49298-EDBA-4AE2-9B45-CBCFD52801C1}"/>
            </a:ext>
          </a:extLst>
        </xdr:cNvPr>
        <xdr:cNvSpPr txBox="1"/>
      </xdr:nvSpPr>
      <xdr:spPr>
        <a:xfrm>
          <a:off x="5527221" y="133851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7" name="直線コネクタ 336">
          <a:extLst>
            <a:ext uri="{FF2B5EF4-FFF2-40B4-BE49-F238E27FC236}">
              <a16:creationId xmlns:a16="http://schemas.microsoft.com/office/drawing/2014/main" id="{7BEB8BAC-BC7A-4368-AAC6-5FB8D9ECFFDD}"/>
            </a:ext>
          </a:extLst>
        </xdr:cNvPr>
        <xdr:cNvCxnSpPr/>
      </xdr:nvCxnSpPr>
      <xdr:spPr>
        <a:xfrm>
          <a:off x="5960110" y="1295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8" name="テキスト ボックス 337">
          <a:extLst>
            <a:ext uri="{FF2B5EF4-FFF2-40B4-BE49-F238E27FC236}">
              <a16:creationId xmlns:a16="http://schemas.microsoft.com/office/drawing/2014/main" id="{2604A1D2-0DE8-4FE5-8BF4-95FD16292480}"/>
            </a:ext>
          </a:extLst>
        </xdr:cNvPr>
        <xdr:cNvSpPr txBox="1"/>
      </xdr:nvSpPr>
      <xdr:spPr>
        <a:xfrm>
          <a:off x="5527221" y="1281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9" name="【福祉施設】&#10;一人当たり面積グラフ枠">
          <a:extLst>
            <a:ext uri="{FF2B5EF4-FFF2-40B4-BE49-F238E27FC236}">
              <a16:creationId xmlns:a16="http://schemas.microsoft.com/office/drawing/2014/main" id="{01258514-0976-47AA-AC08-80FA30D66600}"/>
            </a:ext>
          </a:extLst>
        </xdr:cNvPr>
        <xdr:cNvSpPr/>
      </xdr:nvSpPr>
      <xdr:spPr>
        <a:xfrm>
          <a:off x="5960110" y="1295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152400</xdr:rowOff>
    </xdr:from>
    <xdr:to>
      <xdr:col>54</xdr:col>
      <xdr:colOff>189865</xdr:colOff>
      <xdr:row>85</xdr:row>
      <xdr:rowOff>78105</xdr:rowOff>
    </xdr:to>
    <xdr:cxnSp macro="">
      <xdr:nvCxnSpPr>
        <xdr:cNvPr id="340" name="直線コネクタ 339">
          <a:extLst>
            <a:ext uri="{FF2B5EF4-FFF2-40B4-BE49-F238E27FC236}">
              <a16:creationId xmlns:a16="http://schemas.microsoft.com/office/drawing/2014/main" id="{1126BFC9-A48D-4F4C-AC80-E6F0BE0AF514}"/>
            </a:ext>
          </a:extLst>
        </xdr:cNvPr>
        <xdr:cNvCxnSpPr/>
      </xdr:nvCxnSpPr>
      <xdr:spPr>
        <a:xfrm flipV="1">
          <a:off x="9429115" y="13354050"/>
          <a:ext cx="0" cy="12973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81932</xdr:rowOff>
    </xdr:from>
    <xdr:ext cx="469744" cy="259045"/>
    <xdr:sp macro="" textlink="">
      <xdr:nvSpPr>
        <xdr:cNvPr id="341" name="【福祉施設】&#10;一人当たり面積最小値テキスト">
          <a:extLst>
            <a:ext uri="{FF2B5EF4-FFF2-40B4-BE49-F238E27FC236}">
              <a16:creationId xmlns:a16="http://schemas.microsoft.com/office/drawing/2014/main" id="{254B43C3-0120-4B12-BB0E-20D31629F28D}"/>
            </a:ext>
          </a:extLst>
        </xdr:cNvPr>
        <xdr:cNvSpPr txBox="1"/>
      </xdr:nvSpPr>
      <xdr:spPr>
        <a:xfrm>
          <a:off x="9467850" y="14657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78105</xdr:rowOff>
    </xdr:from>
    <xdr:to>
      <xdr:col>55</xdr:col>
      <xdr:colOff>88900</xdr:colOff>
      <xdr:row>85</xdr:row>
      <xdr:rowOff>78105</xdr:rowOff>
    </xdr:to>
    <xdr:cxnSp macro="">
      <xdr:nvCxnSpPr>
        <xdr:cNvPr id="342" name="直線コネクタ 341">
          <a:extLst>
            <a:ext uri="{FF2B5EF4-FFF2-40B4-BE49-F238E27FC236}">
              <a16:creationId xmlns:a16="http://schemas.microsoft.com/office/drawing/2014/main" id="{48BAF4F0-9E01-4BDF-BC6E-C864D503BE49}"/>
            </a:ext>
          </a:extLst>
        </xdr:cNvPr>
        <xdr:cNvCxnSpPr/>
      </xdr:nvCxnSpPr>
      <xdr:spPr>
        <a:xfrm>
          <a:off x="9356090" y="14651355"/>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99077</xdr:rowOff>
    </xdr:from>
    <xdr:ext cx="469744" cy="259045"/>
    <xdr:sp macro="" textlink="">
      <xdr:nvSpPr>
        <xdr:cNvPr id="343" name="【福祉施設】&#10;一人当たり面積最大値テキスト">
          <a:extLst>
            <a:ext uri="{FF2B5EF4-FFF2-40B4-BE49-F238E27FC236}">
              <a16:creationId xmlns:a16="http://schemas.microsoft.com/office/drawing/2014/main" id="{D890147D-5CDC-4A03-A246-06039340DED8}"/>
            </a:ext>
          </a:extLst>
        </xdr:cNvPr>
        <xdr:cNvSpPr txBox="1"/>
      </xdr:nvSpPr>
      <xdr:spPr>
        <a:xfrm>
          <a:off x="9467850" y="13125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152400</xdr:rowOff>
    </xdr:from>
    <xdr:to>
      <xdr:col>55</xdr:col>
      <xdr:colOff>88900</xdr:colOff>
      <xdr:row>77</xdr:row>
      <xdr:rowOff>152400</xdr:rowOff>
    </xdr:to>
    <xdr:cxnSp macro="">
      <xdr:nvCxnSpPr>
        <xdr:cNvPr id="344" name="直線コネクタ 343">
          <a:extLst>
            <a:ext uri="{FF2B5EF4-FFF2-40B4-BE49-F238E27FC236}">
              <a16:creationId xmlns:a16="http://schemas.microsoft.com/office/drawing/2014/main" id="{EBEDF0BB-82FD-4BD3-9C74-39DD85DF869E}"/>
            </a:ext>
          </a:extLst>
        </xdr:cNvPr>
        <xdr:cNvCxnSpPr/>
      </xdr:nvCxnSpPr>
      <xdr:spPr>
        <a:xfrm>
          <a:off x="9356090" y="13354050"/>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33038</xdr:rowOff>
    </xdr:from>
    <xdr:ext cx="469744" cy="259045"/>
    <xdr:sp macro="" textlink="">
      <xdr:nvSpPr>
        <xdr:cNvPr id="345" name="【福祉施設】&#10;一人当たり面積平均値テキスト">
          <a:extLst>
            <a:ext uri="{FF2B5EF4-FFF2-40B4-BE49-F238E27FC236}">
              <a16:creationId xmlns:a16="http://schemas.microsoft.com/office/drawing/2014/main" id="{7561129F-2076-4412-8D45-17A53951A135}"/>
            </a:ext>
          </a:extLst>
        </xdr:cNvPr>
        <xdr:cNvSpPr txBox="1"/>
      </xdr:nvSpPr>
      <xdr:spPr>
        <a:xfrm>
          <a:off x="9467850" y="140900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10161</xdr:rowOff>
    </xdr:from>
    <xdr:to>
      <xdr:col>55</xdr:col>
      <xdr:colOff>50800</xdr:colOff>
      <xdr:row>83</xdr:row>
      <xdr:rowOff>111761</xdr:rowOff>
    </xdr:to>
    <xdr:sp macro="" textlink="">
      <xdr:nvSpPr>
        <xdr:cNvPr id="346" name="フローチャート: 判断 345">
          <a:extLst>
            <a:ext uri="{FF2B5EF4-FFF2-40B4-BE49-F238E27FC236}">
              <a16:creationId xmlns:a16="http://schemas.microsoft.com/office/drawing/2014/main" id="{1B7876C8-465B-4883-9D09-8ADB4AA72F12}"/>
            </a:ext>
          </a:extLst>
        </xdr:cNvPr>
        <xdr:cNvSpPr/>
      </xdr:nvSpPr>
      <xdr:spPr>
        <a:xfrm>
          <a:off x="9394190" y="14242416"/>
          <a:ext cx="9017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15875</xdr:rowOff>
    </xdr:from>
    <xdr:to>
      <xdr:col>50</xdr:col>
      <xdr:colOff>165100</xdr:colOff>
      <xdr:row>83</xdr:row>
      <xdr:rowOff>117475</xdr:rowOff>
    </xdr:to>
    <xdr:sp macro="" textlink="">
      <xdr:nvSpPr>
        <xdr:cNvPr id="347" name="フローチャート: 判断 346">
          <a:extLst>
            <a:ext uri="{FF2B5EF4-FFF2-40B4-BE49-F238E27FC236}">
              <a16:creationId xmlns:a16="http://schemas.microsoft.com/office/drawing/2014/main" id="{ECDF5A8D-D19D-4EC4-8CA0-79483674FE15}"/>
            </a:ext>
          </a:extLst>
        </xdr:cNvPr>
        <xdr:cNvSpPr/>
      </xdr:nvSpPr>
      <xdr:spPr>
        <a:xfrm>
          <a:off x="8632190" y="14250035"/>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4445</xdr:rowOff>
    </xdr:from>
    <xdr:to>
      <xdr:col>46</xdr:col>
      <xdr:colOff>38100</xdr:colOff>
      <xdr:row>83</xdr:row>
      <xdr:rowOff>106045</xdr:rowOff>
    </xdr:to>
    <xdr:sp macro="" textlink="">
      <xdr:nvSpPr>
        <xdr:cNvPr id="348" name="フローチャート: 判断 347">
          <a:extLst>
            <a:ext uri="{FF2B5EF4-FFF2-40B4-BE49-F238E27FC236}">
              <a16:creationId xmlns:a16="http://schemas.microsoft.com/office/drawing/2014/main" id="{7A0DD91B-1995-488D-914E-4AF26E2044BB}"/>
            </a:ext>
          </a:extLst>
        </xdr:cNvPr>
        <xdr:cNvSpPr/>
      </xdr:nvSpPr>
      <xdr:spPr>
        <a:xfrm>
          <a:off x="7846060" y="1423670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44450</xdr:rowOff>
    </xdr:from>
    <xdr:to>
      <xdr:col>41</xdr:col>
      <xdr:colOff>101600</xdr:colOff>
      <xdr:row>83</xdr:row>
      <xdr:rowOff>146050</xdr:rowOff>
    </xdr:to>
    <xdr:sp macro="" textlink="">
      <xdr:nvSpPr>
        <xdr:cNvPr id="349" name="フローチャート: 判断 348">
          <a:extLst>
            <a:ext uri="{FF2B5EF4-FFF2-40B4-BE49-F238E27FC236}">
              <a16:creationId xmlns:a16="http://schemas.microsoft.com/office/drawing/2014/main" id="{3BB79A3C-B040-487B-964F-47EA74D43117}"/>
            </a:ext>
          </a:extLst>
        </xdr:cNvPr>
        <xdr:cNvSpPr/>
      </xdr:nvSpPr>
      <xdr:spPr>
        <a:xfrm>
          <a:off x="7029450" y="1427670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55880</xdr:rowOff>
    </xdr:from>
    <xdr:to>
      <xdr:col>36</xdr:col>
      <xdr:colOff>165100</xdr:colOff>
      <xdr:row>83</xdr:row>
      <xdr:rowOff>157480</xdr:rowOff>
    </xdr:to>
    <xdr:sp macro="" textlink="">
      <xdr:nvSpPr>
        <xdr:cNvPr id="350" name="フローチャート: 判断 349">
          <a:extLst>
            <a:ext uri="{FF2B5EF4-FFF2-40B4-BE49-F238E27FC236}">
              <a16:creationId xmlns:a16="http://schemas.microsoft.com/office/drawing/2014/main" id="{905712F1-034A-4AA0-B6E5-5B04949B8028}"/>
            </a:ext>
          </a:extLst>
        </xdr:cNvPr>
        <xdr:cNvSpPr/>
      </xdr:nvSpPr>
      <xdr:spPr>
        <a:xfrm>
          <a:off x="6231890" y="14290040"/>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4FDDEAC5-6200-4166-B9F7-C1BB8E281CA6}"/>
            </a:ext>
          </a:extLst>
        </xdr:cNvPr>
        <xdr:cNvSpPr txBox="1"/>
      </xdr:nvSpPr>
      <xdr:spPr>
        <a:xfrm>
          <a:off x="92583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B8924708-EFE2-4D84-A08A-AE00ECF7A5F8}"/>
            </a:ext>
          </a:extLst>
        </xdr:cNvPr>
        <xdr:cNvSpPr txBox="1"/>
      </xdr:nvSpPr>
      <xdr:spPr>
        <a:xfrm>
          <a:off x="85153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A5536887-0441-48D3-A802-25486EE8B81C}"/>
            </a:ext>
          </a:extLst>
        </xdr:cNvPr>
        <xdr:cNvSpPr txBox="1"/>
      </xdr:nvSpPr>
      <xdr:spPr>
        <a:xfrm>
          <a:off x="77177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19215B10-4A10-4693-AB06-2BE42D912E1E}"/>
            </a:ext>
          </a:extLst>
        </xdr:cNvPr>
        <xdr:cNvSpPr txBox="1"/>
      </xdr:nvSpPr>
      <xdr:spPr>
        <a:xfrm>
          <a:off x="6912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3246167F-031E-4984-B493-284E6B34BD62}"/>
            </a:ext>
          </a:extLst>
        </xdr:cNvPr>
        <xdr:cNvSpPr txBox="1"/>
      </xdr:nvSpPr>
      <xdr:spPr>
        <a:xfrm>
          <a:off x="61150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153036</xdr:rowOff>
    </xdr:from>
    <xdr:to>
      <xdr:col>55</xdr:col>
      <xdr:colOff>50800</xdr:colOff>
      <xdr:row>85</xdr:row>
      <xdr:rowOff>83186</xdr:rowOff>
    </xdr:to>
    <xdr:sp macro="" textlink="">
      <xdr:nvSpPr>
        <xdr:cNvPr id="356" name="楕円 355">
          <a:extLst>
            <a:ext uri="{FF2B5EF4-FFF2-40B4-BE49-F238E27FC236}">
              <a16:creationId xmlns:a16="http://schemas.microsoft.com/office/drawing/2014/main" id="{8F631775-0940-4A66-84D9-04BD7C9A8C09}"/>
            </a:ext>
          </a:extLst>
        </xdr:cNvPr>
        <xdr:cNvSpPr/>
      </xdr:nvSpPr>
      <xdr:spPr>
        <a:xfrm>
          <a:off x="9394190" y="14554836"/>
          <a:ext cx="9017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67963</xdr:rowOff>
    </xdr:from>
    <xdr:ext cx="469744" cy="259045"/>
    <xdr:sp macro="" textlink="">
      <xdr:nvSpPr>
        <xdr:cNvPr id="357" name="【福祉施設】&#10;一人当たり面積該当値テキスト">
          <a:extLst>
            <a:ext uri="{FF2B5EF4-FFF2-40B4-BE49-F238E27FC236}">
              <a16:creationId xmlns:a16="http://schemas.microsoft.com/office/drawing/2014/main" id="{DE2BEB06-E3F1-4D8C-8521-A7BD620A28EC}"/>
            </a:ext>
          </a:extLst>
        </xdr:cNvPr>
        <xdr:cNvSpPr txBox="1"/>
      </xdr:nvSpPr>
      <xdr:spPr>
        <a:xfrm>
          <a:off x="9467850" y="14467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153036</xdr:rowOff>
    </xdr:from>
    <xdr:to>
      <xdr:col>50</xdr:col>
      <xdr:colOff>165100</xdr:colOff>
      <xdr:row>85</xdr:row>
      <xdr:rowOff>83186</xdr:rowOff>
    </xdr:to>
    <xdr:sp macro="" textlink="">
      <xdr:nvSpPr>
        <xdr:cNvPr id="358" name="楕円 357">
          <a:extLst>
            <a:ext uri="{FF2B5EF4-FFF2-40B4-BE49-F238E27FC236}">
              <a16:creationId xmlns:a16="http://schemas.microsoft.com/office/drawing/2014/main" id="{8704D35B-2CD6-495D-B0D5-8AE6AE62EFCC}"/>
            </a:ext>
          </a:extLst>
        </xdr:cNvPr>
        <xdr:cNvSpPr/>
      </xdr:nvSpPr>
      <xdr:spPr>
        <a:xfrm>
          <a:off x="8632190" y="14554836"/>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32386</xdr:rowOff>
    </xdr:from>
    <xdr:to>
      <xdr:col>55</xdr:col>
      <xdr:colOff>0</xdr:colOff>
      <xdr:row>85</xdr:row>
      <xdr:rowOff>32386</xdr:rowOff>
    </xdr:to>
    <xdr:cxnSp macro="">
      <xdr:nvCxnSpPr>
        <xdr:cNvPr id="359" name="直線コネクタ 358">
          <a:extLst>
            <a:ext uri="{FF2B5EF4-FFF2-40B4-BE49-F238E27FC236}">
              <a16:creationId xmlns:a16="http://schemas.microsoft.com/office/drawing/2014/main" id="{C8346B4F-B37D-4144-9A1D-266101AF4FED}"/>
            </a:ext>
          </a:extLst>
        </xdr:cNvPr>
        <xdr:cNvCxnSpPr/>
      </xdr:nvCxnSpPr>
      <xdr:spPr>
        <a:xfrm>
          <a:off x="8686800" y="14603731"/>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153036</xdr:rowOff>
    </xdr:from>
    <xdr:to>
      <xdr:col>46</xdr:col>
      <xdr:colOff>38100</xdr:colOff>
      <xdr:row>85</xdr:row>
      <xdr:rowOff>83186</xdr:rowOff>
    </xdr:to>
    <xdr:sp macro="" textlink="">
      <xdr:nvSpPr>
        <xdr:cNvPr id="360" name="楕円 359">
          <a:extLst>
            <a:ext uri="{FF2B5EF4-FFF2-40B4-BE49-F238E27FC236}">
              <a16:creationId xmlns:a16="http://schemas.microsoft.com/office/drawing/2014/main" id="{EE88AEFF-2DD9-4AD8-BCAC-ACFFEB9F929F}"/>
            </a:ext>
          </a:extLst>
        </xdr:cNvPr>
        <xdr:cNvSpPr/>
      </xdr:nvSpPr>
      <xdr:spPr>
        <a:xfrm>
          <a:off x="7846060" y="14554836"/>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32386</xdr:rowOff>
    </xdr:from>
    <xdr:to>
      <xdr:col>50</xdr:col>
      <xdr:colOff>114300</xdr:colOff>
      <xdr:row>85</xdr:row>
      <xdr:rowOff>32386</xdr:rowOff>
    </xdr:to>
    <xdr:cxnSp macro="">
      <xdr:nvCxnSpPr>
        <xdr:cNvPr id="361" name="直線コネクタ 360">
          <a:extLst>
            <a:ext uri="{FF2B5EF4-FFF2-40B4-BE49-F238E27FC236}">
              <a16:creationId xmlns:a16="http://schemas.microsoft.com/office/drawing/2014/main" id="{178432B8-2956-4809-BF08-08C051323C1C}"/>
            </a:ext>
          </a:extLst>
        </xdr:cNvPr>
        <xdr:cNvCxnSpPr/>
      </xdr:nvCxnSpPr>
      <xdr:spPr>
        <a:xfrm>
          <a:off x="7889240" y="14603731"/>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153036</xdr:rowOff>
    </xdr:from>
    <xdr:to>
      <xdr:col>41</xdr:col>
      <xdr:colOff>101600</xdr:colOff>
      <xdr:row>85</xdr:row>
      <xdr:rowOff>83186</xdr:rowOff>
    </xdr:to>
    <xdr:sp macro="" textlink="">
      <xdr:nvSpPr>
        <xdr:cNvPr id="362" name="楕円 361">
          <a:extLst>
            <a:ext uri="{FF2B5EF4-FFF2-40B4-BE49-F238E27FC236}">
              <a16:creationId xmlns:a16="http://schemas.microsoft.com/office/drawing/2014/main" id="{F3ACC099-F102-464D-96E4-1BABFD42CE27}"/>
            </a:ext>
          </a:extLst>
        </xdr:cNvPr>
        <xdr:cNvSpPr/>
      </xdr:nvSpPr>
      <xdr:spPr>
        <a:xfrm>
          <a:off x="7029450" y="14554836"/>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32386</xdr:rowOff>
    </xdr:from>
    <xdr:to>
      <xdr:col>45</xdr:col>
      <xdr:colOff>177800</xdr:colOff>
      <xdr:row>85</xdr:row>
      <xdr:rowOff>32386</xdr:rowOff>
    </xdr:to>
    <xdr:cxnSp macro="">
      <xdr:nvCxnSpPr>
        <xdr:cNvPr id="363" name="直線コネクタ 362">
          <a:extLst>
            <a:ext uri="{FF2B5EF4-FFF2-40B4-BE49-F238E27FC236}">
              <a16:creationId xmlns:a16="http://schemas.microsoft.com/office/drawing/2014/main" id="{A49D34EF-EDCC-4093-A186-1E41EEDE57F1}"/>
            </a:ext>
          </a:extLst>
        </xdr:cNvPr>
        <xdr:cNvCxnSpPr/>
      </xdr:nvCxnSpPr>
      <xdr:spPr>
        <a:xfrm>
          <a:off x="7084060" y="14603731"/>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153036</xdr:rowOff>
    </xdr:from>
    <xdr:to>
      <xdr:col>36</xdr:col>
      <xdr:colOff>165100</xdr:colOff>
      <xdr:row>85</xdr:row>
      <xdr:rowOff>83186</xdr:rowOff>
    </xdr:to>
    <xdr:sp macro="" textlink="">
      <xdr:nvSpPr>
        <xdr:cNvPr id="364" name="楕円 363">
          <a:extLst>
            <a:ext uri="{FF2B5EF4-FFF2-40B4-BE49-F238E27FC236}">
              <a16:creationId xmlns:a16="http://schemas.microsoft.com/office/drawing/2014/main" id="{853AE91C-DCF4-46B0-A6B3-6F55010EA09A}"/>
            </a:ext>
          </a:extLst>
        </xdr:cNvPr>
        <xdr:cNvSpPr/>
      </xdr:nvSpPr>
      <xdr:spPr>
        <a:xfrm>
          <a:off x="6231890" y="14554836"/>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32386</xdr:rowOff>
    </xdr:from>
    <xdr:to>
      <xdr:col>41</xdr:col>
      <xdr:colOff>50800</xdr:colOff>
      <xdr:row>85</xdr:row>
      <xdr:rowOff>32386</xdr:rowOff>
    </xdr:to>
    <xdr:cxnSp macro="">
      <xdr:nvCxnSpPr>
        <xdr:cNvPr id="365" name="直線コネクタ 364">
          <a:extLst>
            <a:ext uri="{FF2B5EF4-FFF2-40B4-BE49-F238E27FC236}">
              <a16:creationId xmlns:a16="http://schemas.microsoft.com/office/drawing/2014/main" id="{BB30271F-1CEE-4610-A36B-E2FD2AD049F1}"/>
            </a:ext>
          </a:extLst>
        </xdr:cNvPr>
        <xdr:cNvCxnSpPr/>
      </xdr:nvCxnSpPr>
      <xdr:spPr>
        <a:xfrm>
          <a:off x="6286500" y="14603731"/>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81</xdr:row>
      <xdr:rowOff>134002</xdr:rowOff>
    </xdr:from>
    <xdr:ext cx="469744" cy="259045"/>
    <xdr:sp macro="" textlink="">
      <xdr:nvSpPr>
        <xdr:cNvPr id="366" name="n_1aveValue【福祉施設】&#10;一人当たり面積">
          <a:extLst>
            <a:ext uri="{FF2B5EF4-FFF2-40B4-BE49-F238E27FC236}">
              <a16:creationId xmlns:a16="http://schemas.microsoft.com/office/drawing/2014/main" id="{A560C6B5-06CD-4E5F-BAF3-AC043ADC9602}"/>
            </a:ext>
          </a:extLst>
        </xdr:cNvPr>
        <xdr:cNvSpPr txBox="1"/>
      </xdr:nvSpPr>
      <xdr:spPr>
        <a:xfrm>
          <a:off x="8454467" y="140176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122572</xdr:rowOff>
    </xdr:from>
    <xdr:ext cx="469744" cy="259045"/>
    <xdr:sp macro="" textlink="">
      <xdr:nvSpPr>
        <xdr:cNvPr id="367" name="n_2aveValue【福祉施設】&#10;一人当たり面積">
          <a:extLst>
            <a:ext uri="{FF2B5EF4-FFF2-40B4-BE49-F238E27FC236}">
              <a16:creationId xmlns:a16="http://schemas.microsoft.com/office/drawing/2014/main" id="{D91FE018-11A3-4956-8BBB-4120623C250D}"/>
            </a:ext>
          </a:extLst>
        </xdr:cNvPr>
        <xdr:cNvSpPr txBox="1"/>
      </xdr:nvSpPr>
      <xdr:spPr>
        <a:xfrm>
          <a:off x="7673417" y="1401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162577</xdr:rowOff>
    </xdr:from>
    <xdr:ext cx="469744" cy="259045"/>
    <xdr:sp macro="" textlink="">
      <xdr:nvSpPr>
        <xdr:cNvPr id="368" name="n_3aveValue【福祉施設】&#10;一人当たり面積">
          <a:extLst>
            <a:ext uri="{FF2B5EF4-FFF2-40B4-BE49-F238E27FC236}">
              <a16:creationId xmlns:a16="http://schemas.microsoft.com/office/drawing/2014/main" id="{EEEE2B49-423B-42FA-BA0E-373431E46F4D}"/>
            </a:ext>
          </a:extLst>
        </xdr:cNvPr>
        <xdr:cNvSpPr txBox="1"/>
      </xdr:nvSpPr>
      <xdr:spPr>
        <a:xfrm>
          <a:off x="6866332" y="14051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2557</xdr:rowOff>
    </xdr:from>
    <xdr:ext cx="469744" cy="259045"/>
    <xdr:sp macro="" textlink="">
      <xdr:nvSpPr>
        <xdr:cNvPr id="369" name="n_4aveValue【福祉施設】&#10;一人当たり面積">
          <a:extLst>
            <a:ext uri="{FF2B5EF4-FFF2-40B4-BE49-F238E27FC236}">
              <a16:creationId xmlns:a16="http://schemas.microsoft.com/office/drawing/2014/main" id="{73228909-C62B-4F3A-9263-67FD217FF08D}"/>
            </a:ext>
          </a:extLst>
        </xdr:cNvPr>
        <xdr:cNvSpPr txBox="1"/>
      </xdr:nvSpPr>
      <xdr:spPr>
        <a:xfrm>
          <a:off x="6068772" y="14061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74313</xdr:rowOff>
    </xdr:from>
    <xdr:ext cx="469744" cy="259045"/>
    <xdr:sp macro="" textlink="">
      <xdr:nvSpPr>
        <xdr:cNvPr id="370" name="n_1mainValue【福祉施設】&#10;一人当たり面積">
          <a:extLst>
            <a:ext uri="{FF2B5EF4-FFF2-40B4-BE49-F238E27FC236}">
              <a16:creationId xmlns:a16="http://schemas.microsoft.com/office/drawing/2014/main" id="{7031B4CC-3AC9-431C-8D7A-00B166BA2FFF}"/>
            </a:ext>
          </a:extLst>
        </xdr:cNvPr>
        <xdr:cNvSpPr txBox="1"/>
      </xdr:nvSpPr>
      <xdr:spPr>
        <a:xfrm>
          <a:off x="8454467" y="146475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74313</xdr:rowOff>
    </xdr:from>
    <xdr:ext cx="469744" cy="259045"/>
    <xdr:sp macro="" textlink="">
      <xdr:nvSpPr>
        <xdr:cNvPr id="371" name="n_2mainValue【福祉施設】&#10;一人当たり面積">
          <a:extLst>
            <a:ext uri="{FF2B5EF4-FFF2-40B4-BE49-F238E27FC236}">
              <a16:creationId xmlns:a16="http://schemas.microsoft.com/office/drawing/2014/main" id="{483DC108-6B68-4882-8593-541CEB45BD31}"/>
            </a:ext>
          </a:extLst>
        </xdr:cNvPr>
        <xdr:cNvSpPr txBox="1"/>
      </xdr:nvSpPr>
      <xdr:spPr>
        <a:xfrm>
          <a:off x="7673417" y="146475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74313</xdr:rowOff>
    </xdr:from>
    <xdr:ext cx="469744" cy="259045"/>
    <xdr:sp macro="" textlink="">
      <xdr:nvSpPr>
        <xdr:cNvPr id="372" name="n_3mainValue【福祉施設】&#10;一人当たり面積">
          <a:extLst>
            <a:ext uri="{FF2B5EF4-FFF2-40B4-BE49-F238E27FC236}">
              <a16:creationId xmlns:a16="http://schemas.microsoft.com/office/drawing/2014/main" id="{8A3EF3DC-66C5-4DE5-B2AE-99E23D710B7D}"/>
            </a:ext>
          </a:extLst>
        </xdr:cNvPr>
        <xdr:cNvSpPr txBox="1"/>
      </xdr:nvSpPr>
      <xdr:spPr>
        <a:xfrm>
          <a:off x="6866332" y="146475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74313</xdr:rowOff>
    </xdr:from>
    <xdr:ext cx="469744" cy="259045"/>
    <xdr:sp macro="" textlink="">
      <xdr:nvSpPr>
        <xdr:cNvPr id="373" name="n_4mainValue【福祉施設】&#10;一人当たり面積">
          <a:extLst>
            <a:ext uri="{FF2B5EF4-FFF2-40B4-BE49-F238E27FC236}">
              <a16:creationId xmlns:a16="http://schemas.microsoft.com/office/drawing/2014/main" id="{CEE28492-8C16-4C5C-962E-0E0F7BB3FCB1}"/>
            </a:ext>
          </a:extLst>
        </xdr:cNvPr>
        <xdr:cNvSpPr txBox="1"/>
      </xdr:nvSpPr>
      <xdr:spPr>
        <a:xfrm>
          <a:off x="6068772" y="146475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4" name="正方形/長方形 373">
          <a:extLst>
            <a:ext uri="{FF2B5EF4-FFF2-40B4-BE49-F238E27FC236}">
              <a16:creationId xmlns:a16="http://schemas.microsoft.com/office/drawing/2014/main" id="{1CFF787A-B646-4A7C-8545-E44A4E9419A8}"/>
            </a:ext>
          </a:extLst>
        </xdr:cNvPr>
        <xdr:cNvSpPr/>
      </xdr:nvSpPr>
      <xdr:spPr>
        <a:xfrm>
          <a:off x="6858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5" name="正方形/長方形 374">
          <a:extLst>
            <a:ext uri="{FF2B5EF4-FFF2-40B4-BE49-F238E27FC236}">
              <a16:creationId xmlns:a16="http://schemas.microsoft.com/office/drawing/2014/main" id="{F404F3CD-DB96-4895-AAB0-16F8B48675DB}"/>
            </a:ext>
          </a:extLst>
        </xdr:cNvPr>
        <xdr:cNvSpPr/>
      </xdr:nvSpPr>
      <xdr:spPr>
        <a:xfrm>
          <a:off x="8166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6" name="正方形/長方形 375">
          <a:extLst>
            <a:ext uri="{FF2B5EF4-FFF2-40B4-BE49-F238E27FC236}">
              <a16:creationId xmlns:a16="http://schemas.microsoft.com/office/drawing/2014/main" id="{63135466-D13A-475F-946E-22E96569CFCA}"/>
            </a:ext>
          </a:extLst>
        </xdr:cNvPr>
        <xdr:cNvSpPr/>
      </xdr:nvSpPr>
      <xdr:spPr>
        <a:xfrm>
          <a:off x="8166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7" name="正方形/長方形 376">
          <a:extLst>
            <a:ext uri="{FF2B5EF4-FFF2-40B4-BE49-F238E27FC236}">
              <a16:creationId xmlns:a16="http://schemas.microsoft.com/office/drawing/2014/main" id="{2A1B63FA-ABB8-48E4-B675-5E26AC4DE163}"/>
            </a:ext>
          </a:extLst>
        </xdr:cNvPr>
        <xdr:cNvSpPr/>
      </xdr:nvSpPr>
      <xdr:spPr>
        <a:xfrm>
          <a:off x="17145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8" name="正方形/長方形 377">
          <a:extLst>
            <a:ext uri="{FF2B5EF4-FFF2-40B4-BE49-F238E27FC236}">
              <a16:creationId xmlns:a16="http://schemas.microsoft.com/office/drawing/2014/main" id="{02486E3F-9C02-4622-9F0C-DE79A01C66FD}"/>
            </a:ext>
          </a:extLst>
        </xdr:cNvPr>
        <xdr:cNvSpPr/>
      </xdr:nvSpPr>
      <xdr:spPr>
        <a:xfrm>
          <a:off x="17145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9" name="正方形/長方形 378">
          <a:extLst>
            <a:ext uri="{FF2B5EF4-FFF2-40B4-BE49-F238E27FC236}">
              <a16:creationId xmlns:a16="http://schemas.microsoft.com/office/drawing/2014/main" id="{670AE937-66A4-4801-A806-6A343F7DEFE3}"/>
            </a:ext>
          </a:extLst>
        </xdr:cNvPr>
        <xdr:cNvSpPr/>
      </xdr:nvSpPr>
      <xdr:spPr>
        <a:xfrm>
          <a:off x="27432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0" name="正方形/長方形 379">
          <a:extLst>
            <a:ext uri="{FF2B5EF4-FFF2-40B4-BE49-F238E27FC236}">
              <a16:creationId xmlns:a16="http://schemas.microsoft.com/office/drawing/2014/main" id="{6CD99715-C40B-4B97-AC93-304475C6AE18}"/>
            </a:ext>
          </a:extLst>
        </xdr:cNvPr>
        <xdr:cNvSpPr/>
      </xdr:nvSpPr>
      <xdr:spPr>
        <a:xfrm>
          <a:off x="27432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1" name="正方形/長方形 380">
          <a:extLst>
            <a:ext uri="{FF2B5EF4-FFF2-40B4-BE49-F238E27FC236}">
              <a16:creationId xmlns:a16="http://schemas.microsoft.com/office/drawing/2014/main" id="{0F04F3B6-2313-495E-A382-592AC63293B6}"/>
            </a:ext>
          </a:extLst>
        </xdr:cNvPr>
        <xdr:cNvSpPr/>
      </xdr:nvSpPr>
      <xdr:spPr>
        <a:xfrm>
          <a:off x="685800" y="1676019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2" name="テキスト ボックス 381">
          <a:extLst>
            <a:ext uri="{FF2B5EF4-FFF2-40B4-BE49-F238E27FC236}">
              <a16:creationId xmlns:a16="http://schemas.microsoft.com/office/drawing/2014/main" id="{86C7E277-53D4-4FFF-9712-25623A38F708}"/>
            </a:ext>
          </a:extLst>
        </xdr:cNvPr>
        <xdr:cNvSpPr txBox="1"/>
      </xdr:nvSpPr>
      <xdr:spPr>
        <a:xfrm>
          <a:off x="66675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3" name="直線コネクタ 382">
          <a:extLst>
            <a:ext uri="{FF2B5EF4-FFF2-40B4-BE49-F238E27FC236}">
              <a16:creationId xmlns:a16="http://schemas.microsoft.com/office/drawing/2014/main" id="{7D868C60-D338-456A-8A9F-9D9B765EBCEC}"/>
            </a:ext>
          </a:extLst>
        </xdr:cNvPr>
        <xdr:cNvCxnSpPr/>
      </xdr:nvCxnSpPr>
      <xdr:spPr>
        <a:xfrm>
          <a:off x="68580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4" name="テキスト ボックス 383">
          <a:extLst>
            <a:ext uri="{FF2B5EF4-FFF2-40B4-BE49-F238E27FC236}">
              <a16:creationId xmlns:a16="http://schemas.microsoft.com/office/drawing/2014/main" id="{AAF24E7E-F5DB-4942-ADD2-066CB97FCBD9}"/>
            </a:ext>
          </a:extLst>
        </xdr:cNvPr>
        <xdr:cNvSpPr txBox="1"/>
      </xdr:nvSpPr>
      <xdr:spPr>
        <a:xfrm>
          <a:off x="273866" y="1890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5" name="直線コネクタ 384">
          <a:extLst>
            <a:ext uri="{FF2B5EF4-FFF2-40B4-BE49-F238E27FC236}">
              <a16:creationId xmlns:a16="http://schemas.microsoft.com/office/drawing/2014/main" id="{E5362672-7F30-4D75-9BEA-6FA15A77B0A9}"/>
            </a:ext>
          </a:extLst>
        </xdr:cNvPr>
        <xdr:cNvCxnSpPr/>
      </xdr:nvCxnSpPr>
      <xdr:spPr>
        <a:xfrm>
          <a:off x="685800" y="187234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86" name="テキスト ボックス 385">
          <a:extLst>
            <a:ext uri="{FF2B5EF4-FFF2-40B4-BE49-F238E27FC236}">
              <a16:creationId xmlns:a16="http://schemas.microsoft.com/office/drawing/2014/main" id="{EA983129-411F-4CFE-BDD3-6AFCB05ED9E8}"/>
            </a:ext>
          </a:extLst>
        </xdr:cNvPr>
        <xdr:cNvSpPr txBox="1"/>
      </xdr:nvSpPr>
      <xdr:spPr>
        <a:xfrm>
          <a:off x="273866" y="1857739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87" name="直線コネクタ 386">
          <a:extLst>
            <a:ext uri="{FF2B5EF4-FFF2-40B4-BE49-F238E27FC236}">
              <a16:creationId xmlns:a16="http://schemas.microsoft.com/office/drawing/2014/main" id="{8CF0ADD4-42F0-4FA2-B2F9-7310A3D9BA1E}"/>
            </a:ext>
          </a:extLst>
        </xdr:cNvPr>
        <xdr:cNvCxnSpPr/>
      </xdr:nvCxnSpPr>
      <xdr:spPr>
        <a:xfrm>
          <a:off x="685800" y="1840066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88" name="テキスト ボックス 387">
          <a:extLst>
            <a:ext uri="{FF2B5EF4-FFF2-40B4-BE49-F238E27FC236}">
              <a16:creationId xmlns:a16="http://schemas.microsoft.com/office/drawing/2014/main" id="{6F64ECE9-52B6-48BD-B7C4-4BFBE2AA0E84}"/>
            </a:ext>
          </a:extLst>
        </xdr:cNvPr>
        <xdr:cNvSpPr txBox="1"/>
      </xdr:nvSpPr>
      <xdr:spPr>
        <a:xfrm>
          <a:off x="343701" y="1825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89" name="直線コネクタ 388">
          <a:extLst>
            <a:ext uri="{FF2B5EF4-FFF2-40B4-BE49-F238E27FC236}">
              <a16:creationId xmlns:a16="http://schemas.microsoft.com/office/drawing/2014/main" id="{84CDAF04-9BBE-4CDE-B8EF-3FB2377B0264}"/>
            </a:ext>
          </a:extLst>
        </xdr:cNvPr>
        <xdr:cNvCxnSpPr/>
      </xdr:nvCxnSpPr>
      <xdr:spPr>
        <a:xfrm>
          <a:off x="685800" y="1806838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0" name="テキスト ボックス 389">
          <a:extLst>
            <a:ext uri="{FF2B5EF4-FFF2-40B4-BE49-F238E27FC236}">
              <a16:creationId xmlns:a16="http://schemas.microsoft.com/office/drawing/2014/main" id="{027D22A7-85AB-40D5-AB09-F02D8195D2FE}"/>
            </a:ext>
          </a:extLst>
        </xdr:cNvPr>
        <xdr:cNvSpPr txBox="1"/>
      </xdr:nvSpPr>
      <xdr:spPr>
        <a:xfrm>
          <a:off x="343701" y="1792425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1" name="直線コネクタ 390">
          <a:extLst>
            <a:ext uri="{FF2B5EF4-FFF2-40B4-BE49-F238E27FC236}">
              <a16:creationId xmlns:a16="http://schemas.microsoft.com/office/drawing/2014/main" id="{F6B77A40-128A-400B-B02C-3C1E545E45D2}"/>
            </a:ext>
          </a:extLst>
        </xdr:cNvPr>
        <xdr:cNvCxnSpPr/>
      </xdr:nvCxnSpPr>
      <xdr:spPr>
        <a:xfrm>
          <a:off x="685800" y="1774561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2" name="テキスト ボックス 391">
          <a:extLst>
            <a:ext uri="{FF2B5EF4-FFF2-40B4-BE49-F238E27FC236}">
              <a16:creationId xmlns:a16="http://schemas.microsoft.com/office/drawing/2014/main" id="{0A5A4C21-4BC3-489B-A173-D42553A376D0}"/>
            </a:ext>
          </a:extLst>
        </xdr:cNvPr>
        <xdr:cNvSpPr txBox="1"/>
      </xdr:nvSpPr>
      <xdr:spPr>
        <a:xfrm>
          <a:off x="34370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3" name="直線コネクタ 392">
          <a:extLst>
            <a:ext uri="{FF2B5EF4-FFF2-40B4-BE49-F238E27FC236}">
              <a16:creationId xmlns:a16="http://schemas.microsoft.com/office/drawing/2014/main" id="{349510ED-E113-4187-9CAE-2246A1325E3D}"/>
            </a:ext>
          </a:extLst>
        </xdr:cNvPr>
        <xdr:cNvCxnSpPr/>
      </xdr:nvCxnSpPr>
      <xdr:spPr>
        <a:xfrm>
          <a:off x="685800" y="1741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4" name="テキスト ボックス 393">
          <a:extLst>
            <a:ext uri="{FF2B5EF4-FFF2-40B4-BE49-F238E27FC236}">
              <a16:creationId xmlns:a16="http://schemas.microsoft.com/office/drawing/2014/main" id="{C28316A4-E69F-4F08-88FE-3F9D0F46511D}"/>
            </a:ext>
          </a:extLst>
        </xdr:cNvPr>
        <xdr:cNvSpPr txBox="1"/>
      </xdr:nvSpPr>
      <xdr:spPr>
        <a:xfrm>
          <a:off x="343701" y="1727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5" name="直線コネクタ 394">
          <a:extLst>
            <a:ext uri="{FF2B5EF4-FFF2-40B4-BE49-F238E27FC236}">
              <a16:creationId xmlns:a16="http://schemas.microsoft.com/office/drawing/2014/main" id="{60693D1A-C349-49F9-8F6B-390237FE7334}"/>
            </a:ext>
          </a:extLst>
        </xdr:cNvPr>
        <xdr:cNvCxnSpPr/>
      </xdr:nvCxnSpPr>
      <xdr:spPr>
        <a:xfrm>
          <a:off x="685800" y="170905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96" name="テキスト ボックス 395">
          <a:extLst>
            <a:ext uri="{FF2B5EF4-FFF2-40B4-BE49-F238E27FC236}">
              <a16:creationId xmlns:a16="http://schemas.microsoft.com/office/drawing/2014/main" id="{CB250C41-DEB0-4CAA-AE53-99EFE716FBAF}"/>
            </a:ext>
          </a:extLst>
        </xdr:cNvPr>
        <xdr:cNvSpPr txBox="1"/>
      </xdr:nvSpPr>
      <xdr:spPr>
        <a:xfrm>
          <a:off x="386866" y="16946443"/>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7" name="直線コネクタ 396">
          <a:extLst>
            <a:ext uri="{FF2B5EF4-FFF2-40B4-BE49-F238E27FC236}">
              <a16:creationId xmlns:a16="http://schemas.microsoft.com/office/drawing/2014/main" id="{1C147B05-4855-47A3-A6A8-A0715A974585}"/>
            </a:ext>
          </a:extLst>
        </xdr:cNvPr>
        <xdr:cNvCxnSpPr/>
      </xdr:nvCxnSpPr>
      <xdr:spPr>
        <a:xfrm>
          <a:off x="68580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98" name="【市民会館】&#10;有形固定資産減価償却率グラフ枠">
          <a:extLst>
            <a:ext uri="{FF2B5EF4-FFF2-40B4-BE49-F238E27FC236}">
              <a16:creationId xmlns:a16="http://schemas.microsoft.com/office/drawing/2014/main" id="{14A52395-BDA5-4BA2-AB81-2B8ADDB9ED44}"/>
            </a:ext>
          </a:extLst>
        </xdr:cNvPr>
        <xdr:cNvSpPr/>
      </xdr:nvSpPr>
      <xdr:spPr>
        <a:xfrm>
          <a:off x="685800" y="1676019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2721</xdr:rowOff>
    </xdr:from>
    <xdr:to>
      <xdr:col>24</xdr:col>
      <xdr:colOff>62865</xdr:colOff>
      <xdr:row>109</xdr:row>
      <xdr:rowOff>35379</xdr:rowOff>
    </xdr:to>
    <xdr:cxnSp macro="">
      <xdr:nvCxnSpPr>
        <xdr:cNvPr id="399" name="直線コネクタ 398">
          <a:extLst>
            <a:ext uri="{FF2B5EF4-FFF2-40B4-BE49-F238E27FC236}">
              <a16:creationId xmlns:a16="http://schemas.microsoft.com/office/drawing/2014/main" id="{BCA5DC52-6E93-4106-96FD-DC4064DC4941}"/>
            </a:ext>
          </a:extLst>
        </xdr:cNvPr>
        <xdr:cNvCxnSpPr/>
      </xdr:nvCxnSpPr>
      <xdr:spPr>
        <a:xfrm flipV="1">
          <a:off x="4173855" y="17147721"/>
          <a:ext cx="0" cy="15757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400" name="【市民会館】&#10;有形固定資産減価償却率最小値テキスト">
          <a:extLst>
            <a:ext uri="{FF2B5EF4-FFF2-40B4-BE49-F238E27FC236}">
              <a16:creationId xmlns:a16="http://schemas.microsoft.com/office/drawing/2014/main" id="{94C54E04-EA27-4C89-93B7-E0EFF2CEB472}"/>
            </a:ext>
          </a:extLst>
        </xdr:cNvPr>
        <xdr:cNvSpPr txBox="1"/>
      </xdr:nvSpPr>
      <xdr:spPr>
        <a:xfrm>
          <a:off x="421259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401" name="直線コネクタ 400">
          <a:extLst>
            <a:ext uri="{FF2B5EF4-FFF2-40B4-BE49-F238E27FC236}">
              <a16:creationId xmlns:a16="http://schemas.microsoft.com/office/drawing/2014/main" id="{3424EFF2-E91F-4D66-8DE1-EA9E17376110}"/>
            </a:ext>
          </a:extLst>
        </xdr:cNvPr>
        <xdr:cNvCxnSpPr/>
      </xdr:nvCxnSpPr>
      <xdr:spPr>
        <a:xfrm>
          <a:off x="4112260" y="1872342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120848</xdr:rowOff>
    </xdr:from>
    <xdr:ext cx="340478" cy="259045"/>
    <xdr:sp macro="" textlink="">
      <xdr:nvSpPr>
        <xdr:cNvPr id="402" name="【市民会館】&#10;有形固定資産減価償却率最大値テキスト">
          <a:extLst>
            <a:ext uri="{FF2B5EF4-FFF2-40B4-BE49-F238E27FC236}">
              <a16:creationId xmlns:a16="http://schemas.microsoft.com/office/drawing/2014/main" id="{8761F126-B1F0-44C2-944F-9549A362AED0}"/>
            </a:ext>
          </a:extLst>
        </xdr:cNvPr>
        <xdr:cNvSpPr txBox="1"/>
      </xdr:nvSpPr>
      <xdr:spPr>
        <a:xfrm>
          <a:off x="4212590" y="1692485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2721</xdr:rowOff>
    </xdr:from>
    <xdr:to>
      <xdr:col>24</xdr:col>
      <xdr:colOff>152400</xdr:colOff>
      <xdr:row>100</xdr:row>
      <xdr:rowOff>2721</xdr:rowOff>
    </xdr:to>
    <xdr:cxnSp macro="">
      <xdr:nvCxnSpPr>
        <xdr:cNvPr id="403" name="直線コネクタ 402">
          <a:extLst>
            <a:ext uri="{FF2B5EF4-FFF2-40B4-BE49-F238E27FC236}">
              <a16:creationId xmlns:a16="http://schemas.microsoft.com/office/drawing/2014/main" id="{12A1B382-55DA-49F8-AE1A-1D85563A2A6C}"/>
            </a:ext>
          </a:extLst>
        </xdr:cNvPr>
        <xdr:cNvCxnSpPr/>
      </xdr:nvCxnSpPr>
      <xdr:spPr>
        <a:xfrm>
          <a:off x="4112260" y="1714772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62972</xdr:rowOff>
    </xdr:from>
    <xdr:ext cx="405111" cy="259045"/>
    <xdr:sp macro="" textlink="">
      <xdr:nvSpPr>
        <xdr:cNvPr id="404" name="【市民会館】&#10;有形固定資産減価償却率平均値テキスト">
          <a:extLst>
            <a:ext uri="{FF2B5EF4-FFF2-40B4-BE49-F238E27FC236}">
              <a16:creationId xmlns:a16="http://schemas.microsoft.com/office/drawing/2014/main" id="{4CCF0DB4-6C10-4021-87BF-4EBA7F9F882F}"/>
            </a:ext>
          </a:extLst>
        </xdr:cNvPr>
        <xdr:cNvSpPr txBox="1"/>
      </xdr:nvSpPr>
      <xdr:spPr>
        <a:xfrm>
          <a:off x="4212590" y="178899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40095</xdr:rowOff>
    </xdr:from>
    <xdr:to>
      <xdr:col>24</xdr:col>
      <xdr:colOff>114300</xdr:colOff>
      <xdr:row>105</xdr:row>
      <xdr:rowOff>141695</xdr:rowOff>
    </xdr:to>
    <xdr:sp macro="" textlink="">
      <xdr:nvSpPr>
        <xdr:cNvPr id="405" name="フローチャート: 判断 404">
          <a:extLst>
            <a:ext uri="{FF2B5EF4-FFF2-40B4-BE49-F238E27FC236}">
              <a16:creationId xmlns:a16="http://schemas.microsoft.com/office/drawing/2014/main" id="{439D55A2-0257-426A-A303-ABA1EB94376D}"/>
            </a:ext>
          </a:extLst>
        </xdr:cNvPr>
        <xdr:cNvSpPr/>
      </xdr:nvSpPr>
      <xdr:spPr>
        <a:xfrm>
          <a:off x="4131310" y="18042345"/>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15602</xdr:rowOff>
    </xdr:from>
    <xdr:to>
      <xdr:col>20</xdr:col>
      <xdr:colOff>38100</xdr:colOff>
      <xdr:row>105</xdr:row>
      <xdr:rowOff>117202</xdr:rowOff>
    </xdr:to>
    <xdr:sp macro="" textlink="">
      <xdr:nvSpPr>
        <xdr:cNvPr id="406" name="フローチャート: 判断 405">
          <a:extLst>
            <a:ext uri="{FF2B5EF4-FFF2-40B4-BE49-F238E27FC236}">
              <a16:creationId xmlns:a16="http://schemas.microsoft.com/office/drawing/2014/main" id="{347154D3-9178-459E-B7B2-B3E0121885D7}"/>
            </a:ext>
          </a:extLst>
        </xdr:cNvPr>
        <xdr:cNvSpPr/>
      </xdr:nvSpPr>
      <xdr:spPr>
        <a:xfrm>
          <a:off x="3388360" y="1802166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169092</xdr:rowOff>
    </xdr:from>
    <xdr:to>
      <xdr:col>15</xdr:col>
      <xdr:colOff>101600</xdr:colOff>
      <xdr:row>105</xdr:row>
      <xdr:rowOff>99242</xdr:rowOff>
    </xdr:to>
    <xdr:sp macro="" textlink="">
      <xdr:nvSpPr>
        <xdr:cNvPr id="407" name="フローチャート: 判断 406">
          <a:extLst>
            <a:ext uri="{FF2B5EF4-FFF2-40B4-BE49-F238E27FC236}">
              <a16:creationId xmlns:a16="http://schemas.microsoft.com/office/drawing/2014/main" id="{1AC4F236-CE67-4743-A1BD-F5E7BD34F4D1}"/>
            </a:ext>
          </a:extLst>
        </xdr:cNvPr>
        <xdr:cNvSpPr/>
      </xdr:nvSpPr>
      <xdr:spPr>
        <a:xfrm>
          <a:off x="2571750" y="18003702"/>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151130</xdr:rowOff>
    </xdr:from>
    <xdr:to>
      <xdr:col>10</xdr:col>
      <xdr:colOff>165100</xdr:colOff>
      <xdr:row>105</xdr:row>
      <xdr:rowOff>81280</xdr:rowOff>
    </xdr:to>
    <xdr:sp macro="" textlink="">
      <xdr:nvSpPr>
        <xdr:cNvPr id="408" name="フローチャート: 判断 407">
          <a:extLst>
            <a:ext uri="{FF2B5EF4-FFF2-40B4-BE49-F238E27FC236}">
              <a16:creationId xmlns:a16="http://schemas.microsoft.com/office/drawing/2014/main" id="{E928BC26-C63B-42E6-B2AC-37B8CB5895F6}"/>
            </a:ext>
          </a:extLst>
        </xdr:cNvPr>
        <xdr:cNvSpPr/>
      </xdr:nvSpPr>
      <xdr:spPr>
        <a:xfrm>
          <a:off x="1774190" y="17981930"/>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160927</xdr:rowOff>
    </xdr:from>
    <xdr:to>
      <xdr:col>6</xdr:col>
      <xdr:colOff>38100</xdr:colOff>
      <xdr:row>105</xdr:row>
      <xdr:rowOff>91077</xdr:rowOff>
    </xdr:to>
    <xdr:sp macro="" textlink="">
      <xdr:nvSpPr>
        <xdr:cNvPr id="409" name="フローチャート: 判断 408">
          <a:extLst>
            <a:ext uri="{FF2B5EF4-FFF2-40B4-BE49-F238E27FC236}">
              <a16:creationId xmlns:a16="http://schemas.microsoft.com/office/drawing/2014/main" id="{3CE2E627-1F30-4BBC-A012-C72B39427909}"/>
            </a:ext>
          </a:extLst>
        </xdr:cNvPr>
        <xdr:cNvSpPr/>
      </xdr:nvSpPr>
      <xdr:spPr>
        <a:xfrm>
          <a:off x="988060" y="17993632"/>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0" name="テキスト ボックス 409">
          <a:extLst>
            <a:ext uri="{FF2B5EF4-FFF2-40B4-BE49-F238E27FC236}">
              <a16:creationId xmlns:a16="http://schemas.microsoft.com/office/drawing/2014/main" id="{C1367B16-BF8A-47C6-AED2-EE963C8CEBB5}"/>
            </a:ext>
          </a:extLst>
        </xdr:cNvPr>
        <xdr:cNvSpPr txBox="1"/>
      </xdr:nvSpPr>
      <xdr:spPr>
        <a:xfrm>
          <a:off x="400304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1" name="テキスト ボックス 410">
          <a:extLst>
            <a:ext uri="{FF2B5EF4-FFF2-40B4-BE49-F238E27FC236}">
              <a16:creationId xmlns:a16="http://schemas.microsoft.com/office/drawing/2014/main" id="{15BAF66C-F62B-4A9C-A875-F4CF1C354D87}"/>
            </a:ext>
          </a:extLst>
        </xdr:cNvPr>
        <xdr:cNvSpPr txBox="1"/>
      </xdr:nvSpPr>
      <xdr:spPr>
        <a:xfrm>
          <a:off x="32600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2" name="テキスト ボックス 411">
          <a:extLst>
            <a:ext uri="{FF2B5EF4-FFF2-40B4-BE49-F238E27FC236}">
              <a16:creationId xmlns:a16="http://schemas.microsoft.com/office/drawing/2014/main" id="{E4547DD7-627B-4668-A293-572F4608F49D}"/>
            </a:ext>
          </a:extLst>
        </xdr:cNvPr>
        <xdr:cNvSpPr txBox="1"/>
      </xdr:nvSpPr>
      <xdr:spPr>
        <a:xfrm>
          <a:off x="24549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107FCD36-DD15-44D0-AB8C-8BDE43AABB8C}"/>
            </a:ext>
          </a:extLst>
        </xdr:cNvPr>
        <xdr:cNvSpPr txBox="1"/>
      </xdr:nvSpPr>
      <xdr:spPr>
        <a:xfrm>
          <a:off x="16573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D264BED5-D291-42D0-96D2-4B0414B490A5}"/>
            </a:ext>
          </a:extLst>
        </xdr:cNvPr>
        <xdr:cNvSpPr txBox="1"/>
      </xdr:nvSpPr>
      <xdr:spPr>
        <a:xfrm>
          <a:off x="8597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106</xdr:row>
      <xdr:rowOff>131536</xdr:rowOff>
    </xdr:from>
    <xdr:to>
      <xdr:col>24</xdr:col>
      <xdr:colOff>114300</xdr:colOff>
      <xdr:row>107</xdr:row>
      <xdr:rowOff>61686</xdr:rowOff>
    </xdr:to>
    <xdr:sp macro="" textlink="">
      <xdr:nvSpPr>
        <xdr:cNvPr id="415" name="楕円 414">
          <a:extLst>
            <a:ext uri="{FF2B5EF4-FFF2-40B4-BE49-F238E27FC236}">
              <a16:creationId xmlns:a16="http://schemas.microsoft.com/office/drawing/2014/main" id="{B8F3BB82-1F1E-4A01-A825-F5BF21FFFBC2}"/>
            </a:ext>
          </a:extLst>
        </xdr:cNvPr>
        <xdr:cNvSpPr/>
      </xdr:nvSpPr>
      <xdr:spPr>
        <a:xfrm>
          <a:off x="4131310" y="18309046"/>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106</xdr:row>
      <xdr:rowOff>109963</xdr:rowOff>
    </xdr:from>
    <xdr:ext cx="405111" cy="259045"/>
    <xdr:sp macro="" textlink="">
      <xdr:nvSpPr>
        <xdr:cNvPr id="416" name="【市民会館】&#10;有形固定資産減価償却率該当値テキスト">
          <a:extLst>
            <a:ext uri="{FF2B5EF4-FFF2-40B4-BE49-F238E27FC236}">
              <a16:creationId xmlns:a16="http://schemas.microsoft.com/office/drawing/2014/main" id="{BE9E2C29-EA8A-4949-8153-A79142AFC74D}"/>
            </a:ext>
          </a:extLst>
        </xdr:cNvPr>
        <xdr:cNvSpPr txBox="1"/>
      </xdr:nvSpPr>
      <xdr:spPr>
        <a:xfrm>
          <a:off x="4212590" y="182817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106</xdr:row>
      <xdr:rowOff>90714</xdr:rowOff>
    </xdr:from>
    <xdr:to>
      <xdr:col>20</xdr:col>
      <xdr:colOff>38100</xdr:colOff>
      <xdr:row>107</xdr:row>
      <xdr:rowOff>20864</xdr:rowOff>
    </xdr:to>
    <xdr:sp macro="" textlink="">
      <xdr:nvSpPr>
        <xdr:cNvPr id="417" name="楕円 416">
          <a:extLst>
            <a:ext uri="{FF2B5EF4-FFF2-40B4-BE49-F238E27FC236}">
              <a16:creationId xmlns:a16="http://schemas.microsoft.com/office/drawing/2014/main" id="{3AF0B139-8282-48B6-A396-F7DEB923A348}"/>
            </a:ext>
          </a:extLst>
        </xdr:cNvPr>
        <xdr:cNvSpPr/>
      </xdr:nvSpPr>
      <xdr:spPr>
        <a:xfrm>
          <a:off x="3388360" y="18268224"/>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106</xdr:row>
      <xdr:rowOff>141514</xdr:rowOff>
    </xdr:from>
    <xdr:to>
      <xdr:col>24</xdr:col>
      <xdr:colOff>63500</xdr:colOff>
      <xdr:row>107</xdr:row>
      <xdr:rowOff>10886</xdr:rowOff>
    </xdr:to>
    <xdr:cxnSp macro="">
      <xdr:nvCxnSpPr>
        <xdr:cNvPr id="418" name="直線コネクタ 417">
          <a:extLst>
            <a:ext uri="{FF2B5EF4-FFF2-40B4-BE49-F238E27FC236}">
              <a16:creationId xmlns:a16="http://schemas.microsoft.com/office/drawing/2014/main" id="{22B4903D-995D-450D-A53B-3D1DE2E2CE2E}"/>
            </a:ext>
          </a:extLst>
        </xdr:cNvPr>
        <xdr:cNvCxnSpPr/>
      </xdr:nvCxnSpPr>
      <xdr:spPr>
        <a:xfrm>
          <a:off x="3431540" y="18313309"/>
          <a:ext cx="742950" cy="44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106</xdr:row>
      <xdr:rowOff>49893</xdr:rowOff>
    </xdr:from>
    <xdr:to>
      <xdr:col>15</xdr:col>
      <xdr:colOff>101600</xdr:colOff>
      <xdr:row>106</xdr:row>
      <xdr:rowOff>151493</xdr:rowOff>
    </xdr:to>
    <xdr:sp macro="" textlink="">
      <xdr:nvSpPr>
        <xdr:cNvPr id="419" name="楕円 418">
          <a:extLst>
            <a:ext uri="{FF2B5EF4-FFF2-40B4-BE49-F238E27FC236}">
              <a16:creationId xmlns:a16="http://schemas.microsoft.com/office/drawing/2014/main" id="{DEE1A2F8-3623-4DE0-95EA-FF5F6ED7DEA8}"/>
            </a:ext>
          </a:extLst>
        </xdr:cNvPr>
        <xdr:cNvSpPr/>
      </xdr:nvSpPr>
      <xdr:spPr>
        <a:xfrm>
          <a:off x="2571750" y="18227403"/>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106</xdr:row>
      <xdr:rowOff>100693</xdr:rowOff>
    </xdr:from>
    <xdr:to>
      <xdr:col>19</xdr:col>
      <xdr:colOff>177800</xdr:colOff>
      <xdr:row>106</xdr:row>
      <xdr:rowOff>141514</xdr:rowOff>
    </xdr:to>
    <xdr:cxnSp macro="">
      <xdr:nvCxnSpPr>
        <xdr:cNvPr id="420" name="直線コネクタ 419">
          <a:extLst>
            <a:ext uri="{FF2B5EF4-FFF2-40B4-BE49-F238E27FC236}">
              <a16:creationId xmlns:a16="http://schemas.microsoft.com/office/drawing/2014/main" id="{F8EAA147-59B7-4949-9E4D-AB98553153F4}"/>
            </a:ext>
          </a:extLst>
        </xdr:cNvPr>
        <xdr:cNvCxnSpPr/>
      </xdr:nvCxnSpPr>
      <xdr:spPr>
        <a:xfrm>
          <a:off x="2626360" y="18270583"/>
          <a:ext cx="805180" cy="42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106</xdr:row>
      <xdr:rowOff>9071</xdr:rowOff>
    </xdr:from>
    <xdr:to>
      <xdr:col>10</xdr:col>
      <xdr:colOff>165100</xdr:colOff>
      <xdr:row>106</xdr:row>
      <xdr:rowOff>110671</xdr:rowOff>
    </xdr:to>
    <xdr:sp macro="" textlink="">
      <xdr:nvSpPr>
        <xdr:cNvPr id="421" name="楕円 420">
          <a:extLst>
            <a:ext uri="{FF2B5EF4-FFF2-40B4-BE49-F238E27FC236}">
              <a16:creationId xmlns:a16="http://schemas.microsoft.com/office/drawing/2014/main" id="{A83D0248-6370-4211-80AE-BE7BAF12EEE8}"/>
            </a:ext>
          </a:extLst>
        </xdr:cNvPr>
        <xdr:cNvSpPr/>
      </xdr:nvSpPr>
      <xdr:spPr>
        <a:xfrm>
          <a:off x="1774190" y="18184676"/>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106</xdr:row>
      <xdr:rowOff>59871</xdr:rowOff>
    </xdr:from>
    <xdr:to>
      <xdr:col>15</xdr:col>
      <xdr:colOff>50800</xdr:colOff>
      <xdr:row>106</xdr:row>
      <xdr:rowOff>100693</xdr:rowOff>
    </xdr:to>
    <xdr:cxnSp macro="">
      <xdr:nvCxnSpPr>
        <xdr:cNvPr id="422" name="直線コネクタ 421">
          <a:extLst>
            <a:ext uri="{FF2B5EF4-FFF2-40B4-BE49-F238E27FC236}">
              <a16:creationId xmlns:a16="http://schemas.microsoft.com/office/drawing/2014/main" id="{C821BF5F-CDA1-460B-B838-67134CE1B6EB}"/>
            </a:ext>
          </a:extLst>
        </xdr:cNvPr>
        <xdr:cNvCxnSpPr/>
      </xdr:nvCxnSpPr>
      <xdr:spPr>
        <a:xfrm>
          <a:off x="1828800" y="18229761"/>
          <a:ext cx="797560" cy="40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105</xdr:row>
      <xdr:rowOff>139700</xdr:rowOff>
    </xdr:from>
    <xdr:to>
      <xdr:col>6</xdr:col>
      <xdr:colOff>38100</xdr:colOff>
      <xdr:row>106</xdr:row>
      <xdr:rowOff>69850</xdr:rowOff>
    </xdr:to>
    <xdr:sp macro="" textlink="">
      <xdr:nvSpPr>
        <xdr:cNvPr id="423" name="楕円 422">
          <a:extLst>
            <a:ext uri="{FF2B5EF4-FFF2-40B4-BE49-F238E27FC236}">
              <a16:creationId xmlns:a16="http://schemas.microsoft.com/office/drawing/2014/main" id="{3C4E9DDC-9981-4D89-8210-468257D31F50}"/>
            </a:ext>
          </a:extLst>
        </xdr:cNvPr>
        <xdr:cNvSpPr/>
      </xdr:nvSpPr>
      <xdr:spPr>
        <a:xfrm>
          <a:off x="988060" y="18138140"/>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106</xdr:row>
      <xdr:rowOff>19050</xdr:rowOff>
    </xdr:from>
    <xdr:to>
      <xdr:col>10</xdr:col>
      <xdr:colOff>114300</xdr:colOff>
      <xdr:row>106</xdr:row>
      <xdr:rowOff>59871</xdr:rowOff>
    </xdr:to>
    <xdr:cxnSp macro="">
      <xdr:nvCxnSpPr>
        <xdr:cNvPr id="424" name="直線コネクタ 423">
          <a:extLst>
            <a:ext uri="{FF2B5EF4-FFF2-40B4-BE49-F238E27FC236}">
              <a16:creationId xmlns:a16="http://schemas.microsoft.com/office/drawing/2014/main" id="{AD85063E-AAF9-4C43-88C8-1DC7C687F710}"/>
            </a:ext>
          </a:extLst>
        </xdr:cNvPr>
        <xdr:cNvCxnSpPr/>
      </xdr:nvCxnSpPr>
      <xdr:spPr>
        <a:xfrm>
          <a:off x="1031240" y="18188940"/>
          <a:ext cx="797560" cy="4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133729</xdr:rowOff>
    </xdr:from>
    <xdr:ext cx="405111" cy="259045"/>
    <xdr:sp macro="" textlink="">
      <xdr:nvSpPr>
        <xdr:cNvPr id="425" name="n_1aveValue【市民会館】&#10;有形固定資産減価償却率">
          <a:extLst>
            <a:ext uri="{FF2B5EF4-FFF2-40B4-BE49-F238E27FC236}">
              <a16:creationId xmlns:a16="http://schemas.microsoft.com/office/drawing/2014/main" id="{F697AB61-E4E8-4CE6-B741-ECB744A9A847}"/>
            </a:ext>
          </a:extLst>
        </xdr:cNvPr>
        <xdr:cNvSpPr txBox="1"/>
      </xdr:nvSpPr>
      <xdr:spPr>
        <a:xfrm>
          <a:off x="3239144" y="177892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115769</xdr:rowOff>
    </xdr:from>
    <xdr:ext cx="405111" cy="259045"/>
    <xdr:sp macro="" textlink="">
      <xdr:nvSpPr>
        <xdr:cNvPr id="426" name="n_2aveValue【市民会館】&#10;有形固定資産減価償却率">
          <a:extLst>
            <a:ext uri="{FF2B5EF4-FFF2-40B4-BE49-F238E27FC236}">
              <a16:creationId xmlns:a16="http://schemas.microsoft.com/office/drawing/2014/main" id="{22F3AFC4-96E1-4738-9C43-A3A7A835F9D6}"/>
            </a:ext>
          </a:extLst>
        </xdr:cNvPr>
        <xdr:cNvSpPr txBox="1"/>
      </xdr:nvSpPr>
      <xdr:spPr>
        <a:xfrm>
          <a:off x="2439044" y="177751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97807</xdr:rowOff>
    </xdr:from>
    <xdr:ext cx="405111" cy="259045"/>
    <xdr:sp macro="" textlink="">
      <xdr:nvSpPr>
        <xdr:cNvPr id="427" name="n_3aveValue【市民会館】&#10;有形固定資産減価償却率">
          <a:extLst>
            <a:ext uri="{FF2B5EF4-FFF2-40B4-BE49-F238E27FC236}">
              <a16:creationId xmlns:a16="http://schemas.microsoft.com/office/drawing/2014/main" id="{03A7BBA5-EF3D-4562-B5AE-AABEAFD975BA}"/>
            </a:ext>
          </a:extLst>
        </xdr:cNvPr>
        <xdr:cNvSpPr txBox="1"/>
      </xdr:nvSpPr>
      <xdr:spPr>
        <a:xfrm>
          <a:off x="1641484" y="17753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107604</xdr:rowOff>
    </xdr:from>
    <xdr:ext cx="405111" cy="259045"/>
    <xdr:sp macro="" textlink="">
      <xdr:nvSpPr>
        <xdr:cNvPr id="428" name="n_4aveValue【市民会館】&#10;有形固定資産減価償却率">
          <a:extLst>
            <a:ext uri="{FF2B5EF4-FFF2-40B4-BE49-F238E27FC236}">
              <a16:creationId xmlns:a16="http://schemas.microsoft.com/office/drawing/2014/main" id="{B182EA79-ADC6-4B59-8791-5D90D8D5A2D8}"/>
            </a:ext>
          </a:extLst>
        </xdr:cNvPr>
        <xdr:cNvSpPr txBox="1"/>
      </xdr:nvSpPr>
      <xdr:spPr>
        <a:xfrm>
          <a:off x="855354" y="177650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107</xdr:row>
      <xdr:rowOff>11991</xdr:rowOff>
    </xdr:from>
    <xdr:ext cx="405111" cy="259045"/>
    <xdr:sp macro="" textlink="">
      <xdr:nvSpPr>
        <xdr:cNvPr id="429" name="n_1mainValue【市民会館】&#10;有形固定資産減価償却率">
          <a:extLst>
            <a:ext uri="{FF2B5EF4-FFF2-40B4-BE49-F238E27FC236}">
              <a16:creationId xmlns:a16="http://schemas.microsoft.com/office/drawing/2014/main" id="{A1A6E9CF-3614-4480-AAC2-EBB40AADFC51}"/>
            </a:ext>
          </a:extLst>
        </xdr:cNvPr>
        <xdr:cNvSpPr txBox="1"/>
      </xdr:nvSpPr>
      <xdr:spPr>
        <a:xfrm>
          <a:off x="3239144" y="183609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106</xdr:row>
      <xdr:rowOff>142620</xdr:rowOff>
    </xdr:from>
    <xdr:ext cx="405111" cy="259045"/>
    <xdr:sp macro="" textlink="">
      <xdr:nvSpPr>
        <xdr:cNvPr id="430" name="n_2mainValue【市民会館】&#10;有形固定資産減価償却率">
          <a:extLst>
            <a:ext uri="{FF2B5EF4-FFF2-40B4-BE49-F238E27FC236}">
              <a16:creationId xmlns:a16="http://schemas.microsoft.com/office/drawing/2014/main" id="{2A391DA1-430F-4CE2-AECA-534AE1E08A55}"/>
            </a:ext>
          </a:extLst>
        </xdr:cNvPr>
        <xdr:cNvSpPr txBox="1"/>
      </xdr:nvSpPr>
      <xdr:spPr>
        <a:xfrm>
          <a:off x="2439044" y="183144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106</xdr:row>
      <xdr:rowOff>101798</xdr:rowOff>
    </xdr:from>
    <xdr:ext cx="405111" cy="259045"/>
    <xdr:sp macro="" textlink="">
      <xdr:nvSpPr>
        <xdr:cNvPr id="431" name="n_3mainValue【市民会館】&#10;有形固定資産減価償却率">
          <a:extLst>
            <a:ext uri="{FF2B5EF4-FFF2-40B4-BE49-F238E27FC236}">
              <a16:creationId xmlns:a16="http://schemas.microsoft.com/office/drawing/2014/main" id="{C16253B0-54D5-4871-B069-BA808BBEF9C2}"/>
            </a:ext>
          </a:extLst>
        </xdr:cNvPr>
        <xdr:cNvSpPr txBox="1"/>
      </xdr:nvSpPr>
      <xdr:spPr>
        <a:xfrm>
          <a:off x="1641484" y="18271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106</xdr:row>
      <xdr:rowOff>60977</xdr:rowOff>
    </xdr:from>
    <xdr:ext cx="405111" cy="259045"/>
    <xdr:sp macro="" textlink="">
      <xdr:nvSpPr>
        <xdr:cNvPr id="432" name="n_4mainValue【市民会館】&#10;有形固定資産減価償却率">
          <a:extLst>
            <a:ext uri="{FF2B5EF4-FFF2-40B4-BE49-F238E27FC236}">
              <a16:creationId xmlns:a16="http://schemas.microsoft.com/office/drawing/2014/main" id="{5647BA07-359E-4AFA-AE29-472251104644}"/>
            </a:ext>
          </a:extLst>
        </xdr:cNvPr>
        <xdr:cNvSpPr txBox="1"/>
      </xdr:nvSpPr>
      <xdr:spPr>
        <a:xfrm>
          <a:off x="855354" y="18230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3" name="正方形/長方形 432">
          <a:extLst>
            <a:ext uri="{FF2B5EF4-FFF2-40B4-BE49-F238E27FC236}">
              <a16:creationId xmlns:a16="http://schemas.microsoft.com/office/drawing/2014/main" id="{F768BF9B-A2D4-4D13-B484-396754B02E23}"/>
            </a:ext>
          </a:extLst>
        </xdr:cNvPr>
        <xdr:cNvSpPr/>
      </xdr:nvSpPr>
      <xdr:spPr>
        <a:xfrm>
          <a:off x="596011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4" name="正方形/長方形 433">
          <a:extLst>
            <a:ext uri="{FF2B5EF4-FFF2-40B4-BE49-F238E27FC236}">
              <a16:creationId xmlns:a16="http://schemas.microsoft.com/office/drawing/2014/main" id="{563C40B6-D6A0-442D-BD4B-8DED6AA7E3C9}"/>
            </a:ext>
          </a:extLst>
        </xdr:cNvPr>
        <xdr:cNvSpPr/>
      </xdr:nvSpPr>
      <xdr:spPr>
        <a:xfrm>
          <a:off x="60604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5" name="正方形/長方形 434">
          <a:extLst>
            <a:ext uri="{FF2B5EF4-FFF2-40B4-BE49-F238E27FC236}">
              <a16:creationId xmlns:a16="http://schemas.microsoft.com/office/drawing/2014/main" id="{78C7E124-F6AB-4EB7-A34E-A84A5EFC2278}"/>
            </a:ext>
          </a:extLst>
        </xdr:cNvPr>
        <xdr:cNvSpPr/>
      </xdr:nvSpPr>
      <xdr:spPr>
        <a:xfrm>
          <a:off x="60604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6" name="正方形/長方形 435">
          <a:extLst>
            <a:ext uri="{FF2B5EF4-FFF2-40B4-BE49-F238E27FC236}">
              <a16:creationId xmlns:a16="http://schemas.microsoft.com/office/drawing/2014/main" id="{4AA45E06-3809-45A7-8EC0-914EE3524656}"/>
            </a:ext>
          </a:extLst>
        </xdr:cNvPr>
        <xdr:cNvSpPr/>
      </xdr:nvSpPr>
      <xdr:spPr>
        <a:xfrm>
          <a:off x="69888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7" name="正方形/長方形 436">
          <a:extLst>
            <a:ext uri="{FF2B5EF4-FFF2-40B4-BE49-F238E27FC236}">
              <a16:creationId xmlns:a16="http://schemas.microsoft.com/office/drawing/2014/main" id="{2B04B6CF-3456-4ECB-B45C-A3BDD455E628}"/>
            </a:ext>
          </a:extLst>
        </xdr:cNvPr>
        <xdr:cNvSpPr/>
      </xdr:nvSpPr>
      <xdr:spPr>
        <a:xfrm>
          <a:off x="69888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8" name="正方形/長方形 437">
          <a:extLst>
            <a:ext uri="{FF2B5EF4-FFF2-40B4-BE49-F238E27FC236}">
              <a16:creationId xmlns:a16="http://schemas.microsoft.com/office/drawing/2014/main" id="{11E91F44-ED2B-40DA-9075-A7CC5D265714}"/>
            </a:ext>
          </a:extLst>
        </xdr:cNvPr>
        <xdr:cNvSpPr/>
      </xdr:nvSpPr>
      <xdr:spPr>
        <a:xfrm>
          <a:off x="80175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9" name="正方形/長方形 438">
          <a:extLst>
            <a:ext uri="{FF2B5EF4-FFF2-40B4-BE49-F238E27FC236}">
              <a16:creationId xmlns:a16="http://schemas.microsoft.com/office/drawing/2014/main" id="{47DA9486-EBAD-4F18-910A-85D5528CB132}"/>
            </a:ext>
          </a:extLst>
        </xdr:cNvPr>
        <xdr:cNvSpPr/>
      </xdr:nvSpPr>
      <xdr:spPr>
        <a:xfrm>
          <a:off x="80175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0" name="正方形/長方形 439">
          <a:extLst>
            <a:ext uri="{FF2B5EF4-FFF2-40B4-BE49-F238E27FC236}">
              <a16:creationId xmlns:a16="http://schemas.microsoft.com/office/drawing/2014/main" id="{D444ABBD-0367-4622-A074-719D668C0C8C}"/>
            </a:ext>
          </a:extLst>
        </xdr:cNvPr>
        <xdr:cNvSpPr/>
      </xdr:nvSpPr>
      <xdr:spPr>
        <a:xfrm>
          <a:off x="5960110" y="1676019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1" name="テキスト ボックス 440">
          <a:extLst>
            <a:ext uri="{FF2B5EF4-FFF2-40B4-BE49-F238E27FC236}">
              <a16:creationId xmlns:a16="http://schemas.microsoft.com/office/drawing/2014/main" id="{D652A3F0-E9EC-4A6B-9588-349BBBF3F0A6}"/>
            </a:ext>
          </a:extLst>
        </xdr:cNvPr>
        <xdr:cNvSpPr txBox="1"/>
      </xdr:nvSpPr>
      <xdr:spPr>
        <a:xfrm>
          <a:off x="592201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2" name="直線コネクタ 441">
          <a:extLst>
            <a:ext uri="{FF2B5EF4-FFF2-40B4-BE49-F238E27FC236}">
              <a16:creationId xmlns:a16="http://schemas.microsoft.com/office/drawing/2014/main" id="{5C4ACB0E-FE5C-46C2-A976-87837800C2A4}"/>
            </a:ext>
          </a:extLst>
        </xdr:cNvPr>
        <xdr:cNvCxnSpPr/>
      </xdr:nvCxnSpPr>
      <xdr:spPr>
        <a:xfrm>
          <a:off x="5960110" y="19046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43" name="直線コネクタ 442">
          <a:extLst>
            <a:ext uri="{FF2B5EF4-FFF2-40B4-BE49-F238E27FC236}">
              <a16:creationId xmlns:a16="http://schemas.microsoft.com/office/drawing/2014/main" id="{BAD43DD2-F2F0-48BA-960A-758A9E2268E3}"/>
            </a:ext>
          </a:extLst>
        </xdr:cNvPr>
        <xdr:cNvCxnSpPr/>
      </xdr:nvCxnSpPr>
      <xdr:spPr>
        <a:xfrm>
          <a:off x="5960110" y="18592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107</xdr:row>
      <xdr:rowOff>105427</xdr:rowOff>
    </xdr:from>
    <xdr:ext cx="467179" cy="259045"/>
    <xdr:sp macro="" textlink="">
      <xdr:nvSpPr>
        <xdr:cNvPr id="444" name="テキスト ボックス 443">
          <a:extLst>
            <a:ext uri="{FF2B5EF4-FFF2-40B4-BE49-F238E27FC236}">
              <a16:creationId xmlns:a16="http://schemas.microsoft.com/office/drawing/2014/main" id="{7F46A4D5-7FFE-4E79-AACC-AF07A6BA4FC2}"/>
            </a:ext>
          </a:extLst>
        </xdr:cNvPr>
        <xdr:cNvSpPr txBox="1"/>
      </xdr:nvSpPr>
      <xdr:spPr>
        <a:xfrm>
          <a:off x="5527221" y="184486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45" name="直線コネクタ 444">
          <a:extLst>
            <a:ext uri="{FF2B5EF4-FFF2-40B4-BE49-F238E27FC236}">
              <a16:creationId xmlns:a16="http://schemas.microsoft.com/office/drawing/2014/main" id="{4515DCF4-2EB9-4A65-A9E3-944E03D24851}"/>
            </a:ext>
          </a:extLst>
        </xdr:cNvPr>
        <xdr:cNvCxnSpPr/>
      </xdr:nvCxnSpPr>
      <xdr:spPr>
        <a:xfrm>
          <a:off x="5960110" y="181317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162577</xdr:rowOff>
    </xdr:from>
    <xdr:ext cx="467179" cy="259045"/>
    <xdr:sp macro="" textlink="">
      <xdr:nvSpPr>
        <xdr:cNvPr id="446" name="テキスト ボックス 445">
          <a:extLst>
            <a:ext uri="{FF2B5EF4-FFF2-40B4-BE49-F238E27FC236}">
              <a16:creationId xmlns:a16="http://schemas.microsoft.com/office/drawing/2014/main" id="{56A079D1-3FD3-4CB4-95EC-850046ABB409}"/>
            </a:ext>
          </a:extLst>
        </xdr:cNvPr>
        <xdr:cNvSpPr txBox="1"/>
      </xdr:nvSpPr>
      <xdr:spPr>
        <a:xfrm>
          <a:off x="5527221" y="179952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47" name="直線コネクタ 446">
          <a:extLst>
            <a:ext uri="{FF2B5EF4-FFF2-40B4-BE49-F238E27FC236}">
              <a16:creationId xmlns:a16="http://schemas.microsoft.com/office/drawing/2014/main" id="{CC09E7DD-71B8-408A-A180-8A5CCAF9222E}"/>
            </a:ext>
          </a:extLst>
        </xdr:cNvPr>
        <xdr:cNvCxnSpPr/>
      </xdr:nvCxnSpPr>
      <xdr:spPr>
        <a:xfrm>
          <a:off x="5960110" y="176745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48277</xdr:rowOff>
    </xdr:from>
    <xdr:ext cx="467179" cy="259045"/>
    <xdr:sp macro="" textlink="">
      <xdr:nvSpPr>
        <xdr:cNvPr id="448" name="テキスト ボックス 447">
          <a:extLst>
            <a:ext uri="{FF2B5EF4-FFF2-40B4-BE49-F238E27FC236}">
              <a16:creationId xmlns:a16="http://schemas.microsoft.com/office/drawing/2014/main" id="{976EC001-3557-4846-8805-D67F1093FFC0}"/>
            </a:ext>
          </a:extLst>
        </xdr:cNvPr>
        <xdr:cNvSpPr txBox="1"/>
      </xdr:nvSpPr>
      <xdr:spPr>
        <a:xfrm>
          <a:off x="5527221" y="175380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49" name="直線コネクタ 448">
          <a:extLst>
            <a:ext uri="{FF2B5EF4-FFF2-40B4-BE49-F238E27FC236}">
              <a16:creationId xmlns:a16="http://schemas.microsoft.com/office/drawing/2014/main" id="{D6C3BD90-132D-4F19-8764-294D1E11F345}"/>
            </a:ext>
          </a:extLst>
        </xdr:cNvPr>
        <xdr:cNvCxnSpPr/>
      </xdr:nvCxnSpPr>
      <xdr:spPr>
        <a:xfrm>
          <a:off x="5960110" y="172212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105427</xdr:rowOff>
    </xdr:from>
    <xdr:ext cx="467179" cy="259045"/>
    <xdr:sp macro="" textlink="">
      <xdr:nvSpPr>
        <xdr:cNvPr id="450" name="テキスト ボックス 449">
          <a:extLst>
            <a:ext uri="{FF2B5EF4-FFF2-40B4-BE49-F238E27FC236}">
              <a16:creationId xmlns:a16="http://schemas.microsoft.com/office/drawing/2014/main" id="{FC40452F-D323-40A8-B102-3DC3F4447B5D}"/>
            </a:ext>
          </a:extLst>
        </xdr:cNvPr>
        <xdr:cNvSpPr txBox="1"/>
      </xdr:nvSpPr>
      <xdr:spPr>
        <a:xfrm>
          <a:off x="5527221" y="170770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1" name="直線コネクタ 450">
          <a:extLst>
            <a:ext uri="{FF2B5EF4-FFF2-40B4-BE49-F238E27FC236}">
              <a16:creationId xmlns:a16="http://schemas.microsoft.com/office/drawing/2014/main" id="{B8605A12-2B14-41AF-AF5D-7636DF452BD2}"/>
            </a:ext>
          </a:extLst>
        </xdr:cNvPr>
        <xdr:cNvCxnSpPr/>
      </xdr:nvCxnSpPr>
      <xdr:spPr>
        <a:xfrm>
          <a:off x="5960110" y="1676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2" name="テキスト ボックス 451">
          <a:extLst>
            <a:ext uri="{FF2B5EF4-FFF2-40B4-BE49-F238E27FC236}">
              <a16:creationId xmlns:a16="http://schemas.microsoft.com/office/drawing/2014/main" id="{5ADB2B96-C429-42F2-9985-47EC03AA76AD}"/>
            </a:ext>
          </a:extLst>
        </xdr:cNvPr>
        <xdr:cNvSpPr txBox="1"/>
      </xdr:nvSpPr>
      <xdr:spPr>
        <a:xfrm>
          <a:off x="5527221" y="1662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3" name="【市民会館】&#10;一人当たり面積グラフ枠">
          <a:extLst>
            <a:ext uri="{FF2B5EF4-FFF2-40B4-BE49-F238E27FC236}">
              <a16:creationId xmlns:a16="http://schemas.microsoft.com/office/drawing/2014/main" id="{C22B9FF1-5026-4300-93BE-362E562B5374}"/>
            </a:ext>
          </a:extLst>
        </xdr:cNvPr>
        <xdr:cNvSpPr/>
      </xdr:nvSpPr>
      <xdr:spPr>
        <a:xfrm>
          <a:off x="5960110" y="1676019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69342</xdr:rowOff>
    </xdr:from>
    <xdr:to>
      <xdr:col>54</xdr:col>
      <xdr:colOff>189865</xdr:colOff>
      <xdr:row>108</xdr:row>
      <xdr:rowOff>53339</xdr:rowOff>
    </xdr:to>
    <xdr:cxnSp macro="">
      <xdr:nvCxnSpPr>
        <xdr:cNvPr id="454" name="直線コネクタ 453">
          <a:extLst>
            <a:ext uri="{FF2B5EF4-FFF2-40B4-BE49-F238E27FC236}">
              <a16:creationId xmlns:a16="http://schemas.microsoft.com/office/drawing/2014/main" id="{FC66AC1C-EF29-4FDC-8D28-DA9C6D6B702D}"/>
            </a:ext>
          </a:extLst>
        </xdr:cNvPr>
        <xdr:cNvCxnSpPr/>
      </xdr:nvCxnSpPr>
      <xdr:spPr>
        <a:xfrm flipV="1">
          <a:off x="9429115" y="17383887"/>
          <a:ext cx="0" cy="11898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57166</xdr:rowOff>
    </xdr:from>
    <xdr:ext cx="469744" cy="259045"/>
    <xdr:sp macro="" textlink="">
      <xdr:nvSpPr>
        <xdr:cNvPr id="455" name="【市民会館】&#10;一人当たり面積最小値テキスト">
          <a:extLst>
            <a:ext uri="{FF2B5EF4-FFF2-40B4-BE49-F238E27FC236}">
              <a16:creationId xmlns:a16="http://schemas.microsoft.com/office/drawing/2014/main" id="{C6CCACA0-3C66-49DA-96E2-BAB1756DC38E}"/>
            </a:ext>
          </a:extLst>
        </xdr:cNvPr>
        <xdr:cNvSpPr txBox="1"/>
      </xdr:nvSpPr>
      <xdr:spPr>
        <a:xfrm>
          <a:off x="9467850" y="18569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53339</xdr:rowOff>
    </xdr:from>
    <xdr:to>
      <xdr:col>55</xdr:col>
      <xdr:colOff>88900</xdr:colOff>
      <xdr:row>108</xdr:row>
      <xdr:rowOff>53339</xdr:rowOff>
    </xdr:to>
    <xdr:cxnSp macro="">
      <xdr:nvCxnSpPr>
        <xdr:cNvPr id="456" name="直線コネクタ 455">
          <a:extLst>
            <a:ext uri="{FF2B5EF4-FFF2-40B4-BE49-F238E27FC236}">
              <a16:creationId xmlns:a16="http://schemas.microsoft.com/office/drawing/2014/main" id="{779EFF30-FF5B-4FBD-A8F9-81B2840A810C}"/>
            </a:ext>
          </a:extLst>
        </xdr:cNvPr>
        <xdr:cNvCxnSpPr/>
      </xdr:nvCxnSpPr>
      <xdr:spPr>
        <a:xfrm>
          <a:off x="9356090" y="18573749"/>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16019</xdr:rowOff>
    </xdr:from>
    <xdr:ext cx="469744" cy="259045"/>
    <xdr:sp macro="" textlink="">
      <xdr:nvSpPr>
        <xdr:cNvPr id="457" name="【市民会館】&#10;一人当たり面積最大値テキスト">
          <a:extLst>
            <a:ext uri="{FF2B5EF4-FFF2-40B4-BE49-F238E27FC236}">
              <a16:creationId xmlns:a16="http://schemas.microsoft.com/office/drawing/2014/main" id="{564B3179-5726-405E-9D71-16DC0416EC56}"/>
            </a:ext>
          </a:extLst>
        </xdr:cNvPr>
        <xdr:cNvSpPr txBox="1"/>
      </xdr:nvSpPr>
      <xdr:spPr>
        <a:xfrm>
          <a:off x="9467850" y="171648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69342</xdr:rowOff>
    </xdr:from>
    <xdr:to>
      <xdr:col>55</xdr:col>
      <xdr:colOff>88900</xdr:colOff>
      <xdr:row>101</xdr:row>
      <xdr:rowOff>69342</xdr:rowOff>
    </xdr:to>
    <xdr:cxnSp macro="">
      <xdr:nvCxnSpPr>
        <xdr:cNvPr id="458" name="直線コネクタ 457">
          <a:extLst>
            <a:ext uri="{FF2B5EF4-FFF2-40B4-BE49-F238E27FC236}">
              <a16:creationId xmlns:a16="http://schemas.microsoft.com/office/drawing/2014/main" id="{A9E1127C-C795-4000-A858-A552B7C89578}"/>
            </a:ext>
          </a:extLst>
        </xdr:cNvPr>
        <xdr:cNvCxnSpPr/>
      </xdr:nvCxnSpPr>
      <xdr:spPr>
        <a:xfrm>
          <a:off x="9356090" y="17383887"/>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74692</xdr:rowOff>
    </xdr:from>
    <xdr:ext cx="469744" cy="259045"/>
    <xdr:sp macro="" textlink="">
      <xdr:nvSpPr>
        <xdr:cNvPr id="459" name="【市民会館】&#10;一人当たり面積平均値テキスト">
          <a:extLst>
            <a:ext uri="{FF2B5EF4-FFF2-40B4-BE49-F238E27FC236}">
              <a16:creationId xmlns:a16="http://schemas.microsoft.com/office/drawing/2014/main" id="{3809A449-DEC5-44D0-85DB-EF78108C8FDB}"/>
            </a:ext>
          </a:extLst>
        </xdr:cNvPr>
        <xdr:cNvSpPr txBox="1"/>
      </xdr:nvSpPr>
      <xdr:spPr>
        <a:xfrm>
          <a:off x="9467850" y="182483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96265</xdr:rowOff>
    </xdr:from>
    <xdr:to>
      <xdr:col>55</xdr:col>
      <xdr:colOff>50800</xdr:colOff>
      <xdr:row>107</xdr:row>
      <xdr:rowOff>26415</xdr:rowOff>
    </xdr:to>
    <xdr:sp macro="" textlink="">
      <xdr:nvSpPr>
        <xdr:cNvPr id="460" name="フローチャート: 判断 459">
          <a:extLst>
            <a:ext uri="{FF2B5EF4-FFF2-40B4-BE49-F238E27FC236}">
              <a16:creationId xmlns:a16="http://schemas.microsoft.com/office/drawing/2014/main" id="{441709C2-A580-4A11-AD64-0B1C2F407184}"/>
            </a:ext>
          </a:extLst>
        </xdr:cNvPr>
        <xdr:cNvSpPr/>
      </xdr:nvSpPr>
      <xdr:spPr>
        <a:xfrm>
          <a:off x="9394190" y="18266155"/>
          <a:ext cx="901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103124</xdr:rowOff>
    </xdr:from>
    <xdr:to>
      <xdr:col>50</xdr:col>
      <xdr:colOff>165100</xdr:colOff>
      <xdr:row>107</xdr:row>
      <xdr:rowOff>33274</xdr:rowOff>
    </xdr:to>
    <xdr:sp macro="" textlink="">
      <xdr:nvSpPr>
        <xdr:cNvPr id="461" name="フローチャート: 判断 460">
          <a:extLst>
            <a:ext uri="{FF2B5EF4-FFF2-40B4-BE49-F238E27FC236}">
              <a16:creationId xmlns:a16="http://schemas.microsoft.com/office/drawing/2014/main" id="{BD615C8A-3D95-4EAF-9F58-16DF20B657A7}"/>
            </a:ext>
          </a:extLst>
        </xdr:cNvPr>
        <xdr:cNvSpPr/>
      </xdr:nvSpPr>
      <xdr:spPr>
        <a:xfrm>
          <a:off x="8632190" y="18274919"/>
          <a:ext cx="1092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100837</xdr:rowOff>
    </xdr:from>
    <xdr:to>
      <xdr:col>46</xdr:col>
      <xdr:colOff>38100</xdr:colOff>
      <xdr:row>107</xdr:row>
      <xdr:rowOff>30987</xdr:rowOff>
    </xdr:to>
    <xdr:sp macro="" textlink="">
      <xdr:nvSpPr>
        <xdr:cNvPr id="462" name="フローチャート: 判断 461">
          <a:extLst>
            <a:ext uri="{FF2B5EF4-FFF2-40B4-BE49-F238E27FC236}">
              <a16:creationId xmlns:a16="http://schemas.microsoft.com/office/drawing/2014/main" id="{8FD5F410-2A47-4752-ABD4-814C8F5DFE23}"/>
            </a:ext>
          </a:extLst>
        </xdr:cNvPr>
        <xdr:cNvSpPr/>
      </xdr:nvSpPr>
      <xdr:spPr>
        <a:xfrm>
          <a:off x="7846060" y="18270727"/>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93980</xdr:rowOff>
    </xdr:from>
    <xdr:to>
      <xdr:col>41</xdr:col>
      <xdr:colOff>101600</xdr:colOff>
      <xdr:row>107</xdr:row>
      <xdr:rowOff>24130</xdr:rowOff>
    </xdr:to>
    <xdr:sp macro="" textlink="">
      <xdr:nvSpPr>
        <xdr:cNvPr id="463" name="フローチャート: 判断 462">
          <a:extLst>
            <a:ext uri="{FF2B5EF4-FFF2-40B4-BE49-F238E27FC236}">
              <a16:creationId xmlns:a16="http://schemas.microsoft.com/office/drawing/2014/main" id="{75568A8A-0F66-410A-8177-3A02BF4D8CFB}"/>
            </a:ext>
          </a:extLst>
        </xdr:cNvPr>
        <xdr:cNvSpPr/>
      </xdr:nvSpPr>
      <xdr:spPr>
        <a:xfrm>
          <a:off x="7029450" y="18271490"/>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98552</xdr:rowOff>
    </xdr:from>
    <xdr:to>
      <xdr:col>36</xdr:col>
      <xdr:colOff>165100</xdr:colOff>
      <xdr:row>107</xdr:row>
      <xdr:rowOff>28702</xdr:rowOff>
    </xdr:to>
    <xdr:sp macro="" textlink="">
      <xdr:nvSpPr>
        <xdr:cNvPr id="464" name="フローチャート: 判断 463">
          <a:extLst>
            <a:ext uri="{FF2B5EF4-FFF2-40B4-BE49-F238E27FC236}">
              <a16:creationId xmlns:a16="http://schemas.microsoft.com/office/drawing/2014/main" id="{57D73D05-FF70-42F7-AAC7-D592E5A34458}"/>
            </a:ext>
          </a:extLst>
        </xdr:cNvPr>
        <xdr:cNvSpPr/>
      </xdr:nvSpPr>
      <xdr:spPr>
        <a:xfrm>
          <a:off x="6231890" y="18268442"/>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5" name="テキスト ボックス 464">
          <a:extLst>
            <a:ext uri="{FF2B5EF4-FFF2-40B4-BE49-F238E27FC236}">
              <a16:creationId xmlns:a16="http://schemas.microsoft.com/office/drawing/2014/main" id="{196E1108-A640-4A99-9605-9D99BC319275}"/>
            </a:ext>
          </a:extLst>
        </xdr:cNvPr>
        <xdr:cNvSpPr txBox="1"/>
      </xdr:nvSpPr>
      <xdr:spPr>
        <a:xfrm>
          <a:off x="925830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6" name="テキスト ボックス 465">
          <a:extLst>
            <a:ext uri="{FF2B5EF4-FFF2-40B4-BE49-F238E27FC236}">
              <a16:creationId xmlns:a16="http://schemas.microsoft.com/office/drawing/2014/main" id="{98787DDD-0BE8-40D3-9F1A-1D8454165C7F}"/>
            </a:ext>
          </a:extLst>
        </xdr:cNvPr>
        <xdr:cNvSpPr txBox="1"/>
      </xdr:nvSpPr>
      <xdr:spPr>
        <a:xfrm>
          <a:off x="85153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7" name="テキスト ボックス 466">
          <a:extLst>
            <a:ext uri="{FF2B5EF4-FFF2-40B4-BE49-F238E27FC236}">
              <a16:creationId xmlns:a16="http://schemas.microsoft.com/office/drawing/2014/main" id="{E31C615B-7BD2-456F-8F6A-50B70F4617CD}"/>
            </a:ext>
          </a:extLst>
        </xdr:cNvPr>
        <xdr:cNvSpPr txBox="1"/>
      </xdr:nvSpPr>
      <xdr:spPr>
        <a:xfrm>
          <a:off x="77177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68" name="テキスト ボックス 467">
          <a:extLst>
            <a:ext uri="{FF2B5EF4-FFF2-40B4-BE49-F238E27FC236}">
              <a16:creationId xmlns:a16="http://schemas.microsoft.com/office/drawing/2014/main" id="{CE59D581-A274-418C-9DF6-C1495119EEBD}"/>
            </a:ext>
          </a:extLst>
        </xdr:cNvPr>
        <xdr:cNvSpPr txBox="1"/>
      </xdr:nvSpPr>
      <xdr:spPr>
        <a:xfrm>
          <a:off x="6912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69" name="テキスト ボックス 468">
          <a:extLst>
            <a:ext uri="{FF2B5EF4-FFF2-40B4-BE49-F238E27FC236}">
              <a16:creationId xmlns:a16="http://schemas.microsoft.com/office/drawing/2014/main" id="{3985CABE-9296-47C2-B16B-F9D0746A491E}"/>
            </a:ext>
          </a:extLst>
        </xdr:cNvPr>
        <xdr:cNvSpPr txBox="1"/>
      </xdr:nvSpPr>
      <xdr:spPr>
        <a:xfrm>
          <a:off x="61150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93980</xdr:rowOff>
    </xdr:from>
    <xdr:to>
      <xdr:col>55</xdr:col>
      <xdr:colOff>50800</xdr:colOff>
      <xdr:row>107</xdr:row>
      <xdr:rowOff>24130</xdr:rowOff>
    </xdr:to>
    <xdr:sp macro="" textlink="">
      <xdr:nvSpPr>
        <xdr:cNvPr id="470" name="楕円 469">
          <a:extLst>
            <a:ext uri="{FF2B5EF4-FFF2-40B4-BE49-F238E27FC236}">
              <a16:creationId xmlns:a16="http://schemas.microsoft.com/office/drawing/2014/main" id="{163205CC-D5D5-44CD-B2F3-E382CE042301}"/>
            </a:ext>
          </a:extLst>
        </xdr:cNvPr>
        <xdr:cNvSpPr/>
      </xdr:nvSpPr>
      <xdr:spPr>
        <a:xfrm>
          <a:off x="9394190" y="18271490"/>
          <a:ext cx="9017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116857</xdr:rowOff>
    </xdr:from>
    <xdr:ext cx="469744" cy="259045"/>
    <xdr:sp macro="" textlink="">
      <xdr:nvSpPr>
        <xdr:cNvPr id="471" name="【市民会館】&#10;一人当たり面積該当値テキスト">
          <a:extLst>
            <a:ext uri="{FF2B5EF4-FFF2-40B4-BE49-F238E27FC236}">
              <a16:creationId xmlns:a16="http://schemas.microsoft.com/office/drawing/2014/main" id="{42A51ACB-F1E8-4962-8D86-0D5E201A870F}"/>
            </a:ext>
          </a:extLst>
        </xdr:cNvPr>
        <xdr:cNvSpPr txBox="1"/>
      </xdr:nvSpPr>
      <xdr:spPr>
        <a:xfrm>
          <a:off x="9467850" y="18119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96265</xdr:rowOff>
    </xdr:from>
    <xdr:to>
      <xdr:col>50</xdr:col>
      <xdr:colOff>165100</xdr:colOff>
      <xdr:row>107</xdr:row>
      <xdr:rowOff>26415</xdr:rowOff>
    </xdr:to>
    <xdr:sp macro="" textlink="">
      <xdr:nvSpPr>
        <xdr:cNvPr id="472" name="楕円 471">
          <a:extLst>
            <a:ext uri="{FF2B5EF4-FFF2-40B4-BE49-F238E27FC236}">
              <a16:creationId xmlns:a16="http://schemas.microsoft.com/office/drawing/2014/main" id="{9FD92412-7166-4108-8BB0-F4EB6735945B}"/>
            </a:ext>
          </a:extLst>
        </xdr:cNvPr>
        <xdr:cNvSpPr/>
      </xdr:nvSpPr>
      <xdr:spPr>
        <a:xfrm>
          <a:off x="8632190" y="18266155"/>
          <a:ext cx="1092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144780</xdr:rowOff>
    </xdr:from>
    <xdr:to>
      <xdr:col>55</xdr:col>
      <xdr:colOff>0</xdr:colOff>
      <xdr:row>106</xdr:row>
      <xdr:rowOff>147065</xdr:rowOff>
    </xdr:to>
    <xdr:cxnSp macro="">
      <xdr:nvCxnSpPr>
        <xdr:cNvPr id="473" name="直線コネクタ 472">
          <a:extLst>
            <a:ext uri="{FF2B5EF4-FFF2-40B4-BE49-F238E27FC236}">
              <a16:creationId xmlns:a16="http://schemas.microsoft.com/office/drawing/2014/main" id="{C4749C80-2E13-4232-856A-97DBC0CC17B1}"/>
            </a:ext>
          </a:extLst>
        </xdr:cNvPr>
        <xdr:cNvCxnSpPr/>
      </xdr:nvCxnSpPr>
      <xdr:spPr>
        <a:xfrm flipV="1">
          <a:off x="8686800" y="18316575"/>
          <a:ext cx="74295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98552</xdr:rowOff>
    </xdr:from>
    <xdr:to>
      <xdr:col>46</xdr:col>
      <xdr:colOff>38100</xdr:colOff>
      <xdr:row>107</xdr:row>
      <xdr:rowOff>28702</xdr:rowOff>
    </xdr:to>
    <xdr:sp macro="" textlink="">
      <xdr:nvSpPr>
        <xdr:cNvPr id="474" name="楕円 473">
          <a:extLst>
            <a:ext uri="{FF2B5EF4-FFF2-40B4-BE49-F238E27FC236}">
              <a16:creationId xmlns:a16="http://schemas.microsoft.com/office/drawing/2014/main" id="{27DFA929-32FC-42DC-BAF0-07ADD8874B28}"/>
            </a:ext>
          </a:extLst>
        </xdr:cNvPr>
        <xdr:cNvSpPr/>
      </xdr:nvSpPr>
      <xdr:spPr>
        <a:xfrm>
          <a:off x="7846060" y="18268442"/>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147065</xdr:rowOff>
    </xdr:from>
    <xdr:to>
      <xdr:col>50</xdr:col>
      <xdr:colOff>114300</xdr:colOff>
      <xdr:row>106</xdr:row>
      <xdr:rowOff>149352</xdr:rowOff>
    </xdr:to>
    <xdr:cxnSp macro="">
      <xdr:nvCxnSpPr>
        <xdr:cNvPr id="475" name="直線コネクタ 474">
          <a:extLst>
            <a:ext uri="{FF2B5EF4-FFF2-40B4-BE49-F238E27FC236}">
              <a16:creationId xmlns:a16="http://schemas.microsoft.com/office/drawing/2014/main" id="{54F8D1E5-798B-4F38-8013-101F78B8489C}"/>
            </a:ext>
          </a:extLst>
        </xdr:cNvPr>
        <xdr:cNvCxnSpPr/>
      </xdr:nvCxnSpPr>
      <xdr:spPr>
        <a:xfrm flipV="1">
          <a:off x="7889240" y="18318860"/>
          <a:ext cx="797560" cy="4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103124</xdr:rowOff>
    </xdr:from>
    <xdr:to>
      <xdr:col>41</xdr:col>
      <xdr:colOff>101600</xdr:colOff>
      <xdr:row>107</xdr:row>
      <xdr:rowOff>33274</xdr:rowOff>
    </xdr:to>
    <xdr:sp macro="" textlink="">
      <xdr:nvSpPr>
        <xdr:cNvPr id="476" name="楕円 475">
          <a:extLst>
            <a:ext uri="{FF2B5EF4-FFF2-40B4-BE49-F238E27FC236}">
              <a16:creationId xmlns:a16="http://schemas.microsoft.com/office/drawing/2014/main" id="{7C64ED8D-B144-4380-BA67-75F537FC770E}"/>
            </a:ext>
          </a:extLst>
        </xdr:cNvPr>
        <xdr:cNvSpPr/>
      </xdr:nvSpPr>
      <xdr:spPr>
        <a:xfrm>
          <a:off x="7029450" y="18274919"/>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149352</xdr:rowOff>
    </xdr:from>
    <xdr:to>
      <xdr:col>45</xdr:col>
      <xdr:colOff>177800</xdr:colOff>
      <xdr:row>106</xdr:row>
      <xdr:rowOff>153924</xdr:rowOff>
    </xdr:to>
    <xdr:cxnSp macro="">
      <xdr:nvCxnSpPr>
        <xdr:cNvPr id="477" name="直線コネクタ 476">
          <a:extLst>
            <a:ext uri="{FF2B5EF4-FFF2-40B4-BE49-F238E27FC236}">
              <a16:creationId xmlns:a16="http://schemas.microsoft.com/office/drawing/2014/main" id="{5A3F6FE8-A640-4F0C-B1FD-7B1C07E1A431}"/>
            </a:ext>
          </a:extLst>
        </xdr:cNvPr>
        <xdr:cNvCxnSpPr/>
      </xdr:nvCxnSpPr>
      <xdr:spPr>
        <a:xfrm flipV="1">
          <a:off x="7084060" y="18323052"/>
          <a:ext cx="80518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106</xdr:row>
      <xdr:rowOff>105411</xdr:rowOff>
    </xdr:from>
    <xdr:to>
      <xdr:col>36</xdr:col>
      <xdr:colOff>165100</xdr:colOff>
      <xdr:row>107</xdr:row>
      <xdr:rowOff>35561</xdr:rowOff>
    </xdr:to>
    <xdr:sp macro="" textlink="">
      <xdr:nvSpPr>
        <xdr:cNvPr id="478" name="楕円 477">
          <a:extLst>
            <a:ext uri="{FF2B5EF4-FFF2-40B4-BE49-F238E27FC236}">
              <a16:creationId xmlns:a16="http://schemas.microsoft.com/office/drawing/2014/main" id="{50FC78A0-7F52-43E2-B103-734D41B31E42}"/>
            </a:ext>
          </a:extLst>
        </xdr:cNvPr>
        <xdr:cNvSpPr/>
      </xdr:nvSpPr>
      <xdr:spPr>
        <a:xfrm>
          <a:off x="6231890" y="18277206"/>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106</xdr:row>
      <xdr:rowOff>153924</xdr:rowOff>
    </xdr:from>
    <xdr:to>
      <xdr:col>41</xdr:col>
      <xdr:colOff>50800</xdr:colOff>
      <xdr:row>106</xdr:row>
      <xdr:rowOff>156211</xdr:rowOff>
    </xdr:to>
    <xdr:cxnSp macro="">
      <xdr:nvCxnSpPr>
        <xdr:cNvPr id="479" name="直線コネクタ 478">
          <a:extLst>
            <a:ext uri="{FF2B5EF4-FFF2-40B4-BE49-F238E27FC236}">
              <a16:creationId xmlns:a16="http://schemas.microsoft.com/office/drawing/2014/main" id="{3EFB23B8-7F31-4B28-A9BD-70548A2D954E}"/>
            </a:ext>
          </a:extLst>
        </xdr:cNvPr>
        <xdr:cNvCxnSpPr/>
      </xdr:nvCxnSpPr>
      <xdr:spPr>
        <a:xfrm flipV="1">
          <a:off x="6286500" y="18327624"/>
          <a:ext cx="797560" cy="4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107</xdr:row>
      <xdr:rowOff>24401</xdr:rowOff>
    </xdr:from>
    <xdr:ext cx="469744" cy="259045"/>
    <xdr:sp macro="" textlink="">
      <xdr:nvSpPr>
        <xdr:cNvPr id="480" name="n_1aveValue【市民会館】&#10;一人当たり面積">
          <a:extLst>
            <a:ext uri="{FF2B5EF4-FFF2-40B4-BE49-F238E27FC236}">
              <a16:creationId xmlns:a16="http://schemas.microsoft.com/office/drawing/2014/main" id="{CBE986C3-0BEE-402D-81F7-4D71F814CF3A}"/>
            </a:ext>
          </a:extLst>
        </xdr:cNvPr>
        <xdr:cNvSpPr txBox="1"/>
      </xdr:nvSpPr>
      <xdr:spPr>
        <a:xfrm>
          <a:off x="8454467" y="18365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22114</xdr:rowOff>
    </xdr:from>
    <xdr:ext cx="469744" cy="259045"/>
    <xdr:sp macro="" textlink="">
      <xdr:nvSpPr>
        <xdr:cNvPr id="481" name="n_2aveValue【市民会館】&#10;一人当たり面積">
          <a:extLst>
            <a:ext uri="{FF2B5EF4-FFF2-40B4-BE49-F238E27FC236}">
              <a16:creationId xmlns:a16="http://schemas.microsoft.com/office/drawing/2014/main" id="{9D6ED78E-5583-46AC-8B2E-6941537CBCFE}"/>
            </a:ext>
          </a:extLst>
        </xdr:cNvPr>
        <xdr:cNvSpPr txBox="1"/>
      </xdr:nvSpPr>
      <xdr:spPr>
        <a:xfrm>
          <a:off x="7673417" y="18363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40657</xdr:rowOff>
    </xdr:from>
    <xdr:ext cx="469744" cy="259045"/>
    <xdr:sp macro="" textlink="">
      <xdr:nvSpPr>
        <xdr:cNvPr id="482" name="n_3aveValue【市民会館】&#10;一人当たり面積">
          <a:extLst>
            <a:ext uri="{FF2B5EF4-FFF2-40B4-BE49-F238E27FC236}">
              <a16:creationId xmlns:a16="http://schemas.microsoft.com/office/drawing/2014/main" id="{92A85CDE-2009-41D6-BFCF-DB0BADE1ABB6}"/>
            </a:ext>
          </a:extLst>
        </xdr:cNvPr>
        <xdr:cNvSpPr txBox="1"/>
      </xdr:nvSpPr>
      <xdr:spPr>
        <a:xfrm>
          <a:off x="6866332" y="1804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45229</xdr:rowOff>
    </xdr:from>
    <xdr:ext cx="469744" cy="259045"/>
    <xdr:sp macro="" textlink="">
      <xdr:nvSpPr>
        <xdr:cNvPr id="483" name="n_4aveValue【市民会館】&#10;一人当たり面積">
          <a:extLst>
            <a:ext uri="{FF2B5EF4-FFF2-40B4-BE49-F238E27FC236}">
              <a16:creationId xmlns:a16="http://schemas.microsoft.com/office/drawing/2014/main" id="{89FD747B-3717-4D85-9072-262657BE3934}"/>
            </a:ext>
          </a:extLst>
        </xdr:cNvPr>
        <xdr:cNvSpPr txBox="1"/>
      </xdr:nvSpPr>
      <xdr:spPr>
        <a:xfrm>
          <a:off x="6068772" y="18049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105</xdr:row>
      <xdr:rowOff>42942</xdr:rowOff>
    </xdr:from>
    <xdr:ext cx="469744" cy="259045"/>
    <xdr:sp macro="" textlink="">
      <xdr:nvSpPr>
        <xdr:cNvPr id="484" name="n_1mainValue【市民会館】&#10;一人当たり面積">
          <a:extLst>
            <a:ext uri="{FF2B5EF4-FFF2-40B4-BE49-F238E27FC236}">
              <a16:creationId xmlns:a16="http://schemas.microsoft.com/office/drawing/2014/main" id="{E95AB07A-EFBD-4905-8DB1-62E2A75FAFCE}"/>
            </a:ext>
          </a:extLst>
        </xdr:cNvPr>
        <xdr:cNvSpPr txBox="1"/>
      </xdr:nvSpPr>
      <xdr:spPr>
        <a:xfrm>
          <a:off x="8454467" y="18047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45229</xdr:rowOff>
    </xdr:from>
    <xdr:ext cx="469744" cy="259045"/>
    <xdr:sp macro="" textlink="">
      <xdr:nvSpPr>
        <xdr:cNvPr id="485" name="n_2mainValue【市民会館】&#10;一人当たり面積">
          <a:extLst>
            <a:ext uri="{FF2B5EF4-FFF2-40B4-BE49-F238E27FC236}">
              <a16:creationId xmlns:a16="http://schemas.microsoft.com/office/drawing/2014/main" id="{F6C56855-9A05-4D44-A46B-F3CF4784AFB5}"/>
            </a:ext>
          </a:extLst>
        </xdr:cNvPr>
        <xdr:cNvSpPr txBox="1"/>
      </xdr:nvSpPr>
      <xdr:spPr>
        <a:xfrm>
          <a:off x="7673417" y="18049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24401</xdr:rowOff>
    </xdr:from>
    <xdr:ext cx="469744" cy="259045"/>
    <xdr:sp macro="" textlink="">
      <xdr:nvSpPr>
        <xdr:cNvPr id="486" name="n_3mainValue【市民会館】&#10;一人当たり面積">
          <a:extLst>
            <a:ext uri="{FF2B5EF4-FFF2-40B4-BE49-F238E27FC236}">
              <a16:creationId xmlns:a16="http://schemas.microsoft.com/office/drawing/2014/main" id="{487854C2-1EE0-4840-AFC1-3490F4A0F656}"/>
            </a:ext>
          </a:extLst>
        </xdr:cNvPr>
        <xdr:cNvSpPr txBox="1"/>
      </xdr:nvSpPr>
      <xdr:spPr>
        <a:xfrm>
          <a:off x="6866332" y="18365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26688</xdr:rowOff>
    </xdr:from>
    <xdr:ext cx="469744" cy="259045"/>
    <xdr:sp macro="" textlink="">
      <xdr:nvSpPr>
        <xdr:cNvPr id="487" name="n_4mainValue【市民会館】&#10;一人当たり面積">
          <a:extLst>
            <a:ext uri="{FF2B5EF4-FFF2-40B4-BE49-F238E27FC236}">
              <a16:creationId xmlns:a16="http://schemas.microsoft.com/office/drawing/2014/main" id="{5568BDE8-4837-41A5-ACE1-937FD50FDEEE}"/>
            </a:ext>
          </a:extLst>
        </xdr:cNvPr>
        <xdr:cNvSpPr txBox="1"/>
      </xdr:nvSpPr>
      <xdr:spPr>
        <a:xfrm>
          <a:off x="6068772" y="183699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88" name="正方形/長方形 487">
          <a:extLst>
            <a:ext uri="{FF2B5EF4-FFF2-40B4-BE49-F238E27FC236}">
              <a16:creationId xmlns:a16="http://schemas.microsoft.com/office/drawing/2014/main" id="{2039E3E5-5AA2-46CF-B5C4-1F7C4B98105B}"/>
            </a:ext>
          </a:extLst>
        </xdr:cNvPr>
        <xdr:cNvSpPr/>
      </xdr:nvSpPr>
      <xdr:spPr>
        <a:xfrm>
          <a:off x="1120394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89" name="正方形/長方形 488">
          <a:extLst>
            <a:ext uri="{FF2B5EF4-FFF2-40B4-BE49-F238E27FC236}">
              <a16:creationId xmlns:a16="http://schemas.microsoft.com/office/drawing/2014/main" id="{7198C000-6EFE-4F7E-9DCF-6C79D5481BA7}"/>
            </a:ext>
          </a:extLst>
        </xdr:cNvPr>
        <xdr:cNvSpPr/>
      </xdr:nvSpPr>
      <xdr:spPr>
        <a:xfrm>
          <a:off x="113157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0" name="正方形/長方形 489">
          <a:extLst>
            <a:ext uri="{FF2B5EF4-FFF2-40B4-BE49-F238E27FC236}">
              <a16:creationId xmlns:a16="http://schemas.microsoft.com/office/drawing/2014/main" id="{90ED0890-4AD8-4355-8752-A5DCA86E2688}"/>
            </a:ext>
          </a:extLst>
        </xdr:cNvPr>
        <xdr:cNvSpPr/>
      </xdr:nvSpPr>
      <xdr:spPr>
        <a:xfrm>
          <a:off x="113157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1" name="正方形/長方形 490">
          <a:extLst>
            <a:ext uri="{FF2B5EF4-FFF2-40B4-BE49-F238E27FC236}">
              <a16:creationId xmlns:a16="http://schemas.microsoft.com/office/drawing/2014/main" id="{E8A74F17-B9EF-4808-B26F-040A8626D7B2}"/>
            </a:ext>
          </a:extLst>
        </xdr:cNvPr>
        <xdr:cNvSpPr/>
      </xdr:nvSpPr>
      <xdr:spPr>
        <a:xfrm>
          <a:off x="122326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2" name="正方形/長方形 491">
          <a:extLst>
            <a:ext uri="{FF2B5EF4-FFF2-40B4-BE49-F238E27FC236}">
              <a16:creationId xmlns:a16="http://schemas.microsoft.com/office/drawing/2014/main" id="{3E45B7C0-13FA-4377-9E27-F91C8FD816C9}"/>
            </a:ext>
          </a:extLst>
        </xdr:cNvPr>
        <xdr:cNvSpPr/>
      </xdr:nvSpPr>
      <xdr:spPr>
        <a:xfrm>
          <a:off x="122326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3" name="正方形/長方形 492">
          <a:extLst>
            <a:ext uri="{FF2B5EF4-FFF2-40B4-BE49-F238E27FC236}">
              <a16:creationId xmlns:a16="http://schemas.microsoft.com/office/drawing/2014/main" id="{24F4FB00-08A2-4A13-ACB4-6E9690DF2614}"/>
            </a:ext>
          </a:extLst>
        </xdr:cNvPr>
        <xdr:cNvSpPr/>
      </xdr:nvSpPr>
      <xdr:spPr>
        <a:xfrm>
          <a:off x="132613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4" name="正方形/長方形 493">
          <a:extLst>
            <a:ext uri="{FF2B5EF4-FFF2-40B4-BE49-F238E27FC236}">
              <a16:creationId xmlns:a16="http://schemas.microsoft.com/office/drawing/2014/main" id="{DFB8123A-10C0-440A-BE22-69CAC5A47028}"/>
            </a:ext>
          </a:extLst>
        </xdr:cNvPr>
        <xdr:cNvSpPr/>
      </xdr:nvSpPr>
      <xdr:spPr>
        <a:xfrm>
          <a:off x="132613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5" name="正方形/長方形 494">
          <a:extLst>
            <a:ext uri="{FF2B5EF4-FFF2-40B4-BE49-F238E27FC236}">
              <a16:creationId xmlns:a16="http://schemas.microsoft.com/office/drawing/2014/main" id="{9C5EBDE8-AE56-4D30-A3DC-015ADFDCE514}"/>
            </a:ext>
          </a:extLst>
        </xdr:cNvPr>
        <xdr:cNvSpPr/>
      </xdr:nvSpPr>
      <xdr:spPr>
        <a:xfrm>
          <a:off x="11203940" y="533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6" name="テキスト ボックス 495">
          <a:extLst>
            <a:ext uri="{FF2B5EF4-FFF2-40B4-BE49-F238E27FC236}">
              <a16:creationId xmlns:a16="http://schemas.microsoft.com/office/drawing/2014/main" id="{28417172-CF2A-4A76-B3C9-34291FA1C242}"/>
            </a:ext>
          </a:extLst>
        </xdr:cNvPr>
        <xdr:cNvSpPr txBox="1"/>
      </xdr:nvSpPr>
      <xdr:spPr>
        <a:xfrm>
          <a:off x="1116584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7" name="直線コネクタ 496">
          <a:extLst>
            <a:ext uri="{FF2B5EF4-FFF2-40B4-BE49-F238E27FC236}">
              <a16:creationId xmlns:a16="http://schemas.microsoft.com/office/drawing/2014/main" id="{02E6F0AE-14CA-42B4-8A1E-FD728D5E855D}"/>
            </a:ext>
          </a:extLst>
        </xdr:cNvPr>
        <xdr:cNvCxnSpPr/>
      </xdr:nvCxnSpPr>
      <xdr:spPr>
        <a:xfrm>
          <a:off x="1120394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98" name="テキスト ボックス 497">
          <a:extLst>
            <a:ext uri="{FF2B5EF4-FFF2-40B4-BE49-F238E27FC236}">
              <a16:creationId xmlns:a16="http://schemas.microsoft.com/office/drawing/2014/main" id="{845FF6E6-F7FC-4072-89A6-B63A1323816D}"/>
            </a:ext>
          </a:extLst>
        </xdr:cNvPr>
        <xdr:cNvSpPr txBox="1"/>
      </xdr:nvSpPr>
      <xdr:spPr>
        <a:xfrm>
          <a:off x="10801531" y="747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99" name="直線コネクタ 498">
          <a:extLst>
            <a:ext uri="{FF2B5EF4-FFF2-40B4-BE49-F238E27FC236}">
              <a16:creationId xmlns:a16="http://schemas.microsoft.com/office/drawing/2014/main" id="{3B461872-1D56-4068-94D8-63654B2CECAA}"/>
            </a:ext>
          </a:extLst>
        </xdr:cNvPr>
        <xdr:cNvCxnSpPr/>
      </xdr:nvCxnSpPr>
      <xdr:spPr>
        <a:xfrm>
          <a:off x="11203940" y="723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0" name="テキスト ボックス 499">
          <a:extLst>
            <a:ext uri="{FF2B5EF4-FFF2-40B4-BE49-F238E27FC236}">
              <a16:creationId xmlns:a16="http://schemas.microsoft.com/office/drawing/2014/main" id="{C3BB4569-30BE-4D8E-B374-9D604460BDEE}"/>
            </a:ext>
          </a:extLst>
        </xdr:cNvPr>
        <xdr:cNvSpPr txBox="1"/>
      </xdr:nvSpPr>
      <xdr:spPr>
        <a:xfrm>
          <a:off x="10801531" y="709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1" name="直線コネクタ 500">
          <a:extLst>
            <a:ext uri="{FF2B5EF4-FFF2-40B4-BE49-F238E27FC236}">
              <a16:creationId xmlns:a16="http://schemas.microsoft.com/office/drawing/2014/main" id="{378C448A-4A64-4831-9200-7DA8212E7808}"/>
            </a:ext>
          </a:extLst>
        </xdr:cNvPr>
        <xdr:cNvCxnSpPr/>
      </xdr:nvCxnSpPr>
      <xdr:spPr>
        <a:xfrm>
          <a:off x="1120394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2" name="テキスト ボックス 501">
          <a:extLst>
            <a:ext uri="{FF2B5EF4-FFF2-40B4-BE49-F238E27FC236}">
              <a16:creationId xmlns:a16="http://schemas.microsoft.com/office/drawing/2014/main" id="{0E42F8AA-011F-471D-BF1E-047672049565}"/>
            </a:ext>
          </a:extLst>
        </xdr:cNvPr>
        <xdr:cNvSpPr txBox="1"/>
      </xdr:nvSpPr>
      <xdr:spPr>
        <a:xfrm>
          <a:off x="10842791" y="671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3" name="直線コネクタ 502">
          <a:extLst>
            <a:ext uri="{FF2B5EF4-FFF2-40B4-BE49-F238E27FC236}">
              <a16:creationId xmlns:a16="http://schemas.microsoft.com/office/drawing/2014/main" id="{D7DD7DD7-AB9F-4969-AB2B-286B88251166}"/>
            </a:ext>
          </a:extLst>
        </xdr:cNvPr>
        <xdr:cNvCxnSpPr/>
      </xdr:nvCxnSpPr>
      <xdr:spPr>
        <a:xfrm>
          <a:off x="11203940" y="6473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4" name="テキスト ボックス 503">
          <a:extLst>
            <a:ext uri="{FF2B5EF4-FFF2-40B4-BE49-F238E27FC236}">
              <a16:creationId xmlns:a16="http://schemas.microsoft.com/office/drawing/2014/main" id="{53CEA687-8CA4-4127-B829-29EFB48A7EBD}"/>
            </a:ext>
          </a:extLst>
        </xdr:cNvPr>
        <xdr:cNvSpPr txBox="1"/>
      </xdr:nvSpPr>
      <xdr:spPr>
        <a:xfrm>
          <a:off x="10842791" y="6336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05" name="直線コネクタ 504">
          <a:extLst>
            <a:ext uri="{FF2B5EF4-FFF2-40B4-BE49-F238E27FC236}">
              <a16:creationId xmlns:a16="http://schemas.microsoft.com/office/drawing/2014/main" id="{76543EA7-93C6-4BBE-A636-840CF26416E3}"/>
            </a:ext>
          </a:extLst>
        </xdr:cNvPr>
        <xdr:cNvCxnSpPr/>
      </xdr:nvCxnSpPr>
      <xdr:spPr>
        <a:xfrm>
          <a:off x="11203940" y="609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06" name="テキスト ボックス 505">
          <a:extLst>
            <a:ext uri="{FF2B5EF4-FFF2-40B4-BE49-F238E27FC236}">
              <a16:creationId xmlns:a16="http://schemas.microsoft.com/office/drawing/2014/main" id="{8C6143AC-9080-44A4-8D03-C89FEC0ADDC0}"/>
            </a:ext>
          </a:extLst>
        </xdr:cNvPr>
        <xdr:cNvSpPr txBox="1"/>
      </xdr:nvSpPr>
      <xdr:spPr>
        <a:xfrm>
          <a:off x="10842791" y="5955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07" name="直線コネクタ 506">
          <a:extLst>
            <a:ext uri="{FF2B5EF4-FFF2-40B4-BE49-F238E27FC236}">
              <a16:creationId xmlns:a16="http://schemas.microsoft.com/office/drawing/2014/main" id="{B047ED3F-F719-4472-91F6-4B4F09376080}"/>
            </a:ext>
          </a:extLst>
        </xdr:cNvPr>
        <xdr:cNvCxnSpPr/>
      </xdr:nvCxnSpPr>
      <xdr:spPr>
        <a:xfrm>
          <a:off x="11203940" y="571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08" name="テキスト ボックス 507">
          <a:extLst>
            <a:ext uri="{FF2B5EF4-FFF2-40B4-BE49-F238E27FC236}">
              <a16:creationId xmlns:a16="http://schemas.microsoft.com/office/drawing/2014/main" id="{64D1389D-9F24-47A5-8C3F-C14E95770BAD}"/>
            </a:ext>
          </a:extLst>
        </xdr:cNvPr>
        <xdr:cNvSpPr txBox="1"/>
      </xdr:nvSpPr>
      <xdr:spPr>
        <a:xfrm>
          <a:off x="10842791" y="557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09" name="直線コネクタ 508">
          <a:extLst>
            <a:ext uri="{FF2B5EF4-FFF2-40B4-BE49-F238E27FC236}">
              <a16:creationId xmlns:a16="http://schemas.microsoft.com/office/drawing/2014/main" id="{89F7B9C4-8EBF-447E-AF78-0E9FD9C90D84}"/>
            </a:ext>
          </a:extLst>
        </xdr:cNvPr>
        <xdr:cNvCxnSpPr/>
      </xdr:nvCxnSpPr>
      <xdr:spPr>
        <a:xfrm>
          <a:off x="1120394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0" name="テキスト ボックス 509">
          <a:extLst>
            <a:ext uri="{FF2B5EF4-FFF2-40B4-BE49-F238E27FC236}">
              <a16:creationId xmlns:a16="http://schemas.microsoft.com/office/drawing/2014/main" id="{F1B4F420-ABC9-4211-8252-2662447F554B}"/>
            </a:ext>
          </a:extLst>
        </xdr:cNvPr>
        <xdr:cNvSpPr txBox="1"/>
      </xdr:nvSpPr>
      <xdr:spPr>
        <a:xfrm>
          <a:off x="10905006" y="519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1" name="【一般廃棄物処理施設】&#10;有形固定資産減価償却率グラフ枠">
          <a:extLst>
            <a:ext uri="{FF2B5EF4-FFF2-40B4-BE49-F238E27FC236}">
              <a16:creationId xmlns:a16="http://schemas.microsoft.com/office/drawing/2014/main" id="{FDA8C516-B090-4E90-8D34-63C774FA2D29}"/>
            </a:ext>
          </a:extLst>
        </xdr:cNvPr>
        <xdr:cNvSpPr/>
      </xdr:nvSpPr>
      <xdr:spPr>
        <a:xfrm>
          <a:off x="11203940" y="533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5715</xdr:rowOff>
    </xdr:from>
    <xdr:to>
      <xdr:col>85</xdr:col>
      <xdr:colOff>126364</xdr:colOff>
      <xdr:row>41</xdr:row>
      <xdr:rowOff>139065</xdr:rowOff>
    </xdr:to>
    <xdr:cxnSp macro="">
      <xdr:nvCxnSpPr>
        <xdr:cNvPr id="512" name="直線コネクタ 511">
          <a:extLst>
            <a:ext uri="{FF2B5EF4-FFF2-40B4-BE49-F238E27FC236}">
              <a16:creationId xmlns:a16="http://schemas.microsoft.com/office/drawing/2014/main" id="{BAC383AB-4A8A-48FA-A47D-17CA7CFF2262}"/>
            </a:ext>
          </a:extLst>
        </xdr:cNvPr>
        <xdr:cNvCxnSpPr/>
      </xdr:nvCxnSpPr>
      <xdr:spPr>
        <a:xfrm flipV="1">
          <a:off x="14703424" y="5665470"/>
          <a:ext cx="0" cy="14992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142892</xdr:rowOff>
    </xdr:from>
    <xdr:ext cx="405111" cy="259045"/>
    <xdr:sp macro="" textlink="">
      <xdr:nvSpPr>
        <xdr:cNvPr id="513" name="【一般廃棄物処理施設】&#10;有形固定資産減価償却率最小値テキスト">
          <a:extLst>
            <a:ext uri="{FF2B5EF4-FFF2-40B4-BE49-F238E27FC236}">
              <a16:creationId xmlns:a16="http://schemas.microsoft.com/office/drawing/2014/main" id="{A64F5FEA-3BD7-4A69-B724-48FDB55DAA2A}"/>
            </a:ext>
          </a:extLst>
        </xdr:cNvPr>
        <xdr:cNvSpPr txBox="1"/>
      </xdr:nvSpPr>
      <xdr:spPr>
        <a:xfrm>
          <a:off x="14742160" y="7170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139065</xdr:rowOff>
    </xdr:from>
    <xdr:to>
      <xdr:col>86</xdr:col>
      <xdr:colOff>25400</xdr:colOff>
      <xdr:row>41</xdr:row>
      <xdr:rowOff>139065</xdr:rowOff>
    </xdr:to>
    <xdr:cxnSp macro="">
      <xdr:nvCxnSpPr>
        <xdr:cNvPr id="514" name="直線コネクタ 513">
          <a:extLst>
            <a:ext uri="{FF2B5EF4-FFF2-40B4-BE49-F238E27FC236}">
              <a16:creationId xmlns:a16="http://schemas.microsoft.com/office/drawing/2014/main" id="{877D585E-098F-4429-AFB8-3C38D288249B}"/>
            </a:ext>
          </a:extLst>
        </xdr:cNvPr>
        <xdr:cNvCxnSpPr/>
      </xdr:nvCxnSpPr>
      <xdr:spPr>
        <a:xfrm>
          <a:off x="14611350" y="71647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123842</xdr:rowOff>
    </xdr:from>
    <xdr:ext cx="405111" cy="259045"/>
    <xdr:sp macro="" textlink="">
      <xdr:nvSpPr>
        <xdr:cNvPr id="515" name="【一般廃棄物処理施設】&#10;有形固定資産減価償却率最大値テキスト">
          <a:extLst>
            <a:ext uri="{FF2B5EF4-FFF2-40B4-BE49-F238E27FC236}">
              <a16:creationId xmlns:a16="http://schemas.microsoft.com/office/drawing/2014/main" id="{409EB7BD-6C31-4FB1-AE18-AF12A87EE1C8}"/>
            </a:ext>
          </a:extLst>
        </xdr:cNvPr>
        <xdr:cNvSpPr txBox="1"/>
      </xdr:nvSpPr>
      <xdr:spPr>
        <a:xfrm>
          <a:off x="14742160" y="5440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5715</xdr:rowOff>
    </xdr:from>
    <xdr:to>
      <xdr:col>86</xdr:col>
      <xdr:colOff>25400</xdr:colOff>
      <xdr:row>33</xdr:row>
      <xdr:rowOff>5715</xdr:rowOff>
    </xdr:to>
    <xdr:cxnSp macro="">
      <xdr:nvCxnSpPr>
        <xdr:cNvPr id="516" name="直線コネクタ 515">
          <a:extLst>
            <a:ext uri="{FF2B5EF4-FFF2-40B4-BE49-F238E27FC236}">
              <a16:creationId xmlns:a16="http://schemas.microsoft.com/office/drawing/2014/main" id="{AAB936F9-21E8-42DF-97CF-333CBFEC6C25}"/>
            </a:ext>
          </a:extLst>
        </xdr:cNvPr>
        <xdr:cNvCxnSpPr/>
      </xdr:nvCxnSpPr>
      <xdr:spPr>
        <a:xfrm>
          <a:off x="14611350" y="56654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3827</xdr:rowOff>
    </xdr:from>
    <xdr:ext cx="405111" cy="259045"/>
    <xdr:sp macro="" textlink="">
      <xdr:nvSpPr>
        <xdr:cNvPr id="517" name="【一般廃棄物処理施設】&#10;有形固定資産減価償却率平均値テキスト">
          <a:extLst>
            <a:ext uri="{FF2B5EF4-FFF2-40B4-BE49-F238E27FC236}">
              <a16:creationId xmlns:a16="http://schemas.microsoft.com/office/drawing/2014/main" id="{BE26A3D1-B5AA-42EF-876D-08AF11FFBC3E}"/>
            </a:ext>
          </a:extLst>
        </xdr:cNvPr>
        <xdr:cNvSpPr txBox="1"/>
      </xdr:nvSpPr>
      <xdr:spPr>
        <a:xfrm>
          <a:off x="14742160" y="65208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25400</xdr:rowOff>
    </xdr:from>
    <xdr:to>
      <xdr:col>85</xdr:col>
      <xdr:colOff>177800</xdr:colOff>
      <xdr:row>38</xdr:row>
      <xdr:rowOff>127000</xdr:rowOff>
    </xdr:to>
    <xdr:sp macro="" textlink="">
      <xdr:nvSpPr>
        <xdr:cNvPr id="518" name="フローチャート: 判断 517">
          <a:extLst>
            <a:ext uri="{FF2B5EF4-FFF2-40B4-BE49-F238E27FC236}">
              <a16:creationId xmlns:a16="http://schemas.microsoft.com/office/drawing/2014/main" id="{F27C27B2-D9F2-4871-BF6A-2120FE5E5836}"/>
            </a:ext>
          </a:extLst>
        </xdr:cNvPr>
        <xdr:cNvSpPr/>
      </xdr:nvSpPr>
      <xdr:spPr>
        <a:xfrm>
          <a:off x="14649450" y="6536690"/>
          <a:ext cx="97790"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149225</xdr:rowOff>
    </xdr:from>
    <xdr:to>
      <xdr:col>81</xdr:col>
      <xdr:colOff>101600</xdr:colOff>
      <xdr:row>38</xdr:row>
      <xdr:rowOff>79375</xdr:rowOff>
    </xdr:to>
    <xdr:sp macro="" textlink="">
      <xdr:nvSpPr>
        <xdr:cNvPr id="519" name="フローチャート: 判断 518">
          <a:extLst>
            <a:ext uri="{FF2B5EF4-FFF2-40B4-BE49-F238E27FC236}">
              <a16:creationId xmlns:a16="http://schemas.microsoft.com/office/drawing/2014/main" id="{73E23684-E1CC-47B3-B54C-6F7C592789F4}"/>
            </a:ext>
          </a:extLst>
        </xdr:cNvPr>
        <xdr:cNvSpPr/>
      </xdr:nvSpPr>
      <xdr:spPr>
        <a:xfrm>
          <a:off x="13887450" y="6492875"/>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139700</xdr:rowOff>
    </xdr:from>
    <xdr:to>
      <xdr:col>76</xdr:col>
      <xdr:colOff>165100</xdr:colOff>
      <xdr:row>38</xdr:row>
      <xdr:rowOff>69850</xdr:rowOff>
    </xdr:to>
    <xdr:sp macro="" textlink="">
      <xdr:nvSpPr>
        <xdr:cNvPr id="520" name="フローチャート: 判断 519">
          <a:extLst>
            <a:ext uri="{FF2B5EF4-FFF2-40B4-BE49-F238E27FC236}">
              <a16:creationId xmlns:a16="http://schemas.microsoft.com/office/drawing/2014/main" id="{CE477895-1E63-40C2-995D-4B0FEC26169A}"/>
            </a:ext>
          </a:extLst>
        </xdr:cNvPr>
        <xdr:cNvSpPr/>
      </xdr:nvSpPr>
      <xdr:spPr>
        <a:xfrm>
          <a:off x="13089890" y="6479540"/>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111125</xdr:rowOff>
    </xdr:from>
    <xdr:to>
      <xdr:col>72</xdr:col>
      <xdr:colOff>38100</xdr:colOff>
      <xdr:row>38</xdr:row>
      <xdr:rowOff>41275</xdr:rowOff>
    </xdr:to>
    <xdr:sp macro="" textlink="">
      <xdr:nvSpPr>
        <xdr:cNvPr id="521" name="フローチャート: 判断 520">
          <a:extLst>
            <a:ext uri="{FF2B5EF4-FFF2-40B4-BE49-F238E27FC236}">
              <a16:creationId xmlns:a16="http://schemas.microsoft.com/office/drawing/2014/main" id="{F33DA1EB-955F-4C34-9D91-0ED846BE71A8}"/>
            </a:ext>
          </a:extLst>
        </xdr:cNvPr>
        <xdr:cNvSpPr/>
      </xdr:nvSpPr>
      <xdr:spPr>
        <a:xfrm>
          <a:off x="12303760" y="645477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63500</xdr:rowOff>
    </xdr:from>
    <xdr:to>
      <xdr:col>67</xdr:col>
      <xdr:colOff>101600</xdr:colOff>
      <xdr:row>37</xdr:row>
      <xdr:rowOff>165100</xdr:rowOff>
    </xdr:to>
    <xdr:sp macro="" textlink="">
      <xdr:nvSpPr>
        <xdr:cNvPr id="522" name="フローチャート: 判断 521">
          <a:extLst>
            <a:ext uri="{FF2B5EF4-FFF2-40B4-BE49-F238E27FC236}">
              <a16:creationId xmlns:a16="http://schemas.microsoft.com/office/drawing/2014/main" id="{0112E8FB-7861-451E-818A-DDE7A1030EF7}"/>
            </a:ext>
          </a:extLst>
        </xdr:cNvPr>
        <xdr:cNvSpPr/>
      </xdr:nvSpPr>
      <xdr:spPr>
        <a:xfrm>
          <a:off x="11487150" y="6403340"/>
          <a:ext cx="97790"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3" name="テキスト ボックス 522">
          <a:extLst>
            <a:ext uri="{FF2B5EF4-FFF2-40B4-BE49-F238E27FC236}">
              <a16:creationId xmlns:a16="http://schemas.microsoft.com/office/drawing/2014/main" id="{3657883C-FF80-4E7F-812E-03B135123E1E}"/>
            </a:ext>
          </a:extLst>
        </xdr:cNvPr>
        <xdr:cNvSpPr txBox="1"/>
      </xdr:nvSpPr>
      <xdr:spPr>
        <a:xfrm>
          <a:off x="14532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4" name="テキスト ボックス 523">
          <a:extLst>
            <a:ext uri="{FF2B5EF4-FFF2-40B4-BE49-F238E27FC236}">
              <a16:creationId xmlns:a16="http://schemas.microsoft.com/office/drawing/2014/main" id="{C52139E3-5031-4323-AA0A-8A98F0D83AD1}"/>
            </a:ext>
          </a:extLst>
        </xdr:cNvPr>
        <xdr:cNvSpPr txBox="1"/>
      </xdr:nvSpPr>
      <xdr:spPr>
        <a:xfrm>
          <a:off x="13770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5" name="テキスト ボックス 524">
          <a:extLst>
            <a:ext uri="{FF2B5EF4-FFF2-40B4-BE49-F238E27FC236}">
              <a16:creationId xmlns:a16="http://schemas.microsoft.com/office/drawing/2014/main" id="{C49B96C4-9BF1-4872-88D6-0B94EF8161E4}"/>
            </a:ext>
          </a:extLst>
        </xdr:cNvPr>
        <xdr:cNvSpPr txBox="1"/>
      </xdr:nvSpPr>
      <xdr:spPr>
        <a:xfrm>
          <a:off x="129730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6" name="テキスト ボックス 525">
          <a:extLst>
            <a:ext uri="{FF2B5EF4-FFF2-40B4-BE49-F238E27FC236}">
              <a16:creationId xmlns:a16="http://schemas.microsoft.com/office/drawing/2014/main" id="{DE6BA267-A316-44DB-A0F7-C67D9C003E02}"/>
            </a:ext>
          </a:extLst>
        </xdr:cNvPr>
        <xdr:cNvSpPr txBox="1"/>
      </xdr:nvSpPr>
      <xdr:spPr>
        <a:xfrm>
          <a:off x="121754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7" name="テキスト ボックス 526">
          <a:extLst>
            <a:ext uri="{FF2B5EF4-FFF2-40B4-BE49-F238E27FC236}">
              <a16:creationId xmlns:a16="http://schemas.microsoft.com/office/drawing/2014/main" id="{F3B3FE22-87C8-4566-853C-1C49D0A32792}"/>
            </a:ext>
          </a:extLst>
        </xdr:cNvPr>
        <xdr:cNvSpPr txBox="1"/>
      </xdr:nvSpPr>
      <xdr:spPr>
        <a:xfrm>
          <a:off x="113703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40640</xdr:rowOff>
    </xdr:from>
    <xdr:to>
      <xdr:col>85</xdr:col>
      <xdr:colOff>177800</xdr:colOff>
      <xdr:row>36</xdr:row>
      <xdr:rowOff>142240</xdr:rowOff>
    </xdr:to>
    <xdr:sp macro="" textlink="">
      <xdr:nvSpPr>
        <xdr:cNvPr id="528" name="楕円 527">
          <a:extLst>
            <a:ext uri="{FF2B5EF4-FFF2-40B4-BE49-F238E27FC236}">
              <a16:creationId xmlns:a16="http://schemas.microsoft.com/office/drawing/2014/main" id="{9CC326C7-530D-494C-90E9-AB7FE309487E}"/>
            </a:ext>
          </a:extLst>
        </xdr:cNvPr>
        <xdr:cNvSpPr/>
      </xdr:nvSpPr>
      <xdr:spPr>
        <a:xfrm>
          <a:off x="14649450" y="6212840"/>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63517</xdr:rowOff>
    </xdr:from>
    <xdr:ext cx="405111" cy="259045"/>
    <xdr:sp macro="" textlink="">
      <xdr:nvSpPr>
        <xdr:cNvPr id="529" name="【一般廃棄物処理施設】&#10;有形固定資産減価償却率該当値テキスト">
          <a:extLst>
            <a:ext uri="{FF2B5EF4-FFF2-40B4-BE49-F238E27FC236}">
              <a16:creationId xmlns:a16="http://schemas.microsoft.com/office/drawing/2014/main" id="{3A36242C-285B-4EAC-A7E0-C2AAB2C8FD31}"/>
            </a:ext>
          </a:extLst>
        </xdr:cNvPr>
        <xdr:cNvSpPr txBox="1"/>
      </xdr:nvSpPr>
      <xdr:spPr>
        <a:xfrm>
          <a:off x="14742160" y="6060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164465</xdr:rowOff>
    </xdr:from>
    <xdr:to>
      <xdr:col>81</xdr:col>
      <xdr:colOff>101600</xdr:colOff>
      <xdr:row>36</xdr:row>
      <xdr:rowOff>94615</xdr:rowOff>
    </xdr:to>
    <xdr:sp macro="" textlink="">
      <xdr:nvSpPr>
        <xdr:cNvPr id="530" name="楕円 529">
          <a:extLst>
            <a:ext uri="{FF2B5EF4-FFF2-40B4-BE49-F238E27FC236}">
              <a16:creationId xmlns:a16="http://schemas.microsoft.com/office/drawing/2014/main" id="{292E8986-EDC5-4C66-8B2E-37BB968D2A6B}"/>
            </a:ext>
          </a:extLst>
        </xdr:cNvPr>
        <xdr:cNvSpPr/>
      </xdr:nvSpPr>
      <xdr:spPr>
        <a:xfrm>
          <a:off x="13887450" y="6169025"/>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43815</xdr:rowOff>
    </xdr:from>
    <xdr:to>
      <xdr:col>85</xdr:col>
      <xdr:colOff>127000</xdr:colOff>
      <xdr:row>36</xdr:row>
      <xdr:rowOff>91440</xdr:rowOff>
    </xdr:to>
    <xdr:cxnSp macro="">
      <xdr:nvCxnSpPr>
        <xdr:cNvPr id="531" name="直線コネクタ 530">
          <a:extLst>
            <a:ext uri="{FF2B5EF4-FFF2-40B4-BE49-F238E27FC236}">
              <a16:creationId xmlns:a16="http://schemas.microsoft.com/office/drawing/2014/main" id="{77923B77-2CA7-4181-855E-9334F0B175E7}"/>
            </a:ext>
          </a:extLst>
        </xdr:cNvPr>
        <xdr:cNvCxnSpPr/>
      </xdr:nvCxnSpPr>
      <xdr:spPr>
        <a:xfrm>
          <a:off x="13942060" y="6217920"/>
          <a:ext cx="762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114935</xdr:rowOff>
    </xdr:from>
    <xdr:to>
      <xdr:col>76</xdr:col>
      <xdr:colOff>165100</xdr:colOff>
      <xdr:row>36</xdr:row>
      <xdr:rowOff>45085</xdr:rowOff>
    </xdr:to>
    <xdr:sp macro="" textlink="">
      <xdr:nvSpPr>
        <xdr:cNvPr id="532" name="楕円 531">
          <a:extLst>
            <a:ext uri="{FF2B5EF4-FFF2-40B4-BE49-F238E27FC236}">
              <a16:creationId xmlns:a16="http://schemas.microsoft.com/office/drawing/2014/main" id="{7BDAF0C2-6478-4061-92D8-3E2F897AE71C}"/>
            </a:ext>
          </a:extLst>
        </xdr:cNvPr>
        <xdr:cNvSpPr/>
      </xdr:nvSpPr>
      <xdr:spPr>
        <a:xfrm>
          <a:off x="13089890" y="6115685"/>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165735</xdr:rowOff>
    </xdr:from>
    <xdr:to>
      <xdr:col>81</xdr:col>
      <xdr:colOff>50800</xdr:colOff>
      <xdr:row>36</xdr:row>
      <xdr:rowOff>43815</xdr:rowOff>
    </xdr:to>
    <xdr:cxnSp macro="">
      <xdr:nvCxnSpPr>
        <xdr:cNvPr id="533" name="直線コネクタ 532">
          <a:extLst>
            <a:ext uri="{FF2B5EF4-FFF2-40B4-BE49-F238E27FC236}">
              <a16:creationId xmlns:a16="http://schemas.microsoft.com/office/drawing/2014/main" id="{92140CDB-F1CE-45CD-B652-A9F181B82F50}"/>
            </a:ext>
          </a:extLst>
        </xdr:cNvPr>
        <xdr:cNvCxnSpPr/>
      </xdr:nvCxnSpPr>
      <xdr:spPr>
        <a:xfrm>
          <a:off x="13144500" y="6170295"/>
          <a:ext cx="79756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74930</xdr:rowOff>
    </xdr:from>
    <xdr:to>
      <xdr:col>72</xdr:col>
      <xdr:colOff>38100</xdr:colOff>
      <xdr:row>36</xdr:row>
      <xdr:rowOff>5080</xdr:rowOff>
    </xdr:to>
    <xdr:sp macro="" textlink="">
      <xdr:nvSpPr>
        <xdr:cNvPr id="534" name="楕円 533">
          <a:extLst>
            <a:ext uri="{FF2B5EF4-FFF2-40B4-BE49-F238E27FC236}">
              <a16:creationId xmlns:a16="http://schemas.microsoft.com/office/drawing/2014/main" id="{A2298A0D-02EE-44EF-A6B8-2B6E55045F7B}"/>
            </a:ext>
          </a:extLst>
        </xdr:cNvPr>
        <xdr:cNvSpPr/>
      </xdr:nvSpPr>
      <xdr:spPr>
        <a:xfrm>
          <a:off x="12303760" y="6075680"/>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125730</xdr:rowOff>
    </xdr:from>
    <xdr:to>
      <xdr:col>76</xdr:col>
      <xdr:colOff>114300</xdr:colOff>
      <xdr:row>35</xdr:row>
      <xdr:rowOff>165735</xdr:rowOff>
    </xdr:to>
    <xdr:cxnSp macro="">
      <xdr:nvCxnSpPr>
        <xdr:cNvPr id="535" name="直線コネクタ 534">
          <a:extLst>
            <a:ext uri="{FF2B5EF4-FFF2-40B4-BE49-F238E27FC236}">
              <a16:creationId xmlns:a16="http://schemas.microsoft.com/office/drawing/2014/main" id="{8F2E3B6C-F31C-4863-BAA4-198618B3B69C}"/>
            </a:ext>
          </a:extLst>
        </xdr:cNvPr>
        <xdr:cNvCxnSpPr/>
      </xdr:nvCxnSpPr>
      <xdr:spPr>
        <a:xfrm>
          <a:off x="12346940" y="6130290"/>
          <a:ext cx="79756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35</xdr:row>
      <xdr:rowOff>25400</xdr:rowOff>
    </xdr:from>
    <xdr:to>
      <xdr:col>67</xdr:col>
      <xdr:colOff>101600</xdr:colOff>
      <xdr:row>35</xdr:row>
      <xdr:rowOff>127000</xdr:rowOff>
    </xdr:to>
    <xdr:sp macro="" textlink="">
      <xdr:nvSpPr>
        <xdr:cNvPr id="536" name="楕円 535">
          <a:extLst>
            <a:ext uri="{FF2B5EF4-FFF2-40B4-BE49-F238E27FC236}">
              <a16:creationId xmlns:a16="http://schemas.microsoft.com/office/drawing/2014/main" id="{EF388AC3-6980-4FB2-BF8F-A8F25EB06D7A}"/>
            </a:ext>
          </a:extLst>
        </xdr:cNvPr>
        <xdr:cNvSpPr/>
      </xdr:nvSpPr>
      <xdr:spPr>
        <a:xfrm>
          <a:off x="11487150" y="6022340"/>
          <a:ext cx="9779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76200</xdr:rowOff>
    </xdr:from>
    <xdr:to>
      <xdr:col>71</xdr:col>
      <xdr:colOff>177800</xdr:colOff>
      <xdr:row>35</xdr:row>
      <xdr:rowOff>125730</xdr:rowOff>
    </xdr:to>
    <xdr:cxnSp macro="">
      <xdr:nvCxnSpPr>
        <xdr:cNvPr id="537" name="直線コネクタ 536">
          <a:extLst>
            <a:ext uri="{FF2B5EF4-FFF2-40B4-BE49-F238E27FC236}">
              <a16:creationId xmlns:a16="http://schemas.microsoft.com/office/drawing/2014/main" id="{D065E958-8AC7-4BD8-AE58-8D2801C7AE97}"/>
            </a:ext>
          </a:extLst>
        </xdr:cNvPr>
        <xdr:cNvCxnSpPr/>
      </xdr:nvCxnSpPr>
      <xdr:spPr>
        <a:xfrm>
          <a:off x="11541760" y="6076950"/>
          <a:ext cx="80518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70502</xdr:rowOff>
    </xdr:from>
    <xdr:ext cx="405111" cy="259045"/>
    <xdr:sp macro="" textlink="">
      <xdr:nvSpPr>
        <xdr:cNvPr id="538" name="n_1aveValue【一般廃棄物処理施設】&#10;有形固定資産減価償却率">
          <a:extLst>
            <a:ext uri="{FF2B5EF4-FFF2-40B4-BE49-F238E27FC236}">
              <a16:creationId xmlns:a16="http://schemas.microsoft.com/office/drawing/2014/main" id="{F82CA73A-91A1-4454-94A7-B0B05AAE7DEF}"/>
            </a:ext>
          </a:extLst>
        </xdr:cNvPr>
        <xdr:cNvSpPr txBox="1"/>
      </xdr:nvSpPr>
      <xdr:spPr>
        <a:xfrm>
          <a:off x="13738234" y="6583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60977</xdr:rowOff>
    </xdr:from>
    <xdr:ext cx="405111" cy="259045"/>
    <xdr:sp macro="" textlink="">
      <xdr:nvSpPr>
        <xdr:cNvPr id="539" name="n_2aveValue【一般廃棄物処理施設】&#10;有形固定資産減価償却率">
          <a:extLst>
            <a:ext uri="{FF2B5EF4-FFF2-40B4-BE49-F238E27FC236}">
              <a16:creationId xmlns:a16="http://schemas.microsoft.com/office/drawing/2014/main" id="{6C1C0F2D-2492-4043-B6A9-CF0DB95CAC6C}"/>
            </a:ext>
          </a:extLst>
        </xdr:cNvPr>
        <xdr:cNvSpPr txBox="1"/>
      </xdr:nvSpPr>
      <xdr:spPr>
        <a:xfrm>
          <a:off x="12957184" y="6572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32402</xdr:rowOff>
    </xdr:from>
    <xdr:ext cx="405111" cy="259045"/>
    <xdr:sp macro="" textlink="">
      <xdr:nvSpPr>
        <xdr:cNvPr id="540" name="n_3aveValue【一般廃棄物処理施設】&#10;有形固定資産減価償却率">
          <a:extLst>
            <a:ext uri="{FF2B5EF4-FFF2-40B4-BE49-F238E27FC236}">
              <a16:creationId xmlns:a16="http://schemas.microsoft.com/office/drawing/2014/main" id="{4A18F1FD-E036-4D81-941D-7AE1DB22372F}"/>
            </a:ext>
          </a:extLst>
        </xdr:cNvPr>
        <xdr:cNvSpPr txBox="1"/>
      </xdr:nvSpPr>
      <xdr:spPr>
        <a:xfrm>
          <a:off x="12171054" y="6545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156227</xdr:rowOff>
    </xdr:from>
    <xdr:ext cx="405111" cy="259045"/>
    <xdr:sp macro="" textlink="">
      <xdr:nvSpPr>
        <xdr:cNvPr id="541" name="n_4aveValue【一般廃棄物処理施設】&#10;有形固定資産減価償却率">
          <a:extLst>
            <a:ext uri="{FF2B5EF4-FFF2-40B4-BE49-F238E27FC236}">
              <a16:creationId xmlns:a16="http://schemas.microsoft.com/office/drawing/2014/main" id="{BC4F7B7F-92E5-4019-9F4F-425D97A6E2CF}"/>
            </a:ext>
          </a:extLst>
        </xdr:cNvPr>
        <xdr:cNvSpPr txBox="1"/>
      </xdr:nvSpPr>
      <xdr:spPr>
        <a:xfrm>
          <a:off x="11354444" y="6501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111142</xdr:rowOff>
    </xdr:from>
    <xdr:ext cx="405111" cy="259045"/>
    <xdr:sp macro="" textlink="">
      <xdr:nvSpPr>
        <xdr:cNvPr id="542" name="n_1mainValue【一般廃棄物処理施設】&#10;有形固定資産減価償却率">
          <a:extLst>
            <a:ext uri="{FF2B5EF4-FFF2-40B4-BE49-F238E27FC236}">
              <a16:creationId xmlns:a16="http://schemas.microsoft.com/office/drawing/2014/main" id="{EC3358FD-050A-431A-877A-974671237556}"/>
            </a:ext>
          </a:extLst>
        </xdr:cNvPr>
        <xdr:cNvSpPr txBox="1"/>
      </xdr:nvSpPr>
      <xdr:spPr>
        <a:xfrm>
          <a:off x="13738234" y="5940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61612</xdr:rowOff>
    </xdr:from>
    <xdr:ext cx="405111" cy="259045"/>
    <xdr:sp macro="" textlink="">
      <xdr:nvSpPr>
        <xdr:cNvPr id="543" name="n_2mainValue【一般廃棄物処理施設】&#10;有形固定資産減価償却率">
          <a:extLst>
            <a:ext uri="{FF2B5EF4-FFF2-40B4-BE49-F238E27FC236}">
              <a16:creationId xmlns:a16="http://schemas.microsoft.com/office/drawing/2014/main" id="{44E9D1DB-6697-4BED-98A1-58F3FFBBB265}"/>
            </a:ext>
          </a:extLst>
        </xdr:cNvPr>
        <xdr:cNvSpPr txBox="1"/>
      </xdr:nvSpPr>
      <xdr:spPr>
        <a:xfrm>
          <a:off x="12957184" y="5887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21607</xdr:rowOff>
    </xdr:from>
    <xdr:ext cx="405111" cy="259045"/>
    <xdr:sp macro="" textlink="">
      <xdr:nvSpPr>
        <xdr:cNvPr id="544" name="n_3mainValue【一般廃棄物処理施設】&#10;有形固定資産減価償却率">
          <a:extLst>
            <a:ext uri="{FF2B5EF4-FFF2-40B4-BE49-F238E27FC236}">
              <a16:creationId xmlns:a16="http://schemas.microsoft.com/office/drawing/2014/main" id="{26E5E190-B369-48B1-A6E5-0EA4EF6F240E}"/>
            </a:ext>
          </a:extLst>
        </xdr:cNvPr>
        <xdr:cNvSpPr txBox="1"/>
      </xdr:nvSpPr>
      <xdr:spPr>
        <a:xfrm>
          <a:off x="12171054" y="5847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33</xdr:row>
      <xdr:rowOff>143527</xdr:rowOff>
    </xdr:from>
    <xdr:ext cx="405111" cy="259045"/>
    <xdr:sp macro="" textlink="">
      <xdr:nvSpPr>
        <xdr:cNvPr id="545" name="n_4mainValue【一般廃棄物処理施設】&#10;有形固定資産減価償却率">
          <a:extLst>
            <a:ext uri="{FF2B5EF4-FFF2-40B4-BE49-F238E27FC236}">
              <a16:creationId xmlns:a16="http://schemas.microsoft.com/office/drawing/2014/main" id="{D6FCCDF4-5540-4462-9F60-9166FDBF9CD4}"/>
            </a:ext>
          </a:extLst>
        </xdr:cNvPr>
        <xdr:cNvSpPr txBox="1"/>
      </xdr:nvSpPr>
      <xdr:spPr>
        <a:xfrm>
          <a:off x="11354444" y="5799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6" name="正方形/長方形 545">
          <a:extLst>
            <a:ext uri="{FF2B5EF4-FFF2-40B4-BE49-F238E27FC236}">
              <a16:creationId xmlns:a16="http://schemas.microsoft.com/office/drawing/2014/main" id="{3D2A89AF-AB4C-4478-9C54-B94DA3EE92C3}"/>
            </a:ext>
          </a:extLst>
        </xdr:cNvPr>
        <xdr:cNvSpPr/>
      </xdr:nvSpPr>
      <xdr:spPr>
        <a:xfrm>
          <a:off x="164592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7" name="正方形/長方形 546">
          <a:extLst>
            <a:ext uri="{FF2B5EF4-FFF2-40B4-BE49-F238E27FC236}">
              <a16:creationId xmlns:a16="http://schemas.microsoft.com/office/drawing/2014/main" id="{19AE65BA-8C53-4FFF-9406-8E95E4929D04}"/>
            </a:ext>
          </a:extLst>
        </xdr:cNvPr>
        <xdr:cNvSpPr/>
      </xdr:nvSpPr>
      <xdr:spPr>
        <a:xfrm>
          <a:off x="165900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48" name="正方形/長方形 547">
          <a:extLst>
            <a:ext uri="{FF2B5EF4-FFF2-40B4-BE49-F238E27FC236}">
              <a16:creationId xmlns:a16="http://schemas.microsoft.com/office/drawing/2014/main" id="{5380A587-33B3-4FDE-9BE6-C550BCF2513B}"/>
            </a:ext>
          </a:extLst>
        </xdr:cNvPr>
        <xdr:cNvSpPr/>
      </xdr:nvSpPr>
      <xdr:spPr>
        <a:xfrm>
          <a:off x="165900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49" name="正方形/長方形 548">
          <a:extLst>
            <a:ext uri="{FF2B5EF4-FFF2-40B4-BE49-F238E27FC236}">
              <a16:creationId xmlns:a16="http://schemas.microsoft.com/office/drawing/2014/main" id="{DA91C8A7-3A2A-416C-9EB5-B179716AF33A}"/>
            </a:ext>
          </a:extLst>
        </xdr:cNvPr>
        <xdr:cNvSpPr/>
      </xdr:nvSpPr>
      <xdr:spPr>
        <a:xfrm>
          <a:off x="174879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0" name="正方形/長方形 549">
          <a:extLst>
            <a:ext uri="{FF2B5EF4-FFF2-40B4-BE49-F238E27FC236}">
              <a16:creationId xmlns:a16="http://schemas.microsoft.com/office/drawing/2014/main" id="{165F80CC-EB44-4CF5-8B92-88029CB75173}"/>
            </a:ext>
          </a:extLst>
        </xdr:cNvPr>
        <xdr:cNvSpPr/>
      </xdr:nvSpPr>
      <xdr:spPr>
        <a:xfrm>
          <a:off x="174879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1" name="正方形/長方形 550">
          <a:extLst>
            <a:ext uri="{FF2B5EF4-FFF2-40B4-BE49-F238E27FC236}">
              <a16:creationId xmlns:a16="http://schemas.microsoft.com/office/drawing/2014/main" id="{1BC48927-6225-46DE-8979-EB8B943CB757}"/>
            </a:ext>
          </a:extLst>
        </xdr:cNvPr>
        <xdr:cNvSpPr/>
      </xdr:nvSpPr>
      <xdr:spPr>
        <a:xfrm>
          <a:off x="185166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2" name="正方形/長方形 551">
          <a:extLst>
            <a:ext uri="{FF2B5EF4-FFF2-40B4-BE49-F238E27FC236}">
              <a16:creationId xmlns:a16="http://schemas.microsoft.com/office/drawing/2014/main" id="{659188F3-8AC3-4CC4-9C13-73B45FE4543C}"/>
            </a:ext>
          </a:extLst>
        </xdr:cNvPr>
        <xdr:cNvSpPr/>
      </xdr:nvSpPr>
      <xdr:spPr>
        <a:xfrm>
          <a:off x="185166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3" name="正方形/長方形 552">
          <a:extLst>
            <a:ext uri="{FF2B5EF4-FFF2-40B4-BE49-F238E27FC236}">
              <a16:creationId xmlns:a16="http://schemas.microsoft.com/office/drawing/2014/main" id="{C0C13877-1CB4-404B-B3C0-47DFDD997319}"/>
            </a:ext>
          </a:extLst>
        </xdr:cNvPr>
        <xdr:cNvSpPr/>
      </xdr:nvSpPr>
      <xdr:spPr>
        <a:xfrm>
          <a:off x="16459200" y="533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4" name="テキスト ボックス 553">
          <a:extLst>
            <a:ext uri="{FF2B5EF4-FFF2-40B4-BE49-F238E27FC236}">
              <a16:creationId xmlns:a16="http://schemas.microsoft.com/office/drawing/2014/main" id="{1721F1AB-69A6-4871-BF87-943DE01DB765}"/>
            </a:ext>
          </a:extLst>
        </xdr:cNvPr>
        <xdr:cNvSpPr txBox="1"/>
      </xdr:nvSpPr>
      <xdr:spPr>
        <a:xfrm>
          <a:off x="1644015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5" name="直線コネクタ 554">
          <a:extLst>
            <a:ext uri="{FF2B5EF4-FFF2-40B4-BE49-F238E27FC236}">
              <a16:creationId xmlns:a16="http://schemas.microsoft.com/office/drawing/2014/main" id="{A3E41076-918B-463B-9648-97D163E49719}"/>
            </a:ext>
          </a:extLst>
        </xdr:cNvPr>
        <xdr:cNvCxnSpPr/>
      </xdr:nvCxnSpPr>
      <xdr:spPr>
        <a:xfrm>
          <a:off x="1645920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56" name="直線コネクタ 555">
          <a:extLst>
            <a:ext uri="{FF2B5EF4-FFF2-40B4-BE49-F238E27FC236}">
              <a16:creationId xmlns:a16="http://schemas.microsoft.com/office/drawing/2014/main" id="{8E9E07FE-8DB1-4C6D-977A-5C8250E00A7D}"/>
            </a:ext>
          </a:extLst>
        </xdr:cNvPr>
        <xdr:cNvCxnSpPr/>
      </xdr:nvCxnSpPr>
      <xdr:spPr>
        <a:xfrm>
          <a:off x="16459200" y="723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57" name="テキスト ボックス 556">
          <a:extLst>
            <a:ext uri="{FF2B5EF4-FFF2-40B4-BE49-F238E27FC236}">
              <a16:creationId xmlns:a16="http://schemas.microsoft.com/office/drawing/2014/main" id="{06B0C41C-1EA9-4F99-8346-BE66F1744F5E}"/>
            </a:ext>
          </a:extLst>
        </xdr:cNvPr>
        <xdr:cNvSpPr txBox="1"/>
      </xdr:nvSpPr>
      <xdr:spPr>
        <a:xfrm>
          <a:off x="16252324" y="709487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58" name="直線コネクタ 557">
          <a:extLst>
            <a:ext uri="{FF2B5EF4-FFF2-40B4-BE49-F238E27FC236}">
              <a16:creationId xmlns:a16="http://schemas.microsoft.com/office/drawing/2014/main" id="{33181083-54FD-47C4-B45D-290B661D3388}"/>
            </a:ext>
          </a:extLst>
        </xdr:cNvPr>
        <xdr:cNvCxnSpPr/>
      </xdr:nvCxnSpPr>
      <xdr:spPr>
        <a:xfrm>
          <a:off x="1645920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559" name="テキスト ボックス 558">
          <a:extLst>
            <a:ext uri="{FF2B5EF4-FFF2-40B4-BE49-F238E27FC236}">
              <a16:creationId xmlns:a16="http://schemas.microsoft.com/office/drawing/2014/main" id="{5EEC2C54-96E2-42A0-818A-A81949A9E6DE}"/>
            </a:ext>
          </a:extLst>
        </xdr:cNvPr>
        <xdr:cNvSpPr txBox="1"/>
      </xdr:nvSpPr>
      <xdr:spPr>
        <a:xfrm>
          <a:off x="15943791" y="671387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0" name="直線コネクタ 559">
          <a:extLst>
            <a:ext uri="{FF2B5EF4-FFF2-40B4-BE49-F238E27FC236}">
              <a16:creationId xmlns:a16="http://schemas.microsoft.com/office/drawing/2014/main" id="{D8CBE047-0678-4F79-8CAB-F75D707CA63D}"/>
            </a:ext>
          </a:extLst>
        </xdr:cNvPr>
        <xdr:cNvCxnSpPr/>
      </xdr:nvCxnSpPr>
      <xdr:spPr>
        <a:xfrm>
          <a:off x="16459200" y="6473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61" name="テキスト ボックス 560">
          <a:extLst>
            <a:ext uri="{FF2B5EF4-FFF2-40B4-BE49-F238E27FC236}">
              <a16:creationId xmlns:a16="http://schemas.microsoft.com/office/drawing/2014/main" id="{107534CB-D23A-4663-A6D6-590ACE7960FA}"/>
            </a:ext>
          </a:extLst>
        </xdr:cNvPr>
        <xdr:cNvSpPr txBox="1"/>
      </xdr:nvSpPr>
      <xdr:spPr>
        <a:xfrm>
          <a:off x="15943791" y="63366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2" name="直線コネクタ 561">
          <a:extLst>
            <a:ext uri="{FF2B5EF4-FFF2-40B4-BE49-F238E27FC236}">
              <a16:creationId xmlns:a16="http://schemas.microsoft.com/office/drawing/2014/main" id="{D162C718-DBB8-48E9-B9E3-687CD857A1ED}"/>
            </a:ext>
          </a:extLst>
        </xdr:cNvPr>
        <xdr:cNvCxnSpPr/>
      </xdr:nvCxnSpPr>
      <xdr:spPr>
        <a:xfrm>
          <a:off x="16459200" y="609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63" name="テキスト ボックス 562">
          <a:extLst>
            <a:ext uri="{FF2B5EF4-FFF2-40B4-BE49-F238E27FC236}">
              <a16:creationId xmlns:a16="http://schemas.microsoft.com/office/drawing/2014/main" id="{433E5A15-B086-4129-95A7-AA77956158BF}"/>
            </a:ext>
          </a:extLst>
        </xdr:cNvPr>
        <xdr:cNvSpPr txBox="1"/>
      </xdr:nvSpPr>
      <xdr:spPr>
        <a:xfrm>
          <a:off x="15943791" y="59556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4" name="直線コネクタ 563">
          <a:extLst>
            <a:ext uri="{FF2B5EF4-FFF2-40B4-BE49-F238E27FC236}">
              <a16:creationId xmlns:a16="http://schemas.microsoft.com/office/drawing/2014/main" id="{A6B5E69D-0188-4AF8-AA45-5285727765C5}"/>
            </a:ext>
          </a:extLst>
        </xdr:cNvPr>
        <xdr:cNvCxnSpPr/>
      </xdr:nvCxnSpPr>
      <xdr:spPr>
        <a:xfrm>
          <a:off x="16459200" y="571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65" name="テキスト ボックス 564">
          <a:extLst>
            <a:ext uri="{FF2B5EF4-FFF2-40B4-BE49-F238E27FC236}">
              <a16:creationId xmlns:a16="http://schemas.microsoft.com/office/drawing/2014/main" id="{D4EA0B11-D10C-4185-985E-051590AB04F3}"/>
            </a:ext>
          </a:extLst>
        </xdr:cNvPr>
        <xdr:cNvSpPr txBox="1"/>
      </xdr:nvSpPr>
      <xdr:spPr>
        <a:xfrm>
          <a:off x="15943791" y="55746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6" name="直線コネクタ 565">
          <a:extLst>
            <a:ext uri="{FF2B5EF4-FFF2-40B4-BE49-F238E27FC236}">
              <a16:creationId xmlns:a16="http://schemas.microsoft.com/office/drawing/2014/main" id="{6A4D8121-F8A7-47A9-9441-204D8C0646D4}"/>
            </a:ext>
          </a:extLst>
        </xdr:cNvPr>
        <xdr:cNvCxnSpPr/>
      </xdr:nvCxnSpPr>
      <xdr:spPr>
        <a:xfrm>
          <a:off x="1645920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567" name="テキスト ボックス 566">
          <a:extLst>
            <a:ext uri="{FF2B5EF4-FFF2-40B4-BE49-F238E27FC236}">
              <a16:creationId xmlns:a16="http://schemas.microsoft.com/office/drawing/2014/main" id="{22609CD5-4EEE-42AE-8A13-E9978E49319D}"/>
            </a:ext>
          </a:extLst>
        </xdr:cNvPr>
        <xdr:cNvSpPr txBox="1"/>
      </xdr:nvSpPr>
      <xdr:spPr>
        <a:xfrm>
          <a:off x="15849828" y="519368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8" name="【一般廃棄物処理施設】&#10;一人当たり有形固定資産（償却資産）額グラフ枠">
          <a:extLst>
            <a:ext uri="{FF2B5EF4-FFF2-40B4-BE49-F238E27FC236}">
              <a16:creationId xmlns:a16="http://schemas.microsoft.com/office/drawing/2014/main" id="{0250CBE7-588C-498D-AC66-6F07A2544B87}"/>
            </a:ext>
          </a:extLst>
        </xdr:cNvPr>
        <xdr:cNvSpPr/>
      </xdr:nvSpPr>
      <xdr:spPr>
        <a:xfrm>
          <a:off x="16459200" y="533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147491</xdr:rowOff>
    </xdr:from>
    <xdr:to>
      <xdr:col>116</xdr:col>
      <xdr:colOff>62864</xdr:colOff>
      <xdr:row>42</xdr:row>
      <xdr:rowOff>37919</xdr:rowOff>
    </xdr:to>
    <xdr:cxnSp macro="">
      <xdr:nvCxnSpPr>
        <xdr:cNvPr id="569" name="直線コネクタ 568">
          <a:extLst>
            <a:ext uri="{FF2B5EF4-FFF2-40B4-BE49-F238E27FC236}">
              <a16:creationId xmlns:a16="http://schemas.microsoft.com/office/drawing/2014/main" id="{F4FFE43C-CFB2-47B5-8C96-80280C25D056}"/>
            </a:ext>
          </a:extLst>
        </xdr:cNvPr>
        <xdr:cNvCxnSpPr/>
      </xdr:nvCxnSpPr>
      <xdr:spPr>
        <a:xfrm flipV="1">
          <a:off x="19947254" y="5974886"/>
          <a:ext cx="0" cy="12639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41746</xdr:rowOff>
    </xdr:from>
    <xdr:ext cx="313932" cy="259045"/>
    <xdr:sp macro="" textlink="">
      <xdr:nvSpPr>
        <xdr:cNvPr id="570" name="【一般廃棄物処理施設】&#10;一人当たり有形固定資産（償却資産）額最小値テキスト">
          <a:extLst>
            <a:ext uri="{FF2B5EF4-FFF2-40B4-BE49-F238E27FC236}">
              <a16:creationId xmlns:a16="http://schemas.microsoft.com/office/drawing/2014/main" id="{5E50AE1E-0003-46E7-B234-B560E1317D55}"/>
            </a:ext>
          </a:extLst>
        </xdr:cNvPr>
        <xdr:cNvSpPr txBox="1"/>
      </xdr:nvSpPr>
      <xdr:spPr>
        <a:xfrm>
          <a:off x="19985990" y="724264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37919</xdr:rowOff>
    </xdr:from>
    <xdr:to>
      <xdr:col>116</xdr:col>
      <xdr:colOff>152400</xdr:colOff>
      <xdr:row>42</xdr:row>
      <xdr:rowOff>37919</xdr:rowOff>
    </xdr:to>
    <xdr:cxnSp macro="">
      <xdr:nvCxnSpPr>
        <xdr:cNvPr id="571" name="直線コネクタ 570">
          <a:extLst>
            <a:ext uri="{FF2B5EF4-FFF2-40B4-BE49-F238E27FC236}">
              <a16:creationId xmlns:a16="http://schemas.microsoft.com/office/drawing/2014/main" id="{9ADD3BEF-BEF9-4978-86CE-6B649F4687DF}"/>
            </a:ext>
          </a:extLst>
        </xdr:cNvPr>
        <xdr:cNvCxnSpPr/>
      </xdr:nvCxnSpPr>
      <xdr:spPr>
        <a:xfrm>
          <a:off x="19885660" y="723881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94168</xdr:rowOff>
    </xdr:from>
    <xdr:ext cx="599010" cy="259045"/>
    <xdr:sp macro="" textlink="">
      <xdr:nvSpPr>
        <xdr:cNvPr id="572" name="【一般廃棄物処理施設】&#10;一人当たり有形固定資産（償却資産）額最大値テキスト">
          <a:extLst>
            <a:ext uri="{FF2B5EF4-FFF2-40B4-BE49-F238E27FC236}">
              <a16:creationId xmlns:a16="http://schemas.microsoft.com/office/drawing/2014/main" id="{5A6163E3-8C1E-4282-815A-0513328638D7}"/>
            </a:ext>
          </a:extLst>
        </xdr:cNvPr>
        <xdr:cNvSpPr txBox="1"/>
      </xdr:nvSpPr>
      <xdr:spPr>
        <a:xfrm>
          <a:off x="19985990" y="57558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662,577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147491</xdr:rowOff>
    </xdr:from>
    <xdr:to>
      <xdr:col>116</xdr:col>
      <xdr:colOff>152400</xdr:colOff>
      <xdr:row>34</xdr:row>
      <xdr:rowOff>147491</xdr:rowOff>
    </xdr:to>
    <xdr:cxnSp macro="">
      <xdr:nvCxnSpPr>
        <xdr:cNvPr id="573" name="直線コネクタ 572">
          <a:extLst>
            <a:ext uri="{FF2B5EF4-FFF2-40B4-BE49-F238E27FC236}">
              <a16:creationId xmlns:a16="http://schemas.microsoft.com/office/drawing/2014/main" id="{8113CDD5-CB0F-4118-ABCA-6D8666E83A1D}"/>
            </a:ext>
          </a:extLst>
        </xdr:cNvPr>
        <xdr:cNvCxnSpPr/>
      </xdr:nvCxnSpPr>
      <xdr:spPr>
        <a:xfrm>
          <a:off x="19885660" y="597488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19356</xdr:rowOff>
    </xdr:from>
    <xdr:ext cx="534377" cy="259045"/>
    <xdr:sp macro="" textlink="">
      <xdr:nvSpPr>
        <xdr:cNvPr id="574" name="【一般廃棄物処理施設】&#10;一人当たり有形固定資産（償却資産）額平均値テキスト">
          <a:extLst>
            <a:ext uri="{FF2B5EF4-FFF2-40B4-BE49-F238E27FC236}">
              <a16:creationId xmlns:a16="http://schemas.microsoft.com/office/drawing/2014/main" id="{C21BAE8D-16AF-4022-80D7-31020282E56D}"/>
            </a:ext>
          </a:extLst>
        </xdr:cNvPr>
        <xdr:cNvSpPr txBox="1"/>
      </xdr:nvSpPr>
      <xdr:spPr>
        <a:xfrm>
          <a:off x="19985990" y="68735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167929</xdr:rowOff>
    </xdr:from>
    <xdr:to>
      <xdr:col>116</xdr:col>
      <xdr:colOff>114300</xdr:colOff>
      <xdr:row>41</xdr:row>
      <xdr:rowOff>98079</xdr:rowOff>
    </xdr:to>
    <xdr:sp macro="" textlink="">
      <xdr:nvSpPr>
        <xdr:cNvPr id="575" name="フローチャート: 判断 574">
          <a:extLst>
            <a:ext uri="{FF2B5EF4-FFF2-40B4-BE49-F238E27FC236}">
              <a16:creationId xmlns:a16="http://schemas.microsoft.com/office/drawing/2014/main" id="{0F815C31-0EF0-45F3-862F-C0AC53AF1379}"/>
            </a:ext>
          </a:extLst>
        </xdr:cNvPr>
        <xdr:cNvSpPr/>
      </xdr:nvSpPr>
      <xdr:spPr>
        <a:xfrm>
          <a:off x="19904710" y="7029739"/>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169778</xdr:rowOff>
    </xdr:from>
    <xdr:to>
      <xdr:col>112</xdr:col>
      <xdr:colOff>38100</xdr:colOff>
      <xdr:row>41</xdr:row>
      <xdr:rowOff>99928</xdr:rowOff>
    </xdr:to>
    <xdr:sp macro="" textlink="">
      <xdr:nvSpPr>
        <xdr:cNvPr id="576" name="フローチャート: 判断 575">
          <a:extLst>
            <a:ext uri="{FF2B5EF4-FFF2-40B4-BE49-F238E27FC236}">
              <a16:creationId xmlns:a16="http://schemas.microsoft.com/office/drawing/2014/main" id="{AC750C97-F301-4945-AB88-E5EDF2EE9A87}"/>
            </a:ext>
          </a:extLst>
        </xdr:cNvPr>
        <xdr:cNvSpPr/>
      </xdr:nvSpPr>
      <xdr:spPr>
        <a:xfrm>
          <a:off x="19161760" y="7031588"/>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41</xdr:row>
      <xdr:rowOff>4948</xdr:rowOff>
    </xdr:from>
    <xdr:to>
      <xdr:col>107</xdr:col>
      <xdr:colOff>101600</xdr:colOff>
      <xdr:row>41</xdr:row>
      <xdr:rowOff>106548</xdr:rowOff>
    </xdr:to>
    <xdr:sp macro="" textlink="">
      <xdr:nvSpPr>
        <xdr:cNvPr id="577" name="フローチャート: 判断 576">
          <a:extLst>
            <a:ext uri="{FF2B5EF4-FFF2-40B4-BE49-F238E27FC236}">
              <a16:creationId xmlns:a16="http://schemas.microsoft.com/office/drawing/2014/main" id="{D9051E40-33A7-4739-80B3-59BB87E50BC8}"/>
            </a:ext>
          </a:extLst>
        </xdr:cNvPr>
        <xdr:cNvSpPr/>
      </xdr:nvSpPr>
      <xdr:spPr>
        <a:xfrm>
          <a:off x="18345150" y="7036303"/>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41</xdr:row>
      <xdr:rowOff>19056</xdr:rowOff>
    </xdr:from>
    <xdr:to>
      <xdr:col>102</xdr:col>
      <xdr:colOff>165100</xdr:colOff>
      <xdr:row>41</xdr:row>
      <xdr:rowOff>120656</xdr:rowOff>
    </xdr:to>
    <xdr:sp macro="" textlink="">
      <xdr:nvSpPr>
        <xdr:cNvPr id="578" name="フローチャート: 判断 577">
          <a:extLst>
            <a:ext uri="{FF2B5EF4-FFF2-40B4-BE49-F238E27FC236}">
              <a16:creationId xmlns:a16="http://schemas.microsoft.com/office/drawing/2014/main" id="{7296A165-EB93-42B3-B28C-C3F37220CFDA}"/>
            </a:ext>
          </a:extLst>
        </xdr:cNvPr>
        <xdr:cNvSpPr/>
      </xdr:nvSpPr>
      <xdr:spPr>
        <a:xfrm>
          <a:off x="17547590" y="7044696"/>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41</xdr:row>
      <xdr:rowOff>19984</xdr:rowOff>
    </xdr:from>
    <xdr:to>
      <xdr:col>98</xdr:col>
      <xdr:colOff>38100</xdr:colOff>
      <xdr:row>41</xdr:row>
      <xdr:rowOff>121584</xdr:rowOff>
    </xdr:to>
    <xdr:sp macro="" textlink="">
      <xdr:nvSpPr>
        <xdr:cNvPr id="579" name="フローチャート: 判断 578">
          <a:extLst>
            <a:ext uri="{FF2B5EF4-FFF2-40B4-BE49-F238E27FC236}">
              <a16:creationId xmlns:a16="http://schemas.microsoft.com/office/drawing/2014/main" id="{7C8BFD12-BC41-451A-803B-673250956F5D}"/>
            </a:ext>
          </a:extLst>
        </xdr:cNvPr>
        <xdr:cNvSpPr/>
      </xdr:nvSpPr>
      <xdr:spPr>
        <a:xfrm>
          <a:off x="16761460" y="7045624"/>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0" name="テキスト ボックス 579">
          <a:extLst>
            <a:ext uri="{FF2B5EF4-FFF2-40B4-BE49-F238E27FC236}">
              <a16:creationId xmlns:a16="http://schemas.microsoft.com/office/drawing/2014/main" id="{1F4FF936-46DE-4A38-B8EB-5456FA7E3A04}"/>
            </a:ext>
          </a:extLst>
        </xdr:cNvPr>
        <xdr:cNvSpPr txBox="1"/>
      </xdr:nvSpPr>
      <xdr:spPr>
        <a:xfrm>
          <a:off x="1977644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1" name="テキスト ボックス 580">
          <a:extLst>
            <a:ext uri="{FF2B5EF4-FFF2-40B4-BE49-F238E27FC236}">
              <a16:creationId xmlns:a16="http://schemas.microsoft.com/office/drawing/2014/main" id="{DBA88996-7CD7-4E96-BEAC-3941D3957912}"/>
            </a:ext>
          </a:extLst>
        </xdr:cNvPr>
        <xdr:cNvSpPr txBox="1"/>
      </xdr:nvSpPr>
      <xdr:spPr>
        <a:xfrm>
          <a:off x="190334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2" name="テキスト ボックス 581">
          <a:extLst>
            <a:ext uri="{FF2B5EF4-FFF2-40B4-BE49-F238E27FC236}">
              <a16:creationId xmlns:a16="http://schemas.microsoft.com/office/drawing/2014/main" id="{173CE4F5-4AFD-4784-9DD3-B8AD023B7FCB}"/>
            </a:ext>
          </a:extLst>
        </xdr:cNvPr>
        <xdr:cNvSpPr txBox="1"/>
      </xdr:nvSpPr>
      <xdr:spPr>
        <a:xfrm>
          <a:off x="182283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3" name="テキスト ボックス 582">
          <a:extLst>
            <a:ext uri="{FF2B5EF4-FFF2-40B4-BE49-F238E27FC236}">
              <a16:creationId xmlns:a16="http://schemas.microsoft.com/office/drawing/2014/main" id="{F5DBD12F-1867-4B9F-A675-4D6F5D949FB8}"/>
            </a:ext>
          </a:extLst>
        </xdr:cNvPr>
        <xdr:cNvSpPr txBox="1"/>
      </xdr:nvSpPr>
      <xdr:spPr>
        <a:xfrm>
          <a:off x="174307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4" name="テキスト ボックス 583">
          <a:extLst>
            <a:ext uri="{FF2B5EF4-FFF2-40B4-BE49-F238E27FC236}">
              <a16:creationId xmlns:a16="http://schemas.microsoft.com/office/drawing/2014/main" id="{FA779978-DF1E-42CA-99B2-5842F5DA053D}"/>
            </a:ext>
          </a:extLst>
        </xdr:cNvPr>
        <xdr:cNvSpPr txBox="1"/>
      </xdr:nvSpPr>
      <xdr:spPr>
        <a:xfrm>
          <a:off x="166331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93404</xdr:rowOff>
    </xdr:from>
    <xdr:to>
      <xdr:col>116</xdr:col>
      <xdr:colOff>114300</xdr:colOff>
      <xdr:row>42</xdr:row>
      <xdr:rowOff>23554</xdr:rowOff>
    </xdr:to>
    <xdr:sp macro="" textlink="">
      <xdr:nvSpPr>
        <xdr:cNvPr id="585" name="楕円 584">
          <a:extLst>
            <a:ext uri="{FF2B5EF4-FFF2-40B4-BE49-F238E27FC236}">
              <a16:creationId xmlns:a16="http://schemas.microsoft.com/office/drawing/2014/main" id="{3FB39FF0-FB53-4E49-A7E2-BDA0EA529FC3}"/>
            </a:ext>
          </a:extLst>
        </xdr:cNvPr>
        <xdr:cNvSpPr/>
      </xdr:nvSpPr>
      <xdr:spPr>
        <a:xfrm>
          <a:off x="19904710" y="7126664"/>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41</xdr:row>
      <xdr:rowOff>8331</xdr:rowOff>
    </xdr:from>
    <xdr:ext cx="534377" cy="259045"/>
    <xdr:sp macro="" textlink="">
      <xdr:nvSpPr>
        <xdr:cNvPr id="586" name="【一般廃棄物処理施設】&#10;一人当たり有形固定資産（償却資産）額該当値テキスト">
          <a:extLst>
            <a:ext uri="{FF2B5EF4-FFF2-40B4-BE49-F238E27FC236}">
              <a16:creationId xmlns:a16="http://schemas.microsoft.com/office/drawing/2014/main" id="{9DEACFF0-13AB-4CFF-97E1-F945E479498D}"/>
            </a:ext>
          </a:extLst>
        </xdr:cNvPr>
        <xdr:cNvSpPr txBox="1"/>
      </xdr:nvSpPr>
      <xdr:spPr>
        <a:xfrm>
          <a:off x="19985990" y="7039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94039</xdr:rowOff>
    </xdr:from>
    <xdr:to>
      <xdr:col>112</xdr:col>
      <xdr:colOff>38100</xdr:colOff>
      <xdr:row>42</xdr:row>
      <xdr:rowOff>24189</xdr:rowOff>
    </xdr:to>
    <xdr:sp macro="" textlink="">
      <xdr:nvSpPr>
        <xdr:cNvPr id="587" name="楕円 586">
          <a:extLst>
            <a:ext uri="{FF2B5EF4-FFF2-40B4-BE49-F238E27FC236}">
              <a16:creationId xmlns:a16="http://schemas.microsoft.com/office/drawing/2014/main" id="{5FCD903D-BF7E-4CB9-9CA9-B748CE7880FC}"/>
            </a:ext>
          </a:extLst>
        </xdr:cNvPr>
        <xdr:cNvSpPr/>
      </xdr:nvSpPr>
      <xdr:spPr>
        <a:xfrm>
          <a:off x="19161760" y="7127299"/>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144204</xdr:rowOff>
    </xdr:from>
    <xdr:to>
      <xdr:col>116</xdr:col>
      <xdr:colOff>63500</xdr:colOff>
      <xdr:row>41</xdr:row>
      <xdr:rowOff>144839</xdr:rowOff>
    </xdr:to>
    <xdr:cxnSp macro="">
      <xdr:nvCxnSpPr>
        <xdr:cNvPr id="588" name="直線コネクタ 587">
          <a:extLst>
            <a:ext uri="{FF2B5EF4-FFF2-40B4-BE49-F238E27FC236}">
              <a16:creationId xmlns:a16="http://schemas.microsoft.com/office/drawing/2014/main" id="{CB3981C6-0E2F-4049-A316-9557A823737F}"/>
            </a:ext>
          </a:extLst>
        </xdr:cNvPr>
        <xdr:cNvCxnSpPr/>
      </xdr:nvCxnSpPr>
      <xdr:spPr>
        <a:xfrm flipV="1">
          <a:off x="19204940" y="7171749"/>
          <a:ext cx="742950" cy="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94685</xdr:rowOff>
    </xdr:from>
    <xdr:to>
      <xdr:col>107</xdr:col>
      <xdr:colOff>101600</xdr:colOff>
      <xdr:row>42</xdr:row>
      <xdr:rowOff>24835</xdr:rowOff>
    </xdr:to>
    <xdr:sp macro="" textlink="">
      <xdr:nvSpPr>
        <xdr:cNvPr id="589" name="楕円 588">
          <a:extLst>
            <a:ext uri="{FF2B5EF4-FFF2-40B4-BE49-F238E27FC236}">
              <a16:creationId xmlns:a16="http://schemas.microsoft.com/office/drawing/2014/main" id="{6C72D5F7-04E1-4B55-862C-AFE5A8BD3C4A}"/>
            </a:ext>
          </a:extLst>
        </xdr:cNvPr>
        <xdr:cNvSpPr/>
      </xdr:nvSpPr>
      <xdr:spPr>
        <a:xfrm>
          <a:off x="18345150" y="7127945"/>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144839</xdr:rowOff>
    </xdr:from>
    <xdr:to>
      <xdr:col>111</xdr:col>
      <xdr:colOff>177800</xdr:colOff>
      <xdr:row>41</xdr:row>
      <xdr:rowOff>145485</xdr:rowOff>
    </xdr:to>
    <xdr:cxnSp macro="">
      <xdr:nvCxnSpPr>
        <xdr:cNvPr id="590" name="直線コネクタ 589">
          <a:extLst>
            <a:ext uri="{FF2B5EF4-FFF2-40B4-BE49-F238E27FC236}">
              <a16:creationId xmlns:a16="http://schemas.microsoft.com/office/drawing/2014/main" id="{53783B4E-6746-4C0E-B859-D97B0A0381F2}"/>
            </a:ext>
          </a:extLst>
        </xdr:cNvPr>
        <xdr:cNvCxnSpPr/>
      </xdr:nvCxnSpPr>
      <xdr:spPr>
        <a:xfrm flipV="1">
          <a:off x="18399760" y="7172384"/>
          <a:ext cx="805180" cy="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95315</xdr:rowOff>
    </xdr:from>
    <xdr:to>
      <xdr:col>102</xdr:col>
      <xdr:colOff>165100</xdr:colOff>
      <xdr:row>42</xdr:row>
      <xdr:rowOff>25465</xdr:rowOff>
    </xdr:to>
    <xdr:sp macro="" textlink="">
      <xdr:nvSpPr>
        <xdr:cNvPr id="591" name="楕円 590">
          <a:extLst>
            <a:ext uri="{FF2B5EF4-FFF2-40B4-BE49-F238E27FC236}">
              <a16:creationId xmlns:a16="http://schemas.microsoft.com/office/drawing/2014/main" id="{BEACCAAF-2D82-409F-BB6E-AB818CBFF2E7}"/>
            </a:ext>
          </a:extLst>
        </xdr:cNvPr>
        <xdr:cNvSpPr/>
      </xdr:nvSpPr>
      <xdr:spPr>
        <a:xfrm>
          <a:off x="17547590" y="7120955"/>
          <a:ext cx="1092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145485</xdr:rowOff>
    </xdr:from>
    <xdr:to>
      <xdr:col>107</xdr:col>
      <xdr:colOff>50800</xdr:colOff>
      <xdr:row>41</xdr:row>
      <xdr:rowOff>146115</xdr:rowOff>
    </xdr:to>
    <xdr:cxnSp macro="">
      <xdr:nvCxnSpPr>
        <xdr:cNvPr id="592" name="直線コネクタ 591">
          <a:extLst>
            <a:ext uri="{FF2B5EF4-FFF2-40B4-BE49-F238E27FC236}">
              <a16:creationId xmlns:a16="http://schemas.microsoft.com/office/drawing/2014/main" id="{AB53BA48-DA5D-46E3-8A80-E7B2E929D2FE}"/>
            </a:ext>
          </a:extLst>
        </xdr:cNvPr>
        <xdr:cNvCxnSpPr/>
      </xdr:nvCxnSpPr>
      <xdr:spPr>
        <a:xfrm flipV="1">
          <a:off x="17602200" y="7173030"/>
          <a:ext cx="797560" cy="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96158</xdr:rowOff>
    </xdr:from>
    <xdr:to>
      <xdr:col>98</xdr:col>
      <xdr:colOff>38100</xdr:colOff>
      <xdr:row>42</xdr:row>
      <xdr:rowOff>26308</xdr:rowOff>
    </xdr:to>
    <xdr:sp macro="" textlink="">
      <xdr:nvSpPr>
        <xdr:cNvPr id="593" name="楕円 592">
          <a:extLst>
            <a:ext uri="{FF2B5EF4-FFF2-40B4-BE49-F238E27FC236}">
              <a16:creationId xmlns:a16="http://schemas.microsoft.com/office/drawing/2014/main" id="{F8E28A8B-143D-41E1-AC36-ADEC20C21EAE}"/>
            </a:ext>
          </a:extLst>
        </xdr:cNvPr>
        <xdr:cNvSpPr/>
      </xdr:nvSpPr>
      <xdr:spPr>
        <a:xfrm>
          <a:off x="16761460" y="712179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146115</xdr:rowOff>
    </xdr:from>
    <xdr:to>
      <xdr:col>102</xdr:col>
      <xdr:colOff>114300</xdr:colOff>
      <xdr:row>41</xdr:row>
      <xdr:rowOff>146958</xdr:rowOff>
    </xdr:to>
    <xdr:cxnSp macro="">
      <xdr:nvCxnSpPr>
        <xdr:cNvPr id="594" name="直線コネクタ 593">
          <a:extLst>
            <a:ext uri="{FF2B5EF4-FFF2-40B4-BE49-F238E27FC236}">
              <a16:creationId xmlns:a16="http://schemas.microsoft.com/office/drawing/2014/main" id="{EADA62C4-2B06-49A9-ABB5-AB39B43FA999}"/>
            </a:ext>
          </a:extLst>
        </xdr:cNvPr>
        <xdr:cNvCxnSpPr/>
      </xdr:nvCxnSpPr>
      <xdr:spPr>
        <a:xfrm flipV="1">
          <a:off x="16804640" y="7173660"/>
          <a:ext cx="797560" cy="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116455</xdr:rowOff>
    </xdr:from>
    <xdr:ext cx="534377" cy="259045"/>
    <xdr:sp macro="" textlink="">
      <xdr:nvSpPr>
        <xdr:cNvPr id="595" name="n_1aveValue【一般廃棄物処理施設】&#10;一人当たり有形固定資産（償却資産）額">
          <a:extLst>
            <a:ext uri="{FF2B5EF4-FFF2-40B4-BE49-F238E27FC236}">
              <a16:creationId xmlns:a16="http://schemas.microsoft.com/office/drawing/2014/main" id="{59E5F6FA-B9DC-48DC-8711-BD68F346EBD2}"/>
            </a:ext>
          </a:extLst>
        </xdr:cNvPr>
        <xdr:cNvSpPr txBox="1"/>
      </xdr:nvSpPr>
      <xdr:spPr>
        <a:xfrm>
          <a:off x="18951721" y="6803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123075</xdr:rowOff>
    </xdr:from>
    <xdr:ext cx="534377" cy="259045"/>
    <xdr:sp macro="" textlink="">
      <xdr:nvSpPr>
        <xdr:cNvPr id="596" name="n_2aveValue【一般廃棄物処理施設】&#10;一人当たり有形固定資産（償却資産）額">
          <a:extLst>
            <a:ext uri="{FF2B5EF4-FFF2-40B4-BE49-F238E27FC236}">
              <a16:creationId xmlns:a16="http://schemas.microsoft.com/office/drawing/2014/main" id="{3120CB40-1971-48E5-878D-23B1D5930EC4}"/>
            </a:ext>
          </a:extLst>
        </xdr:cNvPr>
        <xdr:cNvSpPr txBox="1"/>
      </xdr:nvSpPr>
      <xdr:spPr>
        <a:xfrm>
          <a:off x="18170671" y="6811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137183</xdr:rowOff>
    </xdr:from>
    <xdr:ext cx="534377" cy="259045"/>
    <xdr:sp macro="" textlink="">
      <xdr:nvSpPr>
        <xdr:cNvPr id="597" name="n_3aveValue【一般廃棄物処理施設】&#10;一人当たり有形固定資産（償却資産）額">
          <a:extLst>
            <a:ext uri="{FF2B5EF4-FFF2-40B4-BE49-F238E27FC236}">
              <a16:creationId xmlns:a16="http://schemas.microsoft.com/office/drawing/2014/main" id="{6784F2D2-4F90-4B8F-B041-C4C34B65DC95}"/>
            </a:ext>
          </a:extLst>
        </xdr:cNvPr>
        <xdr:cNvSpPr txBox="1"/>
      </xdr:nvSpPr>
      <xdr:spPr>
        <a:xfrm>
          <a:off x="17354061" y="6819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138111</xdr:rowOff>
    </xdr:from>
    <xdr:ext cx="534377" cy="259045"/>
    <xdr:sp macro="" textlink="">
      <xdr:nvSpPr>
        <xdr:cNvPr id="598" name="n_4aveValue【一般廃棄物処理施設】&#10;一人当たり有形固定資産（償却資産）額">
          <a:extLst>
            <a:ext uri="{FF2B5EF4-FFF2-40B4-BE49-F238E27FC236}">
              <a16:creationId xmlns:a16="http://schemas.microsoft.com/office/drawing/2014/main" id="{A4C2019B-9573-41CF-A912-BBD0B88181FB}"/>
            </a:ext>
          </a:extLst>
        </xdr:cNvPr>
        <xdr:cNvSpPr txBox="1"/>
      </xdr:nvSpPr>
      <xdr:spPr>
        <a:xfrm>
          <a:off x="16556501" y="6820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42</xdr:row>
      <xdr:rowOff>15316</xdr:rowOff>
    </xdr:from>
    <xdr:ext cx="534377" cy="259045"/>
    <xdr:sp macro="" textlink="">
      <xdr:nvSpPr>
        <xdr:cNvPr id="599" name="n_1mainValue【一般廃棄物処理施設】&#10;一人当たり有形固定資産（償却資産）額">
          <a:extLst>
            <a:ext uri="{FF2B5EF4-FFF2-40B4-BE49-F238E27FC236}">
              <a16:creationId xmlns:a16="http://schemas.microsoft.com/office/drawing/2014/main" id="{4913C449-F94A-44C1-B3C3-18DB30FFB6BE}"/>
            </a:ext>
          </a:extLst>
        </xdr:cNvPr>
        <xdr:cNvSpPr txBox="1"/>
      </xdr:nvSpPr>
      <xdr:spPr>
        <a:xfrm>
          <a:off x="18951721" y="7220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42</xdr:row>
      <xdr:rowOff>15962</xdr:rowOff>
    </xdr:from>
    <xdr:ext cx="534377" cy="259045"/>
    <xdr:sp macro="" textlink="">
      <xdr:nvSpPr>
        <xdr:cNvPr id="600" name="n_2mainValue【一般廃棄物処理施設】&#10;一人当たり有形固定資産（償却資産）額">
          <a:extLst>
            <a:ext uri="{FF2B5EF4-FFF2-40B4-BE49-F238E27FC236}">
              <a16:creationId xmlns:a16="http://schemas.microsoft.com/office/drawing/2014/main" id="{8EFA0641-03C2-49BA-AA98-48DAB51B2D8E}"/>
            </a:ext>
          </a:extLst>
        </xdr:cNvPr>
        <xdr:cNvSpPr txBox="1"/>
      </xdr:nvSpPr>
      <xdr:spPr>
        <a:xfrm>
          <a:off x="18170671" y="7220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42</xdr:row>
      <xdr:rowOff>16592</xdr:rowOff>
    </xdr:from>
    <xdr:ext cx="534377" cy="259045"/>
    <xdr:sp macro="" textlink="">
      <xdr:nvSpPr>
        <xdr:cNvPr id="601" name="n_3mainValue【一般廃棄物処理施設】&#10;一人当たり有形固定資産（償却資産）額">
          <a:extLst>
            <a:ext uri="{FF2B5EF4-FFF2-40B4-BE49-F238E27FC236}">
              <a16:creationId xmlns:a16="http://schemas.microsoft.com/office/drawing/2014/main" id="{A399AA3A-AC8D-4398-9B6A-A6E1693ADF00}"/>
            </a:ext>
          </a:extLst>
        </xdr:cNvPr>
        <xdr:cNvSpPr txBox="1"/>
      </xdr:nvSpPr>
      <xdr:spPr>
        <a:xfrm>
          <a:off x="17354061" y="7221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42</xdr:row>
      <xdr:rowOff>17435</xdr:rowOff>
    </xdr:from>
    <xdr:ext cx="534377" cy="259045"/>
    <xdr:sp macro="" textlink="">
      <xdr:nvSpPr>
        <xdr:cNvPr id="602" name="n_4mainValue【一般廃棄物処理施設】&#10;一人当たり有形固定資産（償却資産）額">
          <a:extLst>
            <a:ext uri="{FF2B5EF4-FFF2-40B4-BE49-F238E27FC236}">
              <a16:creationId xmlns:a16="http://schemas.microsoft.com/office/drawing/2014/main" id="{ADE38E7D-EC59-47C6-BCEC-421DCCF817B1}"/>
            </a:ext>
          </a:extLst>
        </xdr:cNvPr>
        <xdr:cNvSpPr txBox="1"/>
      </xdr:nvSpPr>
      <xdr:spPr>
        <a:xfrm>
          <a:off x="16556501" y="7222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3" name="正方形/長方形 602">
          <a:extLst>
            <a:ext uri="{FF2B5EF4-FFF2-40B4-BE49-F238E27FC236}">
              <a16:creationId xmlns:a16="http://schemas.microsoft.com/office/drawing/2014/main" id="{FA08C008-1655-4D34-9FD8-E6997D155201}"/>
            </a:ext>
          </a:extLst>
        </xdr:cNvPr>
        <xdr:cNvSpPr/>
      </xdr:nvSpPr>
      <xdr:spPr>
        <a:xfrm>
          <a:off x="1120394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4" name="正方形/長方形 603">
          <a:extLst>
            <a:ext uri="{FF2B5EF4-FFF2-40B4-BE49-F238E27FC236}">
              <a16:creationId xmlns:a16="http://schemas.microsoft.com/office/drawing/2014/main" id="{8A1DDCEE-5EEB-40E0-9EF4-73E9D8A75B09}"/>
            </a:ext>
          </a:extLst>
        </xdr:cNvPr>
        <xdr:cNvSpPr/>
      </xdr:nvSpPr>
      <xdr:spPr>
        <a:xfrm>
          <a:off x="113157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5" name="正方形/長方形 604">
          <a:extLst>
            <a:ext uri="{FF2B5EF4-FFF2-40B4-BE49-F238E27FC236}">
              <a16:creationId xmlns:a16="http://schemas.microsoft.com/office/drawing/2014/main" id="{2252D313-52BB-4B8D-866B-E0017236317D}"/>
            </a:ext>
          </a:extLst>
        </xdr:cNvPr>
        <xdr:cNvSpPr/>
      </xdr:nvSpPr>
      <xdr:spPr>
        <a:xfrm>
          <a:off x="113157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6" name="正方形/長方形 605">
          <a:extLst>
            <a:ext uri="{FF2B5EF4-FFF2-40B4-BE49-F238E27FC236}">
              <a16:creationId xmlns:a16="http://schemas.microsoft.com/office/drawing/2014/main" id="{730DA00C-7700-4149-9ADF-EB1DA7E7624E}"/>
            </a:ext>
          </a:extLst>
        </xdr:cNvPr>
        <xdr:cNvSpPr/>
      </xdr:nvSpPr>
      <xdr:spPr>
        <a:xfrm>
          <a:off x="122326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7" name="正方形/長方形 606">
          <a:extLst>
            <a:ext uri="{FF2B5EF4-FFF2-40B4-BE49-F238E27FC236}">
              <a16:creationId xmlns:a16="http://schemas.microsoft.com/office/drawing/2014/main" id="{AAF4CD61-9B55-4528-8160-EB313B81336A}"/>
            </a:ext>
          </a:extLst>
        </xdr:cNvPr>
        <xdr:cNvSpPr/>
      </xdr:nvSpPr>
      <xdr:spPr>
        <a:xfrm>
          <a:off x="122326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8" name="正方形/長方形 607">
          <a:extLst>
            <a:ext uri="{FF2B5EF4-FFF2-40B4-BE49-F238E27FC236}">
              <a16:creationId xmlns:a16="http://schemas.microsoft.com/office/drawing/2014/main" id="{5FE46CBD-2D0C-473F-AA33-AABDD531A050}"/>
            </a:ext>
          </a:extLst>
        </xdr:cNvPr>
        <xdr:cNvSpPr/>
      </xdr:nvSpPr>
      <xdr:spPr>
        <a:xfrm>
          <a:off x="132613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09" name="正方形/長方形 608">
          <a:extLst>
            <a:ext uri="{FF2B5EF4-FFF2-40B4-BE49-F238E27FC236}">
              <a16:creationId xmlns:a16="http://schemas.microsoft.com/office/drawing/2014/main" id="{17D4DE8E-2100-43BB-B8B5-DA3C7F08E85D}"/>
            </a:ext>
          </a:extLst>
        </xdr:cNvPr>
        <xdr:cNvSpPr/>
      </xdr:nvSpPr>
      <xdr:spPr>
        <a:xfrm>
          <a:off x="132613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0" name="正方形/長方形 609">
          <a:extLst>
            <a:ext uri="{FF2B5EF4-FFF2-40B4-BE49-F238E27FC236}">
              <a16:creationId xmlns:a16="http://schemas.microsoft.com/office/drawing/2014/main" id="{7EFAAC56-49BE-4E3F-8E82-30C0B9463165}"/>
            </a:ext>
          </a:extLst>
        </xdr:cNvPr>
        <xdr:cNvSpPr/>
      </xdr:nvSpPr>
      <xdr:spPr>
        <a:xfrm>
          <a:off x="1120394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1" name="テキスト ボックス 610">
          <a:extLst>
            <a:ext uri="{FF2B5EF4-FFF2-40B4-BE49-F238E27FC236}">
              <a16:creationId xmlns:a16="http://schemas.microsoft.com/office/drawing/2014/main" id="{4E87ECD2-DFD3-48F0-9642-5DA1552BF0A0}"/>
            </a:ext>
          </a:extLst>
        </xdr:cNvPr>
        <xdr:cNvSpPr txBox="1"/>
      </xdr:nvSpPr>
      <xdr:spPr>
        <a:xfrm>
          <a:off x="1116584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2" name="直線コネクタ 611">
          <a:extLst>
            <a:ext uri="{FF2B5EF4-FFF2-40B4-BE49-F238E27FC236}">
              <a16:creationId xmlns:a16="http://schemas.microsoft.com/office/drawing/2014/main" id="{F4F6A2F1-529E-4C69-AF05-5EA18B790D8C}"/>
            </a:ext>
          </a:extLst>
        </xdr:cNvPr>
        <xdr:cNvCxnSpPr/>
      </xdr:nvCxnSpPr>
      <xdr:spPr>
        <a:xfrm>
          <a:off x="1120394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3" name="テキスト ボックス 612">
          <a:extLst>
            <a:ext uri="{FF2B5EF4-FFF2-40B4-BE49-F238E27FC236}">
              <a16:creationId xmlns:a16="http://schemas.microsoft.com/office/drawing/2014/main" id="{A749FBE1-3F84-4FF8-AB17-75EC8090AA24}"/>
            </a:ext>
          </a:extLst>
        </xdr:cNvPr>
        <xdr:cNvSpPr txBox="1"/>
      </xdr:nvSpPr>
      <xdr:spPr>
        <a:xfrm>
          <a:off x="10801531"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14" name="直線コネクタ 613">
          <a:extLst>
            <a:ext uri="{FF2B5EF4-FFF2-40B4-BE49-F238E27FC236}">
              <a16:creationId xmlns:a16="http://schemas.microsoft.com/office/drawing/2014/main" id="{27DFF3BE-5CC7-41E9-B09D-01343D49E198}"/>
            </a:ext>
          </a:extLst>
        </xdr:cNvPr>
        <xdr:cNvCxnSpPr/>
      </xdr:nvCxnSpPr>
      <xdr:spPr>
        <a:xfrm>
          <a:off x="11203940" y="1110723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15" name="テキスト ボックス 614">
          <a:extLst>
            <a:ext uri="{FF2B5EF4-FFF2-40B4-BE49-F238E27FC236}">
              <a16:creationId xmlns:a16="http://schemas.microsoft.com/office/drawing/2014/main" id="{C3E87C86-826D-4EBA-A336-3EEEAD8979E6}"/>
            </a:ext>
          </a:extLst>
        </xdr:cNvPr>
        <xdr:cNvSpPr txBox="1"/>
      </xdr:nvSpPr>
      <xdr:spPr>
        <a:xfrm>
          <a:off x="10801531" y="1096311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16" name="直線コネクタ 615">
          <a:extLst>
            <a:ext uri="{FF2B5EF4-FFF2-40B4-BE49-F238E27FC236}">
              <a16:creationId xmlns:a16="http://schemas.microsoft.com/office/drawing/2014/main" id="{6C70DB7B-584E-4E64-B8BC-F42F56089E84}"/>
            </a:ext>
          </a:extLst>
        </xdr:cNvPr>
        <xdr:cNvCxnSpPr/>
      </xdr:nvCxnSpPr>
      <xdr:spPr>
        <a:xfrm>
          <a:off x="11203940" y="1077495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17" name="テキスト ボックス 616">
          <a:extLst>
            <a:ext uri="{FF2B5EF4-FFF2-40B4-BE49-F238E27FC236}">
              <a16:creationId xmlns:a16="http://schemas.microsoft.com/office/drawing/2014/main" id="{8316901B-A130-4AA4-8EB9-16C612767C00}"/>
            </a:ext>
          </a:extLst>
        </xdr:cNvPr>
        <xdr:cNvSpPr txBox="1"/>
      </xdr:nvSpPr>
      <xdr:spPr>
        <a:xfrm>
          <a:off x="10842791" y="1063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18" name="直線コネクタ 617">
          <a:extLst>
            <a:ext uri="{FF2B5EF4-FFF2-40B4-BE49-F238E27FC236}">
              <a16:creationId xmlns:a16="http://schemas.microsoft.com/office/drawing/2014/main" id="{91929CBC-81A3-48F4-AA62-A16BFF664056}"/>
            </a:ext>
          </a:extLst>
        </xdr:cNvPr>
        <xdr:cNvCxnSpPr/>
      </xdr:nvCxnSpPr>
      <xdr:spPr>
        <a:xfrm>
          <a:off x="11203940" y="1045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19" name="テキスト ボックス 618">
          <a:extLst>
            <a:ext uri="{FF2B5EF4-FFF2-40B4-BE49-F238E27FC236}">
              <a16:creationId xmlns:a16="http://schemas.microsoft.com/office/drawing/2014/main" id="{F4320DEB-2C1D-4CE2-B91A-FBEDF7F71AA7}"/>
            </a:ext>
          </a:extLst>
        </xdr:cNvPr>
        <xdr:cNvSpPr txBox="1"/>
      </xdr:nvSpPr>
      <xdr:spPr>
        <a:xfrm>
          <a:off x="10842791" y="103042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0" name="直線コネクタ 619">
          <a:extLst>
            <a:ext uri="{FF2B5EF4-FFF2-40B4-BE49-F238E27FC236}">
              <a16:creationId xmlns:a16="http://schemas.microsoft.com/office/drawing/2014/main" id="{E1BBB7F4-D8E6-4C4C-B571-75A14D5FBD6C}"/>
            </a:ext>
          </a:extLst>
        </xdr:cNvPr>
        <xdr:cNvCxnSpPr/>
      </xdr:nvCxnSpPr>
      <xdr:spPr>
        <a:xfrm>
          <a:off x="11203940" y="1012562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1" name="テキスト ボックス 620">
          <a:extLst>
            <a:ext uri="{FF2B5EF4-FFF2-40B4-BE49-F238E27FC236}">
              <a16:creationId xmlns:a16="http://schemas.microsoft.com/office/drawing/2014/main" id="{ADDF57C7-FA68-4520-B284-7EDD8818CA38}"/>
            </a:ext>
          </a:extLst>
        </xdr:cNvPr>
        <xdr:cNvSpPr txBox="1"/>
      </xdr:nvSpPr>
      <xdr:spPr>
        <a:xfrm>
          <a:off x="1084279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2" name="直線コネクタ 621">
          <a:extLst>
            <a:ext uri="{FF2B5EF4-FFF2-40B4-BE49-F238E27FC236}">
              <a16:creationId xmlns:a16="http://schemas.microsoft.com/office/drawing/2014/main" id="{0F5BFFD7-4AAD-4D39-B29F-23206DD1C774}"/>
            </a:ext>
          </a:extLst>
        </xdr:cNvPr>
        <xdr:cNvCxnSpPr/>
      </xdr:nvCxnSpPr>
      <xdr:spPr>
        <a:xfrm>
          <a:off x="11203940" y="979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3" name="テキスト ボックス 622">
          <a:extLst>
            <a:ext uri="{FF2B5EF4-FFF2-40B4-BE49-F238E27FC236}">
              <a16:creationId xmlns:a16="http://schemas.microsoft.com/office/drawing/2014/main" id="{CC139D82-818D-4D26-96CB-8760CDC04B2B}"/>
            </a:ext>
          </a:extLst>
        </xdr:cNvPr>
        <xdr:cNvSpPr txBox="1"/>
      </xdr:nvSpPr>
      <xdr:spPr>
        <a:xfrm>
          <a:off x="10842791" y="965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24" name="直線コネクタ 623">
          <a:extLst>
            <a:ext uri="{FF2B5EF4-FFF2-40B4-BE49-F238E27FC236}">
              <a16:creationId xmlns:a16="http://schemas.microsoft.com/office/drawing/2014/main" id="{743E86E5-D9D9-4BFB-B479-6089DF07CC3E}"/>
            </a:ext>
          </a:extLst>
        </xdr:cNvPr>
        <xdr:cNvCxnSpPr/>
      </xdr:nvCxnSpPr>
      <xdr:spPr>
        <a:xfrm>
          <a:off x="11203940" y="94705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25" name="テキスト ボックス 624">
          <a:extLst>
            <a:ext uri="{FF2B5EF4-FFF2-40B4-BE49-F238E27FC236}">
              <a16:creationId xmlns:a16="http://schemas.microsoft.com/office/drawing/2014/main" id="{E3983A8E-1DE4-42CF-9D51-D07493698BE0}"/>
            </a:ext>
          </a:extLst>
        </xdr:cNvPr>
        <xdr:cNvSpPr txBox="1"/>
      </xdr:nvSpPr>
      <xdr:spPr>
        <a:xfrm>
          <a:off x="10905006" y="9326444"/>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6" name="直線コネクタ 625">
          <a:extLst>
            <a:ext uri="{FF2B5EF4-FFF2-40B4-BE49-F238E27FC236}">
              <a16:creationId xmlns:a16="http://schemas.microsoft.com/office/drawing/2014/main" id="{428F7F0F-9A76-4190-BBD3-51638E8C8A62}"/>
            </a:ext>
          </a:extLst>
        </xdr:cNvPr>
        <xdr:cNvCxnSpPr/>
      </xdr:nvCxnSpPr>
      <xdr:spPr>
        <a:xfrm>
          <a:off x="1120394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27" name="【保健センター・保健所】&#10;有形固定資産減価償却率グラフ枠">
          <a:extLst>
            <a:ext uri="{FF2B5EF4-FFF2-40B4-BE49-F238E27FC236}">
              <a16:creationId xmlns:a16="http://schemas.microsoft.com/office/drawing/2014/main" id="{3B90A2F0-359D-4160-B586-01577155DB5E}"/>
            </a:ext>
          </a:extLst>
        </xdr:cNvPr>
        <xdr:cNvSpPr/>
      </xdr:nvSpPr>
      <xdr:spPr>
        <a:xfrm>
          <a:off x="1120394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65315</xdr:rowOff>
    </xdr:from>
    <xdr:to>
      <xdr:col>85</xdr:col>
      <xdr:colOff>126364</xdr:colOff>
      <xdr:row>64</xdr:row>
      <xdr:rowOff>130628</xdr:rowOff>
    </xdr:to>
    <xdr:cxnSp macro="">
      <xdr:nvCxnSpPr>
        <xdr:cNvPr id="628" name="直線コネクタ 627">
          <a:extLst>
            <a:ext uri="{FF2B5EF4-FFF2-40B4-BE49-F238E27FC236}">
              <a16:creationId xmlns:a16="http://schemas.microsoft.com/office/drawing/2014/main" id="{43FE549A-3862-4825-9B05-8D633D556C7A}"/>
            </a:ext>
          </a:extLst>
        </xdr:cNvPr>
        <xdr:cNvCxnSpPr/>
      </xdr:nvCxnSpPr>
      <xdr:spPr>
        <a:xfrm flipV="1">
          <a:off x="14703424" y="9664610"/>
          <a:ext cx="0" cy="14426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629" name="【保健センター・保健所】&#10;有形固定資産減価償却率最小値テキスト">
          <a:extLst>
            <a:ext uri="{FF2B5EF4-FFF2-40B4-BE49-F238E27FC236}">
              <a16:creationId xmlns:a16="http://schemas.microsoft.com/office/drawing/2014/main" id="{83DD8B1A-0883-49E5-9777-D525BB0AF146}"/>
            </a:ext>
          </a:extLst>
        </xdr:cNvPr>
        <xdr:cNvSpPr txBox="1"/>
      </xdr:nvSpPr>
      <xdr:spPr>
        <a:xfrm>
          <a:off x="14742160" y="11103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630" name="直線コネクタ 629">
          <a:extLst>
            <a:ext uri="{FF2B5EF4-FFF2-40B4-BE49-F238E27FC236}">
              <a16:creationId xmlns:a16="http://schemas.microsoft.com/office/drawing/2014/main" id="{47B8C92B-3133-4D41-8DC6-74F6DADD1615}"/>
            </a:ext>
          </a:extLst>
        </xdr:cNvPr>
        <xdr:cNvCxnSpPr/>
      </xdr:nvCxnSpPr>
      <xdr:spPr>
        <a:xfrm>
          <a:off x="14611350" y="1110723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11992</xdr:rowOff>
    </xdr:from>
    <xdr:ext cx="405111" cy="259045"/>
    <xdr:sp macro="" textlink="">
      <xdr:nvSpPr>
        <xdr:cNvPr id="631" name="【保健センター・保健所】&#10;有形固定資産減価償却率最大値テキスト">
          <a:extLst>
            <a:ext uri="{FF2B5EF4-FFF2-40B4-BE49-F238E27FC236}">
              <a16:creationId xmlns:a16="http://schemas.microsoft.com/office/drawing/2014/main" id="{6F6E9D82-2C90-4B71-AF93-51E4A7C7954A}"/>
            </a:ext>
          </a:extLst>
        </xdr:cNvPr>
        <xdr:cNvSpPr txBox="1"/>
      </xdr:nvSpPr>
      <xdr:spPr>
        <a:xfrm>
          <a:off x="14742160" y="9445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65315</xdr:rowOff>
    </xdr:from>
    <xdr:to>
      <xdr:col>86</xdr:col>
      <xdr:colOff>25400</xdr:colOff>
      <xdr:row>56</xdr:row>
      <xdr:rowOff>65315</xdr:rowOff>
    </xdr:to>
    <xdr:cxnSp macro="">
      <xdr:nvCxnSpPr>
        <xdr:cNvPr id="632" name="直線コネクタ 631">
          <a:extLst>
            <a:ext uri="{FF2B5EF4-FFF2-40B4-BE49-F238E27FC236}">
              <a16:creationId xmlns:a16="http://schemas.microsoft.com/office/drawing/2014/main" id="{442B66D4-D2B5-414E-B76A-40909063D513}"/>
            </a:ext>
          </a:extLst>
        </xdr:cNvPr>
        <xdr:cNvCxnSpPr/>
      </xdr:nvCxnSpPr>
      <xdr:spPr>
        <a:xfrm>
          <a:off x="14611350" y="96646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119034</xdr:rowOff>
    </xdr:from>
    <xdr:ext cx="405111" cy="259045"/>
    <xdr:sp macro="" textlink="">
      <xdr:nvSpPr>
        <xdr:cNvPr id="633" name="【保健センター・保健所】&#10;有形固定資産減価償却率平均値テキスト">
          <a:extLst>
            <a:ext uri="{FF2B5EF4-FFF2-40B4-BE49-F238E27FC236}">
              <a16:creationId xmlns:a16="http://schemas.microsoft.com/office/drawing/2014/main" id="{AB5DB450-2896-42E4-A2A5-FEFFC41B5850}"/>
            </a:ext>
          </a:extLst>
        </xdr:cNvPr>
        <xdr:cNvSpPr txBox="1"/>
      </xdr:nvSpPr>
      <xdr:spPr>
        <a:xfrm>
          <a:off x="14742160" y="1006503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96157</xdr:rowOff>
    </xdr:from>
    <xdr:to>
      <xdr:col>85</xdr:col>
      <xdr:colOff>177800</xdr:colOff>
      <xdr:row>60</xdr:row>
      <xdr:rowOff>26307</xdr:rowOff>
    </xdr:to>
    <xdr:sp macro="" textlink="">
      <xdr:nvSpPr>
        <xdr:cNvPr id="634" name="フローチャート: 判断 633">
          <a:extLst>
            <a:ext uri="{FF2B5EF4-FFF2-40B4-BE49-F238E27FC236}">
              <a16:creationId xmlns:a16="http://schemas.microsoft.com/office/drawing/2014/main" id="{F51FE2D3-C322-4255-8333-92567392F040}"/>
            </a:ext>
          </a:extLst>
        </xdr:cNvPr>
        <xdr:cNvSpPr/>
      </xdr:nvSpPr>
      <xdr:spPr>
        <a:xfrm>
          <a:off x="14649450" y="10207897"/>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73297</xdr:rowOff>
    </xdr:from>
    <xdr:to>
      <xdr:col>81</xdr:col>
      <xdr:colOff>101600</xdr:colOff>
      <xdr:row>60</xdr:row>
      <xdr:rowOff>3447</xdr:rowOff>
    </xdr:to>
    <xdr:sp macro="" textlink="">
      <xdr:nvSpPr>
        <xdr:cNvPr id="635" name="フローチャート: 判断 634">
          <a:extLst>
            <a:ext uri="{FF2B5EF4-FFF2-40B4-BE49-F238E27FC236}">
              <a16:creationId xmlns:a16="http://schemas.microsoft.com/office/drawing/2014/main" id="{2D4AA536-A96B-4D42-BEA1-AB0DD8A98896}"/>
            </a:ext>
          </a:extLst>
        </xdr:cNvPr>
        <xdr:cNvSpPr/>
      </xdr:nvSpPr>
      <xdr:spPr>
        <a:xfrm>
          <a:off x="13887450" y="10188847"/>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42273</xdr:rowOff>
    </xdr:from>
    <xdr:to>
      <xdr:col>76</xdr:col>
      <xdr:colOff>165100</xdr:colOff>
      <xdr:row>59</xdr:row>
      <xdr:rowOff>143873</xdr:rowOff>
    </xdr:to>
    <xdr:sp macro="" textlink="">
      <xdr:nvSpPr>
        <xdr:cNvPr id="636" name="フローチャート: 判断 635">
          <a:extLst>
            <a:ext uri="{FF2B5EF4-FFF2-40B4-BE49-F238E27FC236}">
              <a16:creationId xmlns:a16="http://schemas.microsoft.com/office/drawing/2014/main" id="{CBECE851-0708-40C9-BB2F-70B54A5EFD14}"/>
            </a:ext>
          </a:extLst>
        </xdr:cNvPr>
        <xdr:cNvSpPr/>
      </xdr:nvSpPr>
      <xdr:spPr>
        <a:xfrm>
          <a:off x="13089890" y="10159728"/>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14515</xdr:rowOff>
    </xdr:from>
    <xdr:to>
      <xdr:col>72</xdr:col>
      <xdr:colOff>38100</xdr:colOff>
      <xdr:row>59</xdr:row>
      <xdr:rowOff>116115</xdr:rowOff>
    </xdr:to>
    <xdr:sp macro="" textlink="">
      <xdr:nvSpPr>
        <xdr:cNvPr id="637" name="フローチャート: 判断 636">
          <a:extLst>
            <a:ext uri="{FF2B5EF4-FFF2-40B4-BE49-F238E27FC236}">
              <a16:creationId xmlns:a16="http://schemas.microsoft.com/office/drawing/2014/main" id="{9D19ACF9-634A-4132-8199-8E3970AA7815}"/>
            </a:ext>
          </a:extLst>
        </xdr:cNvPr>
        <xdr:cNvSpPr/>
      </xdr:nvSpPr>
      <xdr:spPr>
        <a:xfrm>
          <a:off x="12303760" y="1013387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158206</xdr:rowOff>
    </xdr:from>
    <xdr:to>
      <xdr:col>67</xdr:col>
      <xdr:colOff>101600</xdr:colOff>
      <xdr:row>59</xdr:row>
      <xdr:rowOff>88356</xdr:rowOff>
    </xdr:to>
    <xdr:sp macro="" textlink="">
      <xdr:nvSpPr>
        <xdr:cNvPr id="638" name="フローチャート: 判断 637">
          <a:extLst>
            <a:ext uri="{FF2B5EF4-FFF2-40B4-BE49-F238E27FC236}">
              <a16:creationId xmlns:a16="http://schemas.microsoft.com/office/drawing/2014/main" id="{B476B2EE-0CDB-4210-A6D8-24A385DA765A}"/>
            </a:ext>
          </a:extLst>
        </xdr:cNvPr>
        <xdr:cNvSpPr/>
      </xdr:nvSpPr>
      <xdr:spPr>
        <a:xfrm>
          <a:off x="11487150" y="10104211"/>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39" name="テキスト ボックス 638">
          <a:extLst>
            <a:ext uri="{FF2B5EF4-FFF2-40B4-BE49-F238E27FC236}">
              <a16:creationId xmlns:a16="http://schemas.microsoft.com/office/drawing/2014/main" id="{80D23417-EC97-4B67-9A12-12EEB9C112F9}"/>
            </a:ext>
          </a:extLst>
        </xdr:cNvPr>
        <xdr:cNvSpPr txBox="1"/>
      </xdr:nvSpPr>
      <xdr:spPr>
        <a:xfrm>
          <a:off x="1453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0" name="テキスト ボックス 639">
          <a:extLst>
            <a:ext uri="{FF2B5EF4-FFF2-40B4-BE49-F238E27FC236}">
              <a16:creationId xmlns:a16="http://schemas.microsoft.com/office/drawing/2014/main" id="{FFE82578-21E1-4EF7-BED8-1202E3776CD3}"/>
            </a:ext>
          </a:extLst>
        </xdr:cNvPr>
        <xdr:cNvSpPr txBox="1"/>
      </xdr:nvSpPr>
      <xdr:spPr>
        <a:xfrm>
          <a:off x="13770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1" name="テキスト ボックス 640">
          <a:extLst>
            <a:ext uri="{FF2B5EF4-FFF2-40B4-BE49-F238E27FC236}">
              <a16:creationId xmlns:a16="http://schemas.microsoft.com/office/drawing/2014/main" id="{19448B98-5679-415A-B723-F046F4E48952}"/>
            </a:ext>
          </a:extLst>
        </xdr:cNvPr>
        <xdr:cNvSpPr txBox="1"/>
      </xdr:nvSpPr>
      <xdr:spPr>
        <a:xfrm>
          <a:off x="12973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2" name="テキスト ボックス 641">
          <a:extLst>
            <a:ext uri="{FF2B5EF4-FFF2-40B4-BE49-F238E27FC236}">
              <a16:creationId xmlns:a16="http://schemas.microsoft.com/office/drawing/2014/main" id="{249AB45D-B68B-462C-AD22-FC666F4A8E6B}"/>
            </a:ext>
          </a:extLst>
        </xdr:cNvPr>
        <xdr:cNvSpPr txBox="1"/>
      </xdr:nvSpPr>
      <xdr:spPr>
        <a:xfrm>
          <a:off x="12175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3" name="テキスト ボックス 642">
          <a:extLst>
            <a:ext uri="{FF2B5EF4-FFF2-40B4-BE49-F238E27FC236}">
              <a16:creationId xmlns:a16="http://schemas.microsoft.com/office/drawing/2014/main" id="{29CE2AD6-7E33-4970-B5DE-7DD4665493B9}"/>
            </a:ext>
          </a:extLst>
        </xdr:cNvPr>
        <xdr:cNvSpPr txBox="1"/>
      </xdr:nvSpPr>
      <xdr:spPr>
        <a:xfrm>
          <a:off x="11370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39007</xdr:rowOff>
    </xdr:from>
    <xdr:to>
      <xdr:col>85</xdr:col>
      <xdr:colOff>177800</xdr:colOff>
      <xdr:row>60</xdr:row>
      <xdr:rowOff>140607</xdr:rowOff>
    </xdr:to>
    <xdr:sp macro="" textlink="">
      <xdr:nvSpPr>
        <xdr:cNvPr id="644" name="楕円 643">
          <a:extLst>
            <a:ext uri="{FF2B5EF4-FFF2-40B4-BE49-F238E27FC236}">
              <a16:creationId xmlns:a16="http://schemas.microsoft.com/office/drawing/2014/main" id="{605413E1-0A59-4923-90EB-83EF8EFA0EFD}"/>
            </a:ext>
          </a:extLst>
        </xdr:cNvPr>
        <xdr:cNvSpPr/>
      </xdr:nvSpPr>
      <xdr:spPr>
        <a:xfrm>
          <a:off x="14649450" y="10326007"/>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17434</xdr:rowOff>
    </xdr:from>
    <xdr:ext cx="405111" cy="259045"/>
    <xdr:sp macro="" textlink="">
      <xdr:nvSpPr>
        <xdr:cNvPr id="645" name="【保健センター・保健所】&#10;有形固定資産減価償却率該当値テキスト">
          <a:extLst>
            <a:ext uri="{FF2B5EF4-FFF2-40B4-BE49-F238E27FC236}">
              <a16:creationId xmlns:a16="http://schemas.microsoft.com/office/drawing/2014/main" id="{06666E96-5C7F-4BE9-ADDD-1D39AF4C2242}"/>
            </a:ext>
          </a:extLst>
        </xdr:cNvPr>
        <xdr:cNvSpPr txBox="1"/>
      </xdr:nvSpPr>
      <xdr:spPr>
        <a:xfrm>
          <a:off x="14742160" y="103082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6350</xdr:rowOff>
    </xdr:from>
    <xdr:to>
      <xdr:col>81</xdr:col>
      <xdr:colOff>101600</xdr:colOff>
      <xdr:row>60</xdr:row>
      <xdr:rowOff>107950</xdr:rowOff>
    </xdr:to>
    <xdr:sp macro="" textlink="">
      <xdr:nvSpPr>
        <xdr:cNvPr id="646" name="楕円 645">
          <a:extLst>
            <a:ext uri="{FF2B5EF4-FFF2-40B4-BE49-F238E27FC236}">
              <a16:creationId xmlns:a16="http://schemas.microsoft.com/office/drawing/2014/main" id="{754BD58C-EA45-4C9B-8680-3501987AAE9E}"/>
            </a:ext>
          </a:extLst>
        </xdr:cNvPr>
        <xdr:cNvSpPr/>
      </xdr:nvSpPr>
      <xdr:spPr>
        <a:xfrm>
          <a:off x="13887450" y="10295255"/>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57150</xdr:rowOff>
    </xdr:from>
    <xdr:to>
      <xdr:col>85</xdr:col>
      <xdr:colOff>127000</xdr:colOff>
      <xdr:row>60</xdr:row>
      <xdr:rowOff>89807</xdr:rowOff>
    </xdr:to>
    <xdr:cxnSp macro="">
      <xdr:nvCxnSpPr>
        <xdr:cNvPr id="647" name="直線コネクタ 646">
          <a:extLst>
            <a:ext uri="{FF2B5EF4-FFF2-40B4-BE49-F238E27FC236}">
              <a16:creationId xmlns:a16="http://schemas.microsoft.com/office/drawing/2014/main" id="{F755BB8E-546A-4C93-B1DD-A134921D6471}"/>
            </a:ext>
          </a:extLst>
        </xdr:cNvPr>
        <xdr:cNvCxnSpPr/>
      </xdr:nvCxnSpPr>
      <xdr:spPr>
        <a:xfrm>
          <a:off x="13942060" y="10340340"/>
          <a:ext cx="762000" cy="40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145143</xdr:rowOff>
    </xdr:from>
    <xdr:to>
      <xdr:col>76</xdr:col>
      <xdr:colOff>165100</xdr:colOff>
      <xdr:row>60</xdr:row>
      <xdr:rowOff>75293</xdr:rowOff>
    </xdr:to>
    <xdr:sp macro="" textlink="">
      <xdr:nvSpPr>
        <xdr:cNvPr id="648" name="楕円 647">
          <a:extLst>
            <a:ext uri="{FF2B5EF4-FFF2-40B4-BE49-F238E27FC236}">
              <a16:creationId xmlns:a16="http://schemas.microsoft.com/office/drawing/2014/main" id="{88581FFF-5082-447B-A485-5DFE5275E33A}"/>
            </a:ext>
          </a:extLst>
        </xdr:cNvPr>
        <xdr:cNvSpPr/>
      </xdr:nvSpPr>
      <xdr:spPr>
        <a:xfrm>
          <a:off x="13089890" y="10258788"/>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24493</xdr:rowOff>
    </xdr:from>
    <xdr:to>
      <xdr:col>81</xdr:col>
      <xdr:colOff>50800</xdr:colOff>
      <xdr:row>60</xdr:row>
      <xdr:rowOff>57150</xdr:rowOff>
    </xdr:to>
    <xdr:cxnSp macro="">
      <xdr:nvCxnSpPr>
        <xdr:cNvPr id="649" name="直線コネクタ 648">
          <a:extLst>
            <a:ext uri="{FF2B5EF4-FFF2-40B4-BE49-F238E27FC236}">
              <a16:creationId xmlns:a16="http://schemas.microsoft.com/office/drawing/2014/main" id="{2336A813-93B7-404B-924E-733DF60D3184}"/>
            </a:ext>
          </a:extLst>
        </xdr:cNvPr>
        <xdr:cNvCxnSpPr/>
      </xdr:nvCxnSpPr>
      <xdr:spPr>
        <a:xfrm>
          <a:off x="13144500" y="10307683"/>
          <a:ext cx="79756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120650</xdr:rowOff>
    </xdr:from>
    <xdr:to>
      <xdr:col>72</xdr:col>
      <xdr:colOff>38100</xdr:colOff>
      <xdr:row>60</xdr:row>
      <xdr:rowOff>50800</xdr:rowOff>
    </xdr:to>
    <xdr:sp macro="" textlink="">
      <xdr:nvSpPr>
        <xdr:cNvPr id="650" name="楕円 649">
          <a:extLst>
            <a:ext uri="{FF2B5EF4-FFF2-40B4-BE49-F238E27FC236}">
              <a16:creationId xmlns:a16="http://schemas.microsoft.com/office/drawing/2014/main" id="{B58F9DDD-9BEE-4979-82D9-BA258B3C4B18}"/>
            </a:ext>
          </a:extLst>
        </xdr:cNvPr>
        <xdr:cNvSpPr/>
      </xdr:nvSpPr>
      <xdr:spPr>
        <a:xfrm>
          <a:off x="12303760" y="1023810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0</xdr:rowOff>
    </xdr:from>
    <xdr:to>
      <xdr:col>76</xdr:col>
      <xdr:colOff>114300</xdr:colOff>
      <xdr:row>60</xdr:row>
      <xdr:rowOff>24493</xdr:rowOff>
    </xdr:to>
    <xdr:cxnSp macro="">
      <xdr:nvCxnSpPr>
        <xdr:cNvPr id="651" name="直線コネクタ 650">
          <a:extLst>
            <a:ext uri="{FF2B5EF4-FFF2-40B4-BE49-F238E27FC236}">
              <a16:creationId xmlns:a16="http://schemas.microsoft.com/office/drawing/2014/main" id="{480BB5F9-7C8A-4849-BF87-07B1E6EB129E}"/>
            </a:ext>
          </a:extLst>
        </xdr:cNvPr>
        <xdr:cNvCxnSpPr/>
      </xdr:nvCxnSpPr>
      <xdr:spPr>
        <a:xfrm>
          <a:off x="12346940" y="10287000"/>
          <a:ext cx="797560" cy="20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87993</xdr:rowOff>
    </xdr:from>
    <xdr:to>
      <xdr:col>67</xdr:col>
      <xdr:colOff>101600</xdr:colOff>
      <xdr:row>60</xdr:row>
      <xdr:rowOff>18143</xdr:rowOff>
    </xdr:to>
    <xdr:sp macro="" textlink="">
      <xdr:nvSpPr>
        <xdr:cNvPr id="652" name="楕円 651">
          <a:extLst>
            <a:ext uri="{FF2B5EF4-FFF2-40B4-BE49-F238E27FC236}">
              <a16:creationId xmlns:a16="http://schemas.microsoft.com/office/drawing/2014/main" id="{339B0E84-322C-4E04-BA7D-29AAF7641E15}"/>
            </a:ext>
          </a:extLst>
        </xdr:cNvPr>
        <xdr:cNvSpPr/>
      </xdr:nvSpPr>
      <xdr:spPr>
        <a:xfrm>
          <a:off x="11487150" y="10207353"/>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138793</xdr:rowOff>
    </xdr:from>
    <xdr:to>
      <xdr:col>71</xdr:col>
      <xdr:colOff>177800</xdr:colOff>
      <xdr:row>60</xdr:row>
      <xdr:rowOff>0</xdr:rowOff>
    </xdr:to>
    <xdr:cxnSp macro="">
      <xdr:nvCxnSpPr>
        <xdr:cNvPr id="653" name="直線コネクタ 652">
          <a:extLst>
            <a:ext uri="{FF2B5EF4-FFF2-40B4-BE49-F238E27FC236}">
              <a16:creationId xmlns:a16="http://schemas.microsoft.com/office/drawing/2014/main" id="{F64F8311-430B-41E3-B21A-DDF092CD91D5}"/>
            </a:ext>
          </a:extLst>
        </xdr:cNvPr>
        <xdr:cNvCxnSpPr/>
      </xdr:nvCxnSpPr>
      <xdr:spPr>
        <a:xfrm>
          <a:off x="11541760" y="10250533"/>
          <a:ext cx="805180" cy="36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19974</xdr:rowOff>
    </xdr:from>
    <xdr:ext cx="405111" cy="259045"/>
    <xdr:sp macro="" textlink="">
      <xdr:nvSpPr>
        <xdr:cNvPr id="654" name="n_1aveValue【保健センター・保健所】&#10;有形固定資産減価償却率">
          <a:extLst>
            <a:ext uri="{FF2B5EF4-FFF2-40B4-BE49-F238E27FC236}">
              <a16:creationId xmlns:a16="http://schemas.microsoft.com/office/drawing/2014/main" id="{F1015C9F-61CE-43F1-911C-574A4B5FF8F3}"/>
            </a:ext>
          </a:extLst>
        </xdr:cNvPr>
        <xdr:cNvSpPr txBox="1"/>
      </xdr:nvSpPr>
      <xdr:spPr>
        <a:xfrm>
          <a:off x="13738234" y="99602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160400</xdr:rowOff>
    </xdr:from>
    <xdr:ext cx="405111" cy="259045"/>
    <xdr:sp macro="" textlink="">
      <xdr:nvSpPr>
        <xdr:cNvPr id="655" name="n_2aveValue【保健センター・保健所】&#10;有形固定資産減価償却率">
          <a:extLst>
            <a:ext uri="{FF2B5EF4-FFF2-40B4-BE49-F238E27FC236}">
              <a16:creationId xmlns:a16="http://schemas.microsoft.com/office/drawing/2014/main" id="{C09B1762-10BF-4EA3-AF98-F4F3D4633A6F}"/>
            </a:ext>
          </a:extLst>
        </xdr:cNvPr>
        <xdr:cNvSpPr txBox="1"/>
      </xdr:nvSpPr>
      <xdr:spPr>
        <a:xfrm>
          <a:off x="12957184" y="99349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132642</xdr:rowOff>
    </xdr:from>
    <xdr:ext cx="405111" cy="259045"/>
    <xdr:sp macro="" textlink="">
      <xdr:nvSpPr>
        <xdr:cNvPr id="656" name="n_3aveValue【保健センター・保健所】&#10;有形固定資産減価償却率">
          <a:extLst>
            <a:ext uri="{FF2B5EF4-FFF2-40B4-BE49-F238E27FC236}">
              <a16:creationId xmlns:a16="http://schemas.microsoft.com/office/drawing/2014/main" id="{B4E6950F-D6D5-409D-801B-340E0162A10C}"/>
            </a:ext>
          </a:extLst>
        </xdr:cNvPr>
        <xdr:cNvSpPr txBox="1"/>
      </xdr:nvSpPr>
      <xdr:spPr>
        <a:xfrm>
          <a:off x="12171054" y="9909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104883</xdr:rowOff>
    </xdr:from>
    <xdr:ext cx="405111" cy="259045"/>
    <xdr:sp macro="" textlink="">
      <xdr:nvSpPr>
        <xdr:cNvPr id="657" name="n_4aveValue【保健センター・保健所】&#10;有形固定資産減価償却率">
          <a:extLst>
            <a:ext uri="{FF2B5EF4-FFF2-40B4-BE49-F238E27FC236}">
              <a16:creationId xmlns:a16="http://schemas.microsoft.com/office/drawing/2014/main" id="{66107D4A-F26E-4E81-A833-5EDE100519F9}"/>
            </a:ext>
          </a:extLst>
        </xdr:cNvPr>
        <xdr:cNvSpPr txBox="1"/>
      </xdr:nvSpPr>
      <xdr:spPr>
        <a:xfrm>
          <a:off x="11354444" y="98756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99077</xdr:rowOff>
    </xdr:from>
    <xdr:ext cx="405111" cy="259045"/>
    <xdr:sp macro="" textlink="">
      <xdr:nvSpPr>
        <xdr:cNvPr id="658" name="n_1mainValue【保健センター・保健所】&#10;有形固定資産減価償却率">
          <a:extLst>
            <a:ext uri="{FF2B5EF4-FFF2-40B4-BE49-F238E27FC236}">
              <a16:creationId xmlns:a16="http://schemas.microsoft.com/office/drawing/2014/main" id="{3C7A64B5-84DF-4462-9656-A8541AC2AEB4}"/>
            </a:ext>
          </a:extLst>
        </xdr:cNvPr>
        <xdr:cNvSpPr txBox="1"/>
      </xdr:nvSpPr>
      <xdr:spPr>
        <a:xfrm>
          <a:off x="13738234" y="10382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66420</xdr:rowOff>
    </xdr:from>
    <xdr:ext cx="405111" cy="259045"/>
    <xdr:sp macro="" textlink="">
      <xdr:nvSpPr>
        <xdr:cNvPr id="659" name="n_2mainValue【保健センター・保健所】&#10;有形固定資産減価償却率">
          <a:extLst>
            <a:ext uri="{FF2B5EF4-FFF2-40B4-BE49-F238E27FC236}">
              <a16:creationId xmlns:a16="http://schemas.microsoft.com/office/drawing/2014/main" id="{693A5415-9405-4734-897A-EB5F48F29E3A}"/>
            </a:ext>
          </a:extLst>
        </xdr:cNvPr>
        <xdr:cNvSpPr txBox="1"/>
      </xdr:nvSpPr>
      <xdr:spPr>
        <a:xfrm>
          <a:off x="12957184" y="103515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41927</xdr:rowOff>
    </xdr:from>
    <xdr:ext cx="405111" cy="259045"/>
    <xdr:sp macro="" textlink="">
      <xdr:nvSpPr>
        <xdr:cNvPr id="660" name="n_3mainValue【保健センター・保健所】&#10;有形固定資産減価償却率">
          <a:extLst>
            <a:ext uri="{FF2B5EF4-FFF2-40B4-BE49-F238E27FC236}">
              <a16:creationId xmlns:a16="http://schemas.microsoft.com/office/drawing/2014/main" id="{97A804E2-F8DB-4AC7-A145-8860BEE05BFE}"/>
            </a:ext>
          </a:extLst>
        </xdr:cNvPr>
        <xdr:cNvSpPr txBox="1"/>
      </xdr:nvSpPr>
      <xdr:spPr>
        <a:xfrm>
          <a:off x="12171054" y="10330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9270</xdr:rowOff>
    </xdr:from>
    <xdr:ext cx="405111" cy="259045"/>
    <xdr:sp macro="" textlink="">
      <xdr:nvSpPr>
        <xdr:cNvPr id="661" name="n_4mainValue【保健センター・保健所】&#10;有形固定資産減価償却率">
          <a:extLst>
            <a:ext uri="{FF2B5EF4-FFF2-40B4-BE49-F238E27FC236}">
              <a16:creationId xmlns:a16="http://schemas.microsoft.com/office/drawing/2014/main" id="{415519FF-EE87-4986-88C0-A194FDC218E2}"/>
            </a:ext>
          </a:extLst>
        </xdr:cNvPr>
        <xdr:cNvSpPr txBox="1"/>
      </xdr:nvSpPr>
      <xdr:spPr>
        <a:xfrm>
          <a:off x="11354444" y="102981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2" name="正方形/長方形 661">
          <a:extLst>
            <a:ext uri="{FF2B5EF4-FFF2-40B4-BE49-F238E27FC236}">
              <a16:creationId xmlns:a16="http://schemas.microsoft.com/office/drawing/2014/main" id="{E5F05DDA-5BCA-47AC-8EBA-9B0BB41CF97E}"/>
            </a:ext>
          </a:extLst>
        </xdr:cNvPr>
        <xdr:cNvSpPr/>
      </xdr:nvSpPr>
      <xdr:spPr>
        <a:xfrm>
          <a:off x="164592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3" name="正方形/長方形 662">
          <a:extLst>
            <a:ext uri="{FF2B5EF4-FFF2-40B4-BE49-F238E27FC236}">
              <a16:creationId xmlns:a16="http://schemas.microsoft.com/office/drawing/2014/main" id="{C43F45C3-C979-4B73-9248-EF5A41BE4808}"/>
            </a:ext>
          </a:extLst>
        </xdr:cNvPr>
        <xdr:cNvSpPr/>
      </xdr:nvSpPr>
      <xdr:spPr>
        <a:xfrm>
          <a:off x="165900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4" name="正方形/長方形 663">
          <a:extLst>
            <a:ext uri="{FF2B5EF4-FFF2-40B4-BE49-F238E27FC236}">
              <a16:creationId xmlns:a16="http://schemas.microsoft.com/office/drawing/2014/main" id="{B5B414F9-6E4E-4775-9747-AFA289CD5E28}"/>
            </a:ext>
          </a:extLst>
        </xdr:cNvPr>
        <xdr:cNvSpPr/>
      </xdr:nvSpPr>
      <xdr:spPr>
        <a:xfrm>
          <a:off x="165900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5" name="正方形/長方形 664">
          <a:extLst>
            <a:ext uri="{FF2B5EF4-FFF2-40B4-BE49-F238E27FC236}">
              <a16:creationId xmlns:a16="http://schemas.microsoft.com/office/drawing/2014/main" id="{4AEFE0F3-8226-45BE-83D0-B96D31937F9E}"/>
            </a:ext>
          </a:extLst>
        </xdr:cNvPr>
        <xdr:cNvSpPr/>
      </xdr:nvSpPr>
      <xdr:spPr>
        <a:xfrm>
          <a:off x="174879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6" name="正方形/長方形 665">
          <a:extLst>
            <a:ext uri="{FF2B5EF4-FFF2-40B4-BE49-F238E27FC236}">
              <a16:creationId xmlns:a16="http://schemas.microsoft.com/office/drawing/2014/main" id="{31992931-9338-44D2-B2C0-1C8F6735454C}"/>
            </a:ext>
          </a:extLst>
        </xdr:cNvPr>
        <xdr:cNvSpPr/>
      </xdr:nvSpPr>
      <xdr:spPr>
        <a:xfrm>
          <a:off x="174879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7" name="正方形/長方形 666">
          <a:extLst>
            <a:ext uri="{FF2B5EF4-FFF2-40B4-BE49-F238E27FC236}">
              <a16:creationId xmlns:a16="http://schemas.microsoft.com/office/drawing/2014/main" id="{EA173969-F116-4ECE-83F4-14FF8A165A01}"/>
            </a:ext>
          </a:extLst>
        </xdr:cNvPr>
        <xdr:cNvSpPr/>
      </xdr:nvSpPr>
      <xdr:spPr>
        <a:xfrm>
          <a:off x="185166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8" name="正方形/長方形 667">
          <a:extLst>
            <a:ext uri="{FF2B5EF4-FFF2-40B4-BE49-F238E27FC236}">
              <a16:creationId xmlns:a16="http://schemas.microsoft.com/office/drawing/2014/main" id="{73FB4B5F-06E1-4A00-8326-C78A30F31494}"/>
            </a:ext>
          </a:extLst>
        </xdr:cNvPr>
        <xdr:cNvSpPr/>
      </xdr:nvSpPr>
      <xdr:spPr>
        <a:xfrm>
          <a:off x="185166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69" name="正方形/長方形 668">
          <a:extLst>
            <a:ext uri="{FF2B5EF4-FFF2-40B4-BE49-F238E27FC236}">
              <a16:creationId xmlns:a16="http://schemas.microsoft.com/office/drawing/2014/main" id="{1EF7804C-9A04-45AF-B955-3F340D1BA832}"/>
            </a:ext>
          </a:extLst>
        </xdr:cNvPr>
        <xdr:cNvSpPr/>
      </xdr:nvSpPr>
      <xdr:spPr>
        <a:xfrm>
          <a:off x="164592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0" name="テキスト ボックス 669">
          <a:extLst>
            <a:ext uri="{FF2B5EF4-FFF2-40B4-BE49-F238E27FC236}">
              <a16:creationId xmlns:a16="http://schemas.microsoft.com/office/drawing/2014/main" id="{6A708189-9B35-4E7B-BAA2-41F0F4435C12}"/>
            </a:ext>
          </a:extLst>
        </xdr:cNvPr>
        <xdr:cNvSpPr txBox="1"/>
      </xdr:nvSpPr>
      <xdr:spPr>
        <a:xfrm>
          <a:off x="1644015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1" name="直線コネクタ 670">
          <a:extLst>
            <a:ext uri="{FF2B5EF4-FFF2-40B4-BE49-F238E27FC236}">
              <a16:creationId xmlns:a16="http://schemas.microsoft.com/office/drawing/2014/main" id="{3C518B5D-C7BF-4138-B88D-FA571BACD4F5}"/>
            </a:ext>
          </a:extLst>
        </xdr:cNvPr>
        <xdr:cNvCxnSpPr/>
      </xdr:nvCxnSpPr>
      <xdr:spPr>
        <a:xfrm>
          <a:off x="164592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72" name="直線コネクタ 671">
          <a:extLst>
            <a:ext uri="{FF2B5EF4-FFF2-40B4-BE49-F238E27FC236}">
              <a16:creationId xmlns:a16="http://schemas.microsoft.com/office/drawing/2014/main" id="{6E59376F-97AA-485E-9FB6-7EB785021258}"/>
            </a:ext>
          </a:extLst>
        </xdr:cNvPr>
        <xdr:cNvCxnSpPr/>
      </xdr:nvCxnSpPr>
      <xdr:spPr>
        <a:xfrm>
          <a:off x="16459200" y="10972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73" name="テキスト ボックス 672">
          <a:extLst>
            <a:ext uri="{FF2B5EF4-FFF2-40B4-BE49-F238E27FC236}">
              <a16:creationId xmlns:a16="http://schemas.microsoft.com/office/drawing/2014/main" id="{56078BBA-1CD6-4C76-A9FB-226FD2003AC1}"/>
            </a:ext>
          </a:extLst>
        </xdr:cNvPr>
        <xdr:cNvSpPr txBox="1"/>
      </xdr:nvSpPr>
      <xdr:spPr>
        <a:xfrm>
          <a:off x="16047266" y="108286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74" name="直線コネクタ 673">
          <a:extLst>
            <a:ext uri="{FF2B5EF4-FFF2-40B4-BE49-F238E27FC236}">
              <a16:creationId xmlns:a16="http://schemas.microsoft.com/office/drawing/2014/main" id="{D1836E97-1C39-4794-A10B-E8ED35187B31}"/>
            </a:ext>
          </a:extLst>
        </xdr:cNvPr>
        <xdr:cNvCxnSpPr/>
      </xdr:nvCxnSpPr>
      <xdr:spPr>
        <a:xfrm>
          <a:off x="16459200" y="10511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75" name="テキスト ボックス 674">
          <a:extLst>
            <a:ext uri="{FF2B5EF4-FFF2-40B4-BE49-F238E27FC236}">
              <a16:creationId xmlns:a16="http://schemas.microsoft.com/office/drawing/2014/main" id="{FC030615-1FB7-4F7B-94A7-0D15FDFEEDC2}"/>
            </a:ext>
          </a:extLst>
        </xdr:cNvPr>
        <xdr:cNvSpPr txBox="1"/>
      </xdr:nvSpPr>
      <xdr:spPr>
        <a:xfrm>
          <a:off x="16047266" y="103752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76" name="直線コネクタ 675">
          <a:extLst>
            <a:ext uri="{FF2B5EF4-FFF2-40B4-BE49-F238E27FC236}">
              <a16:creationId xmlns:a16="http://schemas.microsoft.com/office/drawing/2014/main" id="{7BD46338-FB25-4E4C-BC19-7DB46DAC8FF2}"/>
            </a:ext>
          </a:extLst>
        </xdr:cNvPr>
        <xdr:cNvCxnSpPr/>
      </xdr:nvCxnSpPr>
      <xdr:spPr>
        <a:xfrm>
          <a:off x="16459200" y="1005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77" name="テキスト ボックス 676">
          <a:extLst>
            <a:ext uri="{FF2B5EF4-FFF2-40B4-BE49-F238E27FC236}">
              <a16:creationId xmlns:a16="http://schemas.microsoft.com/office/drawing/2014/main" id="{06CCEEC2-D4A5-4E1B-A80B-F91A7EDBF766}"/>
            </a:ext>
          </a:extLst>
        </xdr:cNvPr>
        <xdr:cNvSpPr txBox="1"/>
      </xdr:nvSpPr>
      <xdr:spPr>
        <a:xfrm>
          <a:off x="16047266" y="99142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78" name="直線コネクタ 677">
          <a:extLst>
            <a:ext uri="{FF2B5EF4-FFF2-40B4-BE49-F238E27FC236}">
              <a16:creationId xmlns:a16="http://schemas.microsoft.com/office/drawing/2014/main" id="{40D97743-B104-47B8-ADA8-832C35ED1380}"/>
            </a:ext>
          </a:extLst>
        </xdr:cNvPr>
        <xdr:cNvCxnSpPr/>
      </xdr:nvCxnSpPr>
      <xdr:spPr>
        <a:xfrm>
          <a:off x="16459200" y="960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79" name="テキスト ボックス 678">
          <a:extLst>
            <a:ext uri="{FF2B5EF4-FFF2-40B4-BE49-F238E27FC236}">
              <a16:creationId xmlns:a16="http://schemas.microsoft.com/office/drawing/2014/main" id="{F51F229B-2EAC-439A-B114-97E404132459}"/>
            </a:ext>
          </a:extLst>
        </xdr:cNvPr>
        <xdr:cNvSpPr txBox="1"/>
      </xdr:nvSpPr>
      <xdr:spPr>
        <a:xfrm>
          <a:off x="16047266" y="94570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0" name="直線コネクタ 679">
          <a:extLst>
            <a:ext uri="{FF2B5EF4-FFF2-40B4-BE49-F238E27FC236}">
              <a16:creationId xmlns:a16="http://schemas.microsoft.com/office/drawing/2014/main" id="{AA68F0BE-6DA0-44C0-B8BA-68DB20886DE7}"/>
            </a:ext>
          </a:extLst>
        </xdr:cNvPr>
        <xdr:cNvCxnSpPr/>
      </xdr:nvCxnSpPr>
      <xdr:spPr>
        <a:xfrm>
          <a:off x="164592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1" name="テキスト ボックス 680">
          <a:extLst>
            <a:ext uri="{FF2B5EF4-FFF2-40B4-BE49-F238E27FC236}">
              <a16:creationId xmlns:a16="http://schemas.microsoft.com/office/drawing/2014/main" id="{673F1AFC-6901-4CAE-8E3F-A14A2D3F16A5}"/>
            </a:ext>
          </a:extLst>
        </xdr:cNvPr>
        <xdr:cNvSpPr txBox="1"/>
      </xdr:nvSpPr>
      <xdr:spPr>
        <a:xfrm>
          <a:off x="16047266" y="900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2" name="【保健センター・保健所】&#10;一人当たり面積グラフ枠">
          <a:extLst>
            <a:ext uri="{FF2B5EF4-FFF2-40B4-BE49-F238E27FC236}">
              <a16:creationId xmlns:a16="http://schemas.microsoft.com/office/drawing/2014/main" id="{63C45F5A-26E3-46DB-B9A7-DE58DBB43032}"/>
            </a:ext>
          </a:extLst>
        </xdr:cNvPr>
        <xdr:cNvSpPr/>
      </xdr:nvSpPr>
      <xdr:spPr>
        <a:xfrm>
          <a:off x="164592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121158</xdr:rowOff>
    </xdr:from>
    <xdr:to>
      <xdr:col>116</xdr:col>
      <xdr:colOff>62864</xdr:colOff>
      <xdr:row>63</xdr:row>
      <xdr:rowOff>153162</xdr:rowOff>
    </xdr:to>
    <xdr:cxnSp macro="">
      <xdr:nvCxnSpPr>
        <xdr:cNvPr id="683" name="直線コネクタ 682">
          <a:extLst>
            <a:ext uri="{FF2B5EF4-FFF2-40B4-BE49-F238E27FC236}">
              <a16:creationId xmlns:a16="http://schemas.microsoft.com/office/drawing/2014/main" id="{5DEE9A2D-693D-4B25-B79A-B090E10A1698}"/>
            </a:ext>
          </a:extLst>
        </xdr:cNvPr>
        <xdr:cNvCxnSpPr/>
      </xdr:nvCxnSpPr>
      <xdr:spPr>
        <a:xfrm flipV="1">
          <a:off x="19947254" y="9552813"/>
          <a:ext cx="0" cy="14016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156989</xdr:rowOff>
    </xdr:from>
    <xdr:ext cx="469744" cy="259045"/>
    <xdr:sp macro="" textlink="">
      <xdr:nvSpPr>
        <xdr:cNvPr id="684" name="【保健センター・保健所】&#10;一人当たり面積最小値テキスト">
          <a:extLst>
            <a:ext uri="{FF2B5EF4-FFF2-40B4-BE49-F238E27FC236}">
              <a16:creationId xmlns:a16="http://schemas.microsoft.com/office/drawing/2014/main" id="{B86C483C-DB46-4C9B-843C-9478E1BCF367}"/>
            </a:ext>
          </a:extLst>
        </xdr:cNvPr>
        <xdr:cNvSpPr txBox="1"/>
      </xdr:nvSpPr>
      <xdr:spPr>
        <a:xfrm>
          <a:off x="19985990" y="109602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153162</xdr:rowOff>
    </xdr:from>
    <xdr:to>
      <xdr:col>116</xdr:col>
      <xdr:colOff>152400</xdr:colOff>
      <xdr:row>63</xdr:row>
      <xdr:rowOff>153162</xdr:rowOff>
    </xdr:to>
    <xdr:cxnSp macro="">
      <xdr:nvCxnSpPr>
        <xdr:cNvPr id="685" name="直線コネクタ 684">
          <a:extLst>
            <a:ext uri="{FF2B5EF4-FFF2-40B4-BE49-F238E27FC236}">
              <a16:creationId xmlns:a16="http://schemas.microsoft.com/office/drawing/2014/main" id="{88EC8727-5EA6-4F5C-9880-AEE0AADB82CD}"/>
            </a:ext>
          </a:extLst>
        </xdr:cNvPr>
        <xdr:cNvCxnSpPr/>
      </xdr:nvCxnSpPr>
      <xdr:spPr>
        <a:xfrm>
          <a:off x="19885660" y="1095451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67835</xdr:rowOff>
    </xdr:from>
    <xdr:ext cx="469744" cy="259045"/>
    <xdr:sp macro="" textlink="">
      <xdr:nvSpPr>
        <xdr:cNvPr id="686" name="【保健センター・保健所】&#10;一人当たり面積最大値テキスト">
          <a:extLst>
            <a:ext uri="{FF2B5EF4-FFF2-40B4-BE49-F238E27FC236}">
              <a16:creationId xmlns:a16="http://schemas.microsoft.com/office/drawing/2014/main" id="{32976CDD-6748-4D64-9F7D-88F024463AB2}"/>
            </a:ext>
          </a:extLst>
        </xdr:cNvPr>
        <xdr:cNvSpPr txBox="1"/>
      </xdr:nvSpPr>
      <xdr:spPr>
        <a:xfrm>
          <a:off x="19985990" y="93242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121158</xdr:rowOff>
    </xdr:from>
    <xdr:to>
      <xdr:col>116</xdr:col>
      <xdr:colOff>152400</xdr:colOff>
      <xdr:row>55</xdr:row>
      <xdr:rowOff>121158</xdr:rowOff>
    </xdr:to>
    <xdr:cxnSp macro="">
      <xdr:nvCxnSpPr>
        <xdr:cNvPr id="687" name="直線コネクタ 686">
          <a:extLst>
            <a:ext uri="{FF2B5EF4-FFF2-40B4-BE49-F238E27FC236}">
              <a16:creationId xmlns:a16="http://schemas.microsoft.com/office/drawing/2014/main" id="{A5E0B527-4259-4A98-A10A-46B168728686}"/>
            </a:ext>
          </a:extLst>
        </xdr:cNvPr>
        <xdr:cNvCxnSpPr/>
      </xdr:nvCxnSpPr>
      <xdr:spPr>
        <a:xfrm>
          <a:off x="19885660" y="955281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154957</xdr:rowOff>
    </xdr:from>
    <xdr:ext cx="469744" cy="259045"/>
    <xdr:sp macro="" textlink="">
      <xdr:nvSpPr>
        <xdr:cNvPr id="688" name="【保健センター・保健所】&#10;一人当たり面積平均値テキスト">
          <a:extLst>
            <a:ext uri="{FF2B5EF4-FFF2-40B4-BE49-F238E27FC236}">
              <a16:creationId xmlns:a16="http://schemas.microsoft.com/office/drawing/2014/main" id="{9D7FEEEE-9E32-4698-96A6-86B3625DFEE0}"/>
            </a:ext>
          </a:extLst>
        </xdr:cNvPr>
        <xdr:cNvSpPr txBox="1"/>
      </xdr:nvSpPr>
      <xdr:spPr>
        <a:xfrm>
          <a:off x="19985990" y="106134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132080</xdr:rowOff>
    </xdr:from>
    <xdr:to>
      <xdr:col>116</xdr:col>
      <xdr:colOff>114300</xdr:colOff>
      <xdr:row>63</xdr:row>
      <xdr:rowOff>62230</xdr:rowOff>
    </xdr:to>
    <xdr:sp macro="" textlink="">
      <xdr:nvSpPr>
        <xdr:cNvPr id="689" name="フローチャート: 判断 688">
          <a:extLst>
            <a:ext uri="{FF2B5EF4-FFF2-40B4-BE49-F238E27FC236}">
              <a16:creationId xmlns:a16="http://schemas.microsoft.com/office/drawing/2014/main" id="{CFB13662-3530-4920-88DC-FA124955675D}"/>
            </a:ext>
          </a:extLst>
        </xdr:cNvPr>
        <xdr:cNvSpPr/>
      </xdr:nvSpPr>
      <xdr:spPr>
        <a:xfrm>
          <a:off x="19904710" y="10765790"/>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132080</xdr:rowOff>
    </xdr:from>
    <xdr:to>
      <xdr:col>112</xdr:col>
      <xdr:colOff>38100</xdr:colOff>
      <xdr:row>63</xdr:row>
      <xdr:rowOff>62230</xdr:rowOff>
    </xdr:to>
    <xdr:sp macro="" textlink="">
      <xdr:nvSpPr>
        <xdr:cNvPr id="690" name="フローチャート: 判断 689">
          <a:extLst>
            <a:ext uri="{FF2B5EF4-FFF2-40B4-BE49-F238E27FC236}">
              <a16:creationId xmlns:a16="http://schemas.microsoft.com/office/drawing/2014/main" id="{08C81DF8-BEFE-4A7B-9260-D2232B05D9ED}"/>
            </a:ext>
          </a:extLst>
        </xdr:cNvPr>
        <xdr:cNvSpPr/>
      </xdr:nvSpPr>
      <xdr:spPr>
        <a:xfrm>
          <a:off x="19161760" y="10765790"/>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127508</xdr:rowOff>
    </xdr:from>
    <xdr:to>
      <xdr:col>107</xdr:col>
      <xdr:colOff>101600</xdr:colOff>
      <xdr:row>63</xdr:row>
      <xdr:rowOff>57658</xdr:rowOff>
    </xdr:to>
    <xdr:sp macro="" textlink="">
      <xdr:nvSpPr>
        <xdr:cNvPr id="691" name="フローチャート: 判断 690">
          <a:extLst>
            <a:ext uri="{FF2B5EF4-FFF2-40B4-BE49-F238E27FC236}">
              <a16:creationId xmlns:a16="http://schemas.microsoft.com/office/drawing/2014/main" id="{3230A4B3-C042-460D-ACFC-E792A26F8A76}"/>
            </a:ext>
          </a:extLst>
        </xdr:cNvPr>
        <xdr:cNvSpPr/>
      </xdr:nvSpPr>
      <xdr:spPr>
        <a:xfrm>
          <a:off x="18345150" y="10761218"/>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127508</xdr:rowOff>
    </xdr:from>
    <xdr:to>
      <xdr:col>102</xdr:col>
      <xdr:colOff>165100</xdr:colOff>
      <xdr:row>63</xdr:row>
      <xdr:rowOff>57658</xdr:rowOff>
    </xdr:to>
    <xdr:sp macro="" textlink="">
      <xdr:nvSpPr>
        <xdr:cNvPr id="692" name="フローチャート: 判断 691">
          <a:extLst>
            <a:ext uri="{FF2B5EF4-FFF2-40B4-BE49-F238E27FC236}">
              <a16:creationId xmlns:a16="http://schemas.microsoft.com/office/drawing/2014/main" id="{00A6B87D-49F8-4F02-B7C7-5FA79B2E7E4E}"/>
            </a:ext>
          </a:extLst>
        </xdr:cNvPr>
        <xdr:cNvSpPr/>
      </xdr:nvSpPr>
      <xdr:spPr>
        <a:xfrm>
          <a:off x="17547590" y="10761218"/>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132080</xdr:rowOff>
    </xdr:from>
    <xdr:to>
      <xdr:col>98</xdr:col>
      <xdr:colOff>38100</xdr:colOff>
      <xdr:row>63</xdr:row>
      <xdr:rowOff>62230</xdr:rowOff>
    </xdr:to>
    <xdr:sp macro="" textlink="">
      <xdr:nvSpPr>
        <xdr:cNvPr id="693" name="フローチャート: 判断 692">
          <a:extLst>
            <a:ext uri="{FF2B5EF4-FFF2-40B4-BE49-F238E27FC236}">
              <a16:creationId xmlns:a16="http://schemas.microsoft.com/office/drawing/2014/main" id="{1AC71657-6485-4BE8-B631-EAB6679256E2}"/>
            </a:ext>
          </a:extLst>
        </xdr:cNvPr>
        <xdr:cNvSpPr/>
      </xdr:nvSpPr>
      <xdr:spPr>
        <a:xfrm>
          <a:off x="16761460" y="10765790"/>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4" name="テキスト ボックス 693">
          <a:extLst>
            <a:ext uri="{FF2B5EF4-FFF2-40B4-BE49-F238E27FC236}">
              <a16:creationId xmlns:a16="http://schemas.microsoft.com/office/drawing/2014/main" id="{2F69FFD7-28C3-4E7A-B433-6BAEEB40D3DB}"/>
            </a:ext>
          </a:extLst>
        </xdr:cNvPr>
        <xdr:cNvSpPr txBox="1"/>
      </xdr:nvSpPr>
      <xdr:spPr>
        <a:xfrm>
          <a:off x="197764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5" name="テキスト ボックス 694">
          <a:extLst>
            <a:ext uri="{FF2B5EF4-FFF2-40B4-BE49-F238E27FC236}">
              <a16:creationId xmlns:a16="http://schemas.microsoft.com/office/drawing/2014/main" id="{F73A630B-084A-4B2D-9B29-E578894A01C7}"/>
            </a:ext>
          </a:extLst>
        </xdr:cNvPr>
        <xdr:cNvSpPr txBox="1"/>
      </xdr:nvSpPr>
      <xdr:spPr>
        <a:xfrm>
          <a:off x="19033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6" name="テキスト ボックス 695">
          <a:extLst>
            <a:ext uri="{FF2B5EF4-FFF2-40B4-BE49-F238E27FC236}">
              <a16:creationId xmlns:a16="http://schemas.microsoft.com/office/drawing/2014/main" id="{C298CF8E-54DA-4B01-8DC6-19C950E2F59B}"/>
            </a:ext>
          </a:extLst>
        </xdr:cNvPr>
        <xdr:cNvSpPr txBox="1"/>
      </xdr:nvSpPr>
      <xdr:spPr>
        <a:xfrm>
          <a:off x="18228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97" name="テキスト ボックス 696">
          <a:extLst>
            <a:ext uri="{FF2B5EF4-FFF2-40B4-BE49-F238E27FC236}">
              <a16:creationId xmlns:a16="http://schemas.microsoft.com/office/drawing/2014/main" id="{1005B52F-BC4A-4473-961F-795A2B1483A2}"/>
            </a:ext>
          </a:extLst>
        </xdr:cNvPr>
        <xdr:cNvSpPr txBox="1"/>
      </xdr:nvSpPr>
      <xdr:spPr>
        <a:xfrm>
          <a:off x="174307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98" name="テキスト ボックス 697">
          <a:extLst>
            <a:ext uri="{FF2B5EF4-FFF2-40B4-BE49-F238E27FC236}">
              <a16:creationId xmlns:a16="http://schemas.microsoft.com/office/drawing/2014/main" id="{E42DE326-690E-4247-81D2-22B140CD5093}"/>
            </a:ext>
          </a:extLst>
        </xdr:cNvPr>
        <xdr:cNvSpPr txBox="1"/>
      </xdr:nvSpPr>
      <xdr:spPr>
        <a:xfrm>
          <a:off x="166331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33782</xdr:rowOff>
    </xdr:from>
    <xdr:to>
      <xdr:col>116</xdr:col>
      <xdr:colOff>114300</xdr:colOff>
      <xdr:row>63</xdr:row>
      <xdr:rowOff>135382</xdr:rowOff>
    </xdr:to>
    <xdr:sp macro="" textlink="">
      <xdr:nvSpPr>
        <xdr:cNvPr id="699" name="楕円 698">
          <a:extLst>
            <a:ext uri="{FF2B5EF4-FFF2-40B4-BE49-F238E27FC236}">
              <a16:creationId xmlns:a16="http://schemas.microsoft.com/office/drawing/2014/main" id="{86CA7C99-B0AB-4082-8B0E-31420D900C64}"/>
            </a:ext>
          </a:extLst>
        </xdr:cNvPr>
        <xdr:cNvSpPr/>
      </xdr:nvSpPr>
      <xdr:spPr>
        <a:xfrm>
          <a:off x="19904710" y="10833227"/>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120159</xdr:rowOff>
    </xdr:from>
    <xdr:ext cx="469744" cy="259045"/>
    <xdr:sp macro="" textlink="">
      <xdr:nvSpPr>
        <xdr:cNvPr id="700" name="【保健センター・保健所】&#10;一人当たり面積該当値テキスト">
          <a:extLst>
            <a:ext uri="{FF2B5EF4-FFF2-40B4-BE49-F238E27FC236}">
              <a16:creationId xmlns:a16="http://schemas.microsoft.com/office/drawing/2014/main" id="{AF01D311-47A6-4382-B88F-5A95773BB17C}"/>
            </a:ext>
          </a:extLst>
        </xdr:cNvPr>
        <xdr:cNvSpPr txBox="1"/>
      </xdr:nvSpPr>
      <xdr:spPr>
        <a:xfrm>
          <a:off x="19985990" y="107519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33782</xdr:rowOff>
    </xdr:from>
    <xdr:to>
      <xdr:col>112</xdr:col>
      <xdr:colOff>38100</xdr:colOff>
      <xdr:row>63</xdr:row>
      <xdr:rowOff>135382</xdr:rowOff>
    </xdr:to>
    <xdr:sp macro="" textlink="">
      <xdr:nvSpPr>
        <xdr:cNvPr id="701" name="楕円 700">
          <a:extLst>
            <a:ext uri="{FF2B5EF4-FFF2-40B4-BE49-F238E27FC236}">
              <a16:creationId xmlns:a16="http://schemas.microsoft.com/office/drawing/2014/main" id="{D5807486-3CBC-4140-B156-EB01D5BB1267}"/>
            </a:ext>
          </a:extLst>
        </xdr:cNvPr>
        <xdr:cNvSpPr/>
      </xdr:nvSpPr>
      <xdr:spPr>
        <a:xfrm>
          <a:off x="19161760" y="10833227"/>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84582</xdr:rowOff>
    </xdr:from>
    <xdr:to>
      <xdr:col>116</xdr:col>
      <xdr:colOff>63500</xdr:colOff>
      <xdr:row>63</xdr:row>
      <xdr:rowOff>84582</xdr:rowOff>
    </xdr:to>
    <xdr:cxnSp macro="">
      <xdr:nvCxnSpPr>
        <xdr:cNvPr id="702" name="直線コネクタ 701">
          <a:extLst>
            <a:ext uri="{FF2B5EF4-FFF2-40B4-BE49-F238E27FC236}">
              <a16:creationId xmlns:a16="http://schemas.microsoft.com/office/drawing/2014/main" id="{5CFB5BBA-9A55-4435-9F9D-541BE41EF246}"/>
            </a:ext>
          </a:extLst>
        </xdr:cNvPr>
        <xdr:cNvCxnSpPr/>
      </xdr:nvCxnSpPr>
      <xdr:spPr>
        <a:xfrm>
          <a:off x="19204940" y="10887837"/>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33782</xdr:rowOff>
    </xdr:from>
    <xdr:to>
      <xdr:col>107</xdr:col>
      <xdr:colOff>101600</xdr:colOff>
      <xdr:row>63</xdr:row>
      <xdr:rowOff>135382</xdr:rowOff>
    </xdr:to>
    <xdr:sp macro="" textlink="">
      <xdr:nvSpPr>
        <xdr:cNvPr id="703" name="楕円 702">
          <a:extLst>
            <a:ext uri="{FF2B5EF4-FFF2-40B4-BE49-F238E27FC236}">
              <a16:creationId xmlns:a16="http://schemas.microsoft.com/office/drawing/2014/main" id="{47171335-6ADF-4051-BF2A-2A29710F8D73}"/>
            </a:ext>
          </a:extLst>
        </xdr:cNvPr>
        <xdr:cNvSpPr/>
      </xdr:nvSpPr>
      <xdr:spPr>
        <a:xfrm>
          <a:off x="18345150" y="10833227"/>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84582</xdr:rowOff>
    </xdr:from>
    <xdr:to>
      <xdr:col>111</xdr:col>
      <xdr:colOff>177800</xdr:colOff>
      <xdr:row>63</xdr:row>
      <xdr:rowOff>84582</xdr:rowOff>
    </xdr:to>
    <xdr:cxnSp macro="">
      <xdr:nvCxnSpPr>
        <xdr:cNvPr id="704" name="直線コネクタ 703">
          <a:extLst>
            <a:ext uri="{FF2B5EF4-FFF2-40B4-BE49-F238E27FC236}">
              <a16:creationId xmlns:a16="http://schemas.microsoft.com/office/drawing/2014/main" id="{E2CF391E-4503-4D26-9DD3-13320EF0DAE6}"/>
            </a:ext>
          </a:extLst>
        </xdr:cNvPr>
        <xdr:cNvCxnSpPr/>
      </xdr:nvCxnSpPr>
      <xdr:spPr>
        <a:xfrm>
          <a:off x="18399760" y="10887837"/>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33782</xdr:rowOff>
    </xdr:from>
    <xdr:to>
      <xdr:col>102</xdr:col>
      <xdr:colOff>165100</xdr:colOff>
      <xdr:row>63</xdr:row>
      <xdr:rowOff>135382</xdr:rowOff>
    </xdr:to>
    <xdr:sp macro="" textlink="">
      <xdr:nvSpPr>
        <xdr:cNvPr id="705" name="楕円 704">
          <a:extLst>
            <a:ext uri="{FF2B5EF4-FFF2-40B4-BE49-F238E27FC236}">
              <a16:creationId xmlns:a16="http://schemas.microsoft.com/office/drawing/2014/main" id="{38601636-C1B1-4F58-8E08-23E66D9253CB}"/>
            </a:ext>
          </a:extLst>
        </xdr:cNvPr>
        <xdr:cNvSpPr/>
      </xdr:nvSpPr>
      <xdr:spPr>
        <a:xfrm>
          <a:off x="17547590" y="10833227"/>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84582</xdr:rowOff>
    </xdr:from>
    <xdr:to>
      <xdr:col>107</xdr:col>
      <xdr:colOff>50800</xdr:colOff>
      <xdr:row>63</xdr:row>
      <xdr:rowOff>84582</xdr:rowOff>
    </xdr:to>
    <xdr:cxnSp macro="">
      <xdr:nvCxnSpPr>
        <xdr:cNvPr id="706" name="直線コネクタ 705">
          <a:extLst>
            <a:ext uri="{FF2B5EF4-FFF2-40B4-BE49-F238E27FC236}">
              <a16:creationId xmlns:a16="http://schemas.microsoft.com/office/drawing/2014/main" id="{75C68B67-FC7C-4A43-B47D-689632E0B06F}"/>
            </a:ext>
          </a:extLst>
        </xdr:cNvPr>
        <xdr:cNvCxnSpPr/>
      </xdr:nvCxnSpPr>
      <xdr:spPr>
        <a:xfrm>
          <a:off x="17602200" y="10887837"/>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38354</xdr:rowOff>
    </xdr:from>
    <xdr:to>
      <xdr:col>98</xdr:col>
      <xdr:colOff>38100</xdr:colOff>
      <xdr:row>63</xdr:row>
      <xdr:rowOff>139954</xdr:rowOff>
    </xdr:to>
    <xdr:sp macro="" textlink="">
      <xdr:nvSpPr>
        <xdr:cNvPr id="707" name="楕円 706">
          <a:extLst>
            <a:ext uri="{FF2B5EF4-FFF2-40B4-BE49-F238E27FC236}">
              <a16:creationId xmlns:a16="http://schemas.microsoft.com/office/drawing/2014/main" id="{85DB8F5D-FEC6-4D26-ABED-11358E7FC517}"/>
            </a:ext>
          </a:extLst>
        </xdr:cNvPr>
        <xdr:cNvSpPr/>
      </xdr:nvSpPr>
      <xdr:spPr>
        <a:xfrm>
          <a:off x="16761460" y="1083970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84582</xdr:rowOff>
    </xdr:from>
    <xdr:to>
      <xdr:col>102</xdr:col>
      <xdr:colOff>114300</xdr:colOff>
      <xdr:row>63</xdr:row>
      <xdr:rowOff>89154</xdr:rowOff>
    </xdr:to>
    <xdr:cxnSp macro="">
      <xdr:nvCxnSpPr>
        <xdr:cNvPr id="708" name="直線コネクタ 707">
          <a:extLst>
            <a:ext uri="{FF2B5EF4-FFF2-40B4-BE49-F238E27FC236}">
              <a16:creationId xmlns:a16="http://schemas.microsoft.com/office/drawing/2014/main" id="{9B92B010-5057-4DB1-9126-533076D68E73}"/>
            </a:ext>
          </a:extLst>
        </xdr:cNvPr>
        <xdr:cNvCxnSpPr/>
      </xdr:nvCxnSpPr>
      <xdr:spPr>
        <a:xfrm flipV="1">
          <a:off x="16804640" y="10887837"/>
          <a:ext cx="797560" cy="6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78757</xdr:rowOff>
    </xdr:from>
    <xdr:ext cx="469744" cy="259045"/>
    <xdr:sp macro="" textlink="">
      <xdr:nvSpPr>
        <xdr:cNvPr id="709" name="n_1aveValue【保健センター・保健所】&#10;一人当たり面積">
          <a:extLst>
            <a:ext uri="{FF2B5EF4-FFF2-40B4-BE49-F238E27FC236}">
              <a16:creationId xmlns:a16="http://schemas.microsoft.com/office/drawing/2014/main" id="{CA4B8345-4D89-4C5F-9E26-E988A7E2EA4A}"/>
            </a:ext>
          </a:extLst>
        </xdr:cNvPr>
        <xdr:cNvSpPr txBox="1"/>
      </xdr:nvSpPr>
      <xdr:spPr>
        <a:xfrm>
          <a:off x="18982132" y="1053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74185</xdr:rowOff>
    </xdr:from>
    <xdr:ext cx="469744" cy="259045"/>
    <xdr:sp macro="" textlink="">
      <xdr:nvSpPr>
        <xdr:cNvPr id="710" name="n_2aveValue【保健センター・保健所】&#10;一人当たり面積">
          <a:extLst>
            <a:ext uri="{FF2B5EF4-FFF2-40B4-BE49-F238E27FC236}">
              <a16:creationId xmlns:a16="http://schemas.microsoft.com/office/drawing/2014/main" id="{CD370702-B896-420F-80B5-25F0DEDB0580}"/>
            </a:ext>
          </a:extLst>
        </xdr:cNvPr>
        <xdr:cNvSpPr txBox="1"/>
      </xdr:nvSpPr>
      <xdr:spPr>
        <a:xfrm>
          <a:off x="18182032" y="10532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74185</xdr:rowOff>
    </xdr:from>
    <xdr:ext cx="469744" cy="259045"/>
    <xdr:sp macro="" textlink="">
      <xdr:nvSpPr>
        <xdr:cNvPr id="711" name="n_3aveValue【保健センター・保健所】&#10;一人当たり面積">
          <a:extLst>
            <a:ext uri="{FF2B5EF4-FFF2-40B4-BE49-F238E27FC236}">
              <a16:creationId xmlns:a16="http://schemas.microsoft.com/office/drawing/2014/main" id="{0C297E38-4538-45FE-A381-7C371AED7CCF}"/>
            </a:ext>
          </a:extLst>
        </xdr:cNvPr>
        <xdr:cNvSpPr txBox="1"/>
      </xdr:nvSpPr>
      <xdr:spPr>
        <a:xfrm>
          <a:off x="17384472" y="10532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78757</xdr:rowOff>
    </xdr:from>
    <xdr:ext cx="469744" cy="259045"/>
    <xdr:sp macro="" textlink="">
      <xdr:nvSpPr>
        <xdr:cNvPr id="712" name="n_4aveValue【保健センター・保健所】&#10;一人当たり面積">
          <a:extLst>
            <a:ext uri="{FF2B5EF4-FFF2-40B4-BE49-F238E27FC236}">
              <a16:creationId xmlns:a16="http://schemas.microsoft.com/office/drawing/2014/main" id="{CF122C9D-0E75-46A7-8C67-02F60CDA45D1}"/>
            </a:ext>
          </a:extLst>
        </xdr:cNvPr>
        <xdr:cNvSpPr txBox="1"/>
      </xdr:nvSpPr>
      <xdr:spPr>
        <a:xfrm>
          <a:off x="16588817" y="1053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126509</xdr:rowOff>
    </xdr:from>
    <xdr:ext cx="469744" cy="259045"/>
    <xdr:sp macro="" textlink="">
      <xdr:nvSpPr>
        <xdr:cNvPr id="713" name="n_1mainValue【保健センター・保健所】&#10;一人当たり面積">
          <a:extLst>
            <a:ext uri="{FF2B5EF4-FFF2-40B4-BE49-F238E27FC236}">
              <a16:creationId xmlns:a16="http://schemas.microsoft.com/office/drawing/2014/main" id="{362E1180-5E0E-4725-8BE8-6DAA785B45CB}"/>
            </a:ext>
          </a:extLst>
        </xdr:cNvPr>
        <xdr:cNvSpPr txBox="1"/>
      </xdr:nvSpPr>
      <xdr:spPr>
        <a:xfrm>
          <a:off x="18982132" y="10931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126509</xdr:rowOff>
    </xdr:from>
    <xdr:ext cx="469744" cy="259045"/>
    <xdr:sp macro="" textlink="">
      <xdr:nvSpPr>
        <xdr:cNvPr id="714" name="n_2mainValue【保健センター・保健所】&#10;一人当たり面積">
          <a:extLst>
            <a:ext uri="{FF2B5EF4-FFF2-40B4-BE49-F238E27FC236}">
              <a16:creationId xmlns:a16="http://schemas.microsoft.com/office/drawing/2014/main" id="{04BA5E11-A761-4078-9468-2C4CCDF687EC}"/>
            </a:ext>
          </a:extLst>
        </xdr:cNvPr>
        <xdr:cNvSpPr txBox="1"/>
      </xdr:nvSpPr>
      <xdr:spPr>
        <a:xfrm>
          <a:off x="18182032" y="10931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126509</xdr:rowOff>
    </xdr:from>
    <xdr:ext cx="469744" cy="259045"/>
    <xdr:sp macro="" textlink="">
      <xdr:nvSpPr>
        <xdr:cNvPr id="715" name="n_3mainValue【保健センター・保健所】&#10;一人当たり面積">
          <a:extLst>
            <a:ext uri="{FF2B5EF4-FFF2-40B4-BE49-F238E27FC236}">
              <a16:creationId xmlns:a16="http://schemas.microsoft.com/office/drawing/2014/main" id="{4C44F3EF-1F0B-4CF2-8E19-2B9568B7FDD3}"/>
            </a:ext>
          </a:extLst>
        </xdr:cNvPr>
        <xdr:cNvSpPr txBox="1"/>
      </xdr:nvSpPr>
      <xdr:spPr>
        <a:xfrm>
          <a:off x="17384472" y="10931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131081</xdr:rowOff>
    </xdr:from>
    <xdr:ext cx="469744" cy="259045"/>
    <xdr:sp macro="" textlink="">
      <xdr:nvSpPr>
        <xdr:cNvPr id="716" name="n_4mainValue【保健センター・保健所】&#10;一人当たり面積">
          <a:extLst>
            <a:ext uri="{FF2B5EF4-FFF2-40B4-BE49-F238E27FC236}">
              <a16:creationId xmlns:a16="http://schemas.microsoft.com/office/drawing/2014/main" id="{C0442BD4-6155-431B-B491-9FAEABD40452}"/>
            </a:ext>
          </a:extLst>
        </xdr:cNvPr>
        <xdr:cNvSpPr txBox="1"/>
      </xdr:nvSpPr>
      <xdr:spPr>
        <a:xfrm>
          <a:off x="16588817" y="10936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17" name="正方形/長方形 716">
          <a:extLst>
            <a:ext uri="{FF2B5EF4-FFF2-40B4-BE49-F238E27FC236}">
              <a16:creationId xmlns:a16="http://schemas.microsoft.com/office/drawing/2014/main" id="{B13288D3-7F25-4515-97D6-9289B6F605AA}"/>
            </a:ext>
          </a:extLst>
        </xdr:cNvPr>
        <xdr:cNvSpPr/>
      </xdr:nvSpPr>
      <xdr:spPr>
        <a:xfrm>
          <a:off x="1120394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18" name="正方形/長方形 717">
          <a:extLst>
            <a:ext uri="{FF2B5EF4-FFF2-40B4-BE49-F238E27FC236}">
              <a16:creationId xmlns:a16="http://schemas.microsoft.com/office/drawing/2014/main" id="{527288E8-34A3-4947-A651-D8FA74B6177C}"/>
            </a:ext>
          </a:extLst>
        </xdr:cNvPr>
        <xdr:cNvSpPr/>
      </xdr:nvSpPr>
      <xdr:spPr>
        <a:xfrm>
          <a:off x="113157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19" name="正方形/長方形 718">
          <a:extLst>
            <a:ext uri="{FF2B5EF4-FFF2-40B4-BE49-F238E27FC236}">
              <a16:creationId xmlns:a16="http://schemas.microsoft.com/office/drawing/2014/main" id="{39C4E312-C573-42FE-8A31-094C3748FA65}"/>
            </a:ext>
          </a:extLst>
        </xdr:cNvPr>
        <xdr:cNvSpPr/>
      </xdr:nvSpPr>
      <xdr:spPr>
        <a:xfrm>
          <a:off x="113157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0" name="正方形/長方形 719">
          <a:extLst>
            <a:ext uri="{FF2B5EF4-FFF2-40B4-BE49-F238E27FC236}">
              <a16:creationId xmlns:a16="http://schemas.microsoft.com/office/drawing/2014/main" id="{94A84CFE-6D87-4EEF-96D9-E813B297841E}"/>
            </a:ext>
          </a:extLst>
        </xdr:cNvPr>
        <xdr:cNvSpPr/>
      </xdr:nvSpPr>
      <xdr:spPr>
        <a:xfrm>
          <a:off x="122326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1" name="正方形/長方形 720">
          <a:extLst>
            <a:ext uri="{FF2B5EF4-FFF2-40B4-BE49-F238E27FC236}">
              <a16:creationId xmlns:a16="http://schemas.microsoft.com/office/drawing/2014/main" id="{0E4AB3F7-DEE3-4D90-BCD0-41C904FCF271}"/>
            </a:ext>
          </a:extLst>
        </xdr:cNvPr>
        <xdr:cNvSpPr/>
      </xdr:nvSpPr>
      <xdr:spPr>
        <a:xfrm>
          <a:off x="122326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2" name="正方形/長方形 721">
          <a:extLst>
            <a:ext uri="{FF2B5EF4-FFF2-40B4-BE49-F238E27FC236}">
              <a16:creationId xmlns:a16="http://schemas.microsoft.com/office/drawing/2014/main" id="{6173A8A9-23A6-4912-A118-EED44905C934}"/>
            </a:ext>
          </a:extLst>
        </xdr:cNvPr>
        <xdr:cNvSpPr/>
      </xdr:nvSpPr>
      <xdr:spPr>
        <a:xfrm>
          <a:off x="132613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3" name="正方形/長方形 722">
          <a:extLst>
            <a:ext uri="{FF2B5EF4-FFF2-40B4-BE49-F238E27FC236}">
              <a16:creationId xmlns:a16="http://schemas.microsoft.com/office/drawing/2014/main" id="{E48FF3A9-E696-4CCE-9C48-9CF94EF031FE}"/>
            </a:ext>
          </a:extLst>
        </xdr:cNvPr>
        <xdr:cNvSpPr/>
      </xdr:nvSpPr>
      <xdr:spPr>
        <a:xfrm>
          <a:off x="132613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4" name="正方形/長方形 723">
          <a:extLst>
            <a:ext uri="{FF2B5EF4-FFF2-40B4-BE49-F238E27FC236}">
              <a16:creationId xmlns:a16="http://schemas.microsoft.com/office/drawing/2014/main" id="{5CDB5ED6-A033-4A59-926F-7F51138E3306}"/>
            </a:ext>
          </a:extLst>
        </xdr:cNvPr>
        <xdr:cNvSpPr/>
      </xdr:nvSpPr>
      <xdr:spPr>
        <a:xfrm>
          <a:off x="11203940" y="1295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5" name="テキスト ボックス 724">
          <a:extLst>
            <a:ext uri="{FF2B5EF4-FFF2-40B4-BE49-F238E27FC236}">
              <a16:creationId xmlns:a16="http://schemas.microsoft.com/office/drawing/2014/main" id="{C1C9F172-963F-4984-93BD-23F88B50DE2F}"/>
            </a:ext>
          </a:extLst>
        </xdr:cNvPr>
        <xdr:cNvSpPr txBox="1"/>
      </xdr:nvSpPr>
      <xdr:spPr>
        <a:xfrm>
          <a:off x="1116584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26" name="直線コネクタ 725">
          <a:extLst>
            <a:ext uri="{FF2B5EF4-FFF2-40B4-BE49-F238E27FC236}">
              <a16:creationId xmlns:a16="http://schemas.microsoft.com/office/drawing/2014/main" id="{90B87B42-7C4C-4EAE-8704-E8AF29824172}"/>
            </a:ext>
          </a:extLst>
        </xdr:cNvPr>
        <xdr:cNvCxnSpPr/>
      </xdr:nvCxnSpPr>
      <xdr:spPr>
        <a:xfrm>
          <a:off x="1120394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27" name="テキスト ボックス 726">
          <a:extLst>
            <a:ext uri="{FF2B5EF4-FFF2-40B4-BE49-F238E27FC236}">
              <a16:creationId xmlns:a16="http://schemas.microsoft.com/office/drawing/2014/main" id="{4861C682-4779-4811-A846-2612D6526E29}"/>
            </a:ext>
          </a:extLst>
        </xdr:cNvPr>
        <xdr:cNvSpPr txBox="1"/>
      </xdr:nvSpPr>
      <xdr:spPr>
        <a:xfrm>
          <a:off x="10801531" y="1509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728" name="直線コネクタ 727">
          <a:extLst>
            <a:ext uri="{FF2B5EF4-FFF2-40B4-BE49-F238E27FC236}">
              <a16:creationId xmlns:a16="http://schemas.microsoft.com/office/drawing/2014/main" id="{81572883-84C0-4A60-8331-842EC242E5EA}"/>
            </a:ext>
          </a:extLst>
        </xdr:cNvPr>
        <xdr:cNvCxnSpPr/>
      </xdr:nvCxnSpPr>
      <xdr:spPr>
        <a:xfrm>
          <a:off x="11203940" y="1491723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729" name="テキスト ボックス 728">
          <a:extLst>
            <a:ext uri="{FF2B5EF4-FFF2-40B4-BE49-F238E27FC236}">
              <a16:creationId xmlns:a16="http://schemas.microsoft.com/office/drawing/2014/main" id="{C9455D86-EC58-467E-B286-C6CCF530CB60}"/>
            </a:ext>
          </a:extLst>
        </xdr:cNvPr>
        <xdr:cNvSpPr txBox="1"/>
      </xdr:nvSpPr>
      <xdr:spPr>
        <a:xfrm>
          <a:off x="10801531" y="1476739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730" name="直線コネクタ 729">
          <a:extLst>
            <a:ext uri="{FF2B5EF4-FFF2-40B4-BE49-F238E27FC236}">
              <a16:creationId xmlns:a16="http://schemas.microsoft.com/office/drawing/2014/main" id="{EB4FFF56-E909-4B79-8ABE-186AB0FE6FAD}"/>
            </a:ext>
          </a:extLst>
        </xdr:cNvPr>
        <xdr:cNvCxnSpPr/>
      </xdr:nvCxnSpPr>
      <xdr:spPr>
        <a:xfrm>
          <a:off x="11203940" y="1459066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731" name="テキスト ボックス 730">
          <a:extLst>
            <a:ext uri="{FF2B5EF4-FFF2-40B4-BE49-F238E27FC236}">
              <a16:creationId xmlns:a16="http://schemas.microsoft.com/office/drawing/2014/main" id="{7360FAB0-96CD-4461-9B0D-CD5DCFC63981}"/>
            </a:ext>
          </a:extLst>
        </xdr:cNvPr>
        <xdr:cNvSpPr txBox="1"/>
      </xdr:nvSpPr>
      <xdr:spPr>
        <a:xfrm>
          <a:off x="10842791" y="1444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732" name="直線コネクタ 731">
          <a:extLst>
            <a:ext uri="{FF2B5EF4-FFF2-40B4-BE49-F238E27FC236}">
              <a16:creationId xmlns:a16="http://schemas.microsoft.com/office/drawing/2014/main" id="{251999E4-79BD-4D44-A4A9-B17F333201C0}"/>
            </a:ext>
          </a:extLst>
        </xdr:cNvPr>
        <xdr:cNvCxnSpPr/>
      </xdr:nvCxnSpPr>
      <xdr:spPr>
        <a:xfrm>
          <a:off x="11203940" y="1425838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733" name="テキスト ボックス 732">
          <a:extLst>
            <a:ext uri="{FF2B5EF4-FFF2-40B4-BE49-F238E27FC236}">
              <a16:creationId xmlns:a16="http://schemas.microsoft.com/office/drawing/2014/main" id="{41C1126F-637E-41D2-B1F2-5E4329B88F06}"/>
            </a:ext>
          </a:extLst>
        </xdr:cNvPr>
        <xdr:cNvSpPr txBox="1"/>
      </xdr:nvSpPr>
      <xdr:spPr>
        <a:xfrm>
          <a:off x="10842791" y="1411425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734" name="直線コネクタ 733">
          <a:extLst>
            <a:ext uri="{FF2B5EF4-FFF2-40B4-BE49-F238E27FC236}">
              <a16:creationId xmlns:a16="http://schemas.microsoft.com/office/drawing/2014/main" id="{8BC9CE1C-67C5-4236-AE26-98CC5C40CBA1}"/>
            </a:ext>
          </a:extLst>
        </xdr:cNvPr>
        <xdr:cNvCxnSpPr/>
      </xdr:nvCxnSpPr>
      <xdr:spPr>
        <a:xfrm>
          <a:off x="11203940" y="1393561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735" name="テキスト ボックス 734">
          <a:extLst>
            <a:ext uri="{FF2B5EF4-FFF2-40B4-BE49-F238E27FC236}">
              <a16:creationId xmlns:a16="http://schemas.microsoft.com/office/drawing/2014/main" id="{BB780C89-502C-4E4D-93A1-13B8E74D0392}"/>
            </a:ext>
          </a:extLst>
        </xdr:cNvPr>
        <xdr:cNvSpPr txBox="1"/>
      </xdr:nvSpPr>
      <xdr:spPr>
        <a:xfrm>
          <a:off x="1084279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736" name="直線コネクタ 735">
          <a:extLst>
            <a:ext uri="{FF2B5EF4-FFF2-40B4-BE49-F238E27FC236}">
              <a16:creationId xmlns:a16="http://schemas.microsoft.com/office/drawing/2014/main" id="{5F8390F6-9E14-4C81-83C2-004598FA065D}"/>
            </a:ext>
          </a:extLst>
        </xdr:cNvPr>
        <xdr:cNvCxnSpPr/>
      </xdr:nvCxnSpPr>
      <xdr:spPr>
        <a:xfrm>
          <a:off x="11203940" y="1360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737" name="テキスト ボックス 736">
          <a:extLst>
            <a:ext uri="{FF2B5EF4-FFF2-40B4-BE49-F238E27FC236}">
              <a16:creationId xmlns:a16="http://schemas.microsoft.com/office/drawing/2014/main" id="{8CFA95AF-CD13-499F-8994-07C835E56AF4}"/>
            </a:ext>
          </a:extLst>
        </xdr:cNvPr>
        <xdr:cNvSpPr txBox="1"/>
      </xdr:nvSpPr>
      <xdr:spPr>
        <a:xfrm>
          <a:off x="10842791" y="1346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738" name="直線コネクタ 737">
          <a:extLst>
            <a:ext uri="{FF2B5EF4-FFF2-40B4-BE49-F238E27FC236}">
              <a16:creationId xmlns:a16="http://schemas.microsoft.com/office/drawing/2014/main" id="{EA815EDB-6EB5-47F7-A7F0-3DADE924E68B}"/>
            </a:ext>
          </a:extLst>
        </xdr:cNvPr>
        <xdr:cNvCxnSpPr/>
      </xdr:nvCxnSpPr>
      <xdr:spPr>
        <a:xfrm>
          <a:off x="11203940" y="132805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739" name="テキスト ボックス 738">
          <a:extLst>
            <a:ext uri="{FF2B5EF4-FFF2-40B4-BE49-F238E27FC236}">
              <a16:creationId xmlns:a16="http://schemas.microsoft.com/office/drawing/2014/main" id="{D2680CF6-DE5A-43ED-80BA-0663534813F2}"/>
            </a:ext>
          </a:extLst>
        </xdr:cNvPr>
        <xdr:cNvSpPr txBox="1"/>
      </xdr:nvSpPr>
      <xdr:spPr>
        <a:xfrm>
          <a:off x="10905006" y="13136443"/>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0" name="直線コネクタ 739">
          <a:extLst>
            <a:ext uri="{FF2B5EF4-FFF2-40B4-BE49-F238E27FC236}">
              <a16:creationId xmlns:a16="http://schemas.microsoft.com/office/drawing/2014/main" id="{29D73413-71EA-4046-B98C-C27F22C97D91}"/>
            </a:ext>
          </a:extLst>
        </xdr:cNvPr>
        <xdr:cNvCxnSpPr/>
      </xdr:nvCxnSpPr>
      <xdr:spPr>
        <a:xfrm>
          <a:off x="1120394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41" name="【消防施設】&#10;有形固定資産減価償却率グラフ枠">
          <a:extLst>
            <a:ext uri="{FF2B5EF4-FFF2-40B4-BE49-F238E27FC236}">
              <a16:creationId xmlns:a16="http://schemas.microsoft.com/office/drawing/2014/main" id="{532EF688-9624-472A-B4E5-6D75FBDDDFB6}"/>
            </a:ext>
          </a:extLst>
        </xdr:cNvPr>
        <xdr:cNvSpPr/>
      </xdr:nvSpPr>
      <xdr:spPr>
        <a:xfrm>
          <a:off x="11203940" y="1295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127907</xdr:rowOff>
    </xdr:from>
    <xdr:to>
      <xdr:col>85</xdr:col>
      <xdr:colOff>126364</xdr:colOff>
      <xdr:row>86</xdr:row>
      <xdr:rowOff>168729</xdr:rowOff>
    </xdr:to>
    <xdr:cxnSp macro="">
      <xdr:nvCxnSpPr>
        <xdr:cNvPr id="742" name="直線コネクタ 741">
          <a:extLst>
            <a:ext uri="{FF2B5EF4-FFF2-40B4-BE49-F238E27FC236}">
              <a16:creationId xmlns:a16="http://schemas.microsoft.com/office/drawing/2014/main" id="{60E20399-3381-43EB-8709-FBFF0652EEA7}"/>
            </a:ext>
          </a:extLst>
        </xdr:cNvPr>
        <xdr:cNvCxnSpPr/>
      </xdr:nvCxnSpPr>
      <xdr:spPr>
        <a:xfrm flipV="1">
          <a:off x="14703424" y="13504817"/>
          <a:ext cx="0" cy="14124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743" name="【消防施設】&#10;有形固定資産減価償却率最小値テキスト">
          <a:extLst>
            <a:ext uri="{FF2B5EF4-FFF2-40B4-BE49-F238E27FC236}">
              <a16:creationId xmlns:a16="http://schemas.microsoft.com/office/drawing/2014/main" id="{C37C31BC-A305-4944-B22A-40BE3D793743}"/>
            </a:ext>
          </a:extLst>
        </xdr:cNvPr>
        <xdr:cNvSpPr txBox="1"/>
      </xdr:nvSpPr>
      <xdr:spPr>
        <a:xfrm>
          <a:off x="1474216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744" name="直線コネクタ 743">
          <a:extLst>
            <a:ext uri="{FF2B5EF4-FFF2-40B4-BE49-F238E27FC236}">
              <a16:creationId xmlns:a16="http://schemas.microsoft.com/office/drawing/2014/main" id="{DD02488C-3FE2-44DF-B540-9C996193B08D}"/>
            </a:ext>
          </a:extLst>
        </xdr:cNvPr>
        <xdr:cNvCxnSpPr/>
      </xdr:nvCxnSpPr>
      <xdr:spPr>
        <a:xfrm>
          <a:off x="14611350" y="149172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74584</xdr:rowOff>
    </xdr:from>
    <xdr:ext cx="405111" cy="259045"/>
    <xdr:sp macro="" textlink="">
      <xdr:nvSpPr>
        <xdr:cNvPr id="745" name="【消防施設】&#10;有形固定資産減価償却率最大値テキスト">
          <a:extLst>
            <a:ext uri="{FF2B5EF4-FFF2-40B4-BE49-F238E27FC236}">
              <a16:creationId xmlns:a16="http://schemas.microsoft.com/office/drawing/2014/main" id="{1578F919-8F49-4399-9D3D-F2E6FF23CAB5}"/>
            </a:ext>
          </a:extLst>
        </xdr:cNvPr>
        <xdr:cNvSpPr txBox="1"/>
      </xdr:nvSpPr>
      <xdr:spPr>
        <a:xfrm>
          <a:off x="14742160" y="132762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127907</xdr:rowOff>
    </xdr:from>
    <xdr:to>
      <xdr:col>86</xdr:col>
      <xdr:colOff>25400</xdr:colOff>
      <xdr:row>78</xdr:row>
      <xdr:rowOff>127907</xdr:rowOff>
    </xdr:to>
    <xdr:cxnSp macro="">
      <xdr:nvCxnSpPr>
        <xdr:cNvPr id="746" name="直線コネクタ 745">
          <a:extLst>
            <a:ext uri="{FF2B5EF4-FFF2-40B4-BE49-F238E27FC236}">
              <a16:creationId xmlns:a16="http://schemas.microsoft.com/office/drawing/2014/main" id="{5496663B-E805-449B-923D-DFFE580E80BC}"/>
            </a:ext>
          </a:extLst>
        </xdr:cNvPr>
        <xdr:cNvCxnSpPr/>
      </xdr:nvCxnSpPr>
      <xdr:spPr>
        <a:xfrm>
          <a:off x="14611350" y="1350481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83</xdr:row>
      <xdr:rowOff>66964</xdr:rowOff>
    </xdr:from>
    <xdr:ext cx="405111" cy="259045"/>
    <xdr:sp macro="" textlink="">
      <xdr:nvSpPr>
        <xdr:cNvPr id="747" name="【消防施設】&#10;有形固定資産減価償却率平均値テキスト">
          <a:extLst>
            <a:ext uri="{FF2B5EF4-FFF2-40B4-BE49-F238E27FC236}">
              <a16:creationId xmlns:a16="http://schemas.microsoft.com/office/drawing/2014/main" id="{FBCDBFB9-9E6C-475B-9888-1823897DF5F0}"/>
            </a:ext>
          </a:extLst>
        </xdr:cNvPr>
        <xdr:cNvSpPr txBox="1"/>
      </xdr:nvSpPr>
      <xdr:spPr>
        <a:xfrm>
          <a:off x="14742160" y="1429540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88537</xdr:rowOff>
    </xdr:from>
    <xdr:to>
      <xdr:col>85</xdr:col>
      <xdr:colOff>177800</xdr:colOff>
      <xdr:row>84</xdr:row>
      <xdr:rowOff>18687</xdr:rowOff>
    </xdr:to>
    <xdr:sp macro="" textlink="">
      <xdr:nvSpPr>
        <xdr:cNvPr id="748" name="フローチャート: 判断 747">
          <a:extLst>
            <a:ext uri="{FF2B5EF4-FFF2-40B4-BE49-F238E27FC236}">
              <a16:creationId xmlns:a16="http://schemas.microsoft.com/office/drawing/2014/main" id="{22113C15-ABB2-41DA-922D-A5FB85886E02}"/>
            </a:ext>
          </a:extLst>
        </xdr:cNvPr>
        <xdr:cNvSpPr/>
      </xdr:nvSpPr>
      <xdr:spPr>
        <a:xfrm>
          <a:off x="14649450" y="14322697"/>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83</xdr:row>
      <xdr:rowOff>72208</xdr:rowOff>
    </xdr:from>
    <xdr:to>
      <xdr:col>81</xdr:col>
      <xdr:colOff>101600</xdr:colOff>
      <xdr:row>84</xdr:row>
      <xdr:rowOff>2358</xdr:rowOff>
    </xdr:to>
    <xdr:sp macro="" textlink="">
      <xdr:nvSpPr>
        <xdr:cNvPr id="749" name="フローチャート: 判断 748">
          <a:extLst>
            <a:ext uri="{FF2B5EF4-FFF2-40B4-BE49-F238E27FC236}">
              <a16:creationId xmlns:a16="http://schemas.microsoft.com/office/drawing/2014/main" id="{41430049-F184-47B8-945C-60F7E38037B5}"/>
            </a:ext>
          </a:extLst>
        </xdr:cNvPr>
        <xdr:cNvSpPr/>
      </xdr:nvSpPr>
      <xdr:spPr>
        <a:xfrm>
          <a:off x="13887450" y="14300653"/>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83</xdr:row>
      <xdr:rowOff>54248</xdr:rowOff>
    </xdr:from>
    <xdr:to>
      <xdr:col>76</xdr:col>
      <xdr:colOff>165100</xdr:colOff>
      <xdr:row>83</xdr:row>
      <xdr:rowOff>155848</xdr:rowOff>
    </xdr:to>
    <xdr:sp macro="" textlink="">
      <xdr:nvSpPr>
        <xdr:cNvPr id="750" name="フローチャート: 判断 749">
          <a:extLst>
            <a:ext uri="{FF2B5EF4-FFF2-40B4-BE49-F238E27FC236}">
              <a16:creationId xmlns:a16="http://schemas.microsoft.com/office/drawing/2014/main" id="{C24C9CDD-6C0B-4E94-AE7D-F11C1FEF180A}"/>
            </a:ext>
          </a:extLst>
        </xdr:cNvPr>
        <xdr:cNvSpPr/>
      </xdr:nvSpPr>
      <xdr:spPr>
        <a:xfrm>
          <a:off x="13089890" y="14288408"/>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83</xdr:row>
      <xdr:rowOff>93436</xdr:rowOff>
    </xdr:from>
    <xdr:to>
      <xdr:col>72</xdr:col>
      <xdr:colOff>38100</xdr:colOff>
      <xdr:row>84</xdr:row>
      <xdr:rowOff>23586</xdr:rowOff>
    </xdr:to>
    <xdr:sp macro="" textlink="">
      <xdr:nvSpPr>
        <xdr:cNvPr id="751" name="フローチャート: 判断 750">
          <a:extLst>
            <a:ext uri="{FF2B5EF4-FFF2-40B4-BE49-F238E27FC236}">
              <a16:creationId xmlns:a16="http://schemas.microsoft.com/office/drawing/2014/main" id="{4406441D-58AB-4B12-A804-18F9054A2ABF}"/>
            </a:ext>
          </a:extLst>
        </xdr:cNvPr>
        <xdr:cNvSpPr/>
      </xdr:nvSpPr>
      <xdr:spPr>
        <a:xfrm>
          <a:off x="12303760" y="14327596"/>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83</xdr:row>
      <xdr:rowOff>83638</xdr:rowOff>
    </xdr:from>
    <xdr:to>
      <xdr:col>67</xdr:col>
      <xdr:colOff>101600</xdr:colOff>
      <xdr:row>84</xdr:row>
      <xdr:rowOff>13788</xdr:rowOff>
    </xdr:to>
    <xdr:sp macro="" textlink="">
      <xdr:nvSpPr>
        <xdr:cNvPr id="752" name="フローチャート: 判断 751">
          <a:extLst>
            <a:ext uri="{FF2B5EF4-FFF2-40B4-BE49-F238E27FC236}">
              <a16:creationId xmlns:a16="http://schemas.microsoft.com/office/drawing/2014/main" id="{E85259A7-2250-4F24-A1FE-BB60A1D7D571}"/>
            </a:ext>
          </a:extLst>
        </xdr:cNvPr>
        <xdr:cNvSpPr/>
      </xdr:nvSpPr>
      <xdr:spPr>
        <a:xfrm>
          <a:off x="11487150" y="14315893"/>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3" name="テキスト ボックス 752">
          <a:extLst>
            <a:ext uri="{FF2B5EF4-FFF2-40B4-BE49-F238E27FC236}">
              <a16:creationId xmlns:a16="http://schemas.microsoft.com/office/drawing/2014/main" id="{1C975585-C80A-4499-B9DE-355D5E977293}"/>
            </a:ext>
          </a:extLst>
        </xdr:cNvPr>
        <xdr:cNvSpPr txBox="1"/>
      </xdr:nvSpPr>
      <xdr:spPr>
        <a:xfrm>
          <a:off x="14532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4" name="テキスト ボックス 753">
          <a:extLst>
            <a:ext uri="{FF2B5EF4-FFF2-40B4-BE49-F238E27FC236}">
              <a16:creationId xmlns:a16="http://schemas.microsoft.com/office/drawing/2014/main" id="{E5842D66-9ACF-41ED-B2B4-C7E4D275F991}"/>
            </a:ext>
          </a:extLst>
        </xdr:cNvPr>
        <xdr:cNvSpPr txBox="1"/>
      </xdr:nvSpPr>
      <xdr:spPr>
        <a:xfrm>
          <a:off x="13770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5" name="テキスト ボックス 754">
          <a:extLst>
            <a:ext uri="{FF2B5EF4-FFF2-40B4-BE49-F238E27FC236}">
              <a16:creationId xmlns:a16="http://schemas.microsoft.com/office/drawing/2014/main" id="{85998287-422B-4459-9902-6C649A06EA56}"/>
            </a:ext>
          </a:extLst>
        </xdr:cNvPr>
        <xdr:cNvSpPr txBox="1"/>
      </xdr:nvSpPr>
      <xdr:spPr>
        <a:xfrm>
          <a:off x="129730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6" name="テキスト ボックス 755">
          <a:extLst>
            <a:ext uri="{FF2B5EF4-FFF2-40B4-BE49-F238E27FC236}">
              <a16:creationId xmlns:a16="http://schemas.microsoft.com/office/drawing/2014/main" id="{43C2EFB6-4657-425B-9DC5-4DA6E7BD5DCD}"/>
            </a:ext>
          </a:extLst>
        </xdr:cNvPr>
        <xdr:cNvSpPr txBox="1"/>
      </xdr:nvSpPr>
      <xdr:spPr>
        <a:xfrm>
          <a:off x="121754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57" name="テキスト ボックス 756">
          <a:extLst>
            <a:ext uri="{FF2B5EF4-FFF2-40B4-BE49-F238E27FC236}">
              <a16:creationId xmlns:a16="http://schemas.microsoft.com/office/drawing/2014/main" id="{C3C2A21E-0135-4E58-B66F-7A61CB87C3F4}"/>
            </a:ext>
          </a:extLst>
        </xdr:cNvPr>
        <xdr:cNvSpPr txBox="1"/>
      </xdr:nvSpPr>
      <xdr:spPr>
        <a:xfrm>
          <a:off x="113703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41184</xdr:rowOff>
    </xdr:from>
    <xdr:to>
      <xdr:col>85</xdr:col>
      <xdr:colOff>177800</xdr:colOff>
      <xdr:row>83</xdr:row>
      <xdr:rowOff>142784</xdr:rowOff>
    </xdr:to>
    <xdr:sp macro="" textlink="">
      <xdr:nvSpPr>
        <xdr:cNvPr id="758" name="楕円 757">
          <a:extLst>
            <a:ext uri="{FF2B5EF4-FFF2-40B4-BE49-F238E27FC236}">
              <a16:creationId xmlns:a16="http://schemas.microsoft.com/office/drawing/2014/main" id="{8161144B-1AD2-46AB-BE6B-61E697AEA03A}"/>
            </a:ext>
          </a:extLst>
        </xdr:cNvPr>
        <xdr:cNvSpPr/>
      </xdr:nvSpPr>
      <xdr:spPr>
        <a:xfrm>
          <a:off x="14649450" y="14271534"/>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64061</xdr:rowOff>
    </xdr:from>
    <xdr:ext cx="405111" cy="259045"/>
    <xdr:sp macro="" textlink="">
      <xdr:nvSpPr>
        <xdr:cNvPr id="759" name="【消防施設】&#10;有形固定資産減価償却率該当値テキスト">
          <a:extLst>
            <a:ext uri="{FF2B5EF4-FFF2-40B4-BE49-F238E27FC236}">
              <a16:creationId xmlns:a16="http://schemas.microsoft.com/office/drawing/2014/main" id="{3ADF2BF7-0F02-46C8-928A-176C79F5B544}"/>
            </a:ext>
          </a:extLst>
        </xdr:cNvPr>
        <xdr:cNvSpPr txBox="1"/>
      </xdr:nvSpPr>
      <xdr:spPr>
        <a:xfrm>
          <a:off x="14742160" y="141191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68943</xdr:rowOff>
    </xdr:from>
    <xdr:to>
      <xdr:col>81</xdr:col>
      <xdr:colOff>101600</xdr:colOff>
      <xdr:row>83</xdr:row>
      <xdr:rowOff>170543</xdr:rowOff>
    </xdr:to>
    <xdr:sp macro="" textlink="">
      <xdr:nvSpPr>
        <xdr:cNvPr id="760" name="楕円 759">
          <a:extLst>
            <a:ext uri="{FF2B5EF4-FFF2-40B4-BE49-F238E27FC236}">
              <a16:creationId xmlns:a16="http://schemas.microsoft.com/office/drawing/2014/main" id="{6A433C08-3C2C-4383-8EAF-2AB5DE9899B3}"/>
            </a:ext>
          </a:extLst>
        </xdr:cNvPr>
        <xdr:cNvSpPr/>
      </xdr:nvSpPr>
      <xdr:spPr>
        <a:xfrm>
          <a:off x="13887450" y="14297388"/>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91984</xdr:rowOff>
    </xdr:from>
    <xdr:to>
      <xdr:col>85</xdr:col>
      <xdr:colOff>127000</xdr:colOff>
      <xdr:row>83</xdr:row>
      <xdr:rowOff>119743</xdr:rowOff>
    </xdr:to>
    <xdr:cxnSp macro="">
      <xdr:nvCxnSpPr>
        <xdr:cNvPr id="761" name="直線コネクタ 760">
          <a:extLst>
            <a:ext uri="{FF2B5EF4-FFF2-40B4-BE49-F238E27FC236}">
              <a16:creationId xmlns:a16="http://schemas.microsoft.com/office/drawing/2014/main" id="{F4EAF6B9-74C8-445C-AAB4-50205146D5F7}"/>
            </a:ext>
          </a:extLst>
        </xdr:cNvPr>
        <xdr:cNvCxnSpPr/>
      </xdr:nvCxnSpPr>
      <xdr:spPr>
        <a:xfrm flipV="1">
          <a:off x="13942060" y="14326144"/>
          <a:ext cx="762000" cy="25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86905</xdr:rowOff>
    </xdr:from>
    <xdr:to>
      <xdr:col>76</xdr:col>
      <xdr:colOff>165100</xdr:colOff>
      <xdr:row>84</xdr:row>
      <xdr:rowOff>17055</xdr:rowOff>
    </xdr:to>
    <xdr:sp macro="" textlink="">
      <xdr:nvSpPr>
        <xdr:cNvPr id="762" name="楕円 761">
          <a:extLst>
            <a:ext uri="{FF2B5EF4-FFF2-40B4-BE49-F238E27FC236}">
              <a16:creationId xmlns:a16="http://schemas.microsoft.com/office/drawing/2014/main" id="{F7525A3D-179C-47A2-B9B5-C0DBEB5B314E}"/>
            </a:ext>
          </a:extLst>
        </xdr:cNvPr>
        <xdr:cNvSpPr/>
      </xdr:nvSpPr>
      <xdr:spPr>
        <a:xfrm>
          <a:off x="13089890" y="14319160"/>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119743</xdr:rowOff>
    </xdr:from>
    <xdr:to>
      <xdr:col>81</xdr:col>
      <xdr:colOff>50800</xdr:colOff>
      <xdr:row>83</xdr:row>
      <xdr:rowOff>137705</xdr:rowOff>
    </xdr:to>
    <xdr:cxnSp macro="">
      <xdr:nvCxnSpPr>
        <xdr:cNvPr id="763" name="直線コネクタ 762">
          <a:extLst>
            <a:ext uri="{FF2B5EF4-FFF2-40B4-BE49-F238E27FC236}">
              <a16:creationId xmlns:a16="http://schemas.microsoft.com/office/drawing/2014/main" id="{492F74E5-50D9-4FE6-9548-3BD502B2E586}"/>
            </a:ext>
          </a:extLst>
        </xdr:cNvPr>
        <xdr:cNvCxnSpPr/>
      </xdr:nvCxnSpPr>
      <xdr:spPr>
        <a:xfrm flipV="1">
          <a:off x="13144500" y="14351998"/>
          <a:ext cx="797560" cy="12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84</xdr:row>
      <xdr:rowOff>49349</xdr:rowOff>
    </xdr:from>
    <xdr:to>
      <xdr:col>72</xdr:col>
      <xdr:colOff>38100</xdr:colOff>
      <xdr:row>84</xdr:row>
      <xdr:rowOff>150949</xdr:rowOff>
    </xdr:to>
    <xdr:sp macro="" textlink="">
      <xdr:nvSpPr>
        <xdr:cNvPr id="764" name="楕円 763">
          <a:extLst>
            <a:ext uri="{FF2B5EF4-FFF2-40B4-BE49-F238E27FC236}">
              <a16:creationId xmlns:a16="http://schemas.microsoft.com/office/drawing/2014/main" id="{C5D6A6D7-4C47-4B3D-A86C-A92AEF784D31}"/>
            </a:ext>
          </a:extLst>
        </xdr:cNvPr>
        <xdr:cNvSpPr/>
      </xdr:nvSpPr>
      <xdr:spPr>
        <a:xfrm>
          <a:off x="12303760" y="14453054"/>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137705</xdr:rowOff>
    </xdr:from>
    <xdr:to>
      <xdr:col>76</xdr:col>
      <xdr:colOff>114300</xdr:colOff>
      <xdr:row>84</xdr:row>
      <xdr:rowOff>100149</xdr:rowOff>
    </xdr:to>
    <xdr:cxnSp macro="">
      <xdr:nvCxnSpPr>
        <xdr:cNvPr id="765" name="直線コネクタ 764">
          <a:extLst>
            <a:ext uri="{FF2B5EF4-FFF2-40B4-BE49-F238E27FC236}">
              <a16:creationId xmlns:a16="http://schemas.microsoft.com/office/drawing/2014/main" id="{9B0C01C8-29FC-4DE3-9827-2BC4CE407A3D}"/>
            </a:ext>
          </a:extLst>
        </xdr:cNvPr>
        <xdr:cNvCxnSpPr/>
      </xdr:nvCxnSpPr>
      <xdr:spPr>
        <a:xfrm flipV="1">
          <a:off x="12346940" y="14364245"/>
          <a:ext cx="797560" cy="133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84</xdr:row>
      <xdr:rowOff>19957</xdr:rowOff>
    </xdr:from>
    <xdr:to>
      <xdr:col>67</xdr:col>
      <xdr:colOff>101600</xdr:colOff>
      <xdr:row>84</xdr:row>
      <xdr:rowOff>121557</xdr:rowOff>
    </xdr:to>
    <xdr:sp macro="" textlink="">
      <xdr:nvSpPr>
        <xdr:cNvPr id="766" name="楕円 765">
          <a:extLst>
            <a:ext uri="{FF2B5EF4-FFF2-40B4-BE49-F238E27FC236}">
              <a16:creationId xmlns:a16="http://schemas.microsoft.com/office/drawing/2014/main" id="{AE9AE852-4E2A-4A69-8E0F-4A5AFC14FD10}"/>
            </a:ext>
          </a:extLst>
        </xdr:cNvPr>
        <xdr:cNvSpPr/>
      </xdr:nvSpPr>
      <xdr:spPr>
        <a:xfrm>
          <a:off x="11487150" y="14417947"/>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84</xdr:row>
      <xdr:rowOff>70757</xdr:rowOff>
    </xdr:from>
    <xdr:to>
      <xdr:col>71</xdr:col>
      <xdr:colOff>177800</xdr:colOff>
      <xdr:row>84</xdr:row>
      <xdr:rowOff>100149</xdr:rowOff>
    </xdr:to>
    <xdr:cxnSp macro="">
      <xdr:nvCxnSpPr>
        <xdr:cNvPr id="767" name="直線コネクタ 766">
          <a:extLst>
            <a:ext uri="{FF2B5EF4-FFF2-40B4-BE49-F238E27FC236}">
              <a16:creationId xmlns:a16="http://schemas.microsoft.com/office/drawing/2014/main" id="{633C7AB7-F382-414F-BA29-61F75F787C53}"/>
            </a:ext>
          </a:extLst>
        </xdr:cNvPr>
        <xdr:cNvCxnSpPr/>
      </xdr:nvCxnSpPr>
      <xdr:spPr>
        <a:xfrm>
          <a:off x="11541760" y="14470652"/>
          <a:ext cx="805180" cy="27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164935</xdr:rowOff>
    </xdr:from>
    <xdr:ext cx="405111" cy="259045"/>
    <xdr:sp macro="" textlink="">
      <xdr:nvSpPr>
        <xdr:cNvPr id="768" name="n_1aveValue【消防施設】&#10;有形固定資産減価償却率">
          <a:extLst>
            <a:ext uri="{FF2B5EF4-FFF2-40B4-BE49-F238E27FC236}">
              <a16:creationId xmlns:a16="http://schemas.microsoft.com/office/drawing/2014/main" id="{8B69E161-CF15-4360-8347-75C2AFABB87C}"/>
            </a:ext>
          </a:extLst>
        </xdr:cNvPr>
        <xdr:cNvSpPr txBox="1"/>
      </xdr:nvSpPr>
      <xdr:spPr>
        <a:xfrm>
          <a:off x="13738234" y="143990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925</xdr:rowOff>
    </xdr:from>
    <xdr:ext cx="405111" cy="259045"/>
    <xdr:sp macro="" textlink="">
      <xdr:nvSpPr>
        <xdr:cNvPr id="769" name="n_2aveValue【消防施設】&#10;有形固定資産減価償却率">
          <a:extLst>
            <a:ext uri="{FF2B5EF4-FFF2-40B4-BE49-F238E27FC236}">
              <a16:creationId xmlns:a16="http://schemas.microsoft.com/office/drawing/2014/main" id="{5855C8D2-C9F8-48CF-8219-16D611316C3F}"/>
            </a:ext>
          </a:extLst>
        </xdr:cNvPr>
        <xdr:cNvSpPr txBox="1"/>
      </xdr:nvSpPr>
      <xdr:spPr>
        <a:xfrm>
          <a:off x="12957184" y="140598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40113</xdr:rowOff>
    </xdr:from>
    <xdr:ext cx="405111" cy="259045"/>
    <xdr:sp macro="" textlink="">
      <xdr:nvSpPr>
        <xdr:cNvPr id="770" name="n_3aveValue【消防施設】&#10;有形固定資産減価償却率">
          <a:extLst>
            <a:ext uri="{FF2B5EF4-FFF2-40B4-BE49-F238E27FC236}">
              <a16:creationId xmlns:a16="http://schemas.microsoft.com/office/drawing/2014/main" id="{760A5298-DB04-4CAE-B192-7C3F8F8DDBF1}"/>
            </a:ext>
          </a:extLst>
        </xdr:cNvPr>
        <xdr:cNvSpPr txBox="1"/>
      </xdr:nvSpPr>
      <xdr:spPr>
        <a:xfrm>
          <a:off x="12171054" y="140990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30315</xdr:rowOff>
    </xdr:from>
    <xdr:ext cx="405111" cy="259045"/>
    <xdr:sp macro="" textlink="">
      <xdr:nvSpPr>
        <xdr:cNvPr id="771" name="n_4aveValue【消防施設】&#10;有形固定資産減価償却率">
          <a:extLst>
            <a:ext uri="{FF2B5EF4-FFF2-40B4-BE49-F238E27FC236}">
              <a16:creationId xmlns:a16="http://schemas.microsoft.com/office/drawing/2014/main" id="{E274FD17-8FDC-4A93-BA6B-FCC773985277}"/>
            </a:ext>
          </a:extLst>
        </xdr:cNvPr>
        <xdr:cNvSpPr txBox="1"/>
      </xdr:nvSpPr>
      <xdr:spPr>
        <a:xfrm>
          <a:off x="11354444" y="140873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82</xdr:row>
      <xdr:rowOff>15620</xdr:rowOff>
    </xdr:from>
    <xdr:ext cx="405111" cy="259045"/>
    <xdr:sp macro="" textlink="">
      <xdr:nvSpPr>
        <xdr:cNvPr id="772" name="n_1mainValue【消防施設】&#10;有形固定資産減価償却率">
          <a:extLst>
            <a:ext uri="{FF2B5EF4-FFF2-40B4-BE49-F238E27FC236}">
              <a16:creationId xmlns:a16="http://schemas.microsoft.com/office/drawing/2014/main" id="{5E79C5F7-86BD-48F0-8EF8-CDC955B933D9}"/>
            </a:ext>
          </a:extLst>
        </xdr:cNvPr>
        <xdr:cNvSpPr txBox="1"/>
      </xdr:nvSpPr>
      <xdr:spPr>
        <a:xfrm>
          <a:off x="13738234" y="140783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8182</xdr:rowOff>
    </xdr:from>
    <xdr:ext cx="405111" cy="259045"/>
    <xdr:sp macro="" textlink="">
      <xdr:nvSpPr>
        <xdr:cNvPr id="773" name="n_2mainValue【消防施設】&#10;有形固定資産減価償却率">
          <a:extLst>
            <a:ext uri="{FF2B5EF4-FFF2-40B4-BE49-F238E27FC236}">
              <a16:creationId xmlns:a16="http://schemas.microsoft.com/office/drawing/2014/main" id="{EC8D9C93-B606-46A7-A8F9-89BCB2EF5514}"/>
            </a:ext>
          </a:extLst>
        </xdr:cNvPr>
        <xdr:cNvSpPr txBox="1"/>
      </xdr:nvSpPr>
      <xdr:spPr>
        <a:xfrm>
          <a:off x="12957184" y="14411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142076</xdr:rowOff>
    </xdr:from>
    <xdr:ext cx="405111" cy="259045"/>
    <xdr:sp macro="" textlink="">
      <xdr:nvSpPr>
        <xdr:cNvPr id="774" name="n_3mainValue【消防施設】&#10;有形固定資産減価償却率">
          <a:extLst>
            <a:ext uri="{FF2B5EF4-FFF2-40B4-BE49-F238E27FC236}">
              <a16:creationId xmlns:a16="http://schemas.microsoft.com/office/drawing/2014/main" id="{1DF2BE0A-8620-4F19-B6B2-4F18234FB93E}"/>
            </a:ext>
          </a:extLst>
        </xdr:cNvPr>
        <xdr:cNvSpPr txBox="1"/>
      </xdr:nvSpPr>
      <xdr:spPr>
        <a:xfrm>
          <a:off x="12171054" y="145419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84</xdr:row>
      <xdr:rowOff>112684</xdr:rowOff>
    </xdr:from>
    <xdr:ext cx="405111" cy="259045"/>
    <xdr:sp macro="" textlink="">
      <xdr:nvSpPr>
        <xdr:cNvPr id="775" name="n_4mainValue【消防施設】&#10;有形固定資産減価償却率">
          <a:extLst>
            <a:ext uri="{FF2B5EF4-FFF2-40B4-BE49-F238E27FC236}">
              <a16:creationId xmlns:a16="http://schemas.microsoft.com/office/drawing/2014/main" id="{74ADFAE4-05FF-4634-B651-89159A70AFBC}"/>
            </a:ext>
          </a:extLst>
        </xdr:cNvPr>
        <xdr:cNvSpPr txBox="1"/>
      </xdr:nvSpPr>
      <xdr:spPr>
        <a:xfrm>
          <a:off x="11354444" y="145144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76" name="正方形/長方形 775">
          <a:extLst>
            <a:ext uri="{FF2B5EF4-FFF2-40B4-BE49-F238E27FC236}">
              <a16:creationId xmlns:a16="http://schemas.microsoft.com/office/drawing/2014/main" id="{BBF53337-8D26-48AA-8419-96B183B81575}"/>
            </a:ext>
          </a:extLst>
        </xdr:cNvPr>
        <xdr:cNvSpPr/>
      </xdr:nvSpPr>
      <xdr:spPr>
        <a:xfrm>
          <a:off x="164592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77" name="正方形/長方形 776">
          <a:extLst>
            <a:ext uri="{FF2B5EF4-FFF2-40B4-BE49-F238E27FC236}">
              <a16:creationId xmlns:a16="http://schemas.microsoft.com/office/drawing/2014/main" id="{D31BD273-3E69-47BF-B977-EA6586199293}"/>
            </a:ext>
          </a:extLst>
        </xdr:cNvPr>
        <xdr:cNvSpPr/>
      </xdr:nvSpPr>
      <xdr:spPr>
        <a:xfrm>
          <a:off x="165900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78" name="正方形/長方形 777">
          <a:extLst>
            <a:ext uri="{FF2B5EF4-FFF2-40B4-BE49-F238E27FC236}">
              <a16:creationId xmlns:a16="http://schemas.microsoft.com/office/drawing/2014/main" id="{D83E54FF-1B9D-49C1-BECD-75F3CF0B3D9C}"/>
            </a:ext>
          </a:extLst>
        </xdr:cNvPr>
        <xdr:cNvSpPr/>
      </xdr:nvSpPr>
      <xdr:spPr>
        <a:xfrm>
          <a:off x="165900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79" name="正方形/長方形 778">
          <a:extLst>
            <a:ext uri="{FF2B5EF4-FFF2-40B4-BE49-F238E27FC236}">
              <a16:creationId xmlns:a16="http://schemas.microsoft.com/office/drawing/2014/main" id="{FC37EAA4-C468-4CD1-AD6B-A491D70B885E}"/>
            </a:ext>
          </a:extLst>
        </xdr:cNvPr>
        <xdr:cNvSpPr/>
      </xdr:nvSpPr>
      <xdr:spPr>
        <a:xfrm>
          <a:off x="174879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0" name="正方形/長方形 779">
          <a:extLst>
            <a:ext uri="{FF2B5EF4-FFF2-40B4-BE49-F238E27FC236}">
              <a16:creationId xmlns:a16="http://schemas.microsoft.com/office/drawing/2014/main" id="{E5646615-B74A-4C0F-99CF-DA74F74FB001}"/>
            </a:ext>
          </a:extLst>
        </xdr:cNvPr>
        <xdr:cNvSpPr/>
      </xdr:nvSpPr>
      <xdr:spPr>
        <a:xfrm>
          <a:off x="174879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1" name="正方形/長方形 780">
          <a:extLst>
            <a:ext uri="{FF2B5EF4-FFF2-40B4-BE49-F238E27FC236}">
              <a16:creationId xmlns:a16="http://schemas.microsoft.com/office/drawing/2014/main" id="{D92A09BF-8DD7-41F3-A8DE-A562A1C08754}"/>
            </a:ext>
          </a:extLst>
        </xdr:cNvPr>
        <xdr:cNvSpPr/>
      </xdr:nvSpPr>
      <xdr:spPr>
        <a:xfrm>
          <a:off x="185166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2" name="正方形/長方形 781">
          <a:extLst>
            <a:ext uri="{FF2B5EF4-FFF2-40B4-BE49-F238E27FC236}">
              <a16:creationId xmlns:a16="http://schemas.microsoft.com/office/drawing/2014/main" id="{F92CD1DB-B55C-4E57-871E-C51BBDCAFB6D}"/>
            </a:ext>
          </a:extLst>
        </xdr:cNvPr>
        <xdr:cNvSpPr/>
      </xdr:nvSpPr>
      <xdr:spPr>
        <a:xfrm>
          <a:off x="185166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3" name="正方形/長方形 782">
          <a:extLst>
            <a:ext uri="{FF2B5EF4-FFF2-40B4-BE49-F238E27FC236}">
              <a16:creationId xmlns:a16="http://schemas.microsoft.com/office/drawing/2014/main" id="{1B5B4317-44D9-4B56-8741-590E5B5A04F2}"/>
            </a:ext>
          </a:extLst>
        </xdr:cNvPr>
        <xdr:cNvSpPr/>
      </xdr:nvSpPr>
      <xdr:spPr>
        <a:xfrm>
          <a:off x="16459200" y="1295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84" name="テキスト ボックス 783">
          <a:extLst>
            <a:ext uri="{FF2B5EF4-FFF2-40B4-BE49-F238E27FC236}">
              <a16:creationId xmlns:a16="http://schemas.microsoft.com/office/drawing/2014/main" id="{E61E8559-E959-476F-897B-FDC828670FB0}"/>
            </a:ext>
          </a:extLst>
        </xdr:cNvPr>
        <xdr:cNvSpPr txBox="1"/>
      </xdr:nvSpPr>
      <xdr:spPr>
        <a:xfrm>
          <a:off x="1644015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5" name="直線コネクタ 784">
          <a:extLst>
            <a:ext uri="{FF2B5EF4-FFF2-40B4-BE49-F238E27FC236}">
              <a16:creationId xmlns:a16="http://schemas.microsoft.com/office/drawing/2014/main" id="{1D895151-FDED-4190-A793-F130DE5E7C1C}"/>
            </a:ext>
          </a:extLst>
        </xdr:cNvPr>
        <xdr:cNvCxnSpPr/>
      </xdr:nvCxnSpPr>
      <xdr:spPr>
        <a:xfrm>
          <a:off x="1645920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86" name="直線コネクタ 785">
          <a:extLst>
            <a:ext uri="{FF2B5EF4-FFF2-40B4-BE49-F238E27FC236}">
              <a16:creationId xmlns:a16="http://schemas.microsoft.com/office/drawing/2014/main" id="{170553E6-3F22-45DB-9426-EB1D8E7A5BAB}"/>
            </a:ext>
          </a:extLst>
        </xdr:cNvPr>
        <xdr:cNvCxnSpPr/>
      </xdr:nvCxnSpPr>
      <xdr:spPr>
        <a:xfrm>
          <a:off x="16459200" y="14782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87" name="テキスト ボックス 786">
          <a:extLst>
            <a:ext uri="{FF2B5EF4-FFF2-40B4-BE49-F238E27FC236}">
              <a16:creationId xmlns:a16="http://schemas.microsoft.com/office/drawing/2014/main" id="{26735A70-0D4E-4C87-B31B-EA809923D972}"/>
            </a:ext>
          </a:extLst>
        </xdr:cNvPr>
        <xdr:cNvSpPr txBox="1"/>
      </xdr:nvSpPr>
      <xdr:spPr>
        <a:xfrm>
          <a:off x="16047266" y="146386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88" name="直線コネクタ 787">
          <a:extLst>
            <a:ext uri="{FF2B5EF4-FFF2-40B4-BE49-F238E27FC236}">
              <a16:creationId xmlns:a16="http://schemas.microsoft.com/office/drawing/2014/main" id="{74CA8610-956C-487D-AF05-747C79D0E9BA}"/>
            </a:ext>
          </a:extLst>
        </xdr:cNvPr>
        <xdr:cNvCxnSpPr/>
      </xdr:nvCxnSpPr>
      <xdr:spPr>
        <a:xfrm>
          <a:off x="16459200" y="14321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89" name="テキスト ボックス 788">
          <a:extLst>
            <a:ext uri="{FF2B5EF4-FFF2-40B4-BE49-F238E27FC236}">
              <a16:creationId xmlns:a16="http://schemas.microsoft.com/office/drawing/2014/main" id="{D6638B3C-2F14-48C0-A85B-E8FA42CDF21C}"/>
            </a:ext>
          </a:extLst>
        </xdr:cNvPr>
        <xdr:cNvSpPr txBox="1"/>
      </xdr:nvSpPr>
      <xdr:spPr>
        <a:xfrm>
          <a:off x="16047266" y="141852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90" name="直線コネクタ 789">
          <a:extLst>
            <a:ext uri="{FF2B5EF4-FFF2-40B4-BE49-F238E27FC236}">
              <a16:creationId xmlns:a16="http://schemas.microsoft.com/office/drawing/2014/main" id="{BAEE1ABC-55D7-4E2F-BD84-0BB0843579F9}"/>
            </a:ext>
          </a:extLst>
        </xdr:cNvPr>
        <xdr:cNvCxnSpPr/>
      </xdr:nvCxnSpPr>
      <xdr:spPr>
        <a:xfrm>
          <a:off x="16459200" y="1386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91" name="テキスト ボックス 790">
          <a:extLst>
            <a:ext uri="{FF2B5EF4-FFF2-40B4-BE49-F238E27FC236}">
              <a16:creationId xmlns:a16="http://schemas.microsoft.com/office/drawing/2014/main" id="{267406ED-23E2-4C63-BB2D-C96EF41F3429}"/>
            </a:ext>
          </a:extLst>
        </xdr:cNvPr>
        <xdr:cNvSpPr txBox="1"/>
      </xdr:nvSpPr>
      <xdr:spPr>
        <a:xfrm>
          <a:off x="16047266" y="137280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92" name="直線コネクタ 791">
          <a:extLst>
            <a:ext uri="{FF2B5EF4-FFF2-40B4-BE49-F238E27FC236}">
              <a16:creationId xmlns:a16="http://schemas.microsoft.com/office/drawing/2014/main" id="{1AD79E9E-5444-4153-96AB-3D04B81CF19F}"/>
            </a:ext>
          </a:extLst>
        </xdr:cNvPr>
        <xdr:cNvCxnSpPr/>
      </xdr:nvCxnSpPr>
      <xdr:spPr>
        <a:xfrm>
          <a:off x="16459200" y="1341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793" name="テキスト ボックス 792">
          <a:extLst>
            <a:ext uri="{FF2B5EF4-FFF2-40B4-BE49-F238E27FC236}">
              <a16:creationId xmlns:a16="http://schemas.microsoft.com/office/drawing/2014/main" id="{8F9BDB86-574C-43ED-902D-09D24FD9C33C}"/>
            </a:ext>
          </a:extLst>
        </xdr:cNvPr>
        <xdr:cNvSpPr txBox="1"/>
      </xdr:nvSpPr>
      <xdr:spPr>
        <a:xfrm>
          <a:off x="16047266" y="132670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94" name="直線コネクタ 793">
          <a:extLst>
            <a:ext uri="{FF2B5EF4-FFF2-40B4-BE49-F238E27FC236}">
              <a16:creationId xmlns:a16="http://schemas.microsoft.com/office/drawing/2014/main" id="{16B22F47-2664-436F-9E12-027ECBF8FC92}"/>
            </a:ext>
          </a:extLst>
        </xdr:cNvPr>
        <xdr:cNvCxnSpPr/>
      </xdr:nvCxnSpPr>
      <xdr:spPr>
        <a:xfrm>
          <a:off x="1645920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95" name="テキスト ボックス 794">
          <a:extLst>
            <a:ext uri="{FF2B5EF4-FFF2-40B4-BE49-F238E27FC236}">
              <a16:creationId xmlns:a16="http://schemas.microsoft.com/office/drawing/2014/main" id="{96D64CBD-BA0E-460F-9D87-64C366DFADA0}"/>
            </a:ext>
          </a:extLst>
        </xdr:cNvPr>
        <xdr:cNvSpPr txBox="1"/>
      </xdr:nvSpPr>
      <xdr:spPr>
        <a:xfrm>
          <a:off x="16047266" y="1281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96" name="【消防施設】&#10;一人当たり面積グラフ枠">
          <a:extLst>
            <a:ext uri="{FF2B5EF4-FFF2-40B4-BE49-F238E27FC236}">
              <a16:creationId xmlns:a16="http://schemas.microsoft.com/office/drawing/2014/main" id="{EDB70A80-A8B5-4C7C-9E6D-F2735DA14585}"/>
            </a:ext>
          </a:extLst>
        </xdr:cNvPr>
        <xdr:cNvSpPr/>
      </xdr:nvSpPr>
      <xdr:spPr>
        <a:xfrm>
          <a:off x="16459200" y="1295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102108</xdr:rowOff>
    </xdr:from>
    <xdr:to>
      <xdr:col>116</xdr:col>
      <xdr:colOff>62864</xdr:colOff>
      <xdr:row>86</xdr:row>
      <xdr:rowOff>24385</xdr:rowOff>
    </xdr:to>
    <xdr:cxnSp macro="">
      <xdr:nvCxnSpPr>
        <xdr:cNvPr id="797" name="直線コネクタ 796">
          <a:extLst>
            <a:ext uri="{FF2B5EF4-FFF2-40B4-BE49-F238E27FC236}">
              <a16:creationId xmlns:a16="http://schemas.microsoft.com/office/drawing/2014/main" id="{2E5DC54D-FBE4-454F-A856-61812039853F}"/>
            </a:ext>
          </a:extLst>
        </xdr:cNvPr>
        <xdr:cNvCxnSpPr/>
      </xdr:nvCxnSpPr>
      <xdr:spPr>
        <a:xfrm flipV="1">
          <a:off x="19947254" y="13471398"/>
          <a:ext cx="0" cy="12938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28212</xdr:rowOff>
    </xdr:from>
    <xdr:ext cx="469744" cy="259045"/>
    <xdr:sp macro="" textlink="">
      <xdr:nvSpPr>
        <xdr:cNvPr id="798" name="【消防施設】&#10;一人当たり面積最小値テキスト">
          <a:extLst>
            <a:ext uri="{FF2B5EF4-FFF2-40B4-BE49-F238E27FC236}">
              <a16:creationId xmlns:a16="http://schemas.microsoft.com/office/drawing/2014/main" id="{3ADACDE0-EA5D-4E0B-9F3C-4B8D2C142E4E}"/>
            </a:ext>
          </a:extLst>
        </xdr:cNvPr>
        <xdr:cNvSpPr txBox="1"/>
      </xdr:nvSpPr>
      <xdr:spPr>
        <a:xfrm>
          <a:off x="19985990" y="14771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24385</xdr:rowOff>
    </xdr:from>
    <xdr:to>
      <xdr:col>116</xdr:col>
      <xdr:colOff>152400</xdr:colOff>
      <xdr:row>86</xdr:row>
      <xdr:rowOff>24385</xdr:rowOff>
    </xdr:to>
    <xdr:cxnSp macro="">
      <xdr:nvCxnSpPr>
        <xdr:cNvPr id="799" name="直線コネクタ 798">
          <a:extLst>
            <a:ext uri="{FF2B5EF4-FFF2-40B4-BE49-F238E27FC236}">
              <a16:creationId xmlns:a16="http://schemas.microsoft.com/office/drawing/2014/main" id="{2CE422B1-0643-49FF-86BF-D452ACB59372}"/>
            </a:ext>
          </a:extLst>
        </xdr:cNvPr>
        <xdr:cNvCxnSpPr/>
      </xdr:nvCxnSpPr>
      <xdr:spPr>
        <a:xfrm>
          <a:off x="19885660" y="1476527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48785</xdr:rowOff>
    </xdr:from>
    <xdr:ext cx="469744" cy="259045"/>
    <xdr:sp macro="" textlink="">
      <xdr:nvSpPr>
        <xdr:cNvPr id="800" name="【消防施設】&#10;一人当たり面積最大値テキスト">
          <a:extLst>
            <a:ext uri="{FF2B5EF4-FFF2-40B4-BE49-F238E27FC236}">
              <a16:creationId xmlns:a16="http://schemas.microsoft.com/office/drawing/2014/main" id="{77FB49D2-C582-4E3C-9076-3AF7E57D9D52}"/>
            </a:ext>
          </a:extLst>
        </xdr:cNvPr>
        <xdr:cNvSpPr txBox="1"/>
      </xdr:nvSpPr>
      <xdr:spPr>
        <a:xfrm>
          <a:off x="19985990" y="13252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102108</xdr:rowOff>
    </xdr:from>
    <xdr:to>
      <xdr:col>116</xdr:col>
      <xdr:colOff>152400</xdr:colOff>
      <xdr:row>78</xdr:row>
      <xdr:rowOff>102108</xdr:rowOff>
    </xdr:to>
    <xdr:cxnSp macro="">
      <xdr:nvCxnSpPr>
        <xdr:cNvPr id="801" name="直線コネクタ 800">
          <a:extLst>
            <a:ext uri="{FF2B5EF4-FFF2-40B4-BE49-F238E27FC236}">
              <a16:creationId xmlns:a16="http://schemas.microsoft.com/office/drawing/2014/main" id="{5815C202-6EB3-4C97-9FA3-8C4637A38ABB}"/>
            </a:ext>
          </a:extLst>
        </xdr:cNvPr>
        <xdr:cNvCxnSpPr/>
      </xdr:nvCxnSpPr>
      <xdr:spPr>
        <a:xfrm>
          <a:off x="19885660" y="1347139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51325</xdr:rowOff>
    </xdr:from>
    <xdr:ext cx="469744" cy="259045"/>
    <xdr:sp macro="" textlink="">
      <xdr:nvSpPr>
        <xdr:cNvPr id="802" name="【消防施設】&#10;一人当たり面積平均値テキスト">
          <a:extLst>
            <a:ext uri="{FF2B5EF4-FFF2-40B4-BE49-F238E27FC236}">
              <a16:creationId xmlns:a16="http://schemas.microsoft.com/office/drawing/2014/main" id="{4780A64C-B0AB-4524-A53B-CEF8A6C1B6FE}"/>
            </a:ext>
          </a:extLst>
        </xdr:cNvPr>
        <xdr:cNvSpPr txBox="1"/>
      </xdr:nvSpPr>
      <xdr:spPr>
        <a:xfrm>
          <a:off x="19985990" y="1428548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28448</xdr:rowOff>
    </xdr:from>
    <xdr:to>
      <xdr:col>116</xdr:col>
      <xdr:colOff>114300</xdr:colOff>
      <xdr:row>84</xdr:row>
      <xdr:rowOff>130048</xdr:rowOff>
    </xdr:to>
    <xdr:sp macro="" textlink="">
      <xdr:nvSpPr>
        <xdr:cNvPr id="803" name="フローチャート: 判断 802">
          <a:extLst>
            <a:ext uri="{FF2B5EF4-FFF2-40B4-BE49-F238E27FC236}">
              <a16:creationId xmlns:a16="http://schemas.microsoft.com/office/drawing/2014/main" id="{414B7651-C5C4-42E8-A276-DA103D0E6BF0}"/>
            </a:ext>
          </a:extLst>
        </xdr:cNvPr>
        <xdr:cNvSpPr/>
      </xdr:nvSpPr>
      <xdr:spPr>
        <a:xfrm>
          <a:off x="19904710" y="14428343"/>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42163</xdr:rowOff>
    </xdr:from>
    <xdr:to>
      <xdr:col>112</xdr:col>
      <xdr:colOff>38100</xdr:colOff>
      <xdr:row>84</xdr:row>
      <xdr:rowOff>143763</xdr:rowOff>
    </xdr:to>
    <xdr:sp macro="" textlink="">
      <xdr:nvSpPr>
        <xdr:cNvPr id="804" name="フローチャート: 判断 803">
          <a:extLst>
            <a:ext uri="{FF2B5EF4-FFF2-40B4-BE49-F238E27FC236}">
              <a16:creationId xmlns:a16="http://schemas.microsoft.com/office/drawing/2014/main" id="{CC21BCDC-E81A-41FE-B400-0C1CABD6493D}"/>
            </a:ext>
          </a:extLst>
        </xdr:cNvPr>
        <xdr:cNvSpPr/>
      </xdr:nvSpPr>
      <xdr:spPr>
        <a:xfrm>
          <a:off x="19161760" y="1444586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37592</xdr:rowOff>
    </xdr:from>
    <xdr:to>
      <xdr:col>107</xdr:col>
      <xdr:colOff>101600</xdr:colOff>
      <xdr:row>84</xdr:row>
      <xdr:rowOff>139192</xdr:rowOff>
    </xdr:to>
    <xdr:sp macro="" textlink="">
      <xdr:nvSpPr>
        <xdr:cNvPr id="805" name="フローチャート: 判断 804">
          <a:extLst>
            <a:ext uri="{FF2B5EF4-FFF2-40B4-BE49-F238E27FC236}">
              <a16:creationId xmlns:a16="http://schemas.microsoft.com/office/drawing/2014/main" id="{C1786E66-F01B-48A7-B6C0-EB511F0A2650}"/>
            </a:ext>
          </a:extLst>
        </xdr:cNvPr>
        <xdr:cNvSpPr/>
      </xdr:nvSpPr>
      <xdr:spPr>
        <a:xfrm>
          <a:off x="18345150" y="14439392"/>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51308</xdr:rowOff>
    </xdr:from>
    <xdr:to>
      <xdr:col>102</xdr:col>
      <xdr:colOff>165100</xdr:colOff>
      <xdr:row>84</xdr:row>
      <xdr:rowOff>152908</xdr:rowOff>
    </xdr:to>
    <xdr:sp macro="" textlink="">
      <xdr:nvSpPr>
        <xdr:cNvPr id="806" name="フローチャート: 判断 805">
          <a:extLst>
            <a:ext uri="{FF2B5EF4-FFF2-40B4-BE49-F238E27FC236}">
              <a16:creationId xmlns:a16="http://schemas.microsoft.com/office/drawing/2014/main" id="{60007EDF-8900-42D3-86A7-8D6FBFF5B244}"/>
            </a:ext>
          </a:extLst>
        </xdr:cNvPr>
        <xdr:cNvSpPr/>
      </xdr:nvSpPr>
      <xdr:spPr>
        <a:xfrm>
          <a:off x="17547590" y="14456918"/>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55880</xdr:rowOff>
    </xdr:from>
    <xdr:to>
      <xdr:col>98</xdr:col>
      <xdr:colOff>38100</xdr:colOff>
      <xdr:row>84</xdr:row>
      <xdr:rowOff>157480</xdr:rowOff>
    </xdr:to>
    <xdr:sp macro="" textlink="">
      <xdr:nvSpPr>
        <xdr:cNvPr id="807" name="フローチャート: 判断 806">
          <a:extLst>
            <a:ext uri="{FF2B5EF4-FFF2-40B4-BE49-F238E27FC236}">
              <a16:creationId xmlns:a16="http://schemas.microsoft.com/office/drawing/2014/main" id="{7F865AF2-4297-46D0-B1CB-472854FA4751}"/>
            </a:ext>
          </a:extLst>
        </xdr:cNvPr>
        <xdr:cNvSpPr/>
      </xdr:nvSpPr>
      <xdr:spPr>
        <a:xfrm>
          <a:off x="16761460" y="14461490"/>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08" name="テキスト ボックス 807">
          <a:extLst>
            <a:ext uri="{FF2B5EF4-FFF2-40B4-BE49-F238E27FC236}">
              <a16:creationId xmlns:a16="http://schemas.microsoft.com/office/drawing/2014/main" id="{C663FC30-8129-434B-AA3A-02FFD0B2D4AA}"/>
            </a:ext>
          </a:extLst>
        </xdr:cNvPr>
        <xdr:cNvSpPr txBox="1"/>
      </xdr:nvSpPr>
      <xdr:spPr>
        <a:xfrm>
          <a:off x="1977644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09" name="テキスト ボックス 808">
          <a:extLst>
            <a:ext uri="{FF2B5EF4-FFF2-40B4-BE49-F238E27FC236}">
              <a16:creationId xmlns:a16="http://schemas.microsoft.com/office/drawing/2014/main" id="{5011BA39-DFFC-44C7-8759-676E98295BF3}"/>
            </a:ext>
          </a:extLst>
        </xdr:cNvPr>
        <xdr:cNvSpPr txBox="1"/>
      </xdr:nvSpPr>
      <xdr:spPr>
        <a:xfrm>
          <a:off x="190334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0" name="テキスト ボックス 809">
          <a:extLst>
            <a:ext uri="{FF2B5EF4-FFF2-40B4-BE49-F238E27FC236}">
              <a16:creationId xmlns:a16="http://schemas.microsoft.com/office/drawing/2014/main" id="{9D5B86B2-C7B9-44D7-B400-B68665D34A50}"/>
            </a:ext>
          </a:extLst>
        </xdr:cNvPr>
        <xdr:cNvSpPr txBox="1"/>
      </xdr:nvSpPr>
      <xdr:spPr>
        <a:xfrm>
          <a:off x="182283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1" name="テキスト ボックス 810">
          <a:extLst>
            <a:ext uri="{FF2B5EF4-FFF2-40B4-BE49-F238E27FC236}">
              <a16:creationId xmlns:a16="http://schemas.microsoft.com/office/drawing/2014/main" id="{A457BE46-1CF8-4FFD-93ED-5B4DF641950A}"/>
            </a:ext>
          </a:extLst>
        </xdr:cNvPr>
        <xdr:cNvSpPr txBox="1"/>
      </xdr:nvSpPr>
      <xdr:spPr>
        <a:xfrm>
          <a:off x="174307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2" name="テキスト ボックス 811">
          <a:extLst>
            <a:ext uri="{FF2B5EF4-FFF2-40B4-BE49-F238E27FC236}">
              <a16:creationId xmlns:a16="http://schemas.microsoft.com/office/drawing/2014/main" id="{C38B84CC-48C0-4CF7-B074-963A29A17D26}"/>
            </a:ext>
          </a:extLst>
        </xdr:cNvPr>
        <xdr:cNvSpPr txBox="1"/>
      </xdr:nvSpPr>
      <xdr:spPr>
        <a:xfrm>
          <a:off x="166331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147320</xdr:rowOff>
    </xdr:from>
    <xdr:to>
      <xdr:col>116</xdr:col>
      <xdr:colOff>114300</xdr:colOff>
      <xdr:row>85</xdr:row>
      <xdr:rowOff>77470</xdr:rowOff>
    </xdr:to>
    <xdr:sp macro="" textlink="">
      <xdr:nvSpPr>
        <xdr:cNvPr id="813" name="楕円 812">
          <a:extLst>
            <a:ext uri="{FF2B5EF4-FFF2-40B4-BE49-F238E27FC236}">
              <a16:creationId xmlns:a16="http://schemas.microsoft.com/office/drawing/2014/main" id="{BCFF5FEE-EDCF-41F9-A8C3-4B210335DCC3}"/>
            </a:ext>
          </a:extLst>
        </xdr:cNvPr>
        <xdr:cNvSpPr/>
      </xdr:nvSpPr>
      <xdr:spPr>
        <a:xfrm>
          <a:off x="19904710" y="1454721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125747</xdr:rowOff>
    </xdr:from>
    <xdr:ext cx="469744" cy="259045"/>
    <xdr:sp macro="" textlink="">
      <xdr:nvSpPr>
        <xdr:cNvPr id="814" name="【消防施設】&#10;一人当たり面積該当値テキスト">
          <a:extLst>
            <a:ext uri="{FF2B5EF4-FFF2-40B4-BE49-F238E27FC236}">
              <a16:creationId xmlns:a16="http://schemas.microsoft.com/office/drawing/2014/main" id="{D890FB24-A363-4829-B767-7BE88CB7E683}"/>
            </a:ext>
          </a:extLst>
        </xdr:cNvPr>
        <xdr:cNvSpPr txBox="1"/>
      </xdr:nvSpPr>
      <xdr:spPr>
        <a:xfrm>
          <a:off x="19985990" y="14531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147320</xdr:rowOff>
    </xdr:from>
    <xdr:to>
      <xdr:col>112</xdr:col>
      <xdr:colOff>38100</xdr:colOff>
      <xdr:row>85</xdr:row>
      <xdr:rowOff>77470</xdr:rowOff>
    </xdr:to>
    <xdr:sp macro="" textlink="">
      <xdr:nvSpPr>
        <xdr:cNvPr id="815" name="楕円 814">
          <a:extLst>
            <a:ext uri="{FF2B5EF4-FFF2-40B4-BE49-F238E27FC236}">
              <a16:creationId xmlns:a16="http://schemas.microsoft.com/office/drawing/2014/main" id="{FC53DCEE-9131-463C-9D58-4258C59A9A3C}"/>
            </a:ext>
          </a:extLst>
        </xdr:cNvPr>
        <xdr:cNvSpPr/>
      </xdr:nvSpPr>
      <xdr:spPr>
        <a:xfrm>
          <a:off x="19161760" y="1454721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26670</xdr:rowOff>
    </xdr:from>
    <xdr:to>
      <xdr:col>116</xdr:col>
      <xdr:colOff>63500</xdr:colOff>
      <xdr:row>85</xdr:row>
      <xdr:rowOff>26670</xdr:rowOff>
    </xdr:to>
    <xdr:cxnSp macro="">
      <xdr:nvCxnSpPr>
        <xdr:cNvPr id="816" name="直線コネクタ 815">
          <a:extLst>
            <a:ext uri="{FF2B5EF4-FFF2-40B4-BE49-F238E27FC236}">
              <a16:creationId xmlns:a16="http://schemas.microsoft.com/office/drawing/2014/main" id="{7BCB6301-9BF8-4527-B14F-B3194235CA56}"/>
            </a:ext>
          </a:extLst>
        </xdr:cNvPr>
        <xdr:cNvCxnSpPr/>
      </xdr:nvCxnSpPr>
      <xdr:spPr>
        <a:xfrm>
          <a:off x="19204940" y="14598015"/>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147320</xdr:rowOff>
    </xdr:from>
    <xdr:to>
      <xdr:col>107</xdr:col>
      <xdr:colOff>101600</xdr:colOff>
      <xdr:row>85</xdr:row>
      <xdr:rowOff>77470</xdr:rowOff>
    </xdr:to>
    <xdr:sp macro="" textlink="">
      <xdr:nvSpPr>
        <xdr:cNvPr id="817" name="楕円 816">
          <a:extLst>
            <a:ext uri="{FF2B5EF4-FFF2-40B4-BE49-F238E27FC236}">
              <a16:creationId xmlns:a16="http://schemas.microsoft.com/office/drawing/2014/main" id="{BF2B7FCB-3865-4FAC-9BD5-DC04E944866E}"/>
            </a:ext>
          </a:extLst>
        </xdr:cNvPr>
        <xdr:cNvSpPr/>
      </xdr:nvSpPr>
      <xdr:spPr>
        <a:xfrm>
          <a:off x="18345150" y="1454721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26670</xdr:rowOff>
    </xdr:from>
    <xdr:to>
      <xdr:col>111</xdr:col>
      <xdr:colOff>177800</xdr:colOff>
      <xdr:row>85</xdr:row>
      <xdr:rowOff>26670</xdr:rowOff>
    </xdr:to>
    <xdr:cxnSp macro="">
      <xdr:nvCxnSpPr>
        <xdr:cNvPr id="818" name="直線コネクタ 817">
          <a:extLst>
            <a:ext uri="{FF2B5EF4-FFF2-40B4-BE49-F238E27FC236}">
              <a16:creationId xmlns:a16="http://schemas.microsoft.com/office/drawing/2014/main" id="{DE23F7C6-17EB-495E-9676-D348D65B01BE}"/>
            </a:ext>
          </a:extLst>
        </xdr:cNvPr>
        <xdr:cNvCxnSpPr/>
      </xdr:nvCxnSpPr>
      <xdr:spPr>
        <a:xfrm>
          <a:off x="18399760" y="14598015"/>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151892</xdr:rowOff>
    </xdr:from>
    <xdr:to>
      <xdr:col>102</xdr:col>
      <xdr:colOff>165100</xdr:colOff>
      <xdr:row>85</xdr:row>
      <xdr:rowOff>82042</xdr:rowOff>
    </xdr:to>
    <xdr:sp macro="" textlink="">
      <xdr:nvSpPr>
        <xdr:cNvPr id="819" name="楕円 818">
          <a:extLst>
            <a:ext uri="{FF2B5EF4-FFF2-40B4-BE49-F238E27FC236}">
              <a16:creationId xmlns:a16="http://schemas.microsoft.com/office/drawing/2014/main" id="{D45DEA4B-30F2-4BBC-8C6A-3B1581D80EAE}"/>
            </a:ext>
          </a:extLst>
        </xdr:cNvPr>
        <xdr:cNvSpPr/>
      </xdr:nvSpPr>
      <xdr:spPr>
        <a:xfrm>
          <a:off x="17547590" y="14553692"/>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26670</xdr:rowOff>
    </xdr:from>
    <xdr:to>
      <xdr:col>107</xdr:col>
      <xdr:colOff>50800</xdr:colOff>
      <xdr:row>85</xdr:row>
      <xdr:rowOff>31242</xdr:rowOff>
    </xdr:to>
    <xdr:cxnSp macro="">
      <xdr:nvCxnSpPr>
        <xdr:cNvPr id="820" name="直線コネクタ 819">
          <a:extLst>
            <a:ext uri="{FF2B5EF4-FFF2-40B4-BE49-F238E27FC236}">
              <a16:creationId xmlns:a16="http://schemas.microsoft.com/office/drawing/2014/main" id="{D138AAA4-6EE9-44FE-8E86-CC250C9E7E97}"/>
            </a:ext>
          </a:extLst>
        </xdr:cNvPr>
        <xdr:cNvCxnSpPr/>
      </xdr:nvCxnSpPr>
      <xdr:spPr>
        <a:xfrm flipV="1">
          <a:off x="17602200" y="14598015"/>
          <a:ext cx="79756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151892</xdr:rowOff>
    </xdr:from>
    <xdr:to>
      <xdr:col>98</xdr:col>
      <xdr:colOff>38100</xdr:colOff>
      <xdr:row>85</xdr:row>
      <xdr:rowOff>82042</xdr:rowOff>
    </xdr:to>
    <xdr:sp macro="" textlink="">
      <xdr:nvSpPr>
        <xdr:cNvPr id="821" name="楕円 820">
          <a:extLst>
            <a:ext uri="{FF2B5EF4-FFF2-40B4-BE49-F238E27FC236}">
              <a16:creationId xmlns:a16="http://schemas.microsoft.com/office/drawing/2014/main" id="{149B55A5-3CF4-4CE8-A7DC-79195D119E33}"/>
            </a:ext>
          </a:extLst>
        </xdr:cNvPr>
        <xdr:cNvSpPr/>
      </xdr:nvSpPr>
      <xdr:spPr>
        <a:xfrm>
          <a:off x="16761460" y="14553692"/>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31242</xdr:rowOff>
    </xdr:from>
    <xdr:to>
      <xdr:col>102</xdr:col>
      <xdr:colOff>114300</xdr:colOff>
      <xdr:row>85</xdr:row>
      <xdr:rowOff>31242</xdr:rowOff>
    </xdr:to>
    <xdr:cxnSp macro="">
      <xdr:nvCxnSpPr>
        <xdr:cNvPr id="822" name="直線コネクタ 821">
          <a:extLst>
            <a:ext uri="{FF2B5EF4-FFF2-40B4-BE49-F238E27FC236}">
              <a16:creationId xmlns:a16="http://schemas.microsoft.com/office/drawing/2014/main" id="{F99919E8-D5DB-4F30-BCBC-938A8E5D3ECE}"/>
            </a:ext>
          </a:extLst>
        </xdr:cNvPr>
        <xdr:cNvCxnSpPr/>
      </xdr:nvCxnSpPr>
      <xdr:spPr>
        <a:xfrm>
          <a:off x="16804640" y="14602587"/>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160290</xdr:rowOff>
    </xdr:from>
    <xdr:ext cx="469744" cy="259045"/>
    <xdr:sp macro="" textlink="">
      <xdr:nvSpPr>
        <xdr:cNvPr id="823" name="n_1aveValue【消防施設】&#10;一人当たり面積">
          <a:extLst>
            <a:ext uri="{FF2B5EF4-FFF2-40B4-BE49-F238E27FC236}">
              <a16:creationId xmlns:a16="http://schemas.microsoft.com/office/drawing/2014/main" id="{A8C05A1F-ED55-4B97-BE04-1756D62B0F35}"/>
            </a:ext>
          </a:extLst>
        </xdr:cNvPr>
        <xdr:cNvSpPr txBox="1"/>
      </xdr:nvSpPr>
      <xdr:spPr>
        <a:xfrm>
          <a:off x="18982132" y="14221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155719</xdr:rowOff>
    </xdr:from>
    <xdr:ext cx="469744" cy="259045"/>
    <xdr:sp macro="" textlink="">
      <xdr:nvSpPr>
        <xdr:cNvPr id="824" name="n_2aveValue【消防施設】&#10;一人当たり面積">
          <a:extLst>
            <a:ext uri="{FF2B5EF4-FFF2-40B4-BE49-F238E27FC236}">
              <a16:creationId xmlns:a16="http://schemas.microsoft.com/office/drawing/2014/main" id="{825B3A82-662F-4FA7-A604-20FAD53D1577}"/>
            </a:ext>
          </a:extLst>
        </xdr:cNvPr>
        <xdr:cNvSpPr txBox="1"/>
      </xdr:nvSpPr>
      <xdr:spPr>
        <a:xfrm>
          <a:off x="18182032" y="14214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169435</xdr:rowOff>
    </xdr:from>
    <xdr:ext cx="469744" cy="259045"/>
    <xdr:sp macro="" textlink="">
      <xdr:nvSpPr>
        <xdr:cNvPr id="825" name="n_3aveValue【消防施設】&#10;一人当たり面積">
          <a:extLst>
            <a:ext uri="{FF2B5EF4-FFF2-40B4-BE49-F238E27FC236}">
              <a16:creationId xmlns:a16="http://schemas.microsoft.com/office/drawing/2014/main" id="{D22F6F47-A9D1-476E-9BE8-D8ADE8F336DC}"/>
            </a:ext>
          </a:extLst>
        </xdr:cNvPr>
        <xdr:cNvSpPr txBox="1"/>
      </xdr:nvSpPr>
      <xdr:spPr>
        <a:xfrm>
          <a:off x="17384472" y="14232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2557</xdr:rowOff>
    </xdr:from>
    <xdr:ext cx="469744" cy="259045"/>
    <xdr:sp macro="" textlink="">
      <xdr:nvSpPr>
        <xdr:cNvPr id="826" name="n_4aveValue【消防施設】&#10;一人当たり面積">
          <a:extLst>
            <a:ext uri="{FF2B5EF4-FFF2-40B4-BE49-F238E27FC236}">
              <a16:creationId xmlns:a16="http://schemas.microsoft.com/office/drawing/2014/main" id="{9EF581F0-94D7-4CFD-828B-A2FA3B0D24F7}"/>
            </a:ext>
          </a:extLst>
        </xdr:cNvPr>
        <xdr:cNvSpPr txBox="1"/>
      </xdr:nvSpPr>
      <xdr:spPr>
        <a:xfrm>
          <a:off x="16588817" y="1423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68597</xdr:rowOff>
    </xdr:from>
    <xdr:ext cx="469744" cy="259045"/>
    <xdr:sp macro="" textlink="">
      <xdr:nvSpPr>
        <xdr:cNvPr id="827" name="n_1mainValue【消防施設】&#10;一人当たり面積">
          <a:extLst>
            <a:ext uri="{FF2B5EF4-FFF2-40B4-BE49-F238E27FC236}">
              <a16:creationId xmlns:a16="http://schemas.microsoft.com/office/drawing/2014/main" id="{C26F3769-55AA-4454-A05B-75F928986865}"/>
            </a:ext>
          </a:extLst>
        </xdr:cNvPr>
        <xdr:cNvSpPr txBox="1"/>
      </xdr:nvSpPr>
      <xdr:spPr>
        <a:xfrm>
          <a:off x="18982132" y="146399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68597</xdr:rowOff>
    </xdr:from>
    <xdr:ext cx="469744" cy="259045"/>
    <xdr:sp macro="" textlink="">
      <xdr:nvSpPr>
        <xdr:cNvPr id="828" name="n_2mainValue【消防施設】&#10;一人当たり面積">
          <a:extLst>
            <a:ext uri="{FF2B5EF4-FFF2-40B4-BE49-F238E27FC236}">
              <a16:creationId xmlns:a16="http://schemas.microsoft.com/office/drawing/2014/main" id="{FE7CA187-64BD-4B94-BD2B-60DE80E07B16}"/>
            </a:ext>
          </a:extLst>
        </xdr:cNvPr>
        <xdr:cNvSpPr txBox="1"/>
      </xdr:nvSpPr>
      <xdr:spPr>
        <a:xfrm>
          <a:off x="18182032" y="146399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73169</xdr:rowOff>
    </xdr:from>
    <xdr:ext cx="469744" cy="259045"/>
    <xdr:sp macro="" textlink="">
      <xdr:nvSpPr>
        <xdr:cNvPr id="829" name="n_3mainValue【消防施設】&#10;一人当たり面積">
          <a:extLst>
            <a:ext uri="{FF2B5EF4-FFF2-40B4-BE49-F238E27FC236}">
              <a16:creationId xmlns:a16="http://schemas.microsoft.com/office/drawing/2014/main" id="{69CB950E-105E-41F7-B1FD-0AF58EB2C674}"/>
            </a:ext>
          </a:extLst>
        </xdr:cNvPr>
        <xdr:cNvSpPr txBox="1"/>
      </xdr:nvSpPr>
      <xdr:spPr>
        <a:xfrm>
          <a:off x="17384472" y="14646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73169</xdr:rowOff>
    </xdr:from>
    <xdr:ext cx="469744" cy="259045"/>
    <xdr:sp macro="" textlink="">
      <xdr:nvSpPr>
        <xdr:cNvPr id="830" name="n_4mainValue【消防施設】&#10;一人当たり面積">
          <a:extLst>
            <a:ext uri="{FF2B5EF4-FFF2-40B4-BE49-F238E27FC236}">
              <a16:creationId xmlns:a16="http://schemas.microsoft.com/office/drawing/2014/main" id="{0DCC4168-8618-4707-B830-254E3FE08FC3}"/>
            </a:ext>
          </a:extLst>
        </xdr:cNvPr>
        <xdr:cNvSpPr txBox="1"/>
      </xdr:nvSpPr>
      <xdr:spPr>
        <a:xfrm>
          <a:off x="16588817" y="14646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1" name="正方形/長方形 830">
          <a:extLst>
            <a:ext uri="{FF2B5EF4-FFF2-40B4-BE49-F238E27FC236}">
              <a16:creationId xmlns:a16="http://schemas.microsoft.com/office/drawing/2014/main" id="{1A947281-FC30-4849-958A-177FF04A08E4}"/>
            </a:ext>
          </a:extLst>
        </xdr:cNvPr>
        <xdr:cNvSpPr/>
      </xdr:nvSpPr>
      <xdr:spPr>
        <a:xfrm>
          <a:off x="1120394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2" name="正方形/長方形 831">
          <a:extLst>
            <a:ext uri="{FF2B5EF4-FFF2-40B4-BE49-F238E27FC236}">
              <a16:creationId xmlns:a16="http://schemas.microsoft.com/office/drawing/2014/main" id="{B4BA14DA-605C-48B5-A70D-1B0517204743}"/>
            </a:ext>
          </a:extLst>
        </xdr:cNvPr>
        <xdr:cNvSpPr/>
      </xdr:nvSpPr>
      <xdr:spPr>
        <a:xfrm>
          <a:off x="113157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3" name="正方形/長方形 832">
          <a:extLst>
            <a:ext uri="{FF2B5EF4-FFF2-40B4-BE49-F238E27FC236}">
              <a16:creationId xmlns:a16="http://schemas.microsoft.com/office/drawing/2014/main" id="{2DAAECF4-C1BC-46CA-889C-7DE04E9FBB50}"/>
            </a:ext>
          </a:extLst>
        </xdr:cNvPr>
        <xdr:cNvSpPr/>
      </xdr:nvSpPr>
      <xdr:spPr>
        <a:xfrm>
          <a:off x="113157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4" name="正方形/長方形 833">
          <a:extLst>
            <a:ext uri="{FF2B5EF4-FFF2-40B4-BE49-F238E27FC236}">
              <a16:creationId xmlns:a16="http://schemas.microsoft.com/office/drawing/2014/main" id="{B912A35D-C177-473A-9248-9E69794DA21B}"/>
            </a:ext>
          </a:extLst>
        </xdr:cNvPr>
        <xdr:cNvSpPr/>
      </xdr:nvSpPr>
      <xdr:spPr>
        <a:xfrm>
          <a:off x="122326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35" name="正方形/長方形 834">
          <a:extLst>
            <a:ext uri="{FF2B5EF4-FFF2-40B4-BE49-F238E27FC236}">
              <a16:creationId xmlns:a16="http://schemas.microsoft.com/office/drawing/2014/main" id="{67B3F66A-9F26-4432-85F5-5FA4CAAB9A44}"/>
            </a:ext>
          </a:extLst>
        </xdr:cNvPr>
        <xdr:cNvSpPr/>
      </xdr:nvSpPr>
      <xdr:spPr>
        <a:xfrm>
          <a:off x="122326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36" name="正方形/長方形 835">
          <a:extLst>
            <a:ext uri="{FF2B5EF4-FFF2-40B4-BE49-F238E27FC236}">
              <a16:creationId xmlns:a16="http://schemas.microsoft.com/office/drawing/2014/main" id="{BA2E150E-57E1-4A11-BCE2-33DB12E28E8B}"/>
            </a:ext>
          </a:extLst>
        </xdr:cNvPr>
        <xdr:cNvSpPr/>
      </xdr:nvSpPr>
      <xdr:spPr>
        <a:xfrm>
          <a:off x="132613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37" name="正方形/長方形 836">
          <a:extLst>
            <a:ext uri="{FF2B5EF4-FFF2-40B4-BE49-F238E27FC236}">
              <a16:creationId xmlns:a16="http://schemas.microsoft.com/office/drawing/2014/main" id="{3AD7E8D8-18F6-471A-B293-B86B82CCB2C6}"/>
            </a:ext>
          </a:extLst>
        </xdr:cNvPr>
        <xdr:cNvSpPr/>
      </xdr:nvSpPr>
      <xdr:spPr>
        <a:xfrm>
          <a:off x="132613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38" name="正方形/長方形 837">
          <a:extLst>
            <a:ext uri="{FF2B5EF4-FFF2-40B4-BE49-F238E27FC236}">
              <a16:creationId xmlns:a16="http://schemas.microsoft.com/office/drawing/2014/main" id="{2095800F-F4C3-4F88-8322-DC44F2B5C8D2}"/>
            </a:ext>
          </a:extLst>
        </xdr:cNvPr>
        <xdr:cNvSpPr/>
      </xdr:nvSpPr>
      <xdr:spPr>
        <a:xfrm>
          <a:off x="11203940" y="1676019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39" name="テキスト ボックス 838">
          <a:extLst>
            <a:ext uri="{FF2B5EF4-FFF2-40B4-BE49-F238E27FC236}">
              <a16:creationId xmlns:a16="http://schemas.microsoft.com/office/drawing/2014/main" id="{8BF32F38-2337-44F3-AAF8-4D14C6AB0E3B}"/>
            </a:ext>
          </a:extLst>
        </xdr:cNvPr>
        <xdr:cNvSpPr txBox="1"/>
      </xdr:nvSpPr>
      <xdr:spPr>
        <a:xfrm>
          <a:off x="1116584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0" name="直線コネクタ 839">
          <a:extLst>
            <a:ext uri="{FF2B5EF4-FFF2-40B4-BE49-F238E27FC236}">
              <a16:creationId xmlns:a16="http://schemas.microsoft.com/office/drawing/2014/main" id="{2900075A-AE7E-4540-B59E-8153037E1232}"/>
            </a:ext>
          </a:extLst>
        </xdr:cNvPr>
        <xdr:cNvCxnSpPr/>
      </xdr:nvCxnSpPr>
      <xdr:spPr>
        <a:xfrm>
          <a:off x="1120394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1" name="テキスト ボックス 840">
          <a:extLst>
            <a:ext uri="{FF2B5EF4-FFF2-40B4-BE49-F238E27FC236}">
              <a16:creationId xmlns:a16="http://schemas.microsoft.com/office/drawing/2014/main" id="{FC59ABAB-78ED-40A9-933F-04678741FF5E}"/>
            </a:ext>
          </a:extLst>
        </xdr:cNvPr>
        <xdr:cNvSpPr txBox="1"/>
      </xdr:nvSpPr>
      <xdr:spPr>
        <a:xfrm>
          <a:off x="10801531" y="1890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42" name="直線コネクタ 841">
          <a:extLst>
            <a:ext uri="{FF2B5EF4-FFF2-40B4-BE49-F238E27FC236}">
              <a16:creationId xmlns:a16="http://schemas.microsoft.com/office/drawing/2014/main" id="{DBEF855B-110B-4AEA-B757-61F63AB26A8A}"/>
            </a:ext>
          </a:extLst>
        </xdr:cNvPr>
        <xdr:cNvCxnSpPr/>
      </xdr:nvCxnSpPr>
      <xdr:spPr>
        <a:xfrm>
          <a:off x="11203940" y="187234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43" name="テキスト ボックス 842">
          <a:extLst>
            <a:ext uri="{FF2B5EF4-FFF2-40B4-BE49-F238E27FC236}">
              <a16:creationId xmlns:a16="http://schemas.microsoft.com/office/drawing/2014/main" id="{71629BAA-2595-457A-AC2F-F074A08DB072}"/>
            </a:ext>
          </a:extLst>
        </xdr:cNvPr>
        <xdr:cNvSpPr txBox="1"/>
      </xdr:nvSpPr>
      <xdr:spPr>
        <a:xfrm>
          <a:off x="10801531" y="1857739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44" name="直線コネクタ 843">
          <a:extLst>
            <a:ext uri="{FF2B5EF4-FFF2-40B4-BE49-F238E27FC236}">
              <a16:creationId xmlns:a16="http://schemas.microsoft.com/office/drawing/2014/main" id="{DE919AE9-A257-4F0E-9381-9BFC43D42FB5}"/>
            </a:ext>
          </a:extLst>
        </xdr:cNvPr>
        <xdr:cNvCxnSpPr/>
      </xdr:nvCxnSpPr>
      <xdr:spPr>
        <a:xfrm>
          <a:off x="11203940" y="1840066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45" name="テキスト ボックス 844">
          <a:extLst>
            <a:ext uri="{FF2B5EF4-FFF2-40B4-BE49-F238E27FC236}">
              <a16:creationId xmlns:a16="http://schemas.microsoft.com/office/drawing/2014/main" id="{0D9CEE5A-9CD4-411A-8084-AC94747F384B}"/>
            </a:ext>
          </a:extLst>
        </xdr:cNvPr>
        <xdr:cNvSpPr txBox="1"/>
      </xdr:nvSpPr>
      <xdr:spPr>
        <a:xfrm>
          <a:off x="10842791" y="1825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46" name="直線コネクタ 845">
          <a:extLst>
            <a:ext uri="{FF2B5EF4-FFF2-40B4-BE49-F238E27FC236}">
              <a16:creationId xmlns:a16="http://schemas.microsoft.com/office/drawing/2014/main" id="{3CBBEABE-24A4-4904-8EE4-3EB5866F431C}"/>
            </a:ext>
          </a:extLst>
        </xdr:cNvPr>
        <xdr:cNvCxnSpPr/>
      </xdr:nvCxnSpPr>
      <xdr:spPr>
        <a:xfrm>
          <a:off x="11203940" y="1806838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47" name="テキスト ボックス 846">
          <a:extLst>
            <a:ext uri="{FF2B5EF4-FFF2-40B4-BE49-F238E27FC236}">
              <a16:creationId xmlns:a16="http://schemas.microsoft.com/office/drawing/2014/main" id="{C4F171F0-DBC0-4FFA-AA4D-D6DC60594FAF}"/>
            </a:ext>
          </a:extLst>
        </xdr:cNvPr>
        <xdr:cNvSpPr txBox="1"/>
      </xdr:nvSpPr>
      <xdr:spPr>
        <a:xfrm>
          <a:off x="10842791" y="1792425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48" name="直線コネクタ 847">
          <a:extLst>
            <a:ext uri="{FF2B5EF4-FFF2-40B4-BE49-F238E27FC236}">
              <a16:creationId xmlns:a16="http://schemas.microsoft.com/office/drawing/2014/main" id="{6BE5FF86-9AB5-4B79-8966-562C5814F499}"/>
            </a:ext>
          </a:extLst>
        </xdr:cNvPr>
        <xdr:cNvCxnSpPr/>
      </xdr:nvCxnSpPr>
      <xdr:spPr>
        <a:xfrm>
          <a:off x="11203940" y="1774561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49" name="テキスト ボックス 848">
          <a:extLst>
            <a:ext uri="{FF2B5EF4-FFF2-40B4-BE49-F238E27FC236}">
              <a16:creationId xmlns:a16="http://schemas.microsoft.com/office/drawing/2014/main" id="{CF918309-66E6-4A1A-936B-987DD96531F1}"/>
            </a:ext>
          </a:extLst>
        </xdr:cNvPr>
        <xdr:cNvSpPr txBox="1"/>
      </xdr:nvSpPr>
      <xdr:spPr>
        <a:xfrm>
          <a:off x="1084279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50" name="直線コネクタ 849">
          <a:extLst>
            <a:ext uri="{FF2B5EF4-FFF2-40B4-BE49-F238E27FC236}">
              <a16:creationId xmlns:a16="http://schemas.microsoft.com/office/drawing/2014/main" id="{C4D12BF5-D110-4402-9B6A-CC29C6993935}"/>
            </a:ext>
          </a:extLst>
        </xdr:cNvPr>
        <xdr:cNvCxnSpPr/>
      </xdr:nvCxnSpPr>
      <xdr:spPr>
        <a:xfrm>
          <a:off x="11203940" y="1741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51" name="テキスト ボックス 850">
          <a:extLst>
            <a:ext uri="{FF2B5EF4-FFF2-40B4-BE49-F238E27FC236}">
              <a16:creationId xmlns:a16="http://schemas.microsoft.com/office/drawing/2014/main" id="{AF7182CD-D6B9-4F5A-87EE-2104E9D2D492}"/>
            </a:ext>
          </a:extLst>
        </xdr:cNvPr>
        <xdr:cNvSpPr txBox="1"/>
      </xdr:nvSpPr>
      <xdr:spPr>
        <a:xfrm>
          <a:off x="10842791" y="1727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52" name="直線コネクタ 851">
          <a:extLst>
            <a:ext uri="{FF2B5EF4-FFF2-40B4-BE49-F238E27FC236}">
              <a16:creationId xmlns:a16="http://schemas.microsoft.com/office/drawing/2014/main" id="{DE0DBF7F-43EB-42EF-91C3-10ADACECBC0A}"/>
            </a:ext>
          </a:extLst>
        </xdr:cNvPr>
        <xdr:cNvCxnSpPr/>
      </xdr:nvCxnSpPr>
      <xdr:spPr>
        <a:xfrm>
          <a:off x="11203940" y="170905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53" name="テキスト ボックス 852">
          <a:extLst>
            <a:ext uri="{FF2B5EF4-FFF2-40B4-BE49-F238E27FC236}">
              <a16:creationId xmlns:a16="http://schemas.microsoft.com/office/drawing/2014/main" id="{059789B9-BD44-4B1C-AFD0-C7C11023193B}"/>
            </a:ext>
          </a:extLst>
        </xdr:cNvPr>
        <xdr:cNvSpPr txBox="1"/>
      </xdr:nvSpPr>
      <xdr:spPr>
        <a:xfrm>
          <a:off x="10905006" y="16946443"/>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54" name="直線コネクタ 853">
          <a:extLst>
            <a:ext uri="{FF2B5EF4-FFF2-40B4-BE49-F238E27FC236}">
              <a16:creationId xmlns:a16="http://schemas.microsoft.com/office/drawing/2014/main" id="{87313614-DBBA-4540-9C53-370D19DC528A}"/>
            </a:ext>
          </a:extLst>
        </xdr:cNvPr>
        <xdr:cNvCxnSpPr/>
      </xdr:nvCxnSpPr>
      <xdr:spPr>
        <a:xfrm>
          <a:off x="1120394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55" name="【庁舎】&#10;有形固定資産減価償却率グラフ枠">
          <a:extLst>
            <a:ext uri="{FF2B5EF4-FFF2-40B4-BE49-F238E27FC236}">
              <a16:creationId xmlns:a16="http://schemas.microsoft.com/office/drawing/2014/main" id="{3262506A-5808-41BA-8959-EE8B7D783289}"/>
            </a:ext>
          </a:extLst>
        </xdr:cNvPr>
        <xdr:cNvSpPr/>
      </xdr:nvSpPr>
      <xdr:spPr>
        <a:xfrm>
          <a:off x="11203940" y="1676019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117021</xdr:rowOff>
    </xdr:from>
    <xdr:to>
      <xdr:col>85</xdr:col>
      <xdr:colOff>126364</xdr:colOff>
      <xdr:row>108</xdr:row>
      <xdr:rowOff>130084</xdr:rowOff>
    </xdr:to>
    <xdr:cxnSp macro="">
      <xdr:nvCxnSpPr>
        <xdr:cNvPr id="856" name="直線コネクタ 855">
          <a:extLst>
            <a:ext uri="{FF2B5EF4-FFF2-40B4-BE49-F238E27FC236}">
              <a16:creationId xmlns:a16="http://schemas.microsoft.com/office/drawing/2014/main" id="{C1C6E35C-9510-4767-936D-77EED81099C0}"/>
            </a:ext>
          </a:extLst>
        </xdr:cNvPr>
        <xdr:cNvCxnSpPr/>
      </xdr:nvCxnSpPr>
      <xdr:spPr>
        <a:xfrm flipV="1">
          <a:off x="14703424" y="17090571"/>
          <a:ext cx="0" cy="15599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133911</xdr:rowOff>
    </xdr:from>
    <xdr:ext cx="405111" cy="259045"/>
    <xdr:sp macro="" textlink="">
      <xdr:nvSpPr>
        <xdr:cNvPr id="857" name="【庁舎】&#10;有形固定資産減価償却率最小値テキスト">
          <a:extLst>
            <a:ext uri="{FF2B5EF4-FFF2-40B4-BE49-F238E27FC236}">
              <a16:creationId xmlns:a16="http://schemas.microsoft.com/office/drawing/2014/main" id="{52E0469E-199C-4656-89E3-CF5642F1FB99}"/>
            </a:ext>
          </a:extLst>
        </xdr:cNvPr>
        <xdr:cNvSpPr txBox="1"/>
      </xdr:nvSpPr>
      <xdr:spPr>
        <a:xfrm>
          <a:off x="14742160" y="186467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130084</xdr:rowOff>
    </xdr:from>
    <xdr:to>
      <xdr:col>86</xdr:col>
      <xdr:colOff>25400</xdr:colOff>
      <xdr:row>108</xdr:row>
      <xdr:rowOff>130084</xdr:rowOff>
    </xdr:to>
    <xdr:cxnSp macro="">
      <xdr:nvCxnSpPr>
        <xdr:cNvPr id="858" name="直線コネクタ 857">
          <a:extLst>
            <a:ext uri="{FF2B5EF4-FFF2-40B4-BE49-F238E27FC236}">
              <a16:creationId xmlns:a16="http://schemas.microsoft.com/office/drawing/2014/main" id="{690C153E-CD48-471D-AB05-59795B0FA5E2}"/>
            </a:ext>
          </a:extLst>
        </xdr:cNvPr>
        <xdr:cNvCxnSpPr/>
      </xdr:nvCxnSpPr>
      <xdr:spPr>
        <a:xfrm>
          <a:off x="14611350" y="1865049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63698</xdr:rowOff>
    </xdr:from>
    <xdr:ext cx="340478" cy="259045"/>
    <xdr:sp macro="" textlink="">
      <xdr:nvSpPr>
        <xdr:cNvPr id="859" name="【庁舎】&#10;有形固定資産減価償却率最大値テキスト">
          <a:extLst>
            <a:ext uri="{FF2B5EF4-FFF2-40B4-BE49-F238E27FC236}">
              <a16:creationId xmlns:a16="http://schemas.microsoft.com/office/drawing/2014/main" id="{4B011648-0895-4C6B-BA0B-EC6204CE8C59}"/>
            </a:ext>
          </a:extLst>
        </xdr:cNvPr>
        <xdr:cNvSpPr txBox="1"/>
      </xdr:nvSpPr>
      <xdr:spPr>
        <a:xfrm>
          <a:off x="14742160" y="1686198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117021</xdr:rowOff>
    </xdr:from>
    <xdr:to>
      <xdr:col>86</xdr:col>
      <xdr:colOff>25400</xdr:colOff>
      <xdr:row>99</xdr:row>
      <xdr:rowOff>117021</xdr:rowOff>
    </xdr:to>
    <xdr:cxnSp macro="">
      <xdr:nvCxnSpPr>
        <xdr:cNvPr id="860" name="直線コネクタ 859">
          <a:extLst>
            <a:ext uri="{FF2B5EF4-FFF2-40B4-BE49-F238E27FC236}">
              <a16:creationId xmlns:a16="http://schemas.microsoft.com/office/drawing/2014/main" id="{D6D39ACD-72BF-451D-AA84-4C0F3B61119A}"/>
            </a:ext>
          </a:extLst>
        </xdr:cNvPr>
        <xdr:cNvCxnSpPr/>
      </xdr:nvCxnSpPr>
      <xdr:spPr>
        <a:xfrm>
          <a:off x="14611350" y="1709057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145885</xdr:rowOff>
    </xdr:from>
    <xdr:ext cx="405111" cy="259045"/>
    <xdr:sp macro="" textlink="">
      <xdr:nvSpPr>
        <xdr:cNvPr id="861" name="【庁舎】&#10;有形固定資産減価償却率平均値テキスト">
          <a:extLst>
            <a:ext uri="{FF2B5EF4-FFF2-40B4-BE49-F238E27FC236}">
              <a16:creationId xmlns:a16="http://schemas.microsoft.com/office/drawing/2014/main" id="{4647BA7B-A850-42D2-B261-3702BBF99D2D}"/>
            </a:ext>
          </a:extLst>
        </xdr:cNvPr>
        <xdr:cNvSpPr txBox="1"/>
      </xdr:nvSpPr>
      <xdr:spPr>
        <a:xfrm>
          <a:off x="14742160" y="1780333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167458</xdr:rowOff>
    </xdr:from>
    <xdr:to>
      <xdr:col>85</xdr:col>
      <xdr:colOff>177800</xdr:colOff>
      <xdr:row>104</xdr:row>
      <xdr:rowOff>97608</xdr:rowOff>
    </xdr:to>
    <xdr:sp macro="" textlink="">
      <xdr:nvSpPr>
        <xdr:cNvPr id="862" name="フローチャート: 判断 861">
          <a:extLst>
            <a:ext uri="{FF2B5EF4-FFF2-40B4-BE49-F238E27FC236}">
              <a16:creationId xmlns:a16="http://schemas.microsoft.com/office/drawing/2014/main" id="{C6E99872-68A9-4785-A366-FD899AB92102}"/>
            </a:ext>
          </a:extLst>
        </xdr:cNvPr>
        <xdr:cNvSpPr/>
      </xdr:nvSpPr>
      <xdr:spPr>
        <a:xfrm>
          <a:off x="14649450" y="17830618"/>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20501</xdr:rowOff>
    </xdr:from>
    <xdr:to>
      <xdr:col>81</xdr:col>
      <xdr:colOff>101600</xdr:colOff>
      <xdr:row>104</xdr:row>
      <xdr:rowOff>122101</xdr:rowOff>
    </xdr:to>
    <xdr:sp macro="" textlink="">
      <xdr:nvSpPr>
        <xdr:cNvPr id="863" name="フローチャート: 判断 862">
          <a:extLst>
            <a:ext uri="{FF2B5EF4-FFF2-40B4-BE49-F238E27FC236}">
              <a16:creationId xmlns:a16="http://schemas.microsoft.com/office/drawing/2014/main" id="{55E5524F-7BC3-40E4-8734-6A7E6E55ECB8}"/>
            </a:ext>
          </a:extLst>
        </xdr:cNvPr>
        <xdr:cNvSpPr/>
      </xdr:nvSpPr>
      <xdr:spPr>
        <a:xfrm>
          <a:off x="13887450" y="17847491"/>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41729</xdr:rowOff>
    </xdr:from>
    <xdr:to>
      <xdr:col>76</xdr:col>
      <xdr:colOff>165100</xdr:colOff>
      <xdr:row>104</xdr:row>
      <xdr:rowOff>143329</xdr:rowOff>
    </xdr:to>
    <xdr:sp macro="" textlink="">
      <xdr:nvSpPr>
        <xdr:cNvPr id="864" name="フローチャート: 判断 863">
          <a:extLst>
            <a:ext uri="{FF2B5EF4-FFF2-40B4-BE49-F238E27FC236}">
              <a16:creationId xmlns:a16="http://schemas.microsoft.com/office/drawing/2014/main" id="{95D84E0B-233E-4128-865D-F3325D4457B6}"/>
            </a:ext>
          </a:extLst>
        </xdr:cNvPr>
        <xdr:cNvSpPr/>
      </xdr:nvSpPr>
      <xdr:spPr>
        <a:xfrm>
          <a:off x="13089890" y="17872529"/>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89081</xdr:rowOff>
    </xdr:from>
    <xdr:to>
      <xdr:col>72</xdr:col>
      <xdr:colOff>38100</xdr:colOff>
      <xdr:row>105</xdr:row>
      <xdr:rowOff>19231</xdr:rowOff>
    </xdr:to>
    <xdr:sp macro="" textlink="">
      <xdr:nvSpPr>
        <xdr:cNvPr id="865" name="フローチャート: 判断 864">
          <a:extLst>
            <a:ext uri="{FF2B5EF4-FFF2-40B4-BE49-F238E27FC236}">
              <a16:creationId xmlns:a16="http://schemas.microsoft.com/office/drawing/2014/main" id="{83E098B7-387C-4BA2-BFBE-D262E6F1532D}"/>
            </a:ext>
          </a:extLst>
        </xdr:cNvPr>
        <xdr:cNvSpPr/>
      </xdr:nvSpPr>
      <xdr:spPr>
        <a:xfrm>
          <a:off x="12303760" y="17923691"/>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92348</xdr:rowOff>
    </xdr:from>
    <xdr:to>
      <xdr:col>67</xdr:col>
      <xdr:colOff>101600</xdr:colOff>
      <xdr:row>105</xdr:row>
      <xdr:rowOff>22498</xdr:rowOff>
    </xdr:to>
    <xdr:sp macro="" textlink="">
      <xdr:nvSpPr>
        <xdr:cNvPr id="866" name="フローチャート: 判断 865">
          <a:extLst>
            <a:ext uri="{FF2B5EF4-FFF2-40B4-BE49-F238E27FC236}">
              <a16:creationId xmlns:a16="http://schemas.microsoft.com/office/drawing/2014/main" id="{8ADFEC67-AB6D-4B1F-BE4A-A8DB344A0ADF}"/>
            </a:ext>
          </a:extLst>
        </xdr:cNvPr>
        <xdr:cNvSpPr/>
      </xdr:nvSpPr>
      <xdr:spPr>
        <a:xfrm>
          <a:off x="11487150" y="17926958"/>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67" name="テキスト ボックス 866">
          <a:extLst>
            <a:ext uri="{FF2B5EF4-FFF2-40B4-BE49-F238E27FC236}">
              <a16:creationId xmlns:a16="http://schemas.microsoft.com/office/drawing/2014/main" id="{72DCF0AA-53FF-45D5-9494-442348F90AFA}"/>
            </a:ext>
          </a:extLst>
        </xdr:cNvPr>
        <xdr:cNvSpPr txBox="1"/>
      </xdr:nvSpPr>
      <xdr:spPr>
        <a:xfrm>
          <a:off x="14532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68" name="テキスト ボックス 867">
          <a:extLst>
            <a:ext uri="{FF2B5EF4-FFF2-40B4-BE49-F238E27FC236}">
              <a16:creationId xmlns:a16="http://schemas.microsoft.com/office/drawing/2014/main" id="{1FE42DD0-375F-4C0E-904E-23F0340FBB1D}"/>
            </a:ext>
          </a:extLst>
        </xdr:cNvPr>
        <xdr:cNvSpPr txBox="1"/>
      </xdr:nvSpPr>
      <xdr:spPr>
        <a:xfrm>
          <a:off x="13770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69" name="テキスト ボックス 868">
          <a:extLst>
            <a:ext uri="{FF2B5EF4-FFF2-40B4-BE49-F238E27FC236}">
              <a16:creationId xmlns:a16="http://schemas.microsoft.com/office/drawing/2014/main" id="{EB04292B-10C1-426E-9577-A08BAF743886}"/>
            </a:ext>
          </a:extLst>
        </xdr:cNvPr>
        <xdr:cNvSpPr txBox="1"/>
      </xdr:nvSpPr>
      <xdr:spPr>
        <a:xfrm>
          <a:off x="129730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0" name="テキスト ボックス 869">
          <a:extLst>
            <a:ext uri="{FF2B5EF4-FFF2-40B4-BE49-F238E27FC236}">
              <a16:creationId xmlns:a16="http://schemas.microsoft.com/office/drawing/2014/main" id="{3AD72763-C5B4-40FF-817D-01BF2186F7BC}"/>
            </a:ext>
          </a:extLst>
        </xdr:cNvPr>
        <xdr:cNvSpPr txBox="1"/>
      </xdr:nvSpPr>
      <xdr:spPr>
        <a:xfrm>
          <a:off x="121754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1" name="テキスト ボックス 870">
          <a:extLst>
            <a:ext uri="{FF2B5EF4-FFF2-40B4-BE49-F238E27FC236}">
              <a16:creationId xmlns:a16="http://schemas.microsoft.com/office/drawing/2014/main" id="{B243DCDC-090C-404F-B857-9EDA59BCA1C5}"/>
            </a:ext>
          </a:extLst>
        </xdr:cNvPr>
        <xdr:cNvSpPr txBox="1"/>
      </xdr:nvSpPr>
      <xdr:spPr>
        <a:xfrm>
          <a:off x="113703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100</xdr:row>
      <xdr:rowOff>85816</xdr:rowOff>
    </xdr:from>
    <xdr:to>
      <xdr:col>85</xdr:col>
      <xdr:colOff>177800</xdr:colOff>
      <xdr:row>101</xdr:row>
      <xdr:rowOff>15966</xdr:rowOff>
    </xdr:to>
    <xdr:sp macro="" textlink="">
      <xdr:nvSpPr>
        <xdr:cNvPr id="872" name="楕円 871">
          <a:extLst>
            <a:ext uri="{FF2B5EF4-FFF2-40B4-BE49-F238E27FC236}">
              <a16:creationId xmlns:a16="http://schemas.microsoft.com/office/drawing/2014/main" id="{E7F1DD5E-0458-4498-9259-639D051247E9}"/>
            </a:ext>
          </a:extLst>
        </xdr:cNvPr>
        <xdr:cNvSpPr/>
      </xdr:nvSpPr>
      <xdr:spPr>
        <a:xfrm>
          <a:off x="14649450" y="17232721"/>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99</xdr:row>
      <xdr:rowOff>108693</xdr:rowOff>
    </xdr:from>
    <xdr:ext cx="405111" cy="259045"/>
    <xdr:sp macro="" textlink="">
      <xdr:nvSpPr>
        <xdr:cNvPr id="873" name="【庁舎】&#10;有形固定資産減価償却率該当値テキスト">
          <a:extLst>
            <a:ext uri="{FF2B5EF4-FFF2-40B4-BE49-F238E27FC236}">
              <a16:creationId xmlns:a16="http://schemas.microsoft.com/office/drawing/2014/main" id="{55A6227B-886E-45FA-AE70-9F0C72F3BA9C}"/>
            </a:ext>
          </a:extLst>
        </xdr:cNvPr>
        <xdr:cNvSpPr txBox="1"/>
      </xdr:nvSpPr>
      <xdr:spPr>
        <a:xfrm>
          <a:off x="14742160" y="17080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100</xdr:row>
      <xdr:rowOff>15602</xdr:rowOff>
    </xdr:from>
    <xdr:to>
      <xdr:col>81</xdr:col>
      <xdr:colOff>101600</xdr:colOff>
      <xdr:row>100</xdr:row>
      <xdr:rowOff>117202</xdr:rowOff>
    </xdr:to>
    <xdr:sp macro="" textlink="">
      <xdr:nvSpPr>
        <xdr:cNvPr id="874" name="楕円 873">
          <a:extLst>
            <a:ext uri="{FF2B5EF4-FFF2-40B4-BE49-F238E27FC236}">
              <a16:creationId xmlns:a16="http://schemas.microsoft.com/office/drawing/2014/main" id="{54E8C29A-8123-4F6D-99A5-BEC1D0FBB345}"/>
            </a:ext>
          </a:extLst>
        </xdr:cNvPr>
        <xdr:cNvSpPr/>
      </xdr:nvSpPr>
      <xdr:spPr>
        <a:xfrm>
          <a:off x="13887450" y="17164412"/>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100</xdr:row>
      <xdr:rowOff>66402</xdr:rowOff>
    </xdr:from>
    <xdr:to>
      <xdr:col>85</xdr:col>
      <xdr:colOff>127000</xdr:colOff>
      <xdr:row>100</xdr:row>
      <xdr:rowOff>136616</xdr:rowOff>
    </xdr:to>
    <xdr:cxnSp macro="">
      <xdr:nvCxnSpPr>
        <xdr:cNvPr id="875" name="直線コネクタ 874">
          <a:extLst>
            <a:ext uri="{FF2B5EF4-FFF2-40B4-BE49-F238E27FC236}">
              <a16:creationId xmlns:a16="http://schemas.microsoft.com/office/drawing/2014/main" id="{E77982D2-7BB5-490A-A709-3DBB1B617A7B}"/>
            </a:ext>
          </a:extLst>
        </xdr:cNvPr>
        <xdr:cNvCxnSpPr/>
      </xdr:nvCxnSpPr>
      <xdr:spPr>
        <a:xfrm>
          <a:off x="13942060" y="17209497"/>
          <a:ext cx="762000" cy="68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107</xdr:row>
      <xdr:rowOff>36830</xdr:rowOff>
    </xdr:from>
    <xdr:to>
      <xdr:col>76</xdr:col>
      <xdr:colOff>165100</xdr:colOff>
      <xdr:row>107</xdr:row>
      <xdr:rowOff>138430</xdr:rowOff>
    </xdr:to>
    <xdr:sp macro="" textlink="">
      <xdr:nvSpPr>
        <xdr:cNvPr id="876" name="楕円 875">
          <a:extLst>
            <a:ext uri="{FF2B5EF4-FFF2-40B4-BE49-F238E27FC236}">
              <a16:creationId xmlns:a16="http://schemas.microsoft.com/office/drawing/2014/main" id="{496AE512-C81A-464C-83FE-8318454A57C3}"/>
            </a:ext>
          </a:extLst>
        </xdr:cNvPr>
        <xdr:cNvSpPr/>
      </xdr:nvSpPr>
      <xdr:spPr>
        <a:xfrm>
          <a:off x="13089890" y="18381980"/>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100</xdr:row>
      <xdr:rowOff>66402</xdr:rowOff>
    </xdr:from>
    <xdr:to>
      <xdr:col>81</xdr:col>
      <xdr:colOff>50800</xdr:colOff>
      <xdr:row>107</xdr:row>
      <xdr:rowOff>87630</xdr:rowOff>
    </xdr:to>
    <xdr:cxnSp macro="">
      <xdr:nvCxnSpPr>
        <xdr:cNvPr id="877" name="直線コネクタ 876">
          <a:extLst>
            <a:ext uri="{FF2B5EF4-FFF2-40B4-BE49-F238E27FC236}">
              <a16:creationId xmlns:a16="http://schemas.microsoft.com/office/drawing/2014/main" id="{2FBE15D1-5CE0-4EB0-85EB-EBA1E2C47FA5}"/>
            </a:ext>
          </a:extLst>
        </xdr:cNvPr>
        <xdr:cNvCxnSpPr/>
      </xdr:nvCxnSpPr>
      <xdr:spPr>
        <a:xfrm flipV="1">
          <a:off x="13144500" y="17209497"/>
          <a:ext cx="797560" cy="1227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107</xdr:row>
      <xdr:rowOff>18869</xdr:rowOff>
    </xdr:from>
    <xdr:to>
      <xdr:col>72</xdr:col>
      <xdr:colOff>38100</xdr:colOff>
      <xdr:row>107</xdr:row>
      <xdr:rowOff>120469</xdr:rowOff>
    </xdr:to>
    <xdr:sp macro="" textlink="">
      <xdr:nvSpPr>
        <xdr:cNvPr id="878" name="楕円 877">
          <a:extLst>
            <a:ext uri="{FF2B5EF4-FFF2-40B4-BE49-F238E27FC236}">
              <a16:creationId xmlns:a16="http://schemas.microsoft.com/office/drawing/2014/main" id="{5E9AE7D0-5C84-49D2-9906-1AB4B89C8455}"/>
            </a:ext>
          </a:extLst>
        </xdr:cNvPr>
        <xdr:cNvSpPr/>
      </xdr:nvSpPr>
      <xdr:spPr>
        <a:xfrm>
          <a:off x="12303760" y="18367829"/>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107</xdr:row>
      <xdr:rowOff>69669</xdr:rowOff>
    </xdr:from>
    <xdr:to>
      <xdr:col>76</xdr:col>
      <xdr:colOff>114300</xdr:colOff>
      <xdr:row>107</xdr:row>
      <xdr:rowOff>87630</xdr:rowOff>
    </xdr:to>
    <xdr:cxnSp macro="">
      <xdr:nvCxnSpPr>
        <xdr:cNvPr id="879" name="直線コネクタ 878">
          <a:extLst>
            <a:ext uri="{FF2B5EF4-FFF2-40B4-BE49-F238E27FC236}">
              <a16:creationId xmlns:a16="http://schemas.microsoft.com/office/drawing/2014/main" id="{CAE538A2-09AB-480B-8F5A-0D7EDA3145A9}"/>
            </a:ext>
          </a:extLst>
        </xdr:cNvPr>
        <xdr:cNvCxnSpPr/>
      </xdr:nvCxnSpPr>
      <xdr:spPr>
        <a:xfrm>
          <a:off x="12346940" y="18412914"/>
          <a:ext cx="797560" cy="23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165826</xdr:rowOff>
    </xdr:from>
    <xdr:to>
      <xdr:col>67</xdr:col>
      <xdr:colOff>101600</xdr:colOff>
      <xdr:row>107</xdr:row>
      <xdr:rowOff>95976</xdr:rowOff>
    </xdr:to>
    <xdr:sp macro="" textlink="">
      <xdr:nvSpPr>
        <xdr:cNvPr id="880" name="楕円 879">
          <a:extLst>
            <a:ext uri="{FF2B5EF4-FFF2-40B4-BE49-F238E27FC236}">
              <a16:creationId xmlns:a16="http://schemas.microsoft.com/office/drawing/2014/main" id="{51D027DF-9A6B-44D2-87AC-08F6C6AA319E}"/>
            </a:ext>
          </a:extLst>
        </xdr:cNvPr>
        <xdr:cNvSpPr/>
      </xdr:nvSpPr>
      <xdr:spPr>
        <a:xfrm>
          <a:off x="11487150" y="18343336"/>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107</xdr:row>
      <xdr:rowOff>45176</xdr:rowOff>
    </xdr:from>
    <xdr:to>
      <xdr:col>71</xdr:col>
      <xdr:colOff>177800</xdr:colOff>
      <xdr:row>107</xdr:row>
      <xdr:rowOff>69669</xdr:rowOff>
    </xdr:to>
    <xdr:cxnSp macro="">
      <xdr:nvCxnSpPr>
        <xdr:cNvPr id="881" name="直線コネクタ 880">
          <a:extLst>
            <a:ext uri="{FF2B5EF4-FFF2-40B4-BE49-F238E27FC236}">
              <a16:creationId xmlns:a16="http://schemas.microsoft.com/office/drawing/2014/main" id="{063B6BB4-507F-46C6-9B76-F02D87508058}"/>
            </a:ext>
          </a:extLst>
        </xdr:cNvPr>
        <xdr:cNvCxnSpPr/>
      </xdr:nvCxnSpPr>
      <xdr:spPr>
        <a:xfrm>
          <a:off x="11541760" y="18392231"/>
          <a:ext cx="805180" cy="20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113228</xdr:rowOff>
    </xdr:from>
    <xdr:ext cx="405111" cy="259045"/>
    <xdr:sp macro="" textlink="">
      <xdr:nvSpPr>
        <xdr:cNvPr id="882" name="n_1aveValue【庁舎】&#10;有形固定資産減価償却率">
          <a:extLst>
            <a:ext uri="{FF2B5EF4-FFF2-40B4-BE49-F238E27FC236}">
              <a16:creationId xmlns:a16="http://schemas.microsoft.com/office/drawing/2014/main" id="{EAD8194D-1166-4B27-82F9-D47EA5BC5AA0}"/>
            </a:ext>
          </a:extLst>
        </xdr:cNvPr>
        <xdr:cNvSpPr txBox="1"/>
      </xdr:nvSpPr>
      <xdr:spPr>
        <a:xfrm>
          <a:off x="13738234" y="179440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159856</xdr:rowOff>
    </xdr:from>
    <xdr:ext cx="405111" cy="259045"/>
    <xdr:sp macro="" textlink="">
      <xdr:nvSpPr>
        <xdr:cNvPr id="883" name="n_2aveValue【庁舎】&#10;有形固定資産減価償却率">
          <a:extLst>
            <a:ext uri="{FF2B5EF4-FFF2-40B4-BE49-F238E27FC236}">
              <a16:creationId xmlns:a16="http://schemas.microsoft.com/office/drawing/2014/main" id="{CB28952A-A6BF-477F-8D77-C924E18D1860}"/>
            </a:ext>
          </a:extLst>
        </xdr:cNvPr>
        <xdr:cNvSpPr txBox="1"/>
      </xdr:nvSpPr>
      <xdr:spPr>
        <a:xfrm>
          <a:off x="12957184" y="176496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35758</xdr:rowOff>
    </xdr:from>
    <xdr:ext cx="405111" cy="259045"/>
    <xdr:sp macro="" textlink="">
      <xdr:nvSpPr>
        <xdr:cNvPr id="884" name="n_3aveValue【庁舎】&#10;有形固定資産減価償却率">
          <a:extLst>
            <a:ext uri="{FF2B5EF4-FFF2-40B4-BE49-F238E27FC236}">
              <a16:creationId xmlns:a16="http://schemas.microsoft.com/office/drawing/2014/main" id="{41074070-1B9E-4870-8AFF-BECAA8CB2659}"/>
            </a:ext>
          </a:extLst>
        </xdr:cNvPr>
        <xdr:cNvSpPr txBox="1"/>
      </xdr:nvSpPr>
      <xdr:spPr>
        <a:xfrm>
          <a:off x="12171054" y="176951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39025</xdr:rowOff>
    </xdr:from>
    <xdr:ext cx="405111" cy="259045"/>
    <xdr:sp macro="" textlink="">
      <xdr:nvSpPr>
        <xdr:cNvPr id="885" name="n_4aveValue【庁舎】&#10;有形固定資産減価償却率">
          <a:extLst>
            <a:ext uri="{FF2B5EF4-FFF2-40B4-BE49-F238E27FC236}">
              <a16:creationId xmlns:a16="http://schemas.microsoft.com/office/drawing/2014/main" id="{5375F640-1682-4B5F-A2A7-887D871779C1}"/>
            </a:ext>
          </a:extLst>
        </xdr:cNvPr>
        <xdr:cNvSpPr txBox="1"/>
      </xdr:nvSpPr>
      <xdr:spPr>
        <a:xfrm>
          <a:off x="11354444" y="176983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58361</xdr:colOff>
      <xdr:row>98</xdr:row>
      <xdr:rowOff>133729</xdr:rowOff>
    </xdr:from>
    <xdr:ext cx="340478" cy="259045"/>
    <xdr:sp macro="" textlink="">
      <xdr:nvSpPr>
        <xdr:cNvPr id="886" name="n_1mainValue【庁舎】&#10;有形固定資産減価償却率">
          <a:extLst>
            <a:ext uri="{FF2B5EF4-FFF2-40B4-BE49-F238E27FC236}">
              <a16:creationId xmlns:a16="http://schemas.microsoft.com/office/drawing/2014/main" id="{6B44531F-8F83-4EBB-A771-2985663B92BA}"/>
            </a:ext>
          </a:extLst>
        </xdr:cNvPr>
        <xdr:cNvSpPr txBox="1"/>
      </xdr:nvSpPr>
      <xdr:spPr>
        <a:xfrm>
          <a:off x="13770551" y="1693201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129557</xdr:rowOff>
    </xdr:from>
    <xdr:ext cx="405111" cy="259045"/>
    <xdr:sp macro="" textlink="">
      <xdr:nvSpPr>
        <xdr:cNvPr id="887" name="n_2mainValue【庁舎】&#10;有形固定資産減価償却率">
          <a:extLst>
            <a:ext uri="{FF2B5EF4-FFF2-40B4-BE49-F238E27FC236}">
              <a16:creationId xmlns:a16="http://schemas.microsoft.com/office/drawing/2014/main" id="{9E3B785E-F6E2-464F-B91F-B6C6238D0F2A}"/>
            </a:ext>
          </a:extLst>
        </xdr:cNvPr>
        <xdr:cNvSpPr txBox="1"/>
      </xdr:nvSpPr>
      <xdr:spPr>
        <a:xfrm>
          <a:off x="12957184" y="18478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111596</xdr:rowOff>
    </xdr:from>
    <xdr:ext cx="405111" cy="259045"/>
    <xdr:sp macro="" textlink="">
      <xdr:nvSpPr>
        <xdr:cNvPr id="888" name="n_3mainValue【庁舎】&#10;有形固定資産減価償却率">
          <a:extLst>
            <a:ext uri="{FF2B5EF4-FFF2-40B4-BE49-F238E27FC236}">
              <a16:creationId xmlns:a16="http://schemas.microsoft.com/office/drawing/2014/main" id="{55E5D3E8-4A07-421B-B028-E20B473BD77B}"/>
            </a:ext>
          </a:extLst>
        </xdr:cNvPr>
        <xdr:cNvSpPr txBox="1"/>
      </xdr:nvSpPr>
      <xdr:spPr>
        <a:xfrm>
          <a:off x="12171054" y="184567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87103</xdr:rowOff>
    </xdr:from>
    <xdr:ext cx="405111" cy="259045"/>
    <xdr:sp macro="" textlink="">
      <xdr:nvSpPr>
        <xdr:cNvPr id="889" name="n_4mainValue【庁舎】&#10;有形固定資産減価償却率">
          <a:extLst>
            <a:ext uri="{FF2B5EF4-FFF2-40B4-BE49-F238E27FC236}">
              <a16:creationId xmlns:a16="http://schemas.microsoft.com/office/drawing/2014/main" id="{AD1B53C6-2A6F-4917-A9D0-F5A471E8FED7}"/>
            </a:ext>
          </a:extLst>
        </xdr:cNvPr>
        <xdr:cNvSpPr txBox="1"/>
      </xdr:nvSpPr>
      <xdr:spPr>
        <a:xfrm>
          <a:off x="11354444" y="184341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0" name="正方形/長方形 889">
          <a:extLst>
            <a:ext uri="{FF2B5EF4-FFF2-40B4-BE49-F238E27FC236}">
              <a16:creationId xmlns:a16="http://schemas.microsoft.com/office/drawing/2014/main" id="{5540F284-15E5-480C-916B-F2050CB0ED7C}"/>
            </a:ext>
          </a:extLst>
        </xdr:cNvPr>
        <xdr:cNvSpPr/>
      </xdr:nvSpPr>
      <xdr:spPr>
        <a:xfrm>
          <a:off x="164592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1" name="正方形/長方形 890">
          <a:extLst>
            <a:ext uri="{FF2B5EF4-FFF2-40B4-BE49-F238E27FC236}">
              <a16:creationId xmlns:a16="http://schemas.microsoft.com/office/drawing/2014/main" id="{F96A9CC2-6696-4ACA-A6E3-C3F04C56D428}"/>
            </a:ext>
          </a:extLst>
        </xdr:cNvPr>
        <xdr:cNvSpPr/>
      </xdr:nvSpPr>
      <xdr:spPr>
        <a:xfrm>
          <a:off x="165900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2" name="正方形/長方形 891">
          <a:extLst>
            <a:ext uri="{FF2B5EF4-FFF2-40B4-BE49-F238E27FC236}">
              <a16:creationId xmlns:a16="http://schemas.microsoft.com/office/drawing/2014/main" id="{4BD53128-B5A3-457B-AFE9-F3EF06227E1D}"/>
            </a:ext>
          </a:extLst>
        </xdr:cNvPr>
        <xdr:cNvSpPr/>
      </xdr:nvSpPr>
      <xdr:spPr>
        <a:xfrm>
          <a:off x="165900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3" name="正方形/長方形 892">
          <a:extLst>
            <a:ext uri="{FF2B5EF4-FFF2-40B4-BE49-F238E27FC236}">
              <a16:creationId xmlns:a16="http://schemas.microsoft.com/office/drawing/2014/main" id="{ECBF6071-204E-4F15-89C9-923E313EB5F7}"/>
            </a:ext>
          </a:extLst>
        </xdr:cNvPr>
        <xdr:cNvSpPr/>
      </xdr:nvSpPr>
      <xdr:spPr>
        <a:xfrm>
          <a:off x="174879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94" name="正方形/長方形 893">
          <a:extLst>
            <a:ext uri="{FF2B5EF4-FFF2-40B4-BE49-F238E27FC236}">
              <a16:creationId xmlns:a16="http://schemas.microsoft.com/office/drawing/2014/main" id="{182583CF-7666-454A-AB2C-71F064C1B9A0}"/>
            </a:ext>
          </a:extLst>
        </xdr:cNvPr>
        <xdr:cNvSpPr/>
      </xdr:nvSpPr>
      <xdr:spPr>
        <a:xfrm>
          <a:off x="174879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95" name="正方形/長方形 894">
          <a:extLst>
            <a:ext uri="{FF2B5EF4-FFF2-40B4-BE49-F238E27FC236}">
              <a16:creationId xmlns:a16="http://schemas.microsoft.com/office/drawing/2014/main" id="{8EB150C3-213A-4D7E-B7F1-ED654C6D21DC}"/>
            </a:ext>
          </a:extLst>
        </xdr:cNvPr>
        <xdr:cNvSpPr/>
      </xdr:nvSpPr>
      <xdr:spPr>
        <a:xfrm>
          <a:off x="185166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96" name="正方形/長方形 895">
          <a:extLst>
            <a:ext uri="{FF2B5EF4-FFF2-40B4-BE49-F238E27FC236}">
              <a16:creationId xmlns:a16="http://schemas.microsoft.com/office/drawing/2014/main" id="{04845E45-59B0-4294-ABC2-504ABACE3541}"/>
            </a:ext>
          </a:extLst>
        </xdr:cNvPr>
        <xdr:cNvSpPr/>
      </xdr:nvSpPr>
      <xdr:spPr>
        <a:xfrm>
          <a:off x="185166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97" name="正方形/長方形 896">
          <a:extLst>
            <a:ext uri="{FF2B5EF4-FFF2-40B4-BE49-F238E27FC236}">
              <a16:creationId xmlns:a16="http://schemas.microsoft.com/office/drawing/2014/main" id="{461D62B3-859D-4AE0-81D5-6FBC5625758C}"/>
            </a:ext>
          </a:extLst>
        </xdr:cNvPr>
        <xdr:cNvSpPr/>
      </xdr:nvSpPr>
      <xdr:spPr>
        <a:xfrm>
          <a:off x="16459200" y="1676019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98" name="テキスト ボックス 897">
          <a:extLst>
            <a:ext uri="{FF2B5EF4-FFF2-40B4-BE49-F238E27FC236}">
              <a16:creationId xmlns:a16="http://schemas.microsoft.com/office/drawing/2014/main" id="{9E5E19E0-F31C-4F06-8BF9-2C3B1624EF96}"/>
            </a:ext>
          </a:extLst>
        </xdr:cNvPr>
        <xdr:cNvSpPr txBox="1"/>
      </xdr:nvSpPr>
      <xdr:spPr>
        <a:xfrm>
          <a:off x="1644015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99" name="直線コネクタ 898">
          <a:extLst>
            <a:ext uri="{FF2B5EF4-FFF2-40B4-BE49-F238E27FC236}">
              <a16:creationId xmlns:a16="http://schemas.microsoft.com/office/drawing/2014/main" id="{0437D037-78C3-4DB5-97C0-5763B2AA2E38}"/>
            </a:ext>
          </a:extLst>
        </xdr:cNvPr>
        <xdr:cNvCxnSpPr/>
      </xdr:nvCxnSpPr>
      <xdr:spPr>
        <a:xfrm>
          <a:off x="1645920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900" name="直線コネクタ 899">
          <a:extLst>
            <a:ext uri="{FF2B5EF4-FFF2-40B4-BE49-F238E27FC236}">
              <a16:creationId xmlns:a16="http://schemas.microsoft.com/office/drawing/2014/main" id="{90B0E7F6-A879-4F5B-A622-07C04E85F647}"/>
            </a:ext>
          </a:extLst>
        </xdr:cNvPr>
        <xdr:cNvCxnSpPr/>
      </xdr:nvCxnSpPr>
      <xdr:spPr>
        <a:xfrm>
          <a:off x="16459200" y="187234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901" name="テキスト ボックス 900">
          <a:extLst>
            <a:ext uri="{FF2B5EF4-FFF2-40B4-BE49-F238E27FC236}">
              <a16:creationId xmlns:a16="http://schemas.microsoft.com/office/drawing/2014/main" id="{50709E64-5D30-448A-B539-78EB9C45B20B}"/>
            </a:ext>
          </a:extLst>
        </xdr:cNvPr>
        <xdr:cNvSpPr txBox="1"/>
      </xdr:nvSpPr>
      <xdr:spPr>
        <a:xfrm>
          <a:off x="16047266" y="1857739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902" name="直線コネクタ 901">
          <a:extLst>
            <a:ext uri="{FF2B5EF4-FFF2-40B4-BE49-F238E27FC236}">
              <a16:creationId xmlns:a16="http://schemas.microsoft.com/office/drawing/2014/main" id="{CA82CBCE-7477-4F08-8E84-6940B86F0856}"/>
            </a:ext>
          </a:extLst>
        </xdr:cNvPr>
        <xdr:cNvCxnSpPr/>
      </xdr:nvCxnSpPr>
      <xdr:spPr>
        <a:xfrm>
          <a:off x="16459200" y="1840066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903" name="テキスト ボックス 902">
          <a:extLst>
            <a:ext uri="{FF2B5EF4-FFF2-40B4-BE49-F238E27FC236}">
              <a16:creationId xmlns:a16="http://schemas.microsoft.com/office/drawing/2014/main" id="{5E78510A-2861-4D3A-AA5E-AF91EDA79F5A}"/>
            </a:ext>
          </a:extLst>
        </xdr:cNvPr>
        <xdr:cNvSpPr txBox="1"/>
      </xdr:nvSpPr>
      <xdr:spPr>
        <a:xfrm>
          <a:off x="16047266" y="1825653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904" name="直線コネクタ 903">
          <a:extLst>
            <a:ext uri="{FF2B5EF4-FFF2-40B4-BE49-F238E27FC236}">
              <a16:creationId xmlns:a16="http://schemas.microsoft.com/office/drawing/2014/main" id="{F51F04A0-FB50-4795-A2EB-64D5BD566F7B}"/>
            </a:ext>
          </a:extLst>
        </xdr:cNvPr>
        <xdr:cNvCxnSpPr/>
      </xdr:nvCxnSpPr>
      <xdr:spPr>
        <a:xfrm>
          <a:off x="16459200" y="1806838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905" name="テキスト ボックス 904">
          <a:extLst>
            <a:ext uri="{FF2B5EF4-FFF2-40B4-BE49-F238E27FC236}">
              <a16:creationId xmlns:a16="http://schemas.microsoft.com/office/drawing/2014/main" id="{0EB1264E-09E6-4DD6-82C7-363695346B3F}"/>
            </a:ext>
          </a:extLst>
        </xdr:cNvPr>
        <xdr:cNvSpPr txBox="1"/>
      </xdr:nvSpPr>
      <xdr:spPr>
        <a:xfrm>
          <a:off x="16047266" y="1792425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906" name="直線コネクタ 905">
          <a:extLst>
            <a:ext uri="{FF2B5EF4-FFF2-40B4-BE49-F238E27FC236}">
              <a16:creationId xmlns:a16="http://schemas.microsoft.com/office/drawing/2014/main" id="{43FA4997-179D-4E79-AF70-373E697EF3FF}"/>
            </a:ext>
          </a:extLst>
        </xdr:cNvPr>
        <xdr:cNvCxnSpPr/>
      </xdr:nvCxnSpPr>
      <xdr:spPr>
        <a:xfrm>
          <a:off x="16459200" y="1774561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907" name="テキスト ボックス 906">
          <a:extLst>
            <a:ext uri="{FF2B5EF4-FFF2-40B4-BE49-F238E27FC236}">
              <a16:creationId xmlns:a16="http://schemas.microsoft.com/office/drawing/2014/main" id="{E9788C45-868B-47E5-8C54-A1932409CF7D}"/>
            </a:ext>
          </a:extLst>
        </xdr:cNvPr>
        <xdr:cNvSpPr txBox="1"/>
      </xdr:nvSpPr>
      <xdr:spPr>
        <a:xfrm>
          <a:off x="16047266"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908" name="直線コネクタ 907">
          <a:extLst>
            <a:ext uri="{FF2B5EF4-FFF2-40B4-BE49-F238E27FC236}">
              <a16:creationId xmlns:a16="http://schemas.microsoft.com/office/drawing/2014/main" id="{DB979D41-FC59-4A14-88D7-F07134D38040}"/>
            </a:ext>
          </a:extLst>
        </xdr:cNvPr>
        <xdr:cNvCxnSpPr/>
      </xdr:nvCxnSpPr>
      <xdr:spPr>
        <a:xfrm>
          <a:off x="16459200" y="1741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909" name="テキスト ボックス 908">
          <a:extLst>
            <a:ext uri="{FF2B5EF4-FFF2-40B4-BE49-F238E27FC236}">
              <a16:creationId xmlns:a16="http://schemas.microsoft.com/office/drawing/2014/main" id="{85A4C197-43D5-4EF5-8C69-3AD6040F7A74}"/>
            </a:ext>
          </a:extLst>
        </xdr:cNvPr>
        <xdr:cNvSpPr txBox="1"/>
      </xdr:nvSpPr>
      <xdr:spPr>
        <a:xfrm>
          <a:off x="16047266" y="1727873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910" name="直線コネクタ 909">
          <a:extLst>
            <a:ext uri="{FF2B5EF4-FFF2-40B4-BE49-F238E27FC236}">
              <a16:creationId xmlns:a16="http://schemas.microsoft.com/office/drawing/2014/main" id="{CA88A5AD-DDA0-4994-9A7B-EAA6DB376924}"/>
            </a:ext>
          </a:extLst>
        </xdr:cNvPr>
        <xdr:cNvCxnSpPr/>
      </xdr:nvCxnSpPr>
      <xdr:spPr>
        <a:xfrm>
          <a:off x="16459200" y="170905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911" name="テキスト ボックス 910">
          <a:extLst>
            <a:ext uri="{FF2B5EF4-FFF2-40B4-BE49-F238E27FC236}">
              <a16:creationId xmlns:a16="http://schemas.microsoft.com/office/drawing/2014/main" id="{6988BFBC-95E6-4C8D-92BB-0EE5E55FAA17}"/>
            </a:ext>
          </a:extLst>
        </xdr:cNvPr>
        <xdr:cNvSpPr txBox="1"/>
      </xdr:nvSpPr>
      <xdr:spPr>
        <a:xfrm>
          <a:off x="16047266" y="1694644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2" name="直線コネクタ 911">
          <a:extLst>
            <a:ext uri="{FF2B5EF4-FFF2-40B4-BE49-F238E27FC236}">
              <a16:creationId xmlns:a16="http://schemas.microsoft.com/office/drawing/2014/main" id="{11859D55-C995-4253-B34F-7FF9B900F78D}"/>
            </a:ext>
          </a:extLst>
        </xdr:cNvPr>
        <xdr:cNvCxnSpPr/>
      </xdr:nvCxnSpPr>
      <xdr:spPr>
        <a:xfrm>
          <a:off x="1645920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3" name="テキスト ボックス 912">
          <a:extLst>
            <a:ext uri="{FF2B5EF4-FFF2-40B4-BE49-F238E27FC236}">
              <a16:creationId xmlns:a16="http://schemas.microsoft.com/office/drawing/2014/main" id="{904EC45E-A2D5-425C-BC58-7C095F99C6D7}"/>
            </a:ext>
          </a:extLst>
        </xdr:cNvPr>
        <xdr:cNvSpPr txBox="1"/>
      </xdr:nvSpPr>
      <xdr:spPr>
        <a:xfrm>
          <a:off x="16047266" y="1662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4" name="【庁舎】&#10;一人当たり面積グラフ枠">
          <a:extLst>
            <a:ext uri="{FF2B5EF4-FFF2-40B4-BE49-F238E27FC236}">
              <a16:creationId xmlns:a16="http://schemas.microsoft.com/office/drawing/2014/main" id="{5C6F79AE-1685-4BE3-8AD0-C7B49664070F}"/>
            </a:ext>
          </a:extLst>
        </xdr:cNvPr>
        <xdr:cNvSpPr/>
      </xdr:nvSpPr>
      <xdr:spPr>
        <a:xfrm>
          <a:off x="16459200" y="1676019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51707</xdr:rowOff>
    </xdr:from>
    <xdr:to>
      <xdr:col>116</xdr:col>
      <xdr:colOff>62864</xdr:colOff>
      <xdr:row>107</xdr:row>
      <xdr:rowOff>169273</xdr:rowOff>
    </xdr:to>
    <xdr:cxnSp macro="">
      <xdr:nvCxnSpPr>
        <xdr:cNvPr id="915" name="直線コネクタ 914">
          <a:extLst>
            <a:ext uri="{FF2B5EF4-FFF2-40B4-BE49-F238E27FC236}">
              <a16:creationId xmlns:a16="http://schemas.microsoft.com/office/drawing/2014/main" id="{7CFFA692-43D9-4126-915E-3BF103031A28}"/>
            </a:ext>
          </a:extLst>
        </xdr:cNvPr>
        <xdr:cNvCxnSpPr/>
      </xdr:nvCxnSpPr>
      <xdr:spPr>
        <a:xfrm flipV="1">
          <a:off x="19947254" y="17029067"/>
          <a:ext cx="0" cy="14891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1650</xdr:rowOff>
    </xdr:from>
    <xdr:ext cx="469744" cy="259045"/>
    <xdr:sp macro="" textlink="">
      <xdr:nvSpPr>
        <xdr:cNvPr id="916" name="【庁舎】&#10;一人当たり面積最小値テキスト">
          <a:extLst>
            <a:ext uri="{FF2B5EF4-FFF2-40B4-BE49-F238E27FC236}">
              <a16:creationId xmlns:a16="http://schemas.microsoft.com/office/drawing/2014/main" id="{66F85827-8568-47B4-9D70-3FAC62A17F3F}"/>
            </a:ext>
          </a:extLst>
        </xdr:cNvPr>
        <xdr:cNvSpPr txBox="1"/>
      </xdr:nvSpPr>
      <xdr:spPr>
        <a:xfrm>
          <a:off x="19985990" y="18518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169273</xdr:rowOff>
    </xdr:from>
    <xdr:to>
      <xdr:col>116</xdr:col>
      <xdr:colOff>152400</xdr:colOff>
      <xdr:row>107</xdr:row>
      <xdr:rowOff>169273</xdr:rowOff>
    </xdr:to>
    <xdr:cxnSp macro="">
      <xdr:nvCxnSpPr>
        <xdr:cNvPr id="917" name="直線コネクタ 916">
          <a:extLst>
            <a:ext uri="{FF2B5EF4-FFF2-40B4-BE49-F238E27FC236}">
              <a16:creationId xmlns:a16="http://schemas.microsoft.com/office/drawing/2014/main" id="{E6820775-6956-49B6-8067-0B16C3CFE75D}"/>
            </a:ext>
          </a:extLst>
        </xdr:cNvPr>
        <xdr:cNvCxnSpPr/>
      </xdr:nvCxnSpPr>
      <xdr:spPr>
        <a:xfrm>
          <a:off x="19885660" y="1851823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97</xdr:row>
      <xdr:rowOff>169834</xdr:rowOff>
    </xdr:from>
    <xdr:ext cx="469744" cy="259045"/>
    <xdr:sp macro="" textlink="">
      <xdr:nvSpPr>
        <xdr:cNvPr id="918" name="【庁舎】&#10;一人当たり面積最大値テキスト">
          <a:extLst>
            <a:ext uri="{FF2B5EF4-FFF2-40B4-BE49-F238E27FC236}">
              <a16:creationId xmlns:a16="http://schemas.microsoft.com/office/drawing/2014/main" id="{CAB604FD-2796-4314-B557-09E7B8E1C66D}"/>
            </a:ext>
          </a:extLst>
        </xdr:cNvPr>
        <xdr:cNvSpPr txBox="1"/>
      </xdr:nvSpPr>
      <xdr:spPr>
        <a:xfrm>
          <a:off x="19985990" y="168042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51707</xdr:rowOff>
    </xdr:from>
    <xdr:to>
      <xdr:col>116</xdr:col>
      <xdr:colOff>152400</xdr:colOff>
      <xdr:row>99</xdr:row>
      <xdr:rowOff>51707</xdr:rowOff>
    </xdr:to>
    <xdr:cxnSp macro="">
      <xdr:nvCxnSpPr>
        <xdr:cNvPr id="919" name="直線コネクタ 918">
          <a:extLst>
            <a:ext uri="{FF2B5EF4-FFF2-40B4-BE49-F238E27FC236}">
              <a16:creationId xmlns:a16="http://schemas.microsoft.com/office/drawing/2014/main" id="{4A0B65C6-4E38-4053-8AE7-900A96504152}"/>
            </a:ext>
          </a:extLst>
        </xdr:cNvPr>
        <xdr:cNvCxnSpPr/>
      </xdr:nvCxnSpPr>
      <xdr:spPr>
        <a:xfrm>
          <a:off x="19885660" y="1702906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21789</xdr:rowOff>
    </xdr:from>
    <xdr:ext cx="469744" cy="259045"/>
    <xdr:sp macro="" textlink="">
      <xdr:nvSpPr>
        <xdr:cNvPr id="920" name="【庁舎】&#10;一人当たり面積平均値テキスト">
          <a:extLst>
            <a:ext uri="{FF2B5EF4-FFF2-40B4-BE49-F238E27FC236}">
              <a16:creationId xmlns:a16="http://schemas.microsoft.com/office/drawing/2014/main" id="{C4A25268-5060-4411-AA80-B432EC96CE99}"/>
            </a:ext>
          </a:extLst>
        </xdr:cNvPr>
        <xdr:cNvSpPr txBox="1"/>
      </xdr:nvSpPr>
      <xdr:spPr>
        <a:xfrm>
          <a:off x="19985990" y="180202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43362</xdr:rowOff>
    </xdr:from>
    <xdr:to>
      <xdr:col>116</xdr:col>
      <xdr:colOff>114300</xdr:colOff>
      <xdr:row>105</xdr:row>
      <xdr:rowOff>144962</xdr:rowOff>
    </xdr:to>
    <xdr:sp macro="" textlink="">
      <xdr:nvSpPr>
        <xdr:cNvPr id="921" name="フローチャート: 判断 920">
          <a:extLst>
            <a:ext uri="{FF2B5EF4-FFF2-40B4-BE49-F238E27FC236}">
              <a16:creationId xmlns:a16="http://schemas.microsoft.com/office/drawing/2014/main" id="{598E6D6E-D372-4AE9-A1AB-D9CF395047EF}"/>
            </a:ext>
          </a:extLst>
        </xdr:cNvPr>
        <xdr:cNvSpPr/>
      </xdr:nvSpPr>
      <xdr:spPr>
        <a:xfrm>
          <a:off x="19904710" y="18047517"/>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69487</xdr:rowOff>
    </xdr:from>
    <xdr:to>
      <xdr:col>112</xdr:col>
      <xdr:colOff>38100</xdr:colOff>
      <xdr:row>105</xdr:row>
      <xdr:rowOff>171087</xdr:rowOff>
    </xdr:to>
    <xdr:sp macro="" textlink="">
      <xdr:nvSpPr>
        <xdr:cNvPr id="922" name="フローチャート: 判断 921">
          <a:extLst>
            <a:ext uri="{FF2B5EF4-FFF2-40B4-BE49-F238E27FC236}">
              <a16:creationId xmlns:a16="http://schemas.microsoft.com/office/drawing/2014/main" id="{8EB0EC18-04D0-4444-B80D-A1E3C5B85446}"/>
            </a:ext>
          </a:extLst>
        </xdr:cNvPr>
        <xdr:cNvSpPr/>
      </xdr:nvSpPr>
      <xdr:spPr>
        <a:xfrm>
          <a:off x="19161760" y="18069832"/>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76019</xdr:rowOff>
    </xdr:from>
    <xdr:to>
      <xdr:col>107</xdr:col>
      <xdr:colOff>101600</xdr:colOff>
      <xdr:row>106</xdr:row>
      <xdr:rowOff>6169</xdr:rowOff>
    </xdr:to>
    <xdr:sp macro="" textlink="">
      <xdr:nvSpPr>
        <xdr:cNvPr id="923" name="フローチャート: 判断 922">
          <a:extLst>
            <a:ext uri="{FF2B5EF4-FFF2-40B4-BE49-F238E27FC236}">
              <a16:creationId xmlns:a16="http://schemas.microsoft.com/office/drawing/2014/main" id="{9876DB08-D0F0-404D-B730-2F4E4383BA55}"/>
            </a:ext>
          </a:extLst>
        </xdr:cNvPr>
        <xdr:cNvSpPr/>
      </xdr:nvSpPr>
      <xdr:spPr>
        <a:xfrm>
          <a:off x="18345150" y="18078269"/>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92348</xdr:rowOff>
    </xdr:from>
    <xdr:to>
      <xdr:col>102</xdr:col>
      <xdr:colOff>165100</xdr:colOff>
      <xdr:row>106</xdr:row>
      <xdr:rowOff>22498</xdr:rowOff>
    </xdr:to>
    <xdr:sp macro="" textlink="">
      <xdr:nvSpPr>
        <xdr:cNvPr id="924" name="フローチャート: 判断 923">
          <a:extLst>
            <a:ext uri="{FF2B5EF4-FFF2-40B4-BE49-F238E27FC236}">
              <a16:creationId xmlns:a16="http://schemas.microsoft.com/office/drawing/2014/main" id="{2E44F63B-5002-4E32-90CD-7470FC9A374E}"/>
            </a:ext>
          </a:extLst>
        </xdr:cNvPr>
        <xdr:cNvSpPr/>
      </xdr:nvSpPr>
      <xdr:spPr>
        <a:xfrm>
          <a:off x="17547590" y="18098408"/>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95613</xdr:rowOff>
    </xdr:from>
    <xdr:to>
      <xdr:col>98</xdr:col>
      <xdr:colOff>38100</xdr:colOff>
      <xdr:row>106</xdr:row>
      <xdr:rowOff>25763</xdr:rowOff>
    </xdr:to>
    <xdr:sp macro="" textlink="">
      <xdr:nvSpPr>
        <xdr:cNvPr id="925" name="フローチャート: 判断 924">
          <a:extLst>
            <a:ext uri="{FF2B5EF4-FFF2-40B4-BE49-F238E27FC236}">
              <a16:creationId xmlns:a16="http://schemas.microsoft.com/office/drawing/2014/main" id="{10DB0FC9-DDC8-4BD9-8B53-4A4C035FA5EB}"/>
            </a:ext>
          </a:extLst>
        </xdr:cNvPr>
        <xdr:cNvSpPr/>
      </xdr:nvSpPr>
      <xdr:spPr>
        <a:xfrm>
          <a:off x="16761460" y="1809405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26" name="テキスト ボックス 925">
          <a:extLst>
            <a:ext uri="{FF2B5EF4-FFF2-40B4-BE49-F238E27FC236}">
              <a16:creationId xmlns:a16="http://schemas.microsoft.com/office/drawing/2014/main" id="{B6A0363A-F01D-4603-BBE1-F40138C625DA}"/>
            </a:ext>
          </a:extLst>
        </xdr:cNvPr>
        <xdr:cNvSpPr txBox="1"/>
      </xdr:nvSpPr>
      <xdr:spPr>
        <a:xfrm>
          <a:off x="1977644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27" name="テキスト ボックス 926">
          <a:extLst>
            <a:ext uri="{FF2B5EF4-FFF2-40B4-BE49-F238E27FC236}">
              <a16:creationId xmlns:a16="http://schemas.microsoft.com/office/drawing/2014/main" id="{59CE1AB0-024E-4B2C-8190-1C1E58681613}"/>
            </a:ext>
          </a:extLst>
        </xdr:cNvPr>
        <xdr:cNvSpPr txBox="1"/>
      </xdr:nvSpPr>
      <xdr:spPr>
        <a:xfrm>
          <a:off x="190334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28" name="テキスト ボックス 927">
          <a:extLst>
            <a:ext uri="{FF2B5EF4-FFF2-40B4-BE49-F238E27FC236}">
              <a16:creationId xmlns:a16="http://schemas.microsoft.com/office/drawing/2014/main" id="{EDCC3749-6738-4FE3-9722-243CD64EB74A}"/>
            </a:ext>
          </a:extLst>
        </xdr:cNvPr>
        <xdr:cNvSpPr txBox="1"/>
      </xdr:nvSpPr>
      <xdr:spPr>
        <a:xfrm>
          <a:off x="182283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29" name="テキスト ボックス 928">
          <a:extLst>
            <a:ext uri="{FF2B5EF4-FFF2-40B4-BE49-F238E27FC236}">
              <a16:creationId xmlns:a16="http://schemas.microsoft.com/office/drawing/2014/main" id="{56857321-63B8-43E9-A596-7D3FE5F3A4D4}"/>
            </a:ext>
          </a:extLst>
        </xdr:cNvPr>
        <xdr:cNvSpPr txBox="1"/>
      </xdr:nvSpPr>
      <xdr:spPr>
        <a:xfrm>
          <a:off x="174307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0" name="テキスト ボックス 929">
          <a:extLst>
            <a:ext uri="{FF2B5EF4-FFF2-40B4-BE49-F238E27FC236}">
              <a16:creationId xmlns:a16="http://schemas.microsoft.com/office/drawing/2014/main" id="{2EA4EB0E-EB73-4D44-8E85-73392E4BEF87}"/>
            </a:ext>
          </a:extLst>
        </xdr:cNvPr>
        <xdr:cNvSpPr txBox="1"/>
      </xdr:nvSpPr>
      <xdr:spPr>
        <a:xfrm>
          <a:off x="166331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20501</xdr:rowOff>
    </xdr:from>
    <xdr:to>
      <xdr:col>116</xdr:col>
      <xdr:colOff>114300</xdr:colOff>
      <xdr:row>105</xdr:row>
      <xdr:rowOff>122101</xdr:rowOff>
    </xdr:to>
    <xdr:sp macro="" textlink="">
      <xdr:nvSpPr>
        <xdr:cNvPr id="931" name="楕円 930">
          <a:extLst>
            <a:ext uri="{FF2B5EF4-FFF2-40B4-BE49-F238E27FC236}">
              <a16:creationId xmlns:a16="http://schemas.microsoft.com/office/drawing/2014/main" id="{758B198F-7054-4F8B-8787-E995C4BEF9E9}"/>
            </a:ext>
          </a:extLst>
        </xdr:cNvPr>
        <xdr:cNvSpPr/>
      </xdr:nvSpPr>
      <xdr:spPr>
        <a:xfrm>
          <a:off x="19904710" y="18018941"/>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43378</xdr:rowOff>
    </xdr:from>
    <xdr:ext cx="469744" cy="259045"/>
    <xdr:sp macro="" textlink="">
      <xdr:nvSpPr>
        <xdr:cNvPr id="932" name="【庁舎】&#10;一人当たり面積該当値テキスト">
          <a:extLst>
            <a:ext uri="{FF2B5EF4-FFF2-40B4-BE49-F238E27FC236}">
              <a16:creationId xmlns:a16="http://schemas.microsoft.com/office/drawing/2014/main" id="{B0F3D8BF-7A85-4583-B550-6EAEC8CEEC56}"/>
            </a:ext>
          </a:extLst>
        </xdr:cNvPr>
        <xdr:cNvSpPr txBox="1"/>
      </xdr:nvSpPr>
      <xdr:spPr>
        <a:xfrm>
          <a:off x="19985990" y="178760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27032</xdr:rowOff>
    </xdr:from>
    <xdr:to>
      <xdr:col>112</xdr:col>
      <xdr:colOff>38100</xdr:colOff>
      <xdr:row>105</xdr:row>
      <xdr:rowOff>128632</xdr:rowOff>
    </xdr:to>
    <xdr:sp macro="" textlink="">
      <xdr:nvSpPr>
        <xdr:cNvPr id="933" name="楕円 932">
          <a:extLst>
            <a:ext uri="{FF2B5EF4-FFF2-40B4-BE49-F238E27FC236}">
              <a16:creationId xmlns:a16="http://schemas.microsoft.com/office/drawing/2014/main" id="{9CF7C236-D251-40D2-8945-39B555A07161}"/>
            </a:ext>
          </a:extLst>
        </xdr:cNvPr>
        <xdr:cNvSpPr/>
      </xdr:nvSpPr>
      <xdr:spPr>
        <a:xfrm>
          <a:off x="19161760" y="18027377"/>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71301</xdr:rowOff>
    </xdr:from>
    <xdr:to>
      <xdr:col>116</xdr:col>
      <xdr:colOff>63500</xdr:colOff>
      <xdr:row>105</xdr:row>
      <xdr:rowOff>77832</xdr:rowOff>
    </xdr:to>
    <xdr:cxnSp macro="">
      <xdr:nvCxnSpPr>
        <xdr:cNvPr id="934" name="直線コネクタ 933">
          <a:extLst>
            <a:ext uri="{FF2B5EF4-FFF2-40B4-BE49-F238E27FC236}">
              <a16:creationId xmlns:a16="http://schemas.microsoft.com/office/drawing/2014/main" id="{5350DBFF-E614-4510-9902-63C9E3FC9C42}"/>
            </a:ext>
          </a:extLst>
        </xdr:cNvPr>
        <xdr:cNvCxnSpPr/>
      </xdr:nvCxnSpPr>
      <xdr:spPr>
        <a:xfrm flipV="1">
          <a:off x="19204940" y="18071646"/>
          <a:ext cx="742950" cy="8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5806</xdr:rowOff>
    </xdr:from>
    <xdr:to>
      <xdr:col>107</xdr:col>
      <xdr:colOff>101600</xdr:colOff>
      <xdr:row>106</xdr:row>
      <xdr:rowOff>107406</xdr:rowOff>
    </xdr:to>
    <xdr:sp macro="" textlink="">
      <xdr:nvSpPr>
        <xdr:cNvPr id="935" name="楕円 934">
          <a:extLst>
            <a:ext uri="{FF2B5EF4-FFF2-40B4-BE49-F238E27FC236}">
              <a16:creationId xmlns:a16="http://schemas.microsoft.com/office/drawing/2014/main" id="{C2E0DB36-C362-4EA7-AFCF-4DF2FF106558}"/>
            </a:ext>
          </a:extLst>
        </xdr:cNvPr>
        <xdr:cNvSpPr/>
      </xdr:nvSpPr>
      <xdr:spPr>
        <a:xfrm>
          <a:off x="18345150" y="18181411"/>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77832</xdr:rowOff>
    </xdr:from>
    <xdr:to>
      <xdr:col>111</xdr:col>
      <xdr:colOff>177800</xdr:colOff>
      <xdr:row>106</xdr:row>
      <xdr:rowOff>56606</xdr:rowOff>
    </xdr:to>
    <xdr:cxnSp macro="">
      <xdr:nvCxnSpPr>
        <xdr:cNvPr id="936" name="直線コネクタ 935">
          <a:extLst>
            <a:ext uri="{FF2B5EF4-FFF2-40B4-BE49-F238E27FC236}">
              <a16:creationId xmlns:a16="http://schemas.microsoft.com/office/drawing/2014/main" id="{DBAC93BD-6FC9-4DD4-AA78-52BD1F3CD4D3}"/>
            </a:ext>
          </a:extLst>
        </xdr:cNvPr>
        <xdr:cNvCxnSpPr/>
      </xdr:nvCxnSpPr>
      <xdr:spPr>
        <a:xfrm flipV="1">
          <a:off x="18399760" y="18080082"/>
          <a:ext cx="805180" cy="154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12337</xdr:rowOff>
    </xdr:from>
    <xdr:to>
      <xdr:col>102</xdr:col>
      <xdr:colOff>165100</xdr:colOff>
      <xdr:row>106</xdr:row>
      <xdr:rowOff>113937</xdr:rowOff>
    </xdr:to>
    <xdr:sp macro="" textlink="">
      <xdr:nvSpPr>
        <xdr:cNvPr id="937" name="楕円 936">
          <a:extLst>
            <a:ext uri="{FF2B5EF4-FFF2-40B4-BE49-F238E27FC236}">
              <a16:creationId xmlns:a16="http://schemas.microsoft.com/office/drawing/2014/main" id="{4B277A97-914E-4D74-816C-47A55AF6C545}"/>
            </a:ext>
          </a:extLst>
        </xdr:cNvPr>
        <xdr:cNvSpPr/>
      </xdr:nvSpPr>
      <xdr:spPr>
        <a:xfrm>
          <a:off x="17547590" y="18189847"/>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56606</xdr:rowOff>
    </xdr:from>
    <xdr:to>
      <xdr:col>107</xdr:col>
      <xdr:colOff>50800</xdr:colOff>
      <xdr:row>106</xdr:row>
      <xdr:rowOff>63137</xdr:rowOff>
    </xdr:to>
    <xdr:cxnSp macro="">
      <xdr:nvCxnSpPr>
        <xdr:cNvPr id="938" name="直線コネクタ 937">
          <a:extLst>
            <a:ext uri="{FF2B5EF4-FFF2-40B4-BE49-F238E27FC236}">
              <a16:creationId xmlns:a16="http://schemas.microsoft.com/office/drawing/2014/main" id="{F9E8103B-18E4-48DA-B4C6-6B03BC4B501B}"/>
            </a:ext>
          </a:extLst>
        </xdr:cNvPr>
        <xdr:cNvCxnSpPr/>
      </xdr:nvCxnSpPr>
      <xdr:spPr>
        <a:xfrm flipV="1">
          <a:off x="17602200" y="18234116"/>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9071</xdr:rowOff>
    </xdr:from>
    <xdr:to>
      <xdr:col>98</xdr:col>
      <xdr:colOff>38100</xdr:colOff>
      <xdr:row>106</xdr:row>
      <xdr:rowOff>110671</xdr:rowOff>
    </xdr:to>
    <xdr:sp macro="" textlink="">
      <xdr:nvSpPr>
        <xdr:cNvPr id="939" name="楕円 938">
          <a:extLst>
            <a:ext uri="{FF2B5EF4-FFF2-40B4-BE49-F238E27FC236}">
              <a16:creationId xmlns:a16="http://schemas.microsoft.com/office/drawing/2014/main" id="{D194D9BD-69A3-43F7-8E77-731CAC95EA52}"/>
            </a:ext>
          </a:extLst>
        </xdr:cNvPr>
        <xdr:cNvSpPr/>
      </xdr:nvSpPr>
      <xdr:spPr>
        <a:xfrm>
          <a:off x="16761460" y="18184676"/>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59871</xdr:rowOff>
    </xdr:from>
    <xdr:to>
      <xdr:col>102</xdr:col>
      <xdr:colOff>114300</xdr:colOff>
      <xdr:row>106</xdr:row>
      <xdr:rowOff>63137</xdr:rowOff>
    </xdr:to>
    <xdr:cxnSp macro="">
      <xdr:nvCxnSpPr>
        <xdr:cNvPr id="940" name="直線コネクタ 939">
          <a:extLst>
            <a:ext uri="{FF2B5EF4-FFF2-40B4-BE49-F238E27FC236}">
              <a16:creationId xmlns:a16="http://schemas.microsoft.com/office/drawing/2014/main" id="{0DEFF91C-9947-4F89-A06D-3A28523C5A32}"/>
            </a:ext>
          </a:extLst>
        </xdr:cNvPr>
        <xdr:cNvCxnSpPr/>
      </xdr:nvCxnSpPr>
      <xdr:spPr>
        <a:xfrm>
          <a:off x="16804640" y="18229761"/>
          <a:ext cx="79756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162214</xdr:rowOff>
    </xdr:from>
    <xdr:ext cx="469744" cy="259045"/>
    <xdr:sp macro="" textlink="">
      <xdr:nvSpPr>
        <xdr:cNvPr id="941" name="n_1aveValue【庁舎】&#10;一人当たり面積">
          <a:extLst>
            <a:ext uri="{FF2B5EF4-FFF2-40B4-BE49-F238E27FC236}">
              <a16:creationId xmlns:a16="http://schemas.microsoft.com/office/drawing/2014/main" id="{6070436E-CF9A-4D21-A612-939404ECA460}"/>
            </a:ext>
          </a:extLst>
        </xdr:cNvPr>
        <xdr:cNvSpPr txBox="1"/>
      </xdr:nvSpPr>
      <xdr:spPr>
        <a:xfrm>
          <a:off x="18982132" y="181663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22696</xdr:rowOff>
    </xdr:from>
    <xdr:ext cx="469744" cy="259045"/>
    <xdr:sp macro="" textlink="">
      <xdr:nvSpPr>
        <xdr:cNvPr id="942" name="n_2aveValue【庁舎】&#10;一人当たり面積">
          <a:extLst>
            <a:ext uri="{FF2B5EF4-FFF2-40B4-BE49-F238E27FC236}">
              <a16:creationId xmlns:a16="http://schemas.microsoft.com/office/drawing/2014/main" id="{DB0A118B-2ED1-4AA5-80F6-2765CC7972B8}"/>
            </a:ext>
          </a:extLst>
        </xdr:cNvPr>
        <xdr:cNvSpPr txBox="1"/>
      </xdr:nvSpPr>
      <xdr:spPr>
        <a:xfrm>
          <a:off x="18182032" y="178496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39025</xdr:rowOff>
    </xdr:from>
    <xdr:ext cx="469744" cy="259045"/>
    <xdr:sp macro="" textlink="">
      <xdr:nvSpPr>
        <xdr:cNvPr id="943" name="n_3aveValue【庁舎】&#10;一人当たり面積">
          <a:extLst>
            <a:ext uri="{FF2B5EF4-FFF2-40B4-BE49-F238E27FC236}">
              <a16:creationId xmlns:a16="http://schemas.microsoft.com/office/drawing/2014/main" id="{769E2DC9-0399-42D2-9181-15D22351EB92}"/>
            </a:ext>
          </a:extLst>
        </xdr:cNvPr>
        <xdr:cNvSpPr txBox="1"/>
      </xdr:nvSpPr>
      <xdr:spPr>
        <a:xfrm>
          <a:off x="17384472" y="178698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42290</xdr:rowOff>
    </xdr:from>
    <xdr:ext cx="469744" cy="259045"/>
    <xdr:sp macro="" textlink="">
      <xdr:nvSpPr>
        <xdr:cNvPr id="944" name="n_4aveValue【庁舎】&#10;一人当たり面積">
          <a:extLst>
            <a:ext uri="{FF2B5EF4-FFF2-40B4-BE49-F238E27FC236}">
              <a16:creationId xmlns:a16="http://schemas.microsoft.com/office/drawing/2014/main" id="{400C20E0-037C-4040-B176-E5C3881AA31F}"/>
            </a:ext>
          </a:extLst>
        </xdr:cNvPr>
        <xdr:cNvSpPr txBox="1"/>
      </xdr:nvSpPr>
      <xdr:spPr>
        <a:xfrm>
          <a:off x="16588817" y="17874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103</xdr:row>
      <xdr:rowOff>145159</xdr:rowOff>
    </xdr:from>
    <xdr:ext cx="469744" cy="259045"/>
    <xdr:sp macro="" textlink="">
      <xdr:nvSpPr>
        <xdr:cNvPr id="945" name="n_1mainValue【庁舎】&#10;一人当たり面積">
          <a:extLst>
            <a:ext uri="{FF2B5EF4-FFF2-40B4-BE49-F238E27FC236}">
              <a16:creationId xmlns:a16="http://schemas.microsoft.com/office/drawing/2014/main" id="{D6362DE7-4098-41B6-987A-898C3DF76FC5}"/>
            </a:ext>
          </a:extLst>
        </xdr:cNvPr>
        <xdr:cNvSpPr txBox="1"/>
      </xdr:nvSpPr>
      <xdr:spPr>
        <a:xfrm>
          <a:off x="18982132" y="178026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98533</xdr:rowOff>
    </xdr:from>
    <xdr:ext cx="469744" cy="259045"/>
    <xdr:sp macro="" textlink="">
      <xdr:nvSpPr>
        <xdr:cNvPr id="946" name="n_2mainValue【庁舎】&#10;一人当たり面積">
          <a:extLst>
            <a:ext uri="{FF2B5EF4-FFF2-40B4-BE49-F238E27FC236}">
              <a16:creationId xmlns:a16="http://schemas.microsoft.com/office/drawing/2014/main" id="{FC56CB65-A173-425E-B904-91177D2D3892}"/>
            </a:ext>
          </a:extLst>
        </xdr:cNvPr>
        <xdr:cNvSpPr txBox="1"/>
      </xdr:nvSpPr>
      <xdr:spPr>
        <a:xfrm>
          <a:off x="18182032" y="18268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105064</xdr:rowOff>
    </xdr:from>
    <xdr:ext cx="469744" cy="259045"/>
    <xdr:sp macro="" textlink="">
      <xdr:nvSpPr>
        <xdr:cNvPr id="947" name="n_3mainValue【庁舎】&#10;一人当たり面積">
          <a:extLst>
            <a:ext uri="{FF2B5EF4-FFF2-40B4-BE49-F238E27FC236}">
              <a16:creationId xmlns:a16="http://schemas.microsoft.com/office/drawing/2014/main" id="{537B1DA3-0A34-405C-8612-1F84C8B90F58}"/>
            </a:ext>
          </a:extLst>
        </xdr:cNvPr>
        <xdr:cNvSpPr txBox="1"/>
      </xdr:nvSpPr>
      <xdr:spPr>
        <a:xfrm>
          <a:off x="17384472" y="18276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101798</xdr:rowOff>
    </xdr:from>
    <xdr:ext cx="469744" cy="259045"/>
    <xdr:sp macro="" textlink="">
      <xdr:nvSpPr>
        <xdr:cNvPr id="948" name="n_4mainValue【庁舎】&#10;一人当たり面積">
          <a:extLst>
            <a:ext uri="{FF2B5EF4-FFF2-40B4-BE49-F238E27FC236}">
              <a16:creationId xmlns:a16="http://schemas.microsoft.com/office/drawing/2014/main" id="{909E7686-0FBC-45FA-A8AF-CDB76B1DF460}"/>
            </a:ext>
          </a:extLst>
        </xdr:cNvPr>
        <xdr:cNvSpPr txBox="1"/>
      </xdr:nvSpPr>
      <xdr:spPr>
        <a:xfrm>
          <a:off x="16588817" y="18271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49" name="正方形/長方形 948">
          <a:extLst>
            <a:ext uri="{FF2B5EF4-FFF2-40B4-BE49-F238E27FC236}">
              <a16:creationId xmlns:a16="http://schemas.microsoft.com/office/drawing/2014/main" id="{1954A6CA-D891-42C9-9D10-956145B6AD70}"/>
            </a:ext>
          </a:extLst>
        </xdr:cNvPr>
        <xdr:cNvSpPr/>
      </xdr:nvSpPr>
      <xdr:spPr>
        <a:xfrm>
          <a:off x="685800" y="19427190"/>
          <a:ext cx="20040600" cy="1908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0" name="正方形/長方形 949">
          <a:extLst>
            <a:ext uri="{FF2B5EF4-FFF2-40B4-BE49-F238E27FC236}">
              <a16:creationId xmlns:a16="http://schemas.microsoft.com/office/drawing/2014/main" id="{2800E302-A68D-49F6-BD57-7819ED9FF148}"/>
            </a:ext>
          </a:extLst>
        </xdr:cNvPr>
        <xdr:cNvSpPr/>
      </xdr:nvSpPr>
      <xdr:spPr>
        <a:xfrm>
          <a:off x="685800" y="19496405"/>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1" name="テキスト ボックス 950">
          <a:extLst>
            <a:ext uri="{FF2B5EF4-FFF2-40B4-BE49-F238E27FC236}">
              <a16:creationId xmlns:a16="http://schemas.microsoft.com/office/drawing/2014/main" id="{A0795842-AD1B-4383-BB41-0FB3677A7BA7}"/>
            </a:ext>
          </a:extLst>
        </xdr:cNvPr>
        <xdr:cNvSpPr txBox="1"/>
      </xdr:nvSpPr>
      <xdr:spPr>
        <a:xfrm>
          <a:off x="762000" y="19746595"/>
          <a:ext cx="1987169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福祉施設については、「ひと・ふれあいセンター」（隣保館）のみが対象である。昭和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45</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年に建てられた建物であり、耐用年数</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である</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47</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年</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を経過しているため、有形固定資産減価償却率が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100</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となっている。しかし</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周辺施設を複合化した一体的な施設の整備を予定しているため、</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今後</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低下する見込みである。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庁舎については、本市の所有する庁舎のうち本庁は昭和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39</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年に、市民福祉センターは昭和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55</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年に、その他の庁舎は平成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7</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年に建てられた建物であるため、令和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３</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年度まで非常に高い水準となっていたが、令和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４</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年度に本庁とその周辺施設を複合化した一体的な新庁舎</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を建設した</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ため</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、有形固定資産減価償却率が低くなっている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消防施設</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の有形固定資産減価償却率</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については、消防団器具庫</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建替を</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順次</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行っており</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類似団体平均</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を下回っ</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また、</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一般廃棄物処理施設については、ゴミ焼却場を平成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19</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年に新設していることから、有形固定資産減価償却率</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比較的低い水準となっている。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大阪府貝塚市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82,500
80,888
43.93
37,140,680
36,812,112
242,479
19,345,298
31,732,020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5.0
16.7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a:t>
          </a:r>
          <a:r>
            <a:rPr kumimoji="1" lang="ja-JP" altLang="en-US" sz="1200">
              <a:solidFill>
                <a:schemeClr val="tx1"/>
              </a:solidFill>
              <a:latin typeface="ＭＳ ゴシック" panose="020B0609070205080204" pitchFamily="49" charset="-128"/>
              <a:ea typeface="ＭＳ ゴシック" panose="020B0609070205080204" pitchFamily="49" charset="-128"/>
            </a:rPr>
            <a:t>令和４、５年度普通交付税は再算定があり、臨時財政対策費や臨時財政対策債償還基金費が追加で措置されたため、基準財政需要額が大きく増加した。そのため、単年度の財政力指数を見ると令和４年度は</a:t>
          </a:r>
          <a:r>
            <a:rPr kumimoji="1" lang="en-US" altLang="ja-JP" sz="1200">
              <a:solidFill>
                <a:schemeClr val="tx1"/>
              </a:solidFill>
              <a:latin typeface="ＭＳ ゴシック" panose="020B0609070205080204" pitchFamily="49" charset="-128"/>
              <a:ea typeface="ＭＳ ゴシック" panose="020B0609070205080204" pitchFamily="49" charset="-128"/>
            </a:rPr>
            <a:t>0.64</a:t>
          </a:r>
          <a:r>
            <a:rPr kumimoji="1" lang="ja-JP" altLang="en-US" sz="1200">
              <a:solidFill>
                <a:schemeClr val="tx1"/>
              </a:solidFill>
              <a:latin typeface="ＭＳ ゴシック" panose="020B0609070205080204" pitchFamily="49" charset="-128"/>
              <a:ea typeface="ＭＳ ゴシック" panose="020B0609070205080204" pitchFamily="49" charset="-128"/>
            </a:rPr>
            <a:t>、令和</a:t>
          </a:r>
          <a:r>
            <a:rPr kumimoji="1" lang="en-US" altLang="ja-JP" sz="1200">
              <a:solidFill>
                <a:schemeClr val="tx1"/>
              </a:solidFill>
              <a:latin typeface="ＭＳ ゴシック" panose="020B0609070205080204" pitchFamily="49" charset="-128"/>
              <a:ea typeface="ＭＳ ゴシック" panose="020B0609070205080204" pitchFamily="49" charset="-128"/>
            </a:rPr>
            <a:t>5</a:t>
          </a:r>
          <a:r>
            <a:rPr kumimoji="1" lang="ja-JP" altLang="en-US" sz="1200">
              <a:solidFill>
                <a:schemeClr val="tx1"/>
              </a:solidFill>
              <a:latin typeface="ＭＳ ゴシック" panose="020B0609070205080204" pitchFamily="49" charset="-128"/>
              <a:ea typeface="ＭＳ ゴシック" panose="020B0609070205080204" pitchFamily="49" charset="-128"/>
            </a:rPr>
            <a:t>年度は</a:t>
          </a:r>
          <a:r>
            <a:rPr kumimoji="1" lang="en-US" altLang="ja-JP" sz="1200">
              <a:solidFill>
                <a:schemeClr val="tx1"/>
              </a:solidFill>
              <a:latin typeface="ＭＳ ゴシック" panose="020B0609070205080204" pitchFamily="49" charset="-128"/>
              <a:ea typeface="ＭＳ ゴシック" panose="020B0609070205080204" pitchFamily="49" charset="-128"/>
            </a:rPr>
            <a:t>0.63</a:t>
          </a:r>
          <a:r>
            <a:rPr kumimoji="1" lang="ja-JP" altLang="en-US" sz="1200">
              <a:solidFill>
                <a:schemeClr val="tx1"/>
              </a:solidFill>
              <a:latin typeface="ＭＳ ゴシック" panose="020B0609070205080204" pitchFamily="49" charset="-128"/>
              <a:ea typeface="ＭＳ ゴシック" panose="020B0609070205080204" pitchFamily="49" charset="-128"/>
            </a:rPr>
            <a:t>と低い水準にあり、それが３ヶ年平均での財政力指数の悪化にもつながっている。</a:t>
          </a:r>
        </a:p>
        <a:p>
          <a:r>
            <a:rPr kumimoji="1" lang="ja-JP" altLang="en-US" sz="1200">
              <a:solidFill>
                <a:schemeClr val="tx1"/>
              </a:solidFill>
              <a:latin typeface="ＭＳ ゴシック" panose="020B0609070205080204" pitchFamily="49" charset="-128"/>
              <a:ea typeface="ＭＳ ゴシック" panose="020B0609070205080204" pitchFamily="49" charset="-128"/>
            </a:rPr>
            <a:t>　財政力指数の改善には基準財政収入額を増加させる必要がある。そのため、今後も第三次貝塚新生プランに沿って、企業誘致などを行い、税収入の拡大に努める</a:t>
          </a:r>
          <a:r>
            <a:rPr kumimoji="1" lang="ja-JP" altLang="en-US" sz="1300">
              <a:solidFill>
                <a:schemeClr val="tx1"/>
              </a:solidFill>
              <a:latin typeface="ＭＳ ゴシック" panose="020B0609070205080204" pitchFamily="49" charset="-128"/>
              <a:ea typeface="ＭＳ ゴシック" panose="020B0609070205080204" pitchFamily="49" charset="-128"/>
            </a:rPr>
            <a:t>。</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58208</xdr:rowOff>
    </xdr:from>
    <xdr:to>
      <xdr:col>23</xdr:col>
      <xdr:colOff>133350</xdr:colOff>
      <xdr:row>45</xdr:row>
      <xdr:rowOff>154517</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401858"/>
          <a:ext cx="0" cy="14679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126594</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841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154517</xdr:rowOff>
    </xdr:from>
    <xdr:to>
      <xdr:col>24</xdr:col>
      <xdr:colOff>12700</xdr:colOff>
      <xdr:row>45</xdr:row>
      <xdr:rowOff>154517</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869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144585</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145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58208</xdr:rowOff>
    </xdr:from>
    <xdr:to>
      <xdr:col>24</xdr:col>
      <xdr:colOff>12700</xdr:colOff>
      <xdr:row>37</xdr:row>
      <xdr:rowOff>58208</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4018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85725</xdr:rowOff>
    </xdr:from>
    <xdr:to>
      <xdr:col>23</xdr:col>
      <xdr:colOff>133350</xdr:colOff>
      <xdr:row>42</xdr:row>
      <xdr:rowOff>125942</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7286625"/>
          <a:ext cx="8382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122360</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69803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105833</xdr:rowOff>
    </xdr:from>
    <xdr:to>
      <xdr:col>23</xdr:col>
      <xdr:colOff>184150</xdr:colOff>
      <xdr:row>42</xdr:row>
      <xdr:rowOff>35983</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65617</xdr:rowOff>
    </xdr:from>
    <xdr:to>
      <xdr:col>19</xdr:col>
      <xdr:colOff>133350</xdr:colOff>
      <xdr:row>42</xdr:row>
      <xdr:rowOff>85725</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7266517"/>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85725</xdr:rowOff>
    </xdr:from>
    <xdr:to>
      <xdr:col>19</xdr:col>
      <xdr:colOff>184150</xdr:colOff>
      <xdr:row>42</xdr:row>
      <xdr:rowOff>15875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11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26052</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68840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25400</xdr:rowOff>
    </xdr:from>
    <xdr:to>
      <xdr:col>15</xdr:col>
      <xdr:colOff>82550</xdr:colOff>
      <xdr:row>42</xdr:row>
      <xdr:rowOff>65617</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7226300"/>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65617</xdr:rowOff>
    </xdr:from>
    <xdr:to>
      <xdr:col>15</xdr:col>
      <xdr:colOff>133350</xdr:colOff>
      <xdr:row>41</xdr:row>
      <xdr:rowOff>167217</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5944</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6863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25400</xdr:rowOff>
    </xdr:from>
    <xdr:to>
      <xdr:col>11</xdr:col>
      <xdr:colOff>31750</xdr:colOff>
      <xdr:row>42</xdr:row>
      <xdr:rowOff>25400</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72263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65617</xdr:rowOff>
    </xdr:from>
    <xdr:to>
      <xdr:col>11</xdr:col>
      <xdr:colOff>82550</xdr:colOff>
      <xdr:row>41</xdr:row>
      <xdr:rowOff>167217</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5944</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6863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25400</xdr:rowOff>
    </xdr:from>
    <xdr:to>
      <xdr:col>7</xdr:col>
      <xdr:colOff>31750</xdr:colOff>
      <xdr:row>41</xdr:row>
      <xdr:rowOff>127000</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137177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682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75142</xdr:rowOff>
    </xdr:from>
    <xdr:to>
      <xdr:col>23</xdr:col>
      <xdr:colOff>184150</xdr:colOff>
      <xdr:row>43</xdr:row>
      <xdr:rowOff>5292</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276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47219</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72481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34925</xdr:rowOff>
    </xdr:from>
    <xdr:to>
      <xdr:col>19</xdr:col>
      <xdr:colOff>184150</xdr:colOff>
      <xdr:row>42</xdr:row>
      <xdr:rowOff>136525</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235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121302</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73222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14817</xdr:rowOff>
    </xdr:from>
    <xdr:to>
      <xdr:col>15</xdr:col>
      <xdr:colOff>133350</xdr:colOff>
      <xdr:row>42</xdr:row>
      <xdr:rowOff>116417</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721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101194</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7302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146050</xdr:rowOff>
    </xdr:from>
    <xdr:to>
      <xdr:col>11</xdr:col>
      <xdr:colOff>82550</xdr:colOff>
      <xdr:row>42</xdr:row>
      <xdr:rowOff>76200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60977</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146050</xdr:rowOff>
    </xdr:from>
    <xdr:to>
      <xdr:col>7</xdr:col>
      <xdr:colOff>31750</xdr:colOff>
      <xdr:row>42</xdr:row>
      <xdr:rowOff>76200</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60977</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a:t>
          </a:r>
          <a:r>
            <a:rPr kumimoji="1" lang="ja-JP" altLang="en-US" sz="1200">
              <a:solidFill>
                <a:schemeClr val="tx1"/>
              </a:solidFill>
              <a:latin typeface="ＭＳ ゴシック" panose="020B0609070205080204" pitchFamily="49" charset="-128"/>
              <a:ea typeface="ＭＳ ゴシック" panose="020B0609070205080204" pitchFamily="49" charset="-128"/>
            </a:rPr>
            <a:t>令和４年度は</a:t>
          </a:r>
          <a:r>
            <a:rPr kumimoji="1" lang="en-US" altLang="ja-JP" sz="1200">
              <a:solidFill>
                <a:schemeClr val="tx1"/>
              </a:solidFill>
              <a:latin typeface="ＭＳ ゴシック" panose="020B0609070205080204" pitchFamily="49" charset="-128"/>
              <a:ea typeface="ＭＳ ゴシック" panose="020B0609070205080204" pitchFamily="49" charset="-128"/>
            </a:rPr>
            <a:t>95.1</a:t>
          </a:r>
          <a:r>
            <a:rPr kumimoji="1" lang="ja-JP" altLang="en-US" sz="1200">
              <a:solidFill>
                <a:schemeClr val="tx1"/>
              </a:solidFill>
              <a:latin typeface="ＭＳ ゴシック" panose="020B0609070205080204" pitchFamily="49" charset="-128"/>
              <a:ea typeface="ＭＳ ゴシック" panose="020B0609070205080204" pitchFamily="49" charset="-128"/>
            </a:rPr>
            <a:t>％、令和</a:t>
          </a:r>
          <a:r>
            <a:rPr kumimoji="1" lang="en-US" altLang="ja-JP" sz="1200">
              <a:solidFill>
                <a:schemeClr val="tx1"/>
              </a:solidFill>
              <a:latin typeface="ＭＳ ゴシック" panose="020B0609070205080204" pitchFamily="49" charset="-128"/>
              <a:ea typeface="ＭＳ ゴシック" panose="020B0609070205080204" pitchFamily="49" charset="-128"/>
            </a:rPr>
            <a:t>5</a:t>
          </a:r>
          <a:r>
            <a:rPr kumimoji="1" lang="ja-JP" altLang="en-US" sz="1200">
              <a:solidFill>
                <a:schemeClr val="tx1"/>
              </a:solidFill>
              <a:latin typeface="ＭＳ ゴシック" panose="020B0609070205080204" pitchFamily="49" charset="-128"/>
              <a:ea typeface="ＭＳ ゴシック" panose="020B0609070205080204" pitchFamily="49" charset="-128"/>
            </a:rPr>
            <a:t>年度は</a:t>
          </a:r>
          <a:r>
            <a:rPr kumimoji="1" lang="en-US" altLang="ja-JP" sz="1200">
              <a:solidFill>
                <a:schemeClr val="tx1"/>
              </a:solidFill>
              <a:latin typeface="ＭＳ ゴシック" panose="020B0609070205080204" pitchFamily="49" charset="-128"/>
              <a:ea typeface="ＭＳ ゴシック" panose="020B0609070205080204" pitchFamily="49" charset="-128"/>
            </a:rPr>
            <a:t>98.4</a:t>
          </a:r>
          <a:r>
            <a:rPr kumimoji="1" lang="ja-JP" altLang="en-US" sz="1200">
              <a:solidFill>
                <a:schemeClr val="tx1"/>
              </a:solidFill>
              <a:latin typeface="ＭＳ ゴシック" panose="020B0609070205080204" pitchFamily="49" charset="-128"/>
              <a:ea typeface="ＭＳ ゴシック" panose="020B0609070205080204" pitchFamily="49" charset="-128"/>
            </a:rPr>
            <a:t>％と比率は悪化している。要因としては、分母である経常一般財源が</a:t>
          </a:r>
          <a:r>
            <a:rPr kumimoji="1" lang="en-US" altLang="ja-JP" sz="1200">
              <a:solidFill>
                <a:schemeClr val="tx1"/>
              </a:solidFill>
              <a:latin typeface="ＭＳ ゴシック" panose="020B0609070205080204" pitchFamily="49" charset="-128"/>
              <a:ea typeface="ＭＳ ゴシック" panose="020B0609070205080204" pitchFamily="49" charset="-128"/>
            </a:rPr>
            <a:t>262</a:t>
          </a:r>
          <a:r>
            <a:rPr kumimoji="1" lang="ja-JP" altLang="en-US" sz="1200">
              <a:solidFill>
                <a:schemeClr val="tx1"/>
              </a:solidFill>
              <a:latin typeface="ＭＳ ゴシック" panose="020B0609070205080204" pitchFamily="49" charset="-128"/>
              <a:ea typeface="ＭＳ ゴシック" panose="020B0609070205080204" pitchFamily="49" charset="-128"/>
            </a:rPr>
            <a:t>百万円の増加に対して、分子である経常経費充当一般財源が、障害者自立支援給付事業等の各扶助費の増加により、総額</a:t>
          </a:r>
          <a:r>
            <a:rPr kumimoji="1" lang="en-US" altLang="ja-JP" sz="1200">
              <a:solidFill>
                <a:schemeClr val="tx1"/>
              </a:solidFill>
              <a:latin typeface="ＭＳ ゴシック" panose="020B0609070205080204" pitchFamily="49" charset="-128"/>
              <a:ea typeface="ＭＳ ゴシック" panose="020B0609070205080204" pitchFamily="49" charset="-128"/>
            </a:rPr>
            <a:t>598</a:t>
          </a:r>
          <a:r>
            <a:rPr kumimoji="1" lang="ja-JP" altLang="en-US" sz="1200">
              <a:solidFill>
                <a:schemeClr val="tx1"/>
              </a:solidFill>
              <a:latin typeface="ＭＳ ゴシック" panose="020B0609070205080204" pitchFamily="49" charset="-128"/>
              <a:ea typeface="ＭＳ ゴシック" panose="020B0609070205080204" pitchFamily="49" charset="-128"/>
            </a:rPr>
            <a:t>百万円増加したためである。</a:t>
          </a:r>
        </a:p>
        <a:p>
          <a:r>
            <a:rPr kumimoji="1" lang="ja-JP" altLang="en-US" sz="1200">
              <a:solidFill>
                <a:schemeClr val="tx1"/>
              </a:solidFill>
              <a:latin typeface="ＭＳ ゴシック" panose="020B0609070205080204" pitchFamily="49" charset="-128"/>
              <a:ea typeface="ＭＳ ゴシック" panose="020B0609070205080204" pitchFamily="49" charset="-128"/>
            </a:rPr>
            <a:t>　今後は、第三次貝塚新生プランに沿って税収入の拡大、市有財産の有効活用、事業費の適正化や公共施設等マネジメントの推進を行い、経常収支比率の改善に努める。</a:t>
          </a: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a:extLst>
            <a:ext uri="{FF2B5EF4-FFF2-40B4-BE49-F238E27FC236}">
              <a16:creationId xmlns:a16="http://schemas.microsoft.com/office/drawing/2014/main" id="{00000000-0008-0000-0300-00007C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32766</xdr:rowOff>
    </xdr:from>
    <xdr:to>
      <xdr:col>23</xdr:col>
      <xdr:colOff>133350</xdr:colOff>
      <xdr:row>65</xdr:row>
      <xdr:rowOff>27178</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flipV="1">
          <a:off x="4953000" y="10148316"/>
          <a:ext cx="0" cy="102311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170705</xdr:rowOff>
    </xdr:from>
    <xdr:ext cx="762000" cy="259045"/>
    <xdr:sp macro="" textlink="">
      <xdr:nvSpPr>
        <xdr:cNvPr id="126" name="財政構造の弾力性最小値テキスト">
          <a:extLst>
            <a:ext uri="{FF2B5EF4-FFF2-40B4-BE49-F238E27FC236}">
              <a16:creationId xmlns:a16="http://schemas.microsoft.com/office/drawing/2014/main" id="{00000000-0008-0000-0300-00007E000000}"/>
            </a:ext>
          </a:extLst>
        </xdr:cNvPr>
        <xdr:cNvSpPr txBox="1"/>
      </xdr:nvSpPr>
      <xdr:spPr>
        <a:xfrm>
          <a:off x="5041900" y="11143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27178</xdr:rowOff>
    </xdr:from>
    <xdr:to>
      <xdr:col>24</xdr:col>
      <xdr:colOff>12700</xdr:colOff>
      <xdr:row>65</xdr:row>
      <xdr:rowOff>27178</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117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119143</xdr:rowOff>
    </xdr:from>
    <xdr:ext cx="762000" cy="259045"/>
    <xdr:sp macro="" textlink="">
      <xdr:nvSpPr>
        <xdr:cNvPr id="128" name="財政構造の弾力性最大値テキスト">
          <a:extLst>
            <a:ext uri="{FF2B5EF4-FFF2-40B4-BE49-F238E27FC236}">
              <a16:creationId xmlns:a16="http://schemas.microsoft.com/office/drawing/2014/main" id="{00000000-0008-0000-0300-000080000000}"/>
            </a:ext>
          </a:extLst>
        </xdr:cNvPr>
        <xdr:cNvSpPr txBox="1"/>
      </xdr:nvSpPr>
      <xdr:spPr>
        <a:xfrm>
          <a:off x="5041900" y="9891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32766</xdr:rowOff>
    </xdr:from>
    <xdr:to>
      <xdr:col>24</xdr:col>
      <xdr:colOff>12700</xdr:colOff>
      <xdr:row>59</xdr:row>
      <xdr:rowOff>32766</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0148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169926</xdr:rowOff>
    </xdr:from>
    <xdr:to>
      <xdr:col>23</xdr:col>
      <xdr:colOff>133350</xdr:colOff>
      <xdr:row>63</xdr:row>
      <xdr:rowOff>157734</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114800" y="10799826"/>
          <a:ext cx="838200" cy="159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63263</xdr:rowOff>
    </xdr:from>
    <xdr:ext cx="762000" cy="259045"/>
    <xdr:sp macro="" textlink="">
      <xdr:nvSpPr>
        <xdr:cNvPr id="131" name="財政構造の弾力性平均値テキスト">
          <a:extLst>
            <a:ext uri="{FF2B5EF4-FFF2-40B4-BE49-F238E27FC236}">
              <a16:creationId xmlns:a16="http://schemas.microsoft.com/office/drawing/2014/main" id="{00000000-0008-0000-0300-000083000000}"/>
            </a:ext>
          </a:extLst>
        </xdr:cNvPr>
        <xdr:cNvSpPr txBox="1"/>
      </xdr:nvSpPr>
      <xdr:spPr>
        <a:xfrm>
          <a:off x="5041900" y="105217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46736</xdr:rowOff>
    </xdr:from>
    <xdr:to>
      <xdr:col>23</xdr:col>
      <xdr:colOff>184150</xdr:colOff>
      <xdr:row>62</xdr:row>
      <xdr:rowOff>148336</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902200" y="10676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71120</xdr:rowOff>
    </xdr:from>
    <xdr:to>
      <xdr:col>19</xdr:col>
      <xdr:colOff>133350</xdr:colOff>
      <xdr:row>62</xdr:row>
      <xdr:rowOff>169926</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3225800" y="10529570"/>
          <a:ext cx="889000" cy="270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145796</xdr:rowOff>
    </xdr:from>
    <xdr:to>
      <xdr:col>19</xdr:col>
      <xdr:colOff>184150</xdr:colOff>
      <xdr:row>62</xdr:row>
      <xdr:rowOff>75946</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064000" y="10604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86123</xdr:rowOff>
    </xdr:from>
    <xdr:ext cx="736600" cy="259045"/>
    <xdr:sp macro="" textlink="">
      <xdr:nvSpPr>
        <xdr:cNvPr id="135" name="テキスト ボックス 134">
          <a:extLst>
            <a:ext uri="{FF2B5EF4-FFF2-40B4-BE49-F238E27FC236}">
              <a16:creationId xmlns:a16="http://schemas.microsoft.com/office/drawing/2014/main" id="{00000000-0008-0000-0300-000087000000}"/>
            </a:ext>
          </a:extLst>
        </xdr:cNvPr>
        <xdr:cNvSpPr txBox="1"/>
      </xdr:nvSpPr>
      <xdr:spPr>
        <a:xfrm>
          <a:off x="3733800" y="103731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71120</xdr:rowOff>
    </xdr:from>
    <xdr:to>
      <xdr:col>15</xdr:col>
      <xdr:colOff>82550</xdr:colOff>
      <xdr:row>62</xdr:row>
      <xdr:rowOff>87884</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flipV="1">
          <a:off x="2336800" y="10529570"/>
          <a:ext cx="889000" cy="188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143510</xdr:rowOff>
    </xdr:from>
    <xdr:to>
      <xdr:col>15</xdr:col>
      <xdr:colOff>133350</xdr:colOff>
      <xdr:row>61</xdr:row>
      <xdr:rowOff>73660</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3175000" y="1043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83837</xdr:rowOff>
    </xdr:from>
    <xdr:ext cx="7620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2844800" y="10199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87884</xdr:rowOff>
    </xdr:from>
    <xdr:to>
      <xdr:col>11</xdr:col>
      <xdr:colOff>31750</xdr:colOff>
      <xdr:row>63</xdr:row>
      <xdr:rowOff>114300</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flipV="1">
          <a:off x="1447800" y="10717784"/>
          <a:ext cx="889000" cy="197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41910</xdr:rowOff>
    </xdr:from>
    <xdr:to>
      <xdr:col>11</xdr:col>
      <xdr:colOff>82550</xdr:colOff>
      <xdr:row>62</xdr:row>
      <xdr:rowOff>143510</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2286000" y="10671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128287</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955800" y="10758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61214</xdr:rowOff>
    </xdr:from>
    <xdr:to>
      <xdr:col>7</xdr:col>
      <xdr:colOff>31750</xdr:colOff>
      <xdr:row>62</xdr:row>
      <xdr:rowOff>162814</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1397000" y="10691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1541</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066800" y="10459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106934</xdr:rowOff>
    </xdr:from>
    <xdr:to>
      <xdr:col>23</xdr:col>
      <xdr:colOff>184150</xdr:colOff>
      <xdr:row>64</xdr:row>
      <xdr:rowOff>37084</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902200" y="10908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79011</xdr:rowOff>
    </xdr:from>
    <xdr:ext cx="762000" cy="259045"/>
    <xdr:sp macro="" textlink="">
      <xdr:nvSpPr>
        <xdr:cNvPr id="150" name="財政構造の弾力性該当値テキスト">
          <a:extLst>
            <a:ext uri="{FF2B5EF4-FFF2-40B4-BE49-F238E27FC236}">
              <a16:creationId xmlns:a16="http://schemas.microsoft.com/office/drawing/2014/main" id="{00000000-0008-0000-0300-000096000000}"/>
            </a:ext>
          </a:extLst>
        </xdr:cNvPr>
        <xdr:cNvSpPr txBox="1"/>
      </xdr:nvSpPr>
      <xdr:spPr>
        <a:xfrm>
          <a:off x="5041900" y="10880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119126</xdr:rowOff>
    </xdr:from>
    <xdr:to>
      <xdr:col>19</xdr:col>
      <xdr:colOff>184150</xdr:colOff>
      <xdr:row>63</xdr:row>
      <xdr:rowOff>49276</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064000" y="10749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34053</xdr:rowOff>
    </xdr:from>
    <xdr:ext cx="7366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3733800" y="108354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20320</xdr:rowOff>
    </xdr:from>
    <xdr:to>
      <xdr:col>15</xdr:col>
      <xdr:colOff>133350</xdr:colOff>
      <xdr:row>61</xdr:row>
      <xdr:rowOff>121920</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3175000" y="10478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106697</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2844800" y="10565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37084</xdr:rowOff>
    </xdr:from>
    <xdr:to>
      <xdr:col>11</xdr:col>
      <xdr:colOff>82550</xdr:colOff>
      <xdr:row>62</xdr:row>
      <xdr:rowOff>138684</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2286000" y="10666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148861</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955800" y="10435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63500</xdr:rowOff>
    </xdr:from>
    <xdr:to>
      <xdr:col>7</xdr:col>
      <xdr:colOff>31750</xdr:colOff>
      <xdr:row>63</xdr:row>
      <xdr:rowOff>165100</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1397000" y="1086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149877</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066800" y="1095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a:extLst>
            <a:ext uri="{FF2B5EF4-FFF2-40B4-BE49-F238E27FC236}">
              <a16:creationId xmlns:a16="http://schemas.microsoft.com/office/drawing/2014/main" id="{00000000-0008-0000-0300-00009F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[126,630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144,403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chemeClr val="tx1"/>
              </a:solidFill>
              <a:latin typeface="ＭＳ ゴシック" panose="020B0609070205080204" pitchFamily="49" charset="-128"/>
              <a:ea typeface="ＭＳ ゴシック" panose="020B0609070205080204" pitchFamily="49" charset="-128"/>
            </a:rPr>
            <a:t>　</a:t>
          </a:r>
          <a:r>
            <a:rPr kumimoji="1" lang="ja-JP" altLang="ja-JP" sz="1200">
              <a:solidFill>
                <a:schemeClr val="tx1"/>
              </a:solidFill>
              <a:effectLst/>
              <a:latin typeface="ＭＳ ゴシック" panose="020B0609070205080204" pitchFamily="49" charset="-128"/>
              <a:ea typeface="ＭＳ ゴシック" panose="020B0609070205080204" pitchFamily="49" charset="-128"/>
              <a:cs typeface="+mn-cs"/>
            </a:rPr>
            <a:t>人件費</a:t>
          </a:r>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は</a:t>
          </a:r>
          <a:r>
            <a:rPr kumimoji="1" lang="ja-JP" altLang="ja-JP" sz="1200">
              <a:solidFill>
                <a:schemeClr val="tx1"/>
              </a:solidFill>
              <a:effectLst/>
              <a:latin typeface="ＭＳ ゴシック" panose="020B0609070205080204" pitchFamily="49" charset="-128"/>
              <a:ea typeface="ＭＳ ゴシック" panose="020B0609070205080204" pitchFamily="49" charset="-128"/>
              <a:cs typeface="+mn-cs"/>
            </a:rPr>
            <a:t>増加し</a:t>
          </a:r>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ているものの、</a:t>
          </a:r>
          <a:r>
            <a:rPr kumimoji="1" lang="ja-JP" altLang="en-US" sz="1200">
              <a:solidFill>
                <a:schemeClr val="tx1"/>
              </a:solidFill>
              <a:latin typeface="ＭＳ ゴシック" panose="020B0609070205080204" pitchFamily="49" charset="-128"/>
              <a:ea typeface="ＭＳ ゴシック" panose="020B0609070205080204" pitchFamily="49" charset="-128"/>
            </a:rPr>
            <a:t>新型コロナウイルスワクチン接種事業やせんごくの杜整備事業の減少によって</a:t>
          </a:r>
          <a:r>
            <a:rPr kumimoji="1" lang="ja-JP" altLang="ja-JP" sz="1200">
              <a:solidFill>
                <a:schemeClr val="tx1"/>
              </a:solidFill>
              <a:effectLst/>
              <a:latin typeface="ＭＳ ゴシック" panose="020B0609070205080204" pitchFamily="49" charset="-128"/>
              <a:ea typeface="ＭＳ ゴシック" panose="020B0609070205080204" pitchFamily="49" charset="-128"/>
              <a:cs typeface="+mn-cs"/>
            </a:rPr>
            <a:t>物件費</a:t>
          </a:r>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が</a:t>
          </a:r>
          <a:r>
            <a:rPr kumimoji="1" lang="ja-JP" altLang="en-US" sz="1200">
              <a:solidFill>
                <a:schemeClr val="tx1"/>
              </a:solidFill>
              <a:latin typeface="ＭＳ ゴシック" panose="020B0609070205080204" pitchFamily="49" charset="-128"/>
              <a:ea typeface="ＭＳ ゴシック" panose="020B0609070205080204" pitchFamily="49" charset="-128"/>
            </a:rPr>
            <a:t>減少したため、人口</a:t>
          </a:r>
          <a:r>
            <a:rPr kumimoji="1" lang="en-US" altLang="ja-JP" sz="1200">
              <a:solidFill>
                <a:schemeClr val="tx1"/>
              </a:solidFill>
              <a:latin typeface="ＭＳ ゴシック" panose="020B0609070205080204" pitchFamily="49" charset="-128"/>
              <a:ea typeface="ＭＳ ゴシック" panose="020B0609070205080204" pitchFamily="49" charset="-128"/>
            </a:rPr>
            <a:t>1</a:t>
          </a:r>
          <a:r>
            <a:rPr kumimoji="1" lang="ja-JP" altLang="en-US" sz="1200">
              <a:solidFill>
                <a:schemeClr val="tx1"/>
              </a:solidFill>
              <a:latin typeface="ＭＳ ゴシック" panose="020B0609070205080204" pitchFamily="49" charset="-128"/>
              <a:ea typeface="ＭＳ ゴシック" panose="020B0609070205080204" pitchFamily="49" charset="-128"/>
            </a:rPr>
            <a:t>人当たり人件費・物件費等決算額は減少した。</a:t>
          </a:r>
        </a:p>
        <a:p>
          <a:r>
            <a:rPr kumimoji="1" lang="ja-JP" altLang="en-US" sz="1200">
              <a:solidFill>
                <a:schemeClr val="tx1"/>
              </a:solidFill>
              <a:latin typeface="ＭＳ ゴシック" panose="020B0609070205080204" pitchFamily="49" charset="-128"/>
              <a:ea typeface="ＭＳ ゴシック" panose="020B0609070205080204" pitchFamily="49" charset="-128"/>
            </a:rPr>
            <a:t>　引き続き、類似団体内平均値、全国平均、大阪府平均を下回っているが、今後も職員配置の最適化による人件費の抑制や物件費の歳出抑制に努める。</a:t>
          </a:r>
        </a:p>
        <a:p>
          <a:endParaRPr kumimoji="1" lang="ja-JP" altLang="en-US" sz="13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a:extLst>
            <a:ext uri="{FF2B5EF4-FFF2-40B4-BE49-F238E27FC236}">
              <a16:creationId xmlns:a16="http://schemas.microsoft.com/office/drawing/2014/main" id="{00000000-0008-0000-0300-0000B9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117776</xdr:rowOff>
    </xdr:from>
    <xdr:to>
      <xdr:col>23</xdr:col>
      <xdr:colOff>133350</xdr:colOff>
      <xdr:row>89</xdr:row>
      <xdr:rowOff>127327</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flipV="1">
          <a:off x="4953000" y="13833776"/>
          <a:ext cx="0" cy="155260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99404</xdr:rowOff>
    </xdr:from>
    <xdr:ext cx="762000" cy="259045"/>
    <xdr:sp macro="" textlink="">
      <xdr:nvSpPr>
        <xdr:cNvPr id="187" name="人件費・物件費等の状況最小値テキスト">
          <a:extLst>
            <a:ext uri="{FF2B5EF4-FFF2-40B4-BE49-F238E27FC236}">
              <a16:creationId xmlns:a16="http://schemas.microsoft.com/office/drawing/2014/main" id="{00000000-0008-0000-0300-0000BB000000}"/>
            </a:ext>
          </a:extLst>
        </xdr:cNvPr>
        <xdr:cNvSpPr txBox="1"/>
      </xdr:nvSpPr>
      <xdr:spPr>
        <a:xfrm>
          <a:off x="5041900" y="153584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255,955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127327</xdr:rowOff>
    </xdr:from>
    <xdr:to>
      <xdr:col>24</xdr:col>
      <xdr:colOff>12700</xdr:colOff>
      <xdr:row>89</xdr:row>
      <xdr:rowOff>127327</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53863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32703</xdr:rowOff>
    </xdr:from>
    <xdr:ext cx="762000" cy="259045"/>
    <xdr:sp macro="" textlink="">
      <xdr:nvSpPr>
        <xdr:cNvPr id="189" name="人件費・物件費等の状況最大値テキスト">
          <a:extLst>
            <a:ext uri="{FF2B5EF4-FFF2-40B4-BE49-F238E27FC236}">
              <a16:creationId xmlns:a16="http://schemas.microsoft.com/office/drawing/2014/main" id="{00000000-0008-0000-0300-0000BD000000}"/>
            </a:ext>
          </a:extLst>
        </xdr:cNvPr>
        <xdr:cNvSpPr txBox="1"/>
      </xdr:nvSpPr>
      <xdr:spPr>
        <a:xfrm>
          <a:off x="5041900" y="13577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95,097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117776</xdr:rowOff>
    </xdr:from>
    <xdr:to>
      <xdr:col>24</xdr:col>
      <xdr:colOff>12700</xdr:colOff>
      <xdr:row>80</xdr:row>
      <xdr:rowOff>117776</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3833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79232</xdr:rowOff>
    </xdr:from>
    <xdr:to>
      <xdr:col>23</xdr:col>
      <xdr:colOff>133350</xdr:colOff>
      <xdr:row>82</xdr:row>
      <xdr:rowOff>102908</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flipV="1">
          <a:off x="4114800" y="14138132"/>
          <a:ext cx="838200" cy="23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94163</xdr:rowOff>
    </xdr:from>
    <xdr:ext cx="762000" cy="259045"/>
    <xdr:sp macro="" textlink="">
      <xdr:nvSpPr>
        <xdr:cNvPr id="192" name="人件費・物件費等の状況平均値テキスト">
          <a:extLst>
            <a:ext uri="{FF2B5EF4-FFF2-40B4-BE49-F238E27FC236}">
              <a16:creationId xmlns:a16="http://schemas.microsoft.com/office/drawing/2014/main" id="{00000000-0008-0000-0300-0000C0000000}"/>
            </a:ext>
          </a:extLst>
        </xdr:cNvPr>
        <xdr:cNvSpPr txBox="1"/>
      </xdr:nvSpPr>
      <xdr:spPr>
        <a:xfrm>
          <a:off x="5041900" y="141530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122086</xdr:rowOff>
    </xdr:from>
    <xdr:to>
      <xdr:col>23</xdr:col>
      <xdr:colOff>184150</xdr:colOff>
      <xdr:row>83</xdr:row>
      <xdr:rowOff>52236</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902200" y="14180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43636</xdr:rowOff>
    </xdr:from>
    <xdr:to>
      <xdr:col>19</xdr:col>
      <xdr:colOff>133350</xdr:colOff>
      <xdr:row>82</xdr:row>
      <xdr:rowOff>102908</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3225800" y="14102536"/>
          <a:ext cx="889000" cy="59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124547</xdr:rowOff>
    </xdr:from>
    <xdr:to>
      <xdr:col>19</xdr:col>
      <xdr:colOff>184150</xdr:colOff>
      <xdr:row>83</xdr:row>
      <xdr:rowOff>54697</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064000" y="14183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39474</xdr:rowOff>
    </xdr:from>
    <xdr:ext cx="736600" cy="259045"/>
    <xdr:sp macro="" textlink="">
      <xdr:nvSpPr>
        <xdr:cNvPr id="196" name="テキスト ボックス 195">
          <a:extLst>
            <a:ext uri="{FF2B5EF4-FFF2-40B4-BE49-F238E27FC236}">
              <a16:creationId xmlns:a16="http://schemas.microsoft.com/office/drawing/2014/main" id="{00000000-0008-0000-0300-0000C4000000}"/>
            </a:ext>
          </a:extLst>
        </xdr:cNvPr>
        <xdr:cNvSpPr txBox="1"/>
      </xdr:nvSpPr>
      <xdr:spPr>
        <a:xfrm>
          <a:off x="3733800" y="142698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145881</xdr:rowOff>
    </xdr:from>
    <xdr:to>
      <xdr:col>15</xdr:col>
      <xdr:colOff>82550</xdr:colOff>
      <xdr:row>82</xdr:row>
      <xdr:rowOff>43636</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2336800" y="14033331"/>
          <a:ext cx="889000" cy="69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86489</xdr:rowOff>
    </xdr:from>
    <xdr:to>
      <xdr:col>15</xdr:col>
      <xdr:colOff>133350</xdr:colOff>
      <xdr:row>83</xdr:row>
      <xdr:rowOff>16639</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3175000" y="14145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1416</xdr:rowOff>
    </xdr:from>
    <xdr:ext cx="7620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2844800" y="14231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32229</xdr:rowOff>
    </xdr:from>
    <xdr:to>
      <xdr:col>11</xdr:col>
      <xdr:colOff>31750</xdr:colOff>
      <xdr:row>81</xdr:row>
      <xdr:rowOff>145881</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1447800" y="13919679"/>
          <a:ext cx="889000" cy="113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8415</xdr:rowOff>
    </xdr:from>
    <xdr:to>
      <xdr:col>11</xdr:col>
      <xdr:colOff>82550</xdr:colOff>
      <xdr:row>82</xdr:row>
      <xdr:rowOff>110015</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2286000" y="14067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94792</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955800" y="14153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70190</xdr:rowOff>
    </xdr:from>
    <xdr:to>
      <xdr:col>7</xdr:col>
      <xdr:colOff>31750</xdr:colOff>
      <xdr:row>82</xdr:row>
      <xdr:rowOff>340</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1397000" y="1395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156567</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066800" y="1404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28432</xdr:rowOff>
    </xdr:from>
    <xdr:to>
      <xdr:col>23</xdr:col>
      <xdr:colOff>184150</xdr:colOff>
      <xdr:row>82</xdr:row>
      <xdr:rowOff>130032</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902200" y="14087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44959</xdr:rowOff>
    </xdr:from>
    <xdr:ext cx="762000" cy="259045"/>
    <xdr:sp macro="" textlink="">
      <xdr:nvSpPr>
        <xdr:cNvPr id="211" name="人件費・物件費等の状況該当値テキスト">
          <a:extLst>
            <a:ext uri="{FF2B5EF4-FFF2-40B4-BE49-F238E27FC236}">
              <a16:creationId xmlns:a16="http://schemas.microsoft.com/office/drawing/2014/main" id="{00000000-0008-0000-0300-0000D3000000}"/>
            </a:ext>
          </a:extLst>
        </xdr:cNvPr>
        <xdr:cNvSpPr txBox="1"/>
      </xdr:nvSpPr>
      <xdr:spPr>
        <a:xfrm>
          <a:off x="5041900" y="13932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52108</xdr:rowOff>
    </xdr:from>
    <xdr:to>
      <xdr:col>19</xdr:col>
      <xdr:colOff>184150</xdr:colOff>
      <xdr:row>82</xdr:row>
      <xdr:rowOff>153708</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064000" y="14111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163885</xdr:rowOff>
    </xdr:from>
    <xdr:ext cx="7366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733800" y="138798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164286</xdr:rowOff>
    </xdr:from>
    <xdr:to>
      <xdr:col>15</xdr:col>
      <xdr:colOff>133350</xdr:colOff>
      <xdr:row>82</xdr:row>
      <xdr:rowOff>94436</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3175000" y="14051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104613</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844800" y="13820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95081</xdr:rowOff>
    </xdr:from>
    <xdr:to>
      <xdr:col>11</xdr:col>
      <xdr:colOff>82550</xdr:colOff>
      <xdr:row>82</xdr:row>
      <xdr:rowOff>25231</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2286000" y="13982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35408</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955800" y="137514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152879</xdr:rowOff>
    </xdr:from>
    <xdr:to>
      <xdr:col>7</xdr:col>
      <xdr:colOff>31750</xdr:colOff>
      <xdr:row>81</xdr:row>
      <xdr:rowOff>83029</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1397000" y="13868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93206</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066800" y="13637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baseline="0">
              <a:solidFill>
                <a:schemeClr val="tx1"/>
              </a:solidFill>
              <a:effectLst/>
              <a:latin typeface="+mn-lt"/>
              <a:ea typeface="+mn-ea"/>
              <a:cs typeface="+mn-cs"/>
            </a:rPr>
            <a:t>　</a:t>
          </a:r>
          <a:r>
            <a:rPr lang="ja-JP" altLang="en-US" sz="1200">
              <a:solidFill>
                <a:schemeClr val="tx1"/>
              </a:solidFill>
              <a:effectLst/>
              <a:latin typeface="ＭＳ ゴシック" panose="020B0609070205080204" pitchFamily="49" charset="-128"/>
              <a:ea typeface="ＭＳ ゴシック" panose="020B0609070205080204" pitchFamily="49" charset="-128"/>
            </a:rPr>
            <a:t>ラスパイレス指数は地方公共団体の職員の学歴別、経験年数別の平均給料月額に国の各区分の職員数を乗じて得た総額（仮定給料総額）を国の実俸給総額で除して得る、加重平均により算出することになっているが、今回大学卒・経験年数</a:t>
          </a:r>
          <a:r>
            <a:rPr lang="en-US" altLang="ja-JP" sz="1200">
              <a:solidFill>
                <a:schemeClr val="tx1"/>
              </a:solidFill>
              <a:effectLst/>
              <a:latin typeface="ＭＳ ゴシック" panose="020B0609070205080204" pitchFamily="49" charset="-128"/>
              <a:ea typeface="ＭＳ ゴシック" panose="020B0609070205080204" pitchFamily="49" charset="-128"/>
            </a:rPr>
            <a:t>30</a:t>
          </a:r>
          <a:r>
            <a:rPr lang="ja-JP" altLang="en-US" sz="1200">
              <a:solidFill>
                <a:schemeClr val="tx1"/>
              </a:solidFill>
              <a:effectLst/>
              <a:latin typeface="ＭＳ ゴシック" panose="020B0609070205080204" pitchFamily="49" charset="-128"/>
              <a:ea typeface="ＭＳ ゴシック" panose="020B0609070205080204" pitchFamily="49" charset="-128"/>
            </a:rPr>
            <a:t>年から</a:t>
          </a:r>
          <a:r>
            <a:rPr lang="en-US" altLang="ja-JP" sz="1200">
              <a:solidFill>
                <a:schemeClr val="tx1"/>
              </a:solidFill>
              <a:effectLst/>
              <a:latin typeface="ＭＳ ゴシック" panose="020B0609070205080204" pitchFamily="49" charset="-128"/>
              <a:ea typeface="ＭＳ ゴシック" panose="020B0609070205080204" pitchFamily="49" charset="-128"/>
            </a:rPr>
            <a:t>35</a:t>
          </a:r>
          <a:r>
            <a:rPr lang="ja-JP" altLang="en-US" sz="1200">
              <a:solidFill>
                <a:schemeClr val="tx1"/>
              </a:solidFill>
              <a:effectLst/>
              <a:latin typeface="ＭＳ ゴシック" panose="020B0609070205080204" pitchFamily="49" charset="-128"/>
              <a:ea typeface="ＭＳ ゴシック" panose="020B0609070205080204" pitchFamily="49" charset="-128"/>
            </a:rPr>
            <a:t>年の区分において、令和４年度から令和５年度にかけて</a:t>
          </a:r>
          <a:r>
            <a:rPr lang="en-US" altLang="ja-JP" sz="1200">
              <a:solidFill>
                <a:schemeClr val="tx1"/>
              </a:solidFill>
              <a:effectLst/>
              <a:latin typeface="ＭＳ ゴシック" panose="020B0609070205080204" pitchFamily="49" charset="-128"/>
              <a:ea typeface="ＭＳ ゴシック" panose="020B0609070205080204" pitchFamily="49" charset="-128"/>
            </a:rPr>
            <a:t>0.1</a:t>
          </a:r>
          <a:r>
            <a:rPr lang="ja-JP" altLang="en-US" sz="1200">
              <a:solidFill>
                <a:schemeClr val="tx1"/>
              </a:solidFill>
              <a:effectLst/>
              <a:latin typeface="ＭＳ ゴシック" panose="020B0609070205080204" pitchFamily="49" charset="-128"/>
              <a:ea typeface="ＭＳ ゴシック" panose="020B0609070205080204" pitchFamily="49" charset="-128"/>
            </a:rPr>
            <a:t>ポイント上昇したため。</a:t>
          </a:r>
          <a:endParaRPr kumimoji="1" lang="ja-JP" altLang="en-US" sz="1200">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a:extLst>
            <a:ext uri="{FF2B5EF4-FFF2-40B4-BE49-F238E27FC236}">
              <a16:creationId xmlns:a16="http://schemas.microsoft.com/office/drawing/2014/main" id="{00000000-0008-0000-0300-0000F7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135466</xdr:rowOff>
    </xdr:from>
    <xdr:to>
      <xdr:col>81</xdr:col>
      <xdr:colOff>44450</xdr:colOff>
      <xdr:row>89</xdr:row>
      <xdr:rowOff>170391</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flipV="1">
          <a:off x="17018000" y="13680016"/>
          <a:ext cx="0" cy="174942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142468</xdr:rowOff>
    </xdr:from>
    <xdr:ext cx="762000" cy="259045"/>
    <xdr:sp macro="" textlink="">
      <xdr:nvSpPr>
        <xdr:cNvPr id="249" name="給与水準   （国との比較）最小値テキスト">
          <a:extLst>
            <a:ext uri="{FF2B5EF4-FFF2-40B4-BE49-F238E27FC236}">
              <a16:creationId xmlns:a16="http://schemas.microsoft.com/office/drawing/2014/main" id="{00000000-0008-0000-0300-0000F9000000}"/>
            </a:ext>
          </a:extLst>
        </xdr:cNvPr>
        <xdr:cNvSpPr txBox="1"/>
      </xdr:nvSpPr>
      <xdr:spPr>
        <a:xfrm>
          <a:off x="17106900" y="154015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170391</xdr:rowOff>
    </xdr:from>
    <xdr:to>
      <xdr:col>81</xdr:col>
      <xdr:colOff>133350</xdr:colOff>
      <xdr:row>89</xdr:row>
      <xdr:rowOff>170391</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6929100" y="154294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50393</xdr:rowOff>
    </xdr:from>
    <xdr:ext cx="762000" cy="259045"/>
    <xdr:sp macro="" textlink="">
      <xdr:nvSpPr>
        <xdr:cNvPr id="251" name="給与水準   （国との比較）最大値テキスト">
          <a:extLst>
            <a:ext uri="{FF2B5EF4-FFF2-40B4-BE49-F238E27FC236}">
              <a16:creationId xmlns:a16="http://schemas.microsoft.com/office/drawing/2014/main" id="{00000000-0008-0000-0300-0000FB000000}"/>
            </a:ext>
          </a:extLst>
        </xdr:cNvPr>
        <xdr:cNvSpPr txBox="1"/>
      </xdr:nvSpPr>
      <xdr:spPr>
        <a:xfrm>
          <a:off x="17106900" y="13423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135466</xdr:rowOff>
    </xdr:from>
    <xdr:to>
      <xdr:col>81</xdr:col>
      <xdr:colOff>133350</xdr:colOff>
      <xdr:row>79</xdr:row>
      <xdr:rowOff>135466</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36800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50800</xdr:rowOff>
    </xdr:from>
    <xdr:to>
      <xdr:col>81</xdr:col>
      <xdr:colOff>44450</xdr:colOff>
      <xdr:row>87</xdr:row>
      <xdr:rowOff>70909</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6179800" y="14966950"/>
          <a:ext cx="8382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57802</xdr:rowOff>
    </xdr:from>
    <xdr:ext cx="762000" cy="259045"/>
    <xdr:sp macro="" textlink="">
      <xdr:nvSpPr>
        <xdr:cNvPr id="254" name="給与水準   （国との比較）平均値テキスト">
          <a:extLst>
            <a:ext uri="{FF2B5EF4-FFF2-40B4-BE49-F238E27FC236}">
              <a16:creationId xmlns:a16="http://schemas.microsoft.com/office/drawing/2014/main" id="{00000000-0008-0000-0300-0000FE000000}"/>
            </a:ext>
          </a:extLst>
        </xdr:cNvPr>
        <xdr:cNvSpPr txBox="1"/>
      </xdr:nvSpPr>
      <xdr:spPr>
        <a:xfrm>
          <a:off x="17106900" y="144596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41275</xdr:rowOff>
    </xdr:from>
    <xdr:to>
      <xdr:col>81</xdr:col>
      <xdr:colOff>95250</xdr:colOff>
      <xdr:row>85</xdr:row>
      <xdr:rowOff>142875</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6967200" y="1461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10584</xdr:rowOff>
    </xdr:from>
    <xdr:to>
      <xdr:col>77</xdr:col>
      <xdr:colOff>44450</xdr:colOff>
      <xdr:row>87</xdr:row>
      <xdr:rowOff>50800</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5290800" y="14926734"/>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41275</xdr:rowOff>
    </xdr:from>
    <xdr:to>
      <xdr:col>77</xdr:col>
      <xdr:colOff>95250</xdr:colOff>
      <xdr:row>85</xdr:row>
      <xdr:rowOff>142875</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129000" y="1461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153052</xdr:rowOff>
    </xdr:from>
    <xdr:ext cx="736600" cy="259045"/>
    <xdr:sp macro="" textlink="">
      <xdr:nvSpPr>
        <xdr:cNvPr id="258" name="テキスト ボックス 257">
          <a:extLst>
            <a:ext uri="{FF2B5EF4-FFF2-40B4-BE49-F238E27FC236}">
              <a16:creationId xmlns:a16="http://schemas.microsoft.com/office/drawing/2014/main" id="{00000000-0008-0000-0300-000002010000}"/>
            </a:ext>
          </a:extLst>
        </xdr:cNvPr>
        <xdr:cNvSpPr txBox="1"/>
      </xdr:nvSpPr>
      <xdr:spPr>
        <a:xfrm>
          <a:off x="15798800" y="143834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92075</xdr:rowOff>
    </xdr:from>
    <xdr:to>
      <xdr:col>72</xdr:col>
      <xdr:colOff>203200</xdr:colOff>
      <xdr:row>87</xdr:row>
      <xdr:rowOff>10584</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4401800" y="14665325"/>
          <a:ext cx="889000" cy="261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61384</xdr:rowOff>
    </xdr:from>
    <xdr:to>
      <xdr:col>73</xdr:col>
      <xdr:colOff>44450</xdr:colOff>
      <xdr:row>85</xdr:row>
      <xdr:rowOff>162984</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5240000" y="1463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1711</xdr:rowOff>
    </xdr:from>
    <xdr:ext cx="7620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4909800" y="14403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122766</xdr:rowOff>
    </xdr:from>
    <xdr:to>
      <xdr:col>68</xdr:col>
      <xdr:colOff>152400</xdr:colOff>
      <xdr:row>85</xdr:row>
      <xdr:rowOff>92075</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3512800" y="14524566"/>
          <a:ext cx="889000" cy="140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61384</xdr:rowOff>
    </xdr:from>
    <xdr:to>
      <xdr:col>68</xdr:col>
      <xdr:colOff>203200</xdr:colOff>
      <xdr:row>85</xdr:row>
      <xdr:rowOff>162984</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4351000" y="1463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147761</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4020800" y="14721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81491</xdr:rowOff>
    </xdr:from>
    <xdr:to>
      <xdr:col>64</xdr:col>
      <xdr:colOff>152400</xdr:colOff>
      <xdr:row>86</xdr:row>
      <xdr:rowOff>11641</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3462000" y="14654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167868</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3131800" y="147411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20109</xdr:rowOff>
    </xdr:from>
    <xdr:to>
      <xdr:col>81</xdr:col>
      <xdr:colOff>95250</xdr:colOff>
      <xdr:row>87</xdr:row>
      <xdr:rowOff>121709</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6967200" y="14936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163636</xdr:rowOff>
    </xdr:from>
    <xdr:ext cx="762000" cy="259045"/>
    <xdr:sp macro="" textlink="">
      <xdr:nvSpPr>
        <xdr:cNvPr id="273" name="給与水準   （国との比較）該当値テキスト">
          <a:extLst>
            <a:ext uri="{FF2B5EF4-FFF2-40B4-BE49-F238E27FC236}">
              <a16:creationId xmlns:a16="http://schemas.microsoft.com/office/drawing/2014/main" id="{00000000-0008-0000-0300-000011010000}"/>
            </a:ext>
          </a:extLst>
        </xdr:cNvPr>
        <xdr:cNvSpPr txBox="1"/>
      </xdr:nvSpPr>
      <xdr:spPr>
        <a:xfrm>
          <a:off x="17106900" y="149083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0</xdr:rowOff>
    </xdr:from>
    <xdr:to>
      <xdr:col>77</xdr:col>
      <xdr:colOff>95250</xdr:colOff>
      <xdr:row>87</xdr:row>
      <xdr:rowOff>101600</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129000" y="1491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86377</xdr:rowOff>
    </xdr:from>
    <xdr:ext cx="7366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798800" y="15002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131234</xdr:rowOff>
    </xdr:from>
    <xdr:to>
      <xdr:col>73</xdr:col>
      <xdr:colOff>44450</xdr:colOff>
      <xdr:row>87</xdr:row>
      <xdr:rowOff>61384</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5240000" y="14875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46161</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909800" y="14962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41275</xdr:rowOff>
    </xdr:from>
    <xdr:to>
      <xdr:col>68</xdr:col>
      <xdr:colOff>203200</xdr:colOff>
      <xdr:row>85</xdr:row>
      <xdr:rowOff>142875</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4351000" y="14614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153052</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020800" y="14383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71966</xdr:rowOff>
    </xdr:from>
    <xdr:to>
      <xdr:col>64</xdr:col>
      <xdr:colOff>152400</xdr:colOff>
      <xdr:row>85</xdr:row>
      <xdr:rowOff>2116</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3462000" y="14473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12293</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131800" y="142426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[7.31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前年度調査時点から今年度調査にかけて人口が減少しているが、職員数については、事業計画等で増加したため。</a:t>
          </a:r>
          <a:endParaRPr lang="ja-JP" altLang="ja-JP" sz="1200">
            <a:effectLst/>
            <a:latin typeface="ＭＳ ゴシック" panose="020B0609070205080204" pitchFamily="49" charset="-128"/>
            <a:ea typeface="ＭＳ ゴシック" panose="020B0609070205080204" pitchFamily="49"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0" name="定員管理の状況グラフ枠">
          <a:extLst>
            <a:ext uri="{FF2B5EF4-FFF2-40B4-BE49-F238E27FC236}">
              <a16:creationId xmlns:a16="http://schemas.microsoft.com/office/drawing/2014/main" id="{00000000-0008-0000-0300-000036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10371</xdr:rowOff>
    </xdr:from>
    <xdr:to>
      <xdr:col>81</xdr:col>
      <xdr:colOff>44450</xdr:colOff>
      <xdr:row>67</xdr:row>
      <xdr:rowOff>61913</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flipV="1">
          <a:off x="17018000" y="9954471"/>
          <a:ext cx="0" cy="15945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33990</xdr:rowOff>
    </xdr:from>
    <xdr:ext cx="762000" cy="259045"/>
    <xdr:sp macro="" textlink="">
      <xdr:nvSpPr>
        <xdr:cNvPr id="312" name="定員管理の状況最小値テキスト">
          <a:extLst>
            <a:ext uri="{FF2B5EF4-FFF2-40B4-BE49-F238E27FC236}">
              <a16:creationId xmlns:a16="http://schemas.microsoft.com/office/drawing/2014/main" id="{00000000-0008-0000-0300-000038010000}"/>
            </a:ext>
          </a:extLst>
        </xdr:cNvPr>
        <xdr:cNvSpPr txBox="1"/>
      </xdr:nvSpPr>
      <xdr:spPr>
        <a:xfrm>
          <a:off x="17106900" y="11521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61913</xdr:rowOff>
    </xdr:from>
    <xdr:to>
      <xdr:col>81</xdr:col>
      <xdr:colOff>133350</xdr:colOff>
      <xdr:row>67</xdr:row>
      <xdr:rowOff>61913</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6929100" y="115490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96748</xdr:rowOff>
    </xdr:from>
    <xdr:ext cx="762000" cy="259045"/>
    <xdr:sp macro="" textlink="">
      <xdr:nvSpPr>
        <xdr:cNvPr id="314" name="定員管理の状況最大値テキスト">
          <a:extLst>
            <a:ext uri="{FF2B5EF4-FFF2-40B4-BE49-F238E27FC236}">
              <a16:creationId xmlns:a16="http://schemas.microsoft.com/office/drawing/2014/main" id="{00000000-0008-0000-0300-00003A010000}"/>
            </a:ext>
          </a:extLst>
        </xdr:cNvPr>
        <xdr:cNvSpPr txBox="1"/>
      </xdr:nvSpPr>
      <xdr:spPr>
        <a:xfrm>
          <a:off x="17106900" y="96979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10371</xdr:rowOff>
    </xdr:from>
    <xdr:to>
      <xdr:col>81</xdr:col>
      <xdr:colOff>133350</xdr:colOff>
      <xdr:row>58</xdr:row>
      <xdr:rowOff>10371</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929100" y="99544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147531</xdr:rowOff>
    </xdr:from>
    <xdr:to>
      <xdr:col>81</xdr:col>
      <xdr:colOff>44450</xdr:colOff>
      <xdr:row>62</xdr:row>
      <xdr:rowOff>26353</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6179800" y="10605981"/>
          <a:ext cx="838200" cy="50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24782</xdr:rowOff>
    </xdr:from>
    <xdr:ext cx="762000" cy="259045"/>
    <xdr:sp macro="" textlink="">
      <xdr:nvSpPr>
        <xdr:cNvPr id="317" name="定員管理の状況平均値テキスト">
          <a:extLst>
            <a:ext uri="{FF2B5EF4-FFF2-40B4-BE49-F238E27FC236}">
              <a16:creationId xmlns:a16="http://schemas.microsoft.com/office/drawing/2014/main" id="{00000000-0008-0000-0300-00003D010000}"/>
            </a:ext>
          </a:extLst>
        </xdr:cNvPr>
        <xdr:cNvSpPr txBox="1"/>
      </xdr:nvSpPr>
      <xdr:spPr>
        <a:xfrm>
          <a:off x="17106900" y="103117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8255</xdr:rowOff>
    </xdr:from>
    <xdr:to>
      <xdr:col>81</xdr:col>
      <xdr:colOff>95250</xdr:colOff>
      <xdr:row>61</xdr:row>
      <xdr:rowOff>109855</xdr:rowOff>
    </xdr:to>
    <xdr:sp macro="" textlink="">
      <xdr:nvSpPr>
        <xdr:cNvPr id="318" name="フローチャート: 判断 317">
          <a:extLst>
            <a:ext uri="{FF2B5EF4-FFF2-40B4-BE49-F238E27FC236}">
              <a16:creationId xmlns:a16="http://schemas.microsoft.com/office/drawing/2014/main" id="{00000000-0008-0000-0300-00003E010000}"/>
            </a:ext>
          </a:extLst>
        </xdr:cNvPr>
        <xdr:cNvSpPr/>
      </xdr:nvSpPr>
      <xdr:spPr>
        <a:xfrm>
          <a:off x="16967200" y="10466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113347</xdr:rowOff>
    </xdr:from>
    <xdr:to>
      <xdr:col>77</xdr:col>
      <xdr:colOff>44450</xdr:colOff>
      <xdr:row>61</xdr:row>
      <xdr:rowOff>147531</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5290800" y="10571797"/>
          <a:ext cx="889000" cy="34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163619</xdr:rowOff>
    </xdr:from>
    <xdr:to>
      <xdr:col>77</xdr:col>
      <xdr:colOff>95250</xdr:colOff>
      <xdr:row>61</xdr:row>
      <xdr:rowOff>93769</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6129000" y="10450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103946</xdr:rowOff>
    </xdr:from>
    <xdr:ext cx="736600" cy="259045"/>
    <xdr:sp macro="" textlink="">
      <xdr:nvSpPr>
        <xdr:cNvPr id="321" name="テキスト ボックス 320">
          <a:extLst>
            <a:ext uri="{FF2B5EF4-FFF2-40B4-BE49-F238E27FC236}">
              <a16:creationId xmlns:a16="http://schemas.microsoft.com/office/drawing/2014/main" id="{00000000-0008-0000-0300-000041010000}"/>
            </a:ext>
          </a:extLst>
        </xdr:cNvPr>
        <xdr:cNvSpPr txBox="1"/>
      </xdr:nvSpPr>
      <xdr:spPr>
        <a:xfrm>
          <a:off x="15798800" y="102194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95250</xdr:rowOff>
    </xdr:from>
    <xdr:to>
      <xdr:col>72</xdr:col>
      <xdr:colOff>203200</xdr:colOff>
      <xdr:row>61</xdr:row>
      <xdr:rowOff>113347</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4401800" y="10553700"/>
          <a:ext cx="889000" cy="18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157586</xdr:rowOff>
    </xdr:from>
    <xdr:to>
      <xdr:col>73</xdr:col>
      <xdr:colOff>44450</xdr:colOff>
      <xdr:row>61</xdr:row>
      <xdr:rowOff>87736</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5240000" y="1044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97913</xdr:rowOff>
    </xdr:from>
    <xdr:ext cx="7620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4909800" y="10213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57044</xdr:rowOff>
    </xdr:from>
    <xdr:to>
      <xdr:col>68</xdr:col>
      <xdr:colOff>152400</xdr:colOff>
      <xdr:row>61</xdr:row>
      <xdr:rowOff>95250</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3512800" y="10515494"/>
          <a:ext cx="889000" cy="38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131445</xdr:rowOff>
    </xdr:from>
    <xdr:to>
      <xdr:col>68</xdr:col>
      <xdr:colOff>203200</xdr:colOff>
      <xdr:row>61</xdr:row>
      <xdr:rowOff>61595</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4351000" y="10418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71772</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020800" y="10187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117369</xdr:rowOff>
    </xdr:from>
    <xdr:to>
      <xdr:col>64</xdr:col>
      <xdr:colOff>152400</xdr:colOff>
      <xdr:row>61</xdr:row>
      <xdr:rowOff>47519</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3462000" y="10404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57696</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3131800" y="101732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147003</xdr:rowOff>
    </xdr:from>
    <xdr:to>
      <xdr:col>81</xdr:col>
      <xdr:colOff>95250</xdr:colOff>
      <xdr:row>62</xdr:row>
      <xdr:rowOff>77153</xdr:rowOff>
    </xdr:to>
    <xdr:sp macro="" textlink="">
      <xdr:nvSpPr>
        <xdr:cNvPr id="335" name="楕円 334">
          <a:extLst>
            <a:ext uri="{FF2B5EF4-FFF2-40B4-BE49-F238E27FC236}">
              <a16:creationId xmlns:a16="http://schemas.microsoft.com/office/drawing/2014/main" id="{00000000-0008-0000-0300-00004F010000}"/>
            </a:ext>
          </a:extLst>
        </xdr:cNvPr>
        <xdr:cNvSpPr/>
      </xdr:nvSpPr>
      <xdr:spPr>
        <a:xfrm>
          <a:off x="16967200" y="10605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119080</xdr:rowOff>
    </xdr:from>
    <xdr:ext cx="762000" cy="259045"/>
    <xdr:sp macro="" textlink="">
      <xdr:nvSpPr>
        <xdr:cNvPr id="336" name="定員管理の状況該当値テキスト">
          <a:extLst>
            <a:ext uri="{FF2B5EF4-FFF2-40B4-BE49-F238E27FC236}">
              <a16:creationId xmlns:a16="http://schemas.microsoft.com/office/drawing/2014/main" id="{00000000-0008-0000-0300-000050010000}"/>
            </a:ext>
          </a:extLst>
        </xdr:cNvPr>
        <xdr:cNvSpPr txBox="1"/>
      </xdr:nvSpPr>
      <xdr:spPr>
        <a:xfrm>
          <a:off x="17106900" y="105775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96731</xdr:rowOff>
    </xdr:from>
    <xdr:to>
      <xdr:col>77</xdr:col>
      <xdr:colOff>95250</xdr:colOff>
      <xdr:row>62</xdr:row>
      <xdr:rowOff>26881</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6129000" y="10555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11658</xdr:rowOff>
    </xdr:from>
    <xdr:ext cx="7366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798800" y="106415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62547</xdr:rowOff>
    </xdr:from>
    <xdr:to>
      <xdr:col>73</xdr:col>
      <xdr:colOff>44450</xdr:colOff>
      <xdr:row>61</xdr:row>
      <xdr:rowOff>164147</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5240000" y="10520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148924</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4909800" y="106073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44450</xdr:rowOff>
    </xdr:from>
    <xdr:to>
      <xdr:col>68</xdr:col>
      <xdr:colOff>203200</xdr:colOff>
      <xdr:row>61</xdr:row>
      <xdr:rowOff>146050</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4351000" y="1050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130827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020800" y="1058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6244</xdr:rowOff>
    </xdr:from>
    <xdr:to>
      <xdr:col>64</xdr:col>
      <xdr:colOff>152400</xdr:colOff>
      <xdr:row>61</xdr:row>
      <xdr:rowOff>107844</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3462000" y="10464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92621</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131800" y="105510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5" name="正方形/長方形 344">
          <a:extLst>
            <a:ext uri="{FF2B5EF4-FFF2-40B4-BE49-F238E27FC236}">
              <a16:creationId xmlns:a16="http://schemas.microsoft.com/office/drawing/2014/main" id="{00000000-0008-0000-0300-000059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a:t>
          </a:r>
          <a:r>
            <a:rPr kumimoji="1" lang="ja-JP" altLang="en-US" sz="1200">
              <a:solidFill>
                <a:schemeClr val="tx1"/>
              </a:solidFill>
              <a:latin typeface="ＭＳ ゴシック" panose="020B0609070205080204" pitchFamily="49" charset="-128"/>
              <a:ea typeface="ＭＳ ゴシック" panose="020B0609070205080204" pitchFamily="49" charset="-128"/>
            </a:rPr>
            <a:t>小学校教室空調設備設置事業や</a:t>
          </a:r>
          <a:r>
            <a:rPr kumimoji="1" lang="ja-JP" altLang="ja-JP" sz="1200">
              <a:solidFill>
                <a:schemeClr val="tx1"/>
              </a:solidFill>
              <a:effectLst/>
              <a:latin typeface="ＭＳ ゴシック" panose="020B0609070205080204" pitchFamily="49" charset="-128"/>
              <a:ea typeface="ＭＳ ゴシック" panose="020B0609070205080204" pitchFamily="49" charset="-128"/>
              <a:cs typeface="+mn-cs"/>
            </a:rPr>
            <a:t>高機能消防指令センター更新事業</a:t>
          </a:r>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に係る起債の償還開始等により、元利償還金の額は増加傾向であるため、令和５年度の</a:t>
          </a:r>
          <a:r>
            <a:rPr kumimoji="1" lang="ja-JP" altLang="en-US" sz="1200">
              <a:solidFill>
                <a:schemeClr val="tx1"/>
              </a:solidFill>
              <a:latin typeface="ＭＳ ゴシック" panose="020B0609070205080204" pitchFamily="49" charset="-128"/>
              <a:ea typeface="ＭＳ ゴシック" panose="020B0609070205080204" pitchFamily="49" charset="-128"/>
            </a:rPr>
            <a:t>単年度および</a:t>
          </a:r>
          <a:r>
            <a:rPr kumimoji="1" lang="en-US" altLang="ja-JP" sz="1200">
              <a:solidFill>
                <a:schemeClr val="tx1"/>
              </a:solidFill>
              <a:effectLst/>
              <a:latin typeface="ＭＳ ゴシック" panose="020B0609070205080204" pitchFamily="49" charset="-128"/>
              <a:ea typeface="ＭＳ ゴシック" panose="020B0609070205080204" pitchFamily="49" charset="-128"/>
              <a:cs typeface="+mn-cs"/>
            </a:rPr>
            <a:t>3</a:t>
          </a:r>
          <a:r>
            <a:rPr kumimoji="1" lang="ja-JP" altLang="ja-JP" sz="1200">
              <a:solidFill>
                <a:schemeClr val="tx1"/>
              </a:solidFill>
              <a:effectLst/>
              <a:latin typeface="ＭＳ ゴシック" panose="020B0609070205080204" pitchFamily="49" charset="-128"/>
              <a:ea typeface="ＭＳ ゴシック" panose="020B0609070205080204" pitchFamily="49" charset="-128"/>
              <a:cs typeface="+mn-cs"/>
            </a:rPr>
            <a:t>ヶ年平均</a:t>
          </a:r>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の</a:t>
          </a:r>
          <a:r>
            <a:rPr kumimoji="1" lang="ja-JP" altLang="en-US" sz="1200">
              <a:solidFill>
                <a:schemeClr val="tx1"/>
              </a:solidFill>
              <a:latin typeface="ＭＳ ゴシック" panose="020B0609070205080204" pitchFamily="49" charset="-128"/>
              <a:ea typeface="ＭＳ ゴシック" panose="020B0609070205080204" pitchFamily="49" charset="-128"/>
            </a:rPr>
            <a:t>実質公債費率はともに上昇した。</a:t>
          </a:r>
        </a:p>
        <a:p>
          <a:r>
            <a:rPr kumimoji="1" lang="ja-JP" altLang="en-US" sz="1200">
              <a:solidFill>
                <a:schemeClr val="tx1"/>
              </a:solidFill>
              <a:latin typeface="ＭＳ ゴシック" panose="020B0609070205080204" pitchFamily="49" charset="-128"/>
              <a:ea typeface="ＭＳ ゴシック" panose="020B0609070205080204" pitchFamily="49" charset="-128"/>
            </a:rPr>
            <a:t>　今後は庁舎整備事業債により元利償還金等のさらなる増加が見込まれるため、事業の選択と集中を進め、大幅な増加が生じないよう努める。</a:t>
          </a:r>
        </a:p>
        <a:p>
          <a:endParaRPr kumimoji="1" lang="ja-JP" altLang="en-US" sz="13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9" name="直線コネクタ 358">
          <a:extLst>
            <a:ext uri="{FF2B5EF4-FFF2-40B4-BE49-F238E27FC236}">
              <a16:creationId xmlns:a16="http://schemas.microsoft.com/office/drawing/2014/main" id="{00000000-0008-0000-0300-000067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1" name="公債費負担の状況グラフ枠">
          <a:extLst>
            <a:ext uri="{FF2B5EF4-FFF2-40B4-BE49-F238E27FC236}">
              <a16:creationId xmlns:a16="http://schemas.microsoft.com/office/drawing/2014/main" id="{00000000-0008-0000-0300-000073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13970</xdr:rowOff>
    </xdr:from>
    <xdr:to>
      <xdr:col>81</xdr:col>
      <xdr:colOff>44450</xdr:colOff>
      <xdr:row>45</xdr:row>
      <xdr:rowOff>1694</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flipV="1">
          <a:off x="17018000" y="6357620"/>
          <a:ext cx="0" cy="135932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145221</xdr:rowOff>
    </xdr:from>
    <xdr:ext cx="762000" cy="259045"/>
    <xdr:sp macro="" textlink="">
      <xdr:nvSpPr>
        <xdr:cNvPr id="373" name="公債費負担の状況最小値テキスト">
          <a:extLst>
            <a:ext uri="{FF2B5EF4-FFF2-40B4-BE49-F238E27FC236}">
              <a16:creationId xmlns:a16="http://schemas.microsoft.com/office/drawing/2014/main" id="{00000000-0008-0000-0300-000075010000}"/>
            </a:ext>
          </a:extLst>
        </xdr:cNvPr>
        <xdr:cNvSpPr txBox="1"/>
      </xdr:nvSpPr>
      <xdr:spPr>
        <a:xfrm>
          <a:off x="17106900" y="7689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1694</xdr:rowOff>
    </xdr:from>
    <xdr:to>
      <xdr:col>81</xdr:col>
      <xdr:colOff>133350</xdr:colOff>
      <xdr:row>45</xdr:row>
      <xdr:rowOff>1694</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6929100" y="7716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100347</xdr:rowOff>
    </xdr:from>
    <xdr:ext cx="762000" cy="259045"/>
    <xdr:sp macro="" textlink="">
      <xdr:nvSpPr>
        <xdr:cNvPr id="375" name="公債費負担の状況最大値テキスト">
          <a:extLst>
            <a:ext uri="{FF2B5EF4-FFF2-40B4-BE49-F238E27FC236}">
              <a16:creationId xmlns:a16="http://schemas.microsoft.com/office/drawing/2014/main" id="{00000000-0008-0000-0300-000077010000}"/>
            </a:ext>
          </a:extLst>
        </xdr:cNvPr>
        <xdr:cNvSpPr txBox="1"/>
      </xdr:nvSpPr>
      <xdr:spPr>
        <a:xfrm>
          <a:off x="17106900" y="610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13970</xdr:rowOff>
    </xdr:from>
    <xdr:to>
      <xdr:col>81</xdr:col>
      <xdr:colOff>133350</xdr:colOff>
      <xdr:row>37</xdr:row>
      <xdr:rowOff>13970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6929100" y="6357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102870</xdr:rowOff>
    </xdr:from>
    <xdr:to>
      <xdr:col>81</xdr:col>
      <xdr:colOff>44450</xdr:colOff>
      <xdr:row>40</xdr:row>
      <xdr:rowOff>127000</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6179800" y="6960870"/>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112623</xdr:rowOff>
    </xdr:from>
    <xdr:ext cx="762000" cy="259045"/>
    <xdr:sp macro="" textlink="">
      <xdr:nvSpPr>
        <xdr:cNvPr id="378" name="公債費負担の状況平均値テキスト">
          <a:extLst>
            <a:ext uri="{FF2B5EF4-FFF2-40B4-BE49-F238E27FC236}">
              <a16:creationId xmlns:a16="http://schemas.microsoft.com/office/drawing/2014/main" id="{00000000-0008-0000-0300-00007A010000}"/>
            </a:ext>
          </a:extLst>
        </xdr:cNvPr>
        <xdr:cNvSpPr txBox="1"/>
      </xdr:nvSpPr>
      <xdr:spPr>
        <a:xfrm>
          <a:off x="17106900" y="69706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140546</xdr:rowOff>
    </xdr:from>
    <xdr:to>
      <xdr:col>81</xdr:col>
      <xdr:colOff>95250</xdr:colOff>
      <xdr:row>41</xdr:row>
      <xdr:rowOff>70696</xdr:rowOff>
    </xdr:to>
    <xdr:sp macro="" textlink="">
      <xdr:nvSpPr>
        <xdr:cNvPr id="379" name="フローチャート: 判断 378">
          <a:extLst>
            <a:ext uri="{FF2B5EF4-FFF2-40B4-BE49-F238E27FC236}">
              <a16:creationId xmlns:a16="http://schemas.microsoft.com/office/drawing/2014/main" id="{00000000-0008-0000-0300-00007B010000}"/>
            </a:ext>
          </a:extLst>
        </xdr:cNvPr>
        <xdr:cNvSpPr/>
      </xdr:nvSpPr>
      <xdr:spPr>
        <a:xfrm>
          <a:off x="16967200" y="699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102870</xdr:rowOff>
    </xdr:from>
    <xdr:to>
      <xdr:col>77</xdr:col>
      <xdr:colOff>44450</xdr:colOff>
      <xdr:row>40</xdr:row>
      <xdr:rowOff>102870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5290800" y="696087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140546</xdr:rowOff>
    </xdr:from>
    <xdr:to>
      <xdr:col>77</xdr:col>
      <xdr:colOff>95250</xdr:colOff>
      <xdr:row>41</xdr:row>
      <xdr:rowOff>70696</xdr:rowOff>
    </xdr:to>
    <xdr:sp macro="" textlink="">
      <xdr:nvSpPr>
        <xdr:cNvPr id="381" name="フローチャート: 判断 380">
          <a:extLst>
            <a:ext uri="{FF2B5EF4-FFF2-40B4-BE49-F238E27FC236}">
              <a16:creationId xmlns:a16="http://schemas.microsoft.com/office/drawing/2014/main" id="{00000000-0008-0000-0300-00007D010000}"/>
            </a:ext>
          </a:extLst>
        </xdr:cNvPr>
        <xdr:cNvSpPr/>
      </xdr:nvSpPr>
      <xdr:spPr>
        <a:xfrm>
          <a:off x="16129000" y="699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55473</xdr:rowOff>
    </xdr:from>
    <xdr:ext cx="736600" cy="259045"/>
    <xdr:sp macro="" textlink="">
      <xdr:nvSpPr>
        <xdr:cNvPr id="382" name="テキスト ボックス 381">
          <a:extLst>
            <a:ext uri="{FF2B5EF4-FFF2-40B4-BE49-F238E27FC236}">
              <a16:creationId xmlns:a16="http://schemas.microsoft.com/office/drawing/2014/main" id="{00000000-0008-0000-0300-00007E010000}"/>
            </a:ext>
          </a:extLst>
        </xdr:cNvPr>
        <xdr:cNvSpPr txBox="1"/>
      </xdr:nvSpPr>
      <xdr:spPr>
        <a:xfrm>
          <a:off x="15798800" y="70849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102870</xdr:rowOff>
    </xdr:from>
    <xdr:to>
      <xdr:col>72</xdr:col>
      <xdr:colOff>203200</xdr:colOff>
      <xdr:row>40</xdr:row>
      <xdr:rowOff>159173</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flipV="1">
          <a:off x="14401800" y="6960870"/>
          <a:ext cx="889000" cy="56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132504</xdr:rowOff>
    </xdr:from>
    <xdr:to>
      <xdr:col>73</xdr:col>
      <xdr:colOff>44450</xdr:colOff>
      <xdr:row>41</xdr:row>
      <xdr:rowOff>62654</xdr:rowOff>
    </xdr:to>
    <xdr:sp macro="" textlink="">
      <xdr:nvSpPr>
        <xdr:cNvPr id="384" name="フローチャート: 判断 383">
          <a:extLst>
            <a:ext uri="{FF2B5EF4-FFF2-40B4-BE49-F238E27FC236}">
              <a16:creationId xmlns:a16="http://schemas.microsoft.com/office/drawing/2014/main" id="{00000000-0008-0000-0300-000080010000}"/>
            </a:ext>
          </a:extLst>
        </xdr:cNvPr>
        <xdr:cNvSpPr/>
      </xdr:nvSpPr>
      <xdr:spPr>
        <a:xfrm>
          <a:off x="15240000" y="699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47431</xdr:rowOff>
    </xdr:from>
    <xdr:ext cx="762000" cy="259045"/>
    <xdr:sp macro="" textlink="">
      <xdr:nvSpPr>
        <xdr:cNvPr id="385" name="テキスト ボックス 384">
          <a:extLst>
            <a:ext uri="{FF2B5EF4-FFF2-40B4-BE49-F238E27FC236}">
              <a16:creationId xmlns:a16="http://schemas.microsoft.com/office/drawing/2014/main" id="{00000000-0008-0000-0300-000081010000}"/>
            </a:ext>
          </a:extLst>
        </xdr:cNvPr>
        <xdr:cNvSpPr txBox="1"/>
      </xdr:nvSpPr>
      <xdr:spPr>
        <a:xfrm>
          <a:off x="14909800" y="7076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159173</xdr:rowOff>
    </xdr:from>
    <xdr:to>
      <xdr:col>68</xdr:col>
      <xdr:colOff>152400</xdr:colOff>
      <xdr:row>41</xdr:row>
      <xdr:rowOff>60113</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flipV="1">
          <a:off x="13512800" y="7017173"/>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1270</xdr:rowOff>
    </xdr:from>
    <xdr:to>
      <xdr:col>68</xdr:col>
      <xdr:colOff>203200</xdr:colOff>
      <xdr:row>41</xdr:row>
      <xdr:rowOff>102870</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4351000" y="703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87647</xdr:rowOff>
    </xdr:from>
    <xdr:ext cx="7620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4020800" y="711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9313</xdr:rowOff>
    </xdr:from>
    <xdr:to>
      <xdr:col>64</xdr:col>
      <xdr:colOff>152400</xdr:colOff>
      <xdr:row>41</xdr:row>
      <xdr:rowOff>110913</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3462000" y="7038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121090</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3131800" y="6807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76200</xdr:rowOff>
    </xdr:from>
    <xdr:to>
      <xdr:col>81</xdr:col>
      <xdr:colOff>95250</xdr:colOff>
      <xdr:row>41</xdr:row>
      <xdr:rowOff>6350</xdr:rowOff>
    </xdr:to>
    <xdr:sp macro="" textlink="">
      <xdr:nvSpPr>
        <xdr:cNvPr id="396" name="楕円 395">
          <a:extLst>
            <a:ext uri="{FF2B5EF4-FFF2-40B4-BE49-F238E27FC236}">
              <a16:creationId xmlns:a16="http://schemas.microsoft.com/office/drawing/2014/main" id="{00000000-0008-0000-0300-00008C010000}"/>
            </a:ext>
          </a:extLst>
        </xdr:cNvPr>
        <xdr:cNvSpPr/>
      </xdr:nvSpPr>
      <xdr:spPr>
        <a:xfrm>
          <a:off x="169672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92727</xdr:rowOff>
    </xdr:from>
    <xdr:ext cx="762000" cy="259045"/>
    <xdr:sp macro="" textlink="">
      <xdr:nvSpPr>
        <xdr:cNvPr id="397" name="公債費負担の状況該当値テキスト">
          <a:extLst>
            <a:ext uri="{FF2B5EF4-FFF2-40B4-BE49-F238E27FC236}">
              <a16:creationId xmlns:a16="http://schemas.microsoft.com/office/drawing/2014/main" id="{00000000-0008-0000-0300-00008D010000}"/>
            </a:ext>
          </a:extLst>
        </xdr:cNvPr>
        <xdr:cNvSpPr txBox="1"/>
      </xdr:nvSpPr>
      <xdr:spPr>
        <a:xfrm>
          <a:off x="17106900" y="677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52070</xdr:rowOff>
    </xdr:from>
    <xdr:to>
      <xdr:col>77</xdr:col>
      <xdr:colOff>95250</xdr:colOff>
      <xdr:row>40</xdr:row>
      <xdr:rowOff>153670</xdr:rowOff>
    </xdr:to>
    <xdr:sp macro="" textlink="">
      <xdr:nvSpPr>
        <xdr:cNvPr id="398" name="楕円 397">
          <a:extLst>
            <a:ext uri="{FF2B5EF4-FFF2-40B4-BE49-F238E27FC236}">
              <a16:creationId xmlns:a16="http://schemas.microsoft.com/office/drawing/2014/main" id="{00000000-0008-0000-0300-00008E010000}"/>
            </a:ext>
          </a:extLst>
        </xdr:cNvPr>
        <xdr:cNvSpPr/>
      </xdr:nvSpPr>
      <xdr:spPr>
        <a:xfrm>
          <a:off x="16129000" y="691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163847</xdr:rowOff>
    </xdr:from>
    <xdr:ext cx="7366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798800" y="66789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52070</xdr:rowOff>
    </xdr:from>
    <xdr:to>
      <xdr:col>73</xdr:col>
      <xdr:colOff>44450</xdr:colOff>
      <xdr:row>40</xdr:row>
      <xdr:rowOff>153670</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5240000" y="691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163847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4909800" y="6678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108373</xdr:rowOff>
    </xdr:from>
    <xdr:to>
      <xdr:col>68</xdr:col>
      <xdr:colOff>203200</xdr:colOff>
      <xdr:row>41</xdr:row>
      <xdr:rowOff>38523</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4351000" y="6966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48700</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4020800" y="67352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9313</xdr:rowOff>
    </xdr:from>
    <xdr:to>
      <xdr:col>64</xdr:col>
      <xdr:colOff>152400</xdr:colOff>
      <xdr:row>41</xdr:row>
      <xdr:rowOff>110913</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3462000" y="7038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95690</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3131800" y="7125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6" name="正方形/長方形 405">
          <a:extLst>
            <a:ext uri="{FF2B5EF4-FFF2-40B4-BE49-F238E27FC236}">
              <a16:creationId xmlns:a16="http://schemas.microsoft.com/office/drawing/2014/main" id="{00000000-0008-0000-0300-000096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[16.7%]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a:t>
          </a:r>
          <a:r>
            <a:rPr kumimoji="1" lang="ja-JP" altLang="en-US" sz="1200">
              <a:solidFill>
                <a:schemeClr val="tx1"/>
              </a:solidFill>
              <a:latin typeface="ＭＳ ゴシック" panose="020B0609070205080204" pitchFamily="49" charset="-128"/>
              <a:ea typeface="ＭＳ ゴシック" panose="020B0609070205080204" pitchFamily="49" charset="-128"/>
            </a:rPr>
            <a:t>令和５年度の将来負担比率は</a:t>
          </a:r>
          <a:r>
            <a:rPr kumimoji="1" lang="en-US" altLang="ja-JP" sz="1200">
              <a:solidFill>
                <a:schemeClr val="tx1"/>
              </a:solidFill>
              <a:latin typeface="ＭＳ ゴシック" panose="020B0609070205080204" pitchFamily="49" charset="-128"/>
              <a:ea typeface="ＭＳ ゴシック" panose="020B0609070205080204" pitchFamily="49" charset="-128"/>
            </a:rPr>
            <a:t>16.7</a:t>
          </a:r>
          <a:r>
            <a:rPr kumimoji="1" lang="ja-JP" altLang="en-US" sz="1200">
              <a:solidFill>
                <a:schemeClr val="tx1"/>
              </a:solidFill>
              <a:latin typeface="ＭＳ ゴシック" panose="020B0609070205080204" pitchFamily="49" charset="-128"/>
              <a:ea typeface="ＭＳ ゴシック" panose="020B0609070205080204" pitchFamily="49" charset="-128"/>
            </a:rPr>
            <a:t>％と、前年度対比で</a:t>
          </a:r>
          <a:r>
            <a:rPr kumimoji="1" lang="en-US" altLang="ja-JP" sz="1200">
              <a:solidFill>
                <a:schemeClr val="tx1"/>
              </a:solidFill>
              <a:latin typeface="ＭＳ ゴシック" panose="020B0609070205080204" pitchFamily="49" charset="-128"/>
              <a:ea typeface="ＭＳ ゴシック" panose="020B0609070205080204" pitchFamily="49" charset="-128"/>
            </a:rPr>
            <a:t>2.1</a:t>
          </a:r>
          <a:r>
            <a:rPr kumimoji="1" lang="ja-JP" altLang="en-US" sz="1200">
              <a:solidFill>
                <a:schemeClr val="tx1"/>
              </a:solidFill>
              <a:latin typeface="ＭＳ ゴシック" panose="020B0609070205080204" pitchFamily="49" charset="-128"/>
              <a:ea typeface="ＭＳ ゴシック" panose="020B0609070205080204" pitchFamily="49" charset="-128"/>
            </a:rPr>
            <a:t>ポイント減少した。</a:t>
          </a:r>
        </a:p>
        <a:p>
          <a:r>
            <a:rPr kumimoji="1" lang="ja-JP" altLang="en-US" sz="1200">
              <a:solidFill>
                <a:schemeClr val="tx1"/>
              </a:solidFill>
              <a:latin typeface="ＭＳ ゴシック" panose="020B0609070205080204" pitchFamily="49" charset="-128"/>
              <a:ea typeface="ＭＳ ゴシック" panose="020B0609070205080204" pitchFamily="49" charset="-128"/>
            </a:rPr>
            <a:t>　分母を構成する</a:t>
          </a:r>
          <a:r>
            <a:rPr kumimoji="1" lang="ja-JP" altLang="ja-JP" sz="1200">
              <a:solidFill>
                <a:schemeClr val="tx1"/>
              </a:solidFill>
              <a:effectLst/>
              <a:latin typeface="ＭＳ ゴシック" panose="020B0609070205080204" pitchFamily="49" charset="-128"/>
              <a:ea typeface="ＭＳ ゴシック" panose="020B0609070205080204" pitchFamily="49" charset="-128"/>
              <a:cs typeface="+mn-cs"/>
            </a:rPr>
            <a:t>標準税収入額等</a:t>
          </a:r>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の</a:t>
          </a:r>
          <a:r>
            <a:rPr kumimoji="1" lang="ja-JP" altLang="ja-JP" sz="1200">
              <a:solidFill>
                <a:schemeClr val="tx1"/>
              </a:solidFill>
              <a:effectLst/>
              <a:latin typeface="ＭＳ ゴシック" panose="020B0609070205080204" pitchFamily="49" charset="-128"/>
              <a:ea typeface="ＭＳ ゴシック" panose="020B0609070205080204" pitchFamily="49" charset="-128"/>
              <a:cs typeface="+mn-cs"/>
            </a:rPr>
            <a:t>増加</a:t>
          </a:r>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。また、分子において充当可能基金や</a:t>
          </a:r>
          <a:r>
            <a:rPr kumimoji="1" lang="ja-JP" altLang="ja-JP" sz="1200" b="0" i="0" baseline="0">
              <a:solidFill>
                <a:schemeClr val="tx1"/>
              </a:solidFill>
              <a:effectLst/>
              <a:latin typeface="ＭＳ ゴシック" panose="020B0609070205080204" pitchFamily="49" charset="-128"/>
              <a:ea typeface="ＭＳ ゴシック" panose="020B0609070205080204" pitchFamily="49" charset="-128"/>
              <a:cs typeface="+mn-cs"/>
            </a:rPr>
            <a:t>都市計画税の充当見込額の増加によ</a:t>
          </a:r>
          <a:r>
            <a:rPr kumimoji="1" lang="ja-JP" altLang="en-US" sz="1200" b="0" i="0" baseline="0">
              <a:solidFill>
                <a:schemeClr val="tx1"/>
              </a:solidFill>
              <a:effectLst/>
              <a:latin typeface="ＭＳ ゴシック" panose="020B0609070205080204" pitchFamily="49" charset="-128"/>
              <a:ea typeface="ＭＳ ゴシック" panose="020B0609070205080204" pitchFamily="49" charset="-128"/>
              <a:cs typeface="+mn-cs"/>
            </a:rPr>
            <a:t>り、充当可能財源等が増加したことが要因としてあげられる。</a:t>
          </a:r>
          <a:endParaRPr kumimoji="1" lang="ja-JP" altLang="en-US" sz="1200">
            <a:solidFill>
              <a:schemeClr val="tx1"/>
            </a:solidFill>
            <a:latin typeface="ＭＳ ゴシック" panose="020B0609070205080204" pitchFamily="49" charset="-128"/>
            <a:ea typeface="ＭＳ ゴシック" panose="020B0609070205080204" pitchFamily="49" charset="-128"/>
          </a:endParaRPr>
        </a:p>
        <a:p>
          <a:r>
            <a:rPr kumimoji="1" lang="ja-JP" altLang="en-US" sz="1200">
              <a:solidFill>
                <a:schemeClr val="tx1"/>
              </a:solidFill>
              <a:latin typeface="ＭＳ ゴシック" panose="020B0609070205080204" pitchFamily="49" charset="-128"/>
              <a:ea typeface="ＭＳ ゴシック" panose="020B0609070205080204" pitchFamily="49" charset="-128"/>
            </a:rPr>
            <a:t>　今後は将来負担比率の悪化を防ぐ為にも、公共施設等マネジメントの推進により投資事業の抑制を行い公債費を圧縮し、財政の健全化に努める。</a:t>
          </a:r>
        </a:p>
      </xdr:txBody>
    </xdr:sp>
    <xdr:clientData/>
  </xdr:twoCellAnchor>
  <xdr:oneCellAnchor>
    <xdr:from>
      <xdr:col>61</xdr:col>
      <xdr:colOff>6350</xdr:colOff>
      <xdr:row>10</xdr:row>
      <xdr:rowOff>63500</xdr:rowOff>
    </xdr:from>
    <xdr:ext cx="298543" cy="225703"/>
    <xdr:sp macro="" textlink="">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0" name="直線コネクタ 419">
          <a:extLst>
            <a:ext uri="{FF2B5EF4-FFF2-40B4-BE49-F238E27FC236}">
              <a16:creationId xmlns:a16="http://schemas.microsoft.com/office/drawing/2014/main" id="{00000000-0008-0000-0300-0000A4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2" name="直線コネクタ 421">
          <a:extLst>
            <a:ext uri="{FF2B5EF4-FFF2-40B4-BE49-F238E27FC236}">
              <a16:creationId xmlns:a16="http://schemas.microsoft.com/office/drawing/2014/main" id="{00000000-0008-0000-0300-0000A6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5" name="将来負担の状況グラフ枠">
          <a:extLst>
            <a:ext uri="{FF2B5EF4-FFF2-40B4-BE49-F238E27FC236}">
              <a16:creationId xmlns:a16="http://schemas.microsoft.com/office/drawing/2014/main" id="{00000000-0008-0000-0300-0000B3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114360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flipV="1">
          <a:off x="17018000" y="2313214"/>
          <a:ext cx="0" cy="157304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86437</xdr:rowOff>
    </xdr:from>
    <xdr:ext cx="762000" cy="259045"/>
    <xdr:sp macro="" textlink="">
      <xdr:nvSpPr>
        <xdr:cNvPr id="437" name="将来負担の状況最小値テキスト">
          <a:extLst>
            <a:ext uri="{FF2B5EF4-FFF2-40B4-BE49-F238E27FC236}">
              <a16:creationId xmlns:a16="http://schemas.microsoft.com/office/drawing/2014/main" id="{00000000-0008-0000-0300-0000B5010000}"/>
            </a:ext>
          </a:extLst>
        </xdr:cNvPr>
        <xdr:cNvSpPr txBox="1"/>
      </xdr:nvSpPr>
      <xdr:spPr>
        <a:xfrm>
          <a:off x="17106900" y="3858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114360</xdr:rowOff>
    </xdr:from>
    <xdr:to>
      <xdr:col>81</xdr:col>
      <xdr:colOff>133350</xdr:colOff>
      <xdr:row>22</xdr:row>
      <xdr:rowOff>114360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6929100" y="3886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39" name="将来負担の状況最大値テキスト">
          <a:extLst>
            <a:ext uri="{FF2B5EF4-FFF2-40B4-BE49-F238E27FC236}">
              <a16:creationId xmlns:a16="http://schemas.microsoft.com/office/drawing/2014/main" id="{00000000-0008-0000-0300-0000B7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14</xdr:row>
      <xdr:rowOff>104805</xdr:rowOff>
    </xdr:from>
    <xdr:to>
      <xdr:col>81</xdr:col>
      <xdr:colOff>44450</xdr:colOff>
      <xdr:row>14</xdr:row>
      <xdr:rowOff>128935</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flipV="1">
          <a:off x="16179800" y="2505105"/>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113591</xdr:rowOff>
    </xdr:from>
    <xdr:ext cx="762000" cy="259045"/>
    <xdr:sp macro="" textlink="">
      <xdr:nvSpPr>
        <xdr:cNvPr id="442" name="将来負担の状況平均値テキスト">
          <a:extLst>
            <a:ext uri="{FF2B5EF4-FFF2-40B4-BE49-F238E27FC236}">
              <a16:creationId xmlns:a16="http://schemas.microsoft.com/office/drawing/2014/main" id="{00000000-0008-0000-0300-0000BA010000}"/>
            </a:ext>
          </a:extLst>
        </xdr:cNvPr>
        <xdr:cNvSpPr txBox="1"/>
      </xdr:nvSpPr>
      <xdr:spPr>
        <a:xfrm>
          <a:off x="17106900" y="21709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81824</xdr:rowOff>
    </xdr:from>
    <xdr:to>
      <xdr:col>81</xdr:col>
      <xdr:colOff>95250</xdr:colOff>
      <xdr:row>14</xdr:row>
      <xdr:rowOff>11974</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6967200" y="2310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14</xdr:row>
      <xdr:rowOff>27819</xdr:rowOff>
    </xdr:from>
    <xdr:to>
      <xdr:col>77</xdr:col>
      <xdr:colOff>44450</xdr:colOff>
      <xdr:row>14</xdr:row>
      <xdr:rowOff>128935</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5290800" y="2428119"/>
          <a:ext cx="889000" cy="101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86421</xdr:rowOff>
    </xdr:from>
    <xdr:to>
      <xdr:col>77</xdr:col>
      <xdr:colOff>95250</xdr:colOff>
      <xdr:row>14</xdr:row>
      <xdr:rowOff>16571</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6129000" y="2315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26748</xdr:rowOff>
    </xdr:from>
    <xdr:ext cx="7366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5798800" y="20841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14</xdr:row>
      <xdr:rowOff>27819</xdr:rowOff>
    </xdr:from>
    <xdr:to>
      <xdr:col>72</xdr:col>
      <xdr:colOff>203200</xdr:colOff>
      <xdr:row>14</xdr:row>
      <xdr:rowOff>158810</xdr:rowOff>
    </xdr:to>
    <xdr:cxnSp macro="">
      <xdr:nvCxnSpPr>
        <xdr:cNvPr id="447" name="直線コネクタ 446">
          <a:extLst>
            <a:ext uri="{FF2B5EF4-FFF2-40B4-BE49-F238E27FC236}">
              <a16:creationId xmlns:a16="http://schemas.microsoft.com/office/drawing/2014/main" id="{00000000-0008-0000-0300-0000BF010000}"/>
            </a:ext>
          </a:extLst>
        </xdr:cNvPr>
        <xdr:cNvCxnSpPr/>
      </xdr:nvCxnSpPr>
      <xdr:spPr>
        <a:xfrm flipV="1">
          <a:off x="14401800" y="2428119"/>
          <a:ext cx="889000" cy="130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162258</xdr:rowOff>
    </xdr:from>
    <xdr:to>
      <xdr:col>73</xdr:col>
      <xdr:colOff>44450</xdr:colOff>
      <xdr:row>14</xdr:row>
      <xdr:rowOff>92408</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5240000" y="2391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77185</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4909800" y="2477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14</xdr:row>
      <xdr:rowOff>158810</xdr:rowOff>
    </xdr:from>
    <xdr:to>
      <xdr:col>68</xdr:col>
      <xdr:colOff>152400</xdr:colOff>
      <xdr:row>15</xdr:row>
      <xdr:rowOff>116054</xdr:rowOff>
    </xdr:to>
    <xdr:cxnSp macro="">
      <xdr:nvCxnSpPr>
        <xdr:cNvPr id="450" name="直線コネクタ 449">
          <a:extLst>
            <a:ext uri="{FF2B5EF4-FFF2-40B4-BE49-F238E27FC236}">
              <a16:creationId xmlns:a16="http://schemas.microsoft.com/office/drawing/2014/main" id="{00000000-0008-0000-0300-0000C2010000}"/>
            </a:ext>
          </a:extLst>
        </xdr:cNvPr>
        <xdr:cNvCxnSpPr/>
      </xdr:nvCxnSpPr>
      <xdr:spPr>
        <a:xfrm flipV="1">
          <a:off x="13512800" y="2559110"/>
          <a:ext cx="889000" cy="128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96520</xdr:rowOff>
    </xdr:from>
    <xdr:to>
      <xdr:col>68</xdr:col>
      <xdr:colOff>203200</xdr:colOff>
      <xdr:row>15</xdr:row>
      <xdr:rowOff>26670</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4351000" y="2496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36847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4020800" y="226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116054</xdr:rowOff>
    </xdr:from>
    <xdr:to>
      <xdr:col>64</xdr:col>
      <xdr:colOff>152400</xdr:colOff>
      <xdr:row>15</xdr:row>
      <xdr:rowOff>46204</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3462000" y="2516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56381</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3131800" y="22852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54005</xdr:rowOff>
    </xdr:from>
    <xdr:to>
      <xdr:col>81</xdr:col>
      <xdr:colOff>95250</xdr:colOff>
      <xdr:row>14</xdr:row>
      <xdr:rowOff>155605</xdr:rowOff>
    </xdr:to>
    <xdr:sp macro="" textlink="">
      <xdr:nvSpPr>
        <xdr:cNvPr id="460" name="楕円 459">
          <a:extLst>
            <a:ext uri="{FF2B5EF4-FFF2-40B4-BE49-F238E27FC236}">
              <a16:creationId xmlns:a16="http://schemas.microsoft.com/office/drawing/2014/main" id="{00000000-0008-0000-0300-0000CC010000}"/>
            </a:ext>
          </a:extLst>
        </xdr:cNvPr>
        <xdr:cNvSpPr/>
      </xdr:nvSpPr>
      <xdr:spPr>
        <a:xfrm>
          <a:off x="16967200" y="2454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14</xdr:row>
      <xdr:rowOff>26082</xdr:rowOff>
    </xdr:from>
    <xdr:ext cx="762000" cy="259045"/>
    <xdr:sp macro="" textlink="">
      <xdr:nvSpPr>
        <xdr:cNvPr id="461" name="将来負担の状況該当値テキスト">
          <a:extLst>
            <a:ext uri="{FF2B5EF4-FFF2-40B4-BE49-F238E27FC236}">
              <a16:creationId xmlns:a16="http://schemas.microsoft.com/office/drawing/2014/main" id="{00000000-0008-0000-0300-0000CD010000}"/>
            </a:ext>
          </a:extLst>
        </xdr:cNvPr>
        <xdr:cNvSpPr txBox="1"/>
      </xdr:nvSpPr>
      <xdr:spPr>
        <a:xfrm>
          <a:off x="17106900" y="2426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78135</xdr:rowOff>
    </xdr:from>
    <xdr:to>
      <xdr:col>77</xdr:col>
      <xdr:colOff>95250</xdr:colOff>
      <xdr:row>15</xdr:row>
      <xdr:rowOff>8285</xdr:rowOff>
    </xdr:to>
    <xdr:sp macro="" textlink="">
      <xdr:nvSpPr>
        <xdr:cNvPr id="462" name="楕円 461">
          <a:extLst>
            <a:ext uri="{FF2B5EF4-FFF2-40B4-BE49-F238E27FC236}">
              <a16:creationId xmlns:a16="http://schemas.microsoft.com/office/drawing/2014/main" id="{00000000-0008-0000-0300-0000CE010000}"/>
            </a:ext>
          </a:extLst>
        </xdr:cNvPr>
        <xdr:cNvSpPr/>
      </xdr:nvSpPr>
      <xdr:spPr>
        <a:xfrm>
          <a:off x="16129000" y="2478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164512</xdr:rowOff>
    </xdr:from>
    <xdr:ext cx="7366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5798800" y="25648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148469</xdr:rowOff>
    </xdr:from>
    <xdr:to>
      <xdr:col>73</xdr:col>
      <xdr:colOff>44450</xdr:colOff>
      <xdr:row>14</xdr:row>
      <xdr:rowOff>78619</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5240000" y="2377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88796</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4909800" y="21461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108010</xdr:rowOff>
    </xdr:from>
    <xdr:to>
      <xdr:col>68</xdr:col>
      <xdr:colOff>203200</xdr:colOff>
      <xdr:row>15</xdr:row>
      <xdr:rowOff>38160</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4351000" y="2508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22937</xdr:rowOff>
    </xdr:from>
    <xdr:ext cx="7620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4020800" y="2594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65254</xdr:rowOff>
    </xdr:from>
    <xdr:to>
      <xdr:col>64</xdr:col>
      <xdr:colOff>152400</xdr:colOff>
      <xdr:row>15</xdr:row>
      <xdr:rowOff>166854</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3462000" y="2637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151631</xdr:rowOff>
    </xdr:from>
    <xdr:ext cx="7620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3131800" y="2723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大阪府貝塚市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82,500
80,888
43.93
37,140,680
36,812,112
242,479
19,345,298
31,732,020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5.0
16.7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　</a:t>
          </a:r>
          <a:r>
            <a:rPr lang="ja-JP" altLang="ja-JP" sz="1200">
              <a:solidFill>
                <a:schemeClr val="tx1"/>
              </a:solidFill>
              <a:effectLst/>
              <a:latin typeface="ＭＳ ゴシック" panose="020B0609070205080204" pitchFamily="49" charset="-128"/>
              <a:ea typeface="ＭＳ ゴシック" panose="020B0609070205080204" pitchFamily="49" charset="-128"/>
              <a:cs typeface="+mn-cs"/>
            </a:rPr>
            <a:t>令和</a:t>
          </a:r>
          <a:r>
            <a:rPr lang="ja-JP" altLang="en-US" sz="1200">
              <a:solidFill>
                <a:schemeClr val="tx1"/>
              </a:solidFill>
              <a:effectLst/>
              <a:latin typeface="ＭＳ ゴシック" panose="020B0609070205080204" pitchFamily="49" charset="-128"/>
              <a:ea typeface="ＭＳ ゴシック" panose="020B0609070205080204" pitchFamily="49" charset="-128"/>
              <a:cs typeface="+mn-cs"/>
            </a:rPr>
            <a:t>５</a:t>
          </a:r>
          <a:r>
            <a:rPr lang="ja-JP" altLang="ja-JP" sz="1200">
              <a:solidFill>
                <a:schemeClr val="tx1"/>
              </a:solidFill>
              <a:effectLst/>
              <a:latin typeface="ＭＳ ゴシック" panose="020B0609070205080204" pitchFamily="49" charset="-128"/>
              <a:ea typeface="ＭＳ ゴシック" panose="020B0609070205080204" pitchFamily="49" charset="-128"/>
              <a:cs typeface="+mn-cs"/>
            </a:rPr>
            <a:t>年度は、期末手当や勤勉手当の増加により人件費総額が増加したため、比率は</a:t>
          </a:r>
          <a:r>
            <a:rPr lang="en-US" altLang="ja-JP" sz="1200" u="none">
              <a:solidFill>
                <a:schemeClr val="tx1"/>
              </a:solidFill>
              <a:effectLst/>
              <a:latin typeface="ＭＳ ゴシック" panose="020B0609070205080204" pitchFamily="49" charset="-128"/>
              <a:ea typeface="ＭＳ ゴシック" panose="020B0609070205080204" pitchFamily="49" charset="-128"/>
              <a:cs typeface="+mn-cs"/>
            </a:rPr>
            <a:t>0.7</a:t>
          </a:r>
          <a:r>
            <a:rPr lang="ja-JP" altLang="ja-JP" sz="1200">
              <a:solidFill>
                <a:schemeClr val="tx1"/>
              </a:solidFill>
              <a:effectLst/>
              <a:latin typeface="ＭＳ ゴシック" panose="020B0609070205080204" pitchFamily="49" charset="-128"/>
              <a:ea typeface="ＭＳ ゴシック" panose="020B0609070205080204" pitchFamily="49" charset="-128"/>
              <a:cs typeface="+mn-cs"/>
            </a:rPr>
            <a:t>ポイント上昇した。</a:t>
          </a:r>
        </a:p>
        <a:p>
          <a:r>
            <a:rPr lang="ja-JP" altLang="en-US" sz="1200">
              <a:solidFill>
                <a:schemeClr val="tx1"/>
              </a:solidFill>
              <a:effectLst/>
              <a:latin typeface="ＭＳ ゴシック" panose="020B0609070205080204" pitchFamily="49" charset="-128"/>
              <a:ea typeface="ＭＳ ゴシック" panose="020B0609070205080204" pitchFamily="49" charset="-128"/>
              <a:cs typeface="+mn-cs"/>
            </a:rPr>
            <a:t>　</a:t>
          </a:r>
          <a:r>
            <a:rPr lang="ja-JP" altLang="ja-JP" sz="1200">
              <a:solidFill>
                <a:schemeClr val="tx1"/>
              </a:solidFill>
              <a:effectLst/>
              <a:latin typeface="ＭＳ ゴシック" panose="020B0609070205080204" pitchFamily="49" charset="-128"/>
              <a:ea typeface="ＭＳ ゴシック" panose="020B0609070205080204" pitchFamily="49" charset="-128"/>
              <a:cs typeface="+mn-cs"/>
            </a:rPr>
            <a:t>類似団体内平均値と比較し</a:t>
          </a:r>
          <a:r>
            <a:rPr lang="ja-JP" altLang="en-US" sz="1200">
              <a:solidFill>
                <a:schemeClr val="tx1"/>
              </a:solidFill>
              <a:effectLst/>
              <a:latin typeface="ＭＳ ゴシック" panose="020B0609070205080204" pitchFamily="49" charset="-128"/>
              <a:ea typeface="ＭＳ ゴシック" panose="020B0609070205080204" pitchFamily="49" charset="-128"/>
              <a:cs typeface="+mn-cs"/>
            </a:rPr>
            <a:t>、</a:t>
          </a:r>
          <a:r>
            <a:rPr lang="en-US" altLang="ja-JP" sz="1200">
              <a:solidFill>
                <a:schemeClr val="tx1"/>
              </a:solidFill>
              <a:effectLst/>
              <a:latin typeface="ＭＳ ゴシック" panose="020B0609070205080204" pitchFamily="49" charset="-128"/>
              <a:ea typeface="ＭＳ ゴシック" panose="020B0609070205080204" pitchFamily="49" charset="-128"/>
              <a:cs typeface="+mn-cs"/>
            </a:rPr>
            <a:t>3.7</a:t>
          </a:r>
          <a:r>
            <a:rPr lang="ja-JP" altLang="ja-JP" sz="1200">
              <a:solidFill>
                <a:schemeClr val="tx1"/>
              </a:solidFill>
              <a:effectLst/>
              <a:latin typeface="ＭＳ ゴシック" panose="020B0609070205080204" pitchFamily="49" charset="-128"/>
              <a:ea typeface="ＭＳ ゴシック" panose="020B0609070205080204" pitchFamily="49" charset="-128"/>
              <a:cs typeface="+mn-cs"/>
            </a:rPr>
            <a:t>ポイント</a:t>
          </a:r>
          <a:r>
            <a:rPr lang="ja-JP" altLang="en-US" sz="1200">
              <a:solidFill>
                <a:schemeClr val="tx1"/>
              </a:solidFill>
              <a:effectLst/>
              <a:latin typeface="ＭＳ ゴシック" panose="020B0609070205080204" pitchFamily="49" charset="-128"/>
              <a:ea typeface="ＭＳ ゴシック" panose="020B0609070205080204" pitchFamily="49" charset="-128"/>
              <a:cs typeface="+mn-cs"/>
            </a:rPr>
            <a:t>上回っている</a:t>
          </a:r>
          <a:r>
            <a:rPr lang="ja-JP" altLang="ja-JP" sz="1200">
              <a:solidFill>
                <a:schemeClr val="tx1"/>
              </a:solidFill>
              <a:effectLst/>
              <a:latin typeface="ＭＳ ゴシック" panose="020B0609070205080204" pitchFamily="49" charset="-128"/>
              <a:ea typeface="ＭＳ ゴシック" panose="020B0609070205080204" pitchFamily="49" charset="-128"/>
              <a:cs typeface="+mn-cs"/>
            </a:rPr>
            <a:t>が、これはごみ収集業務の一部及び小学校給食調理業務を直営で実施しているためである。</a:t>
          </a:r>
        </a:p>
        <a:p>
          <a:r>
            <a:rPr lang="ja-JP" altLang="en-US" sz="1200">
              <a:solidFill>
                <a:schemeClr val="tx1"/>
              </a:solidFill>
              <a:effectLst/>
              <a:latin typeface="ＭＳ ゴシック" panose="020B0609070205080204" pitchFamily="49" charset="-128"/>
              <a:ea typeface="ＭＳ ゴシック" panose="020B0609070205080204" pitchFamily="49" charset="-128"/>
              <a:cs typeface="+mn-cs"/>
            </a:rPr>
            <a:t>　</a:t>
          </a:r>
          <a:r>
            <a:rPr lang="ja-JP" altLang="ja-JP" sz="1200">
              <a:solidFill>
                <a:schemeClr val="tx1"/>
              </a:solidFill>
              <a:effectLst/>
              <a:latin typeface="ＭＳ ゴシック" panose="020B0609070205080204" pitchFamily="49" charset="-128"/>
              <a:ea typeface="ＭＳ ゴシック" panose="020B0609070205080204" pitchFamily="49" charset="-128"/>
              <a:cs typeface="+mn-cs"/>
            </a:rPr>
            <a:t>今後も効率的な事務の執行を図るため、職員配置の最適化に努める。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a:extLst>
            <a:ext uri="{FF2B5EF4-FFF2-40B4-BE49-F238E27FC236}">
              <a16:creationId xmlns:a16="http://schemas.microsoft.com/office/drawing/2014/main" id="{00000000-0008-0000-0400-00003E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43724</xdr:rowOff>
    </xdr:from>
    <xdr:to>
      <xdr:col>24</xdr:col>
      <xdr:colOff>25400</xdr:colOff>
      <xdr:row>40</xdr:row>
      <xdr:rowOff>143328</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flipV="1">
          <a:off x="4826000" y="5701574"/>
          <a:ext cx="0" cy="12997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115405</xdr:rowOff>
    </xdr:from>
    <xdr:ext cx="762000" cy="259045"/>
    <xdr:sp macro="" textlink="">
      <xdr:nvSpPr>
        <xdr:cNvPr id="64" name="人件費最小値テキスト">
          <a:extLst>
            <a:ext uri="{FF2B5EF4-FFF2-40B4-BE49-F238E27FC236}">
              <a16:creationId xmlns:a16="http://schemas.microsoft.com/office/drawing/2014/main" id="{00000000-0008-0000-0400-000040000000}"/>
            </a:ext>
          </a:extLst>
        </xdr:cNvPr>
        <xdr:cNvSpPr txBox="1"/>
      </xdr:nvSpPr>
      <xdr:spPr>
        <a:xfrm>
          <a:off x="4914900" y="6973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143328</xdr:rowOff>
    </xdr:from>
    <xdr:to>
      <xdr:col>24</xdr:col>
      <xdr:colOff>114300</xdr:colOff>
      <xdr:row>40</xdr:row>
      <xdr:rowOff>143328</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7001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130101</xdr:rowOff>
    </xdr:from>
    <xdr:ext cx="762000" cy="259045"/>
    <xdr:sp macro="" textlink="">
      <xdr:nvSpPr>
        <xdr:cNvPr id="66" name="人件費最大値テキスト">
          <a:extLst>
            <a:ext uri="{FF2B5EF4-FFF2-40B4-BE49-F238E27FC236}">
              <a16:creationId xmlns:a16="http://schemas.microsoft.com/office/drawing/2014/main" id="{00000000-0008-0000-0400-000042000000}"/>
            </a:ext>
          </a:extLst>
        </xdr:cNvPr>
        <xdr:cNvSpPr txBox="1"/>
      </xdr:nvSpPr>
      <xdr:spPr>
        <a:xfrm>
          <a:off x="4914900" y="5445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43724</xdr:rowOff>
    </xdr:from>
    <xdr:to>
      <xdr:col>24</xdr:col>
      <xdr:colOff>114300</xdr:colOff>
      <xdr:row>33</xdr:row>
      <xdr:rowOff>43724</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57015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50256</xdr:rowOff>
    </xdr:from>
    <xdr:to>
      <xdr:col>24</xdr:col>
      <xdr:colOff>25400</xdr:colOff>
      <xdr:row>37</xdr:row>
      <xdr:rowOff>95976</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a:off x="3987800" y="6393906"/>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162940</xdr:rowOff>
    </xdr:from>
    <xdr:ext cx="762000" cy="259045"/>
    <xdr:sp macro="" textlink="">
      <xdr:nvSpPr>
        <xdr:cNvPr id="69" name="人件費平均値テキスト">
          <a:extLst>
            <a:ext uri="{FF2B5EF4-FFF2-40B4-BE49-F238E27FC236}">
              <a16:creationId xmlns:a16="http://schemas.microsoft.com/office/drawing/2014/main" id="{00000000-0008-0000-0400-000045000000}"/>
            </a:ext>
          </a:extLst>
        </xdr:cNvPr>
        <xdr:cNvSpPr txBox="1"/>
      </xdr:nvSpPr>
      <xdr:spPr>
        <a:xfrm>
          <a:off x="4914900" y="59922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146413</xdr:rowOff>
    </xdr:from>
    <xdr:to>
      <xdr:col>24</xdr:col>
      <xdr:colOff>76200</xdr:colOff>
      <xdr:row>36</xdr:row>
      <xdr:rowOff>76563</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4775200" y="6147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30661</xdr:rowOff>
    </xdr:from>
    <xdr:to>
      <xdr:col>19</xdr:col>
      <xdr:colOff>187325</xdr:colOff>
      <xdr:row>37</xdr:row>
      <xdr:rowOff>50256</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a:off x="3098800" y="6374311"/>
          <a:ext cx="8890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139881</xdr:rowOff>
    </xdr:from>
    <xdr:to>
      <xdr:col>20</xdr:col>
      <xdr:colOff>38100</xdr:colOff>
      <xdr:row>36</xdr:row>
      <xdr:rowOff>70031</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3937000" y="6140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80208</xdr:rowOff>
    </xdr:from>
    <xdr:ext cx="7366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3606800" y="59095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30661</xdr:rowOff>
    </xdr:from>
    <xdr:to>
      <xdr:col>15</xdr:col>
      <xdr:colOff>98425</xdr:colOff>
      <xdr:row>37</xdr:row>
      <xdr:rowOff>50256</xdr:rowOff>
    </xdr:to>
    <xdr:cxnSp macro="">
      <xdr:nvCxnSpPr>
        <xdr:cNvPr id="74" name="直線コネクタ 73">
          <a:extLst>
            <a:ext uri="{FF2B5EF4-FFF2-40B4-BE49-F238E27FC236}">
              <a16:creationId xmlns:a16="http://schemas.microsoft.com/office/drawing/2014/main" id="{00000000-0008-0000-0400-00004A000000}"/>
            </a:ext>
          </a:extLst>
        </xdr:cNvPr>
        <xdr:cNvCxnSpPr/>
      </xdr:nvCxnSpPr>
      <xdr:spPr>
        <a:xfrm flipV="1">
          <a:off x="2209800" y="6374311"/>
          <a:ext cx="8890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100693</xdr:rowOff>
    </xdr:from>
    <xdr:to>
      <xdr:col>15</xdr:col>
      <xdr:colOff>149225</xdr:colOff>
      <xdr:row>36</xdr:row>
      <xdr:rowOff>30843</xdr:rowOff>
    </xdr:to>
    <xdr:sp macro="" textlink="">
      <xdr:nvSpPr>
        <xdr:cNvPr id="75" name="フローチャート: 判断 74">
          <a:extLst>
            <a:ext uri="{FF2B5EF4-FFF2-40B4-BE49-F238E27FC236}">
              <a16:creationId xmlns:a16="http://schemas.microsoft.com/office/drawing/2014/main" id="{00000000-0008-0000-0400-00004B000000}"/>
            </a:ext>
          </a:extLst>
        </xdr:cNvPr>
        <xdr:cNvSpPr/>
      </xdr:nvSpPr>
      <xdr:spPr>
        <a:xfrm>
          <a:off x="3048000" y="6101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41020</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2717800" y="5870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169454</xdr:rowOff>
    </xdr:from>
    <xdr:to>
      <xdr:col>11</xdr:col>
      <xdr:colOff>9525</xdr:colOff>
      <xdr:row>37</xdr:row>
      <xdr:rowOff>50256</xdr:rowOff>
    </xdr:to>
    <xdr:cxnSp macro="">
      <xdr:nvCxnSpPr>
        <xdr:cNvPr id="77" name="直線コネクタ 76">
          <a:extLst>
            <a:ext uri="{FF2B5EF4-FFF2-40B4-BE49-F238E27FC236}">
              <a16:creationId xmlns:a16="http://schemas.microsoft.com/office/drawing/2014/main" id="{00000000-0008-0000-0400-00004D000000}"/>
            </a:ext>
          </a:extLst>
        </xdr:cNvPr>
        <xdr:cNvCxnSpPr/>
      </xdr:nvCxnSpPr>
      <xdr:spPr>
        <a:xfrm>
          <a:off x="1320800" y="6341654"/>
          <a:ext cx="889000" cy="52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7620</xdr:rowOff>
    </xdr:from>
    <xdr:to>
      <xdr:col>11</xdr:col>
      <xdr:colOff>60325</xdr:colOff>
      <xdr:row>36</xdr:row>
      <xdr:rowOff>109220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2159000" y="6179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119397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828800" y="594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100693</xdr:rowOff>
    </xdr:from>
    <xdr:to>
      <xdr:col>6</xdr:col>
      <xdr:colOff>171450</xdr:colOff>
      <xdr:row>36</xdr:row>
      <xdr:rowOff>30843</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1270000" y="6101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41020</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939800" y="5870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45176</xdr:rowOff>
    </xdr:from>
    <xdr:to>
      <xdr:col>24</xdr:col>
      <xdr:colOff>76200</xdr:colOff>
      <xdr:row>37</xdr:row>
      <xdr:rowOff>146776</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4775200" y="6388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17253</xdr:rowOff>
    </xdr:from>
    <xdr:ext cx="762000" cy="259045"/>
    <xdr:sp macro="" textlink="">
      <xdr:nvSpPr>
        <xdr:cNvPr id="88" name="人件費該当値テキスト">
          <a:extLst>
            <a:ext uri="{FF2B5EF4-FFF2-40B4-BE49-F238E27FC236}">
              <a16:creationId xmlns:a16="http://schemas.microsoft.com/office/drawing/2014/main" id="{00000000-0008-0000-0400-000058000000}"/>
            </a:ext>
          </a:extLst>
        </xdr:cNvPr>
        <xdr:cNvSpPr txBox="1"/>
      </xdr:nvSpPr>
      <xdr:spPr>
        <a:xfrm>
          <a:off x="4914900" y="63609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170906</xdr:rowOff>
    </xdr:from>
    <xdr:to>
      <xdr:col>20</xdr:col>
      <xdr:colOff>38100</xdr:colOff>
      <xdr:row>37</xdr:row>
      <xdr:rowOff>101056</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937000" y="6343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85833</xdr:rowOff>
    </xdr:from>
    <xdr:ext cx="7366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3606800" y="64294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151311</xdr:rowOff>
    </xdr:from>
    <xdr:to>
      <xdr:col>15</xdr:col>
      <xdr:colOff>149225</xdr:colOff>
      <xdr:row>37</xdr:row>
      <xdr:rowOff>81461</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048000" y="6323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66238</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2717800" y="64098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170906</xdr:rowOff>
    </xdr:from>
    <xdr:to>
      <xdr:col>11</xdr:col>
      <xdr:colOff>60325</xdr:colOff>
      <xdr:row>37</xdr:row>
      <xdr:rowOff>101056</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2159000" y="6343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85833</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1828800" y="64294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118654</xdr:rowOff>
    </xdr:from>
    <xdr:to>
      <xdr:col>6</xdr:col>
      <xdr:colOff>171450</xdr:colOff>
      <xdr:row>37</xdr:row>
      <xdr:rowOff>48804</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1270000" y="6290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33581</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939800" y="63772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200">
              <a:solidFill>
                <a:schemeClr val="tx1"/>
              </a:solidFill>
              <a:effectLst/>
              <a:latin typeface="ＭＳ Ｐゴシック" panose="020B0600070205080204" pitchFamily="50" charset="-128"/>
              <a:ea typeface="ＭＳ Ｐゴシック" panose="020B0600070205080204" pitchFamily="50" charset="-128"/>
              <a:cs typeface="+mn-cs"/>
            </a:rPr>
            <a:t>　令和５年度は、</a:t>
          </a:r>
          <a:r>
            <a:rPr lang="ja-JP" altLang="ja-JP" sz="1200">
              <a:solidFill>
                <a:schemeClr val="tx1"/>
              </a:solidFill>
              <a:effectLst/>
              <a:latin typeface="ＭＳ ゴシック" panose="020B0609070205080204" pitchFamily="49" charset="-128"/>
              <a:ea typeface="ＭＳ ゴシック" panose="020B0609070205080204" pitchFamily="49" charset="-128"/>
              <a:cs typeface="+mn-cs"/>
            </a:rPr>
            <a:t>ペーパ</a:t>
          </a:r>
          <a:r>
            <a:rPr lang="en-US" altLang="ja-JP" sz="1200">
              <a:solidFill>
                <a:schemeClr val="tx1"/>
              </a:solidFill>
              <a:effectLst/>
              <a:latin typeface="ＭＳ ゴシック" panose="020B0609070205080204" pitchFamily="49" charset="-128"/>
              <a:ea typeface="ＭＳ ゴシック" panose="020B0609070205080204" pitchFamily="49" charset="-128"/>
              <a:cs typeface="+mn-cs"/>
            </a:rPr>
            <a:t>―</a:t>
          </a:r>
          <a:r>
            <a:rPr lang="ja-JP" altLang="ja-JP" sz="1200">
              <a:solidFill>
                <a:schemeClr val="tx1"/>
              </a:solidFill>
              <a:effectLst/>
              <a:latin typeface="ＭＳ ゴシック" panose="020B0609070205080204" pitchFamily="49" charset="-128"/>
              <a:ea typeface="ＭＳ ゴシック" panose="020B0609070205080204" pitchFamily="49" charset="-128"/>
              <a:cs typeface="+mn-cs"/>
            </a:rPr>
            <a:t>レス会議システム用タブレットの整備、新庁舎移転に伴うサーバーやパソコンの動作確認作業等の完了により庁舎システム運用事業</a:t>
          </a:r>
          <a:r>
            <a:rPr lang="ja-JP" altLang="en-US" sz="1200">
              <a:solidFill>
                <a:schemeClr val="tx1"/>
              </a:solidFill>
              <a:effectLst/>
              <a:latin typeface="ＭＳ ゴシック" panose="020B0609070205080204" pitchFamily="49" charset="-128"/>
              <a:ea typeface="ＭＳ ゴシック" panose="020B0609070205080204" pitchFamily="49" charset="-128"/>
              <a:cs typeface="+mn-cs"/>
            </a:rPr>
            <a:t>の委託料</a:t>
          </a:r>
          <a:r>
            <a:rPr lang="ja-JP" altLang="ja-JP" sz="1200">
              <a:solidFill>
                <a:schemeClr val="tx1"/>
              </a:solidFill>
              <a:effectLst/>
              <a:latin typeface="ＭＳ ゴシック" panose="020B0609070205080204" pitchFamily="49" charset="-128"/>
              <a:ea typeface="ＭＳ ゴシック" panose="020B0609070205080204" pitchFamily="49" charset="-128"/>
              <a:cs typeface="+mn-cs"/>
            </a:rPr>
            <a:t>が減少したため、物件費に係る経常収支比率は減少した。</a:t>
          </a:r>
        </a:p>
        <a:p>
          <a:r>
            <a:rPr lang="ja-JP" altLang="en-US" sz="1200">
              <a:solidFill>
                <a:schemeClr val="tx1"/>
              </a:solidFill>
              <a:effectLst/>
              <a:latin typeface="ＭＳ ゴシック" panose="020B0609070205080204" pitchFamily="49" charset="-128"/>
              <a:ea typeface="ＭＳ ゴシック" panose="020B0609070205080204" pitchFamily="49" charset="-128"/>
              <a:cs typeface="+mn-cs"/>
            </a:rPr>
            <a:t>　</a:t>
          </a:r>
          <a:r>
            <a:rPr lang="ja-JP" altLang="ja-JP" sz="1200">
              <a:solidFill>
                <a:schemeClr val="tx1"/>
              </a:solidFill>
              <a:effectLst/>
              <a:latin typeface="ＭＳ ゴシック" panose="020B0609070205080204" pitchFamily="49" charset="-128"/>
              <a:ea typeface="ＭＳ ゴシック" panose="020B0609070205080204" pitchFamily="49" charset="-128"/>
              <a:cs typeface="+mn-cs"/>
            </a:rPr>
            <a:t>昨年に引き続き、類似団体内平均値や全国平均、大阪府平均を下回っており、今後も経費の抑制に努める。</a:t>
          </a:r>
        </a:p>
      </xdr:txBody>
    </xdr:sp>
    <xdr:clientData/>
  </xdr:twoCellAnchor>
  <xdr:oneCellAnchor>
    <xdr:from>
      <xdr:col>62</xdr:col>
      <xdr:colOff>6350</xdr:colOff>
      <xdr:row>9</xdr:row>
      <xdr:rowOff>107950</xdr:rowOff>
    </xdr:from>
    <xdr:ext cx="298543" cy="225703"/>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5842</xdr:rowOff>
    </xdr:from>
    <xdr:to>
      <xdr:col>82</xdr:col>
      <xdr:colOff>107950</xdr:colOff>
      <xdr:row>21</xdr:row>
      <xdr:rowOff>42418</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234692"/>
          <a:ext cx="0" cy="14081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14495</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614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42418</xdr:rowOff>
    </xdr:from>
    <xdr:to>
      <xdr:col>82</xdr:col>
      <xdr:colOff>196850</xdr:colOff>
      <xdr:row>21</xdr:row>
      <xdr:rowOff>42418</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642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92219</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1978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5842</xdr:rowOff>
    </xdr:from>
    <xdr:to>
      <xdr:col>82</xdr:col>
      <xdr:colOff>196850</xdr:colOff>
      <xdr:row>13</xdr:row>
      <xdr:rowOff>5842</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2346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145288</xdr:rowOff>
    </xdr:from>
    <xdr:to>
      <xdr:col>82</xdr:col>
      <xdr:colOff>107950</xdr:colOff>
      <xdr:row>15</xdr:row>
      <xdr:rowOff>1270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flipV="1">
          <a:off x="15671800" y="2545588"/>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107713</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8509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135636</xdr:rowOff>
    </xdr:from>
    <xdr:to>
      <xdr:col>82</xdr:col>
      <xdr:colOff>158750</xdr:colOff>
      <xdr:row>17</xdr:row>
      <xdr:rowOff>65786</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878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13</xdr:row>
      <xdr:rowOff>133858</xdr:rowOff>
    </xdr:from>
    <xdr:to>
      <xdr:col>78</xdr:col>
      <xdr:colOff>69850</xdr:colOff>
      <xdr:row>15</xdr:row>
      <xdr:rowOff>1270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2362708"/>
          <a:ext cx="889000" cy="210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89916</xdr:rowOff>
    </xdr:from>
    <xdr:to>
      <xdr:col>78</xdr:col>
      <xdr:colOff>120650</xdr:colOff>
      <xdr:row>17</xdr:row>
      <xdr:rowOff>20066</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833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4843</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9194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13</xdr:row>
      <xdr:rowOff>133858</xdr:rowOff>
    </xdr:from>
    <xdr:to>
      <xdr:col>73</xdr:col>
      <xdr:colOff>180975</xdr:colOff>
      <xdr:row>14</xdr:row>
      <xdr:rowOff>44704</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3893800" y="2362708"/>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151638</xdr:rowOff>
    </xdr:from>
    <xdr:to>
      <xdr:col>74</xdr:col>
      <xdr:colOff>31750</xdr:colOff>
      <xdr:row>16</xdr:row>
      <xdr:rowOff>81788</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723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66565</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809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44704</xdr:rowOff>
    </xdr:from>
    <xdr:to>
      <xdr:col>69</xdr:col>
      <xdr:colOff>92075</xdr:colOff>
      <xdr:row>14</xdr:row>
      <xdr:rowOff>108712</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3004800" y="2445004"/>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7620</xdr:rowOff>
    </xdr:from>
    <xdr:to>
      <xdr:col>69</xdr:col>
      <xdr:colOff>142875</xdr:colOff>
      <xdr:row>16</xdr:row>
      <xdr:rowOff>109220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750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93997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83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71628</xdr:rowOff>
    </xdr:from>
    <xdr:to>
      <xdr:col>65</xdr:col>
      <xdr:colOff>53975</xdr:colOff>
      <xdr:row>17</xdr:row>
      <xdr:rowOff>1778</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814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158005</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901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94488</xdr:rowOff>
    </xdr:from>
    <xdr:to>
      <xdr:col>82</xdr:col>
      <xdr:colOff>158750</xdr:colOff>
      <xdr:row>15</xdr:row>
      <xdr:rowOff>24638</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494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111015</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3398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121920</xdr:rowOff>
    </xdr:from>
    <xdr:to>
      <xdr:col>78</xdr:col>
      <xdr:colOff>120650</xdr:colOff>
      <xdr:row>15</xdr:row>
      <xdr:rowOff>52070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522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62247</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2291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13</xdr:row>
      <xdr:rowOff>83058</xdr:rowOff>
    </xdr:from>
    <xdr:to>
      <xdr:col>74</xdr:col>
      <xdr:colOff>31750</xdr:colOff>
      <xdr:row>14</xdr:row>
      <xdr:rowOff>13208</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311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23385</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080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13</xdr:row>
      <xdr:rowOff>165354</xdr:rowOff>
    </xdr:from>
    <xdr:to>
      <xdr:col>69</xdr:col>
      <xdr:colOff>142875</xdr:colOff>
      <xdr:row>14</xdr:row>
      <xdr:rowOff>95504</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394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105681</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2163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57912</xdr:rowOff>
    </xdr:from>
    <xdr:to>
      <xdr:col>65</xdr:col>
      <xdr:colOff>53975</xdr:colOff>
      <xdr:row>14</xdr:row>
      <xdr:rowOff>159512</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458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169689</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2227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100">
              <a:solidFill>
                <a:schemeClr val="tx1"/>
              </a:solidFill>
              <a:effectLst/>
              <a:latin typeface="ＭＳ ゴシック" panose="020B0609070205080204" pitchFamily="49" charset="-128"/>
              <a:ea typeface="ＭＳ ゴシック" panose="020B0609070205080204" pitchFamily="49" charset="-128"/>
              <a:cs typeface="+mn-cs"/>
            </a:rPr>
            <a:t>　</a:t>
          </a:r>
          <a:r>
            <a:rPr lang="ja-JP" altLang="ja-JP" sz="1200">
              <a:solidFill>
                <a:schemeClr val="tx1"/>
              </a:solidFill>
              <a:effectLst/>
              <a:latin typeface="ＭＳ ゴシック" panose="020B0609070205080204" pitchFamily="49" charset="-128"/>
              <a:ea typeface="ＭＳ ゴシック" panose="020B0609070205080204" pitchFamily="49" charset="-128"/>
              <a:cs typeface="+mn-cs"/>
            </a:rPr>
            <a:t>令和</a:t>
          </a:r>
          <a:r>
            <a:rPr lang="ja-JP" altLang="en-US" sz="1200">
              <a:solidFill>
                <a:schemeClr val="tx1"/>
              </a:solidFill>
              <a:effectLst/>
              <a:latin typeface="ＭＳ ゴシック" panose="020B0609070205080204" pitchFamily="49" charset="-128"/>
              <a:ea typeface="ＭＳ ゴシック" panose="020B0609070205080204" pitchFamily="49" charset="-128"/>
              <a:cs typeface="+mn-cs"/>
            </a:rPr>
            <a:t>５</a:t>
          </a:r>
          <a:r>
            <a:rPr lang="ja-JP" altLang="ja-JP" sz="1200">
              <a:solidFill>
                <a:schemeClr val="tx1"/>
              </a:solidFill>
              <a:effectLst/>
              <a:latin typeface="ＭＳ ゴシック" panose="020B0609070205080204" pitchFamily="49" charset="-128"/>
              <a:ea typeface="ＭＳ ゴシック" panose="020B0609070205080204" pitchFamily="49" charset="-128"/>
              <a:cs typeface="+mn-cs"/>
            </a:rPr>
            <a:t>年度扶助費に係る経常収支比率が類似団体内平均値や全国平均を上回り、かつ増加した要因として、</a:t>
          </a:r>
          <a:r>
            <a:rPr lang="ja-JP" altLang="en-US" sz="1200">
              <a:solidFill>
                <a:schemeClr val="tx1"/>
              </a:solidFill>
              <a:effectLst/>
              <a:latin typeface="ＭＳ ゴシック" panose="020B0609070205080204" pitchFamily="49" charset="-128"/>
              <a:ea typeface="ＭＳ ゴシック" panose="020B0609070205080204" pitchFamily="49" charset="-128"/>
              <a:cs typeface="+mn-cs"/>
            </a:rPr>
            <a:t>民間認定こども園等施設型給付費</a:t>
          </a:r>
          <a:r>
            <a:rPr lang="ja-JP" altLang="ja-JP" sz="1200">
              <a:solidFill>
                <a:schemeClr val="tx1"/>
              </a:solidFill>
              <a:effectLst/>
              <a:latin typeface="ＭＳ ゴシック" panose="020B0609070205080204" pitchFamily="49" charset="-128"/>
              <a:ea typeface="ＭＳ ゴシック" panose="020B0609070205080204" pitchFamily="49" charset="-128"/>
              <a:cs typeface="+mn-cs"/>
            </a:rPr>
            <a:t>や障害者自立支援給付</a:t>
          </a:r>
          <a:r>
            <a:rPr lang="ja-JP" altLang="en-US" sz="1200">
              <a:solidFill>
                <a:schemeClr val="tx1"/>
              </a:solidFill>
              <a:effectLst/>
              <a:latin typeface="ＭＳ ゴシック" panose="020B0609070205080204" pitchFamily="49" charset="-128"/>
              <a:ea typeface="ＭＳ ゴシック" panose="020B0609070205080204" pitchFamily="49" charset="-128"/>
              <a:cs typeface="+mn-cs"/>
            </a:rPr>
            <a:t>費</a:t>
          </a:r>
          <a:r>
            <a:rPr lang="ja-JP" altLang="ja-JP" sz="1200">
              <a:solidFill>
                <a:schemeClr val="tx1"/>
              </a:solidFill>
              <a:effectLst/>
              <a:latin typeface="ＭＳ ゴシック" panose="020B0609070205080204" pitchFamily="49" charset="-128"/>
              <a:ea typeface="ＭＳ ゴシック" panose="020B0609070205080204" pitchFamily="49" charset="-128"/>
              <a:cs typeface="+mn-cs"/>
            </a:rPr>
            <a:t>の増加があげられる。</a:t>
          </a:r>
        </a:p>
        <a:p>
          <a:r>
            <a:rPr lang="ja-JP" altLang="en-US" sz="1200">
              <a:solidFill>
                <a:schemeClr val="tx1"/>
              </a:solidFill>
              <a:effectLst/>
              <a:latin typeface="ＭＳ ゴシック" panose="020B0609070205080204" pitchFamily="49" charset="-128"/>
              <a:ea typeface="ＭＳ ゴシック" panose="020B0609070205080204" pitchFamily="49" charset="-128"/>
              <a:cs typeface="+mn-cs"/>
            </a:rPr>
            <a:t>　</a:t>
          </a:r>
          <a:r>
            <a:rPr lang="ja-JP" altLang="ja-JP" sz="1200">
              <a:solidFill>
                <a:schemeClr val="tx1"/>
              </a:solidFill>
              <a:effectLst/>
              <a:latin typeface="ＭＳ ゴシック" panose="020B0609070205080204" pitchFamily="49" charset="-128"/>
              <a:ea typeface="ＭＳ ゴシック" panose="020B0609070205080204" pitchFamily="49" charset="-128"/>
              <a:cs typeface="+mn-cs"/>
            </a:rPr>
            <a:t>今後、高齢化に伴い扶助費の増加が予想されるため、適正な事務執行に努めることで、上昇の抑制を図る。</a:t>
          </a: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92710</xdr:rowOff>
    </xdr:from>
    <xdr:to>
      <xdr:col>24</xdr:col>
      <xdr:colOff>25400</xdr:colOff>
      <xdr:row>60</xdr:row>
      <xdr:rowOff>119380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179560"/>
          <a:ext cx="0" cy="1226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91457</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37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119380</xdr:rowOff>
    </xdr:from>
    <xdr:to>
      <xdr:col>24</xdr:col>
      <xdr:colOff>114300</xdr:colOff>
      <xdr:row>60</xdr:row>
      <xdr:rowOff>119380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406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7637</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923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92710</xdr:rowOff>
    </xdr:from>
    <xdr:to>
      <xdr:col>24</xdr:col>
      <xdr:colOff>114300</xdr:colOff>
      <xdr:row>53</xdr:row>
      <xdr:rowOff>92710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179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104140</xdr:rowOff>
    </xdr:from>
    <xdr:to>
      <xdr:col>24</xdr:col>
      <xdr:colOff>25400</xdr:colOff>
      <xdr:row>57</xdr:row>
      <xdr:rowOff>69850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987800" y="9705340"/>
          <a:ext cx="8382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69867</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499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53340</xdr:rowOff>
    </xdr:from>
    <xdr:to>
      <xdr:col>24</xdr:col>
      <xdr:colOff>76200</xdr:colOff>
      <xdr:row>56</xdr:row>
      <xdr:rowOff>154940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654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12700</xdr:rowOff>
    </xdr:from>
    <xdr:to>
      <xdr:col>19</xdr:col>
      <xdr:colOff>187325</xdr:colOff>
      <xdr:row>56</xdr:row>
      <xdr:rowOff>104140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3098800" y="961390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163830</xdr:rowOff>
    </xdr:from>
    <xdr:to>
      <xdr:col>20</xdr:col>
      <xdr:colOff>38100</xdr:colOff>
      <xdr:row>56</xdr:row>
      <xdr:rowOff>93980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593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104157</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362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12700</xdr:rowOff>
    </xdr:from>
    <xdr:to>
      <xdr:col>15</xdr:col>
      <xdr:colOff>98425</xdr:colOff>
      <xdr:row>56</xdr:row>
      <xdr:rowOff>58420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flipV="1">
          <a:off x="2209800" y="961390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125730</xdr:rowOff>
    </xdr:from>
    <xdr:to>
      <xdr:col>15</xdr:col>
      <xdr:colOff>149225</xdr:colOff>
      <xdr:row>56</xdr:row>
      <xdr:rowOff>55880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555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66057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32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58420</xdr:rowOff>
    </xdr:from>
    <xdr:to>
      <xdr:col>11</xdr:col>
      <xdr:colOff>9525</xdr:colOff>
      <xdr:row>57</xdr:row>
      <xdr:rowOff>24130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flipV="1">
          <a:off x="1320800" y="965962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156210</xdr:rowOff>
    </xdr:from>
    <xdr:to>
      <xdr:col>11</xdr:col>
      <xdr:colOff>60325</xdr:colOff>
      <xdr:row>56</xdr:row>
      <xdr:rowOff>86360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585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96537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354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30480</xdr:rowOff>
    </xdr:from>
    <xdr:to>
      <xdr:col>6</xdr:col>
      <xdr:colOff>171450</xdr:colOff>
      <xdr:row>56</xdr:row>
      <xdr:rowOff>132080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63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142257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40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19050</xdr:rowOff>
    </xdr:from>
    <xdr:to>
      <xdr:col>24</xdr:col>
      <xdr:colOff>76200</xdr:colOff>
      <xdr:row>57</xdr:row>
      <xdr:rowOff>120650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162577</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53340</xdr:rowOff>
    </xdr:from>
    <xdr:to>
      <xdr:col>20</xdr:col>
      <xdr:colOff>38100</xdr:colOff>
      <xdr:row>56</xdr:row>
      <xdr:rowOff>154940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9654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139717</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97409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133350</xdr:rowOff>
    </xdr:from>
    <xdr:to>
      <xdr:col>15</xdr:col>
      <xdr:colOff>149225</xdr:colOff>
      <xdr:row>56</xdr:row>
      <xdr:rowOff>63500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48277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964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7620</xdr:rowOff>
    </xdr:from>
    <xdr:to>
      <xdr:col>11</xdr:col>
      <xdr:colOff>60325</xdr:colOff>
      <xdr:row>56</xdr:row>
      <xdr:rowOff>109220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9608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93997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9695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144780</xdr:rowOff>
    </xdr:from>
    <xdr:to>
      <xdr:col>6</xdr:col>
      <xdr:colOff>171450</xdr:colOff>
      <xdr:row>57</xdr:row>
      <xdr:rowOff>74930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9745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59707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9832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100">
              <a:solidFill>
                <a:schemeClr val="tx1"/>
              </a:solidFill>
              <a:effectLst/>
              <a:latin typeface="ＭＳ ゴシック" panose="020B0609070205080204" pitchFamily="49" charset="-128"/>
              <a:ea typeface="ＭＳ ゴシック" panose="020B0609070205080204" pitchFamily="49" charset="-128"/>
              <a:cs typeface="+mn-cs"/>
            </a:rPr>
            <a:t>　</a:t>
          </a:r>
          <a:r>
            <a:rPr lang="ja-JP" altLang="ja-JP" sz="1200">
              <a:solidFill>
                <a:schemeClr val="tx1"/>
              </a:solidFill>
              <a:effectLst/>
              <a:latin typeface="ＭＳ ゴシック" panose="020B0609070205080204" pitchFamily="49" charset="-128"/>
              <a:ea typeface="ＭＳ ゴシック" panose="020B0609070205080204" pitchFamily="49" charset="-128"/>
              <a:cs typeface="+mn-cs"/>
            </a:rPr>
            <a:t>その他に係る経常経費比率が類似団体平均値を上回っているのは、繰出金の増加が主な要因である。これは、後期高齢者医療事業会計や介護保険事業会計への繰出金等が増加し</a:t>
          </a:r>
          <a:r>
            <a:rPr lang="ja-JP" altLang="en-US" sz="1200">
              <a:solidFill>
                <a:schemeClr val="tx1"/>
              </a:solidFill>
              <a:effectLst/>
              <a:latin typeface="ＭＳ ゴシック" panose="020B0609070205080204" pitchFamily="49" charset="-128"/>
              <a:ea typeface="ＭＳ ゴシック" panose="020B0609070205080204" pitchFamily="49" charset="-128"/>
              <a:cs typeface="+mn-cs"/>
            </a:rPr>
            <a:t>た</a:t>
          </a:r>
          <a:r>
            <a:rPr lang="ja-JP" altLang="ja-JP" sz="1200">
              <a:solidFill>
                <a:schemeClr val="tx1"/>
              </a:solidFill>
              <a:effectLst/>
              <a:latin typeface="ＭＳ ゴシック" panose="020B0609070205080204" pitchFamily="49" charset="-128"/>
              <a:ea typeface="ＭＳ ゴシック" panose="020B0609070205080204" pitchFamily="49" charset="-128"/>
              <a:cs typeface="+mn-cs"/>
            </a:rPr>
            <a:t>ためである。</a:t>
          </a:r>
        </a:p>
        <a:p>
          <a:r>
            <a:rPr lang="ja-JP" altLang="ja-JP" sz="1200">
              <a:solidFill>
                <a:schemeClr val="tx1"/>
              </a:solidFill>
              <a:effectLst/>
              <a:latin typeface="ＭＳ ゴシック" panose="020B0609070205080204" pitchFamily="49" charset="-128"/>
              <a:ea typeface="ＭＳ ゴシック" panose="020B0609070205080204" pitchFamily="49" charset="-128"/>
              <a:cs typeface="+mn-cs"/>
            </a:rPr>
            <a:t>　今後も、高齢化の進行により後期高齢者医療事業会計や介護保険事業会計への繰出金等は増加していくことが見込まれるので、適正な事務執行に努めることで、上昇の抑制を図る。</a:t>
          </a:r>
        </a:p>
        <a:p>
          <a:r>
            <a:rPr lang="en-US" altLang="ja-JP" sz="1200">
              <a:solidFill>
                <a:schemeClr val="tx1"/>
              </a:solidFill>
              <a:effectLst/>
              <a:latin typeface="+mn-lt"/>
              <a:ea typeface="+mn-ea"/>
              <a:cs typeface="+mn-cs"/>
            </a:rPr>
            <a:t> </a:t>
          </a:r>
          <a:endParaRPr lang="ja-JP" altLang="ja-JP" sz="1200">
            <a:solidFill>
              <a:schemeClr val="tx1"/>
            </a:solidFill>
            <a:effectLst/>
            <a:latin typeface="+mn-lt"/>
            <a:ea typeface="+mn-ea"/>
            <a:cs typeface="+mn-cs"/>
          </a:endParaRP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165100</xdr:rowOff>
    </xdr:from>
    <xdr:to>
      <xdr:col>82</xdr:col>
      <xdr:colOff>107950</xdr:colOff>
      <xdr:row>61</xdr:row>
      <xdr:rowOff>4535</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080500"/>
          <a:ext cx="0" cy="13824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148062</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435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4535</xdr:rowOff>
    </xdr:from>
    <xdr:to>
      <xdr:col>82</xdr:col>
      <xdr:colOff>196850</xdr:colOff>
      <xdr:row>61</xdr:row>
      <xdr:rowOff>4535</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462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80027</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165100</xdr:rowOff>
    </xdr:from>
    <xdr:to>
      <xdr:col>82</xdr:col>
      <xdr:colOff>196850</xdr:colOff>
      <xdr:row>52</xdr:row>
      <xdr:rowOff>165100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146050</xdr:rowOff>
    </xdr:from>
    <xdr:to>
      <xdr:col>82</xdr:col>
      <xdr:colOff>107950</xdr:colOff>
      <xdr:row>58</xdr:row>
      <xdr:rowOff>83457</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5671800" y="9918700"/>
          <a:ext cx="838200" cy="108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141712</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5714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125185</xdr:rowOff>
    </xdr:from>
    <xdr:to>
      <xdr:col>82</xdr:col>
      <xdr:colOff>158750</xdr:colOff>
      <xdr:row>57</xdr:row>
      <xdr:rowOff>55335</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26307</xdr:rowOff>
    </xdr:from>
    <xdr:to>
      <xdr:col>78</xdr:col>
      <xdr:colOff>69850</xdr:colOff>
      <xdr:row>57</xdr:row>
      <xdr:rowOff>146050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4782800" y="9798957"/>
          <a:ext cx="889000" cy="119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92528</xdr:rowOff>
    </xdr:from>
    <xdr:to>
      <xdr:col>78</xdr:col>
      <xdr:colOff>120650</xdr:colOff>
      <xdr:row>57</xdr:row>
      <xdr:rowOff>22678</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69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32855</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94626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26307</xdr:rowOff>
    </xdr:from>
    <xdr:to>
      <xdr:col>73</xdr:col>
      <xdr:colOff>180975</xdr:colOff>
      <xdr:row>57</xdr:row>
      <xdr:rowOff>113393</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flipV="1">
          <a:off x="13893800" y="9798957"/>
          <a:ext cx="889000" cy="87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16328</xdr:rowOff>
    </xdr:from>
    <xdr:to>
      <xdr:col>74</xdr:col>
      <xdr:colOff>31750</xdr:colOff>
      <xdr:row>56</xdr:row>
      <xdr:rowOff>117928</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617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128105</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386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102507</xdr:rowOff>
    </xdr:from>
    <xdr:to>
      <xdr:col>69</xdr:col>
      <xdr:colOff>92075</xdr:colOff>
      <xdr:row>57</xdr:row>
      <xdr:rowOff>113393</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a:off x="13004800" y="9875157"/>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114300</xdr:rowOff>
    </xdr:from>
    <xdr:to>
      <xdr:col>69</xdr:col>
      <xdr:colOff>142875</xdr:colOff>
      <xdr:row>57</xdr:row>
      <xdr:rowOff>44450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54627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948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8165</xdr:rowOff>
    </xdr:from>
    <xdr:to>
      <xdr:col>65</xdr:col>
      <xdr:colOff>53975</xdr:colOff>
      <xdr:row>57</xdr:row>
      <xdr:rowOff>109765</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9780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119942</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9549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32657</xdr:rowOff>
    </xdr:from>
    <xdr:to>
      <xdr:col>82</xdr:col>
      <xdr:colOff>158750</xdr:colOff>
      <xdr:row>58</xdr:row>
      <xdr:rowOff>134257</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9976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4734</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9948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95250</xdr:rowOff>
    </xdr:from>
    <xdr:to>
      <xdr:col>78</xdr:col>
      <xdr:colOff>120650</xdr:colOff>
      <xdr:row>58</xdr:row>
      <xdr:rowOff>25400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986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10177</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9954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146957</xdr:rowOff>
    </xdr:from>
    <xdr:to>
      <xdr:col>74</xdr:col>
      <xdr:colOff>31750</xdr:colOff>
      <xdr:row>57</xdr:row>
      <xdr:rowOff>77107</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9748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61884</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9834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62593</xdr:rowOff>
    </xdr:from>
    <xdr:to>
      <xdr:col>69</xdr:col>
      <xdr:colOff>142875</xdr:colOff>
      <xdr:row>57</xdr:row>
      <xdr:rowOff>164193</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9835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148970</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9921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51707</xdr:rowOff>
    </xdr:from>
    <xdr:to>
      <xdr:col>65</xdr:col>
      <xdr:colOff>53975</xdr:colOff>
      <xdr:row>57</xdr:row>
      <xdr:rowOff>153307</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9824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138084</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9910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tx1"/>
              </a:solidFill>
              <a:latin typeface="ＭＳ ゴシック" panose="020B0609070205080204" pitchFamily="49" charset="-128"/>
              <a:ea typeface="ＭＳ ゴシック" panose="020B0609070205080204" pitchFamily="49" charset="-128"/>
            </a:rPr>
            <a:t>　</a:t>
          </a:r>
          <a:r>
            <a:rPr kumimoji="1" lang="ja-JP" altLang="ja-JP" sz="11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令和</a:t>
          </a:r>
          <a:r>
            <a:rPr kumimoji="1" lang="ja-JP" altLang="en-US" sz="11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５</a:t>
          </a:r>
          <a:r>
            <a:rPr kumimoji="1" lang="ja-JP" altLang="ja-JP" sz="11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年度は、</a:t>
          </a:r>
          <a:r>
            <a:rPr kumimoji="1" lang="ja-JP" altLang="en-US" sz="11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泉州広域母子医療センター</a:t>
          </a:r>
          <a:r>
            <a:rPr kumimoji="1" lang="ja-JP" altLang="ja-JP" sz="11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への負担</a:t>
          </a:r>
          <a:r>
            <a:rPr kumimoji="1" lang="ja-JP" altLang="en-US" sz="11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金の</a:t>
          </a:r>
          <a:r>
            <a:rPr kumimoji="1" lang="ja-JP" altLang="ja-JP" sz="11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減少</a:t>
          </a:r>
          <a:r>
            <a:rPr kumimoji="1" lang="ja-JP" altLang="en-US" sz="11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などにより</a:t>
          </a:r>
          <a:r>
            <a:rPr kumimoji="1" lang="ja-JP" altLang="ja-JP" sz="11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比率は低下した。しかし、依然として下水道事業会計や病院事業会計への負担金が大きいことから、類似団体内平均値や全国平均、大阪府平均を</a:t>
          </a:r>
          <a:r>
            <a:rPr kumimoji="1" lang="ja-JP" altLang="en-US" sz="11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上</a:t>
          </a:r>
          <a:r>
            <a:rPr kumimoji="1" lang="ja-JP" altLang="ja-JP" sz="11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回っている。</a:t>
          </a:r>
          <a:endParaRPr kumimoji="0" lang="ja-JP" altLang="ja-JP" sz="11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　下水道普及率が大阪府内で低位であることや、岸和田市貝塚市清掃施設の老朽化により、更新や改修等を行うため今後</a:t>
          </a:r>
          <a:r>
            <a:rPr kumimoji="1" lang="ja-JP" altLang="en-US" sz="11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も</a:t>
          </a:r>
          <a:r>
            <a:rPr kumimoji="1" lang="ja-JP" altLang="ja-JP" sz="11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下水道事業会計や岸和田市貝塚市清掃施設組合への負担金は高止まりすることが想定されるため、その他の補助費等を含め、適正に精査し抑制に努める。</a:t>
          </a:r>
          <a:endParaRPr kumimoji="0" lang="ja-JP" altLang="ja-JP" sz="11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a:extLst>
            <a:ext uri="{FF2B5EF4-FFF2-40B4-BE49-F238E27FC236}">
              <a16:creationId xmlns:a16="http://schemas.microsoft.com/office/drawing/2014/main" id="{00000000-0008-0000-0400-000031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66040</xdr:rowOff>
    </xdr:from>
    <xdr:to>
      <xdr:col>82</xdr:col>
      <xdr:colOff>107950</xdr:colOff>
      <xdr:row>42</xdr:row>
      <xdr:rowOff>35560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flipV="1">
          <a:off x="16510000" y="5895340"/>
          <a:ext cx="0" cy="1341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42</xdr:row>
      <xdr:rowOff>7637</xdr:rowOff>
    </xdr:from>
    <xdr:ext cx="762000" cy="259045"/>
    <xdr:sp macro="" textlink="">
      <xdr:nvSpPr>
        <xdr:cNvPr id="307" name="補助費等最小値テキスト">
          <a:extLst>
            <a:ext uri="{FF2B5EF4-FFF2-40B4-BE49-F238E27FC236}">
              <a16:creationId xmlns:a16="http://schemas.microsoft.com/office/drawing/2014/main" id="{00000000-0008-0000-0400-000033010000}"/>
            </a:ext>
          </a:extLst>
        </xdr:cNvPr>
        <xdr:cNvSpPr txBox="1"/>
      </xdr:nvSpPr>
      <xdr:spPr>
        <a:xfrm>
          <a:off x="16598900" y="7208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42</xdr:row>
      <xdr:rowOff>35560</xdr:rowOff>
    </xdr:from>
    <xdr:to>
      <xdr:col>82</xdr:col>
      <xdr:colOff>196850</xdr:colOff>
      <xdr:row>42</xdr:row>
      <xdr:rowOff>35560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7236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152417</xdr:rowOff>
    </xdr:from>
    <xdr:ext cx="762000" cy="259045"/>
    <xdr:sp macro="" textlink="">
      <xdr:nvSpPr>
        <xdr:cNvPr id="309" name="補助費等最大値テキスト">
          <a:extLst>
            <a:ext uri="{FF2B5EF4-FFF2-40B4-BE49-F238E27FC236}">
              <a16:creationId xmlns:a16="http://schemas.microsoft.com/office/drawing/2014/main" id="{00000000-0008-0000-0400-000035010000}"/>
            </a:ext>
          </a:extLst>
        </xdr:cNvPr>
        <xdr:cNvSpPr txBox="1"/>
      </xdr:nvSpPr>
      <xdr:spPr>
        <a:xfrm>
          <a:off x="16598900" y="5638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66040</xdr:rowOff>
    </xdr:from>
    <xdr:to>
      <xdr:col>82</xdr:col>
      <xdr:colOff>196850</xdr:colOff>
      <xdr:row>34</xdr:row>
      <xdr:rowOff>66040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6421100" y="5895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39</xdr:row>
      <xdr:rowOff>24130</xdr:rowOff>
    </xdr:from>
    <xdr:to>
      <xdr:col>82</xdr:col>
      <xdr:colOff>107950</xdr:colOff>
      <xdr:row>39</xdr:row>
      <xdr:rowOff>54610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5671800" y="671068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37</xdr:row>
      <xdr:rowOff>47007</xdr:rowOff>
    </xdr:from>
    <xdr:ext cx="762000" cy="259045"/>
    <xdr:sp macro="" textlink="">
      <xdr:nvSpPr>
        <xdr:cNvPr id="312" name="補助費等平均値テキスト">
          <a:extLst>
            <a:ext uri="{FF2B5EF4-FFF2-40B4-BE49-F238E27FC236}">
              <a16:creationId xmlns:a16="http://schemas.microsoft.com/office/drawing/2014/main" id="{00000000-0008-0000-0400-000038010000}"/>
            </a:ext>
          </a:extLst>
        </xdr:cNvPr>
        <xdr:cNvSpPr txBox="1"/>
      </xdr:nvSpPr>
      <xdr:spPr>
        <a:xfrm>
          <a:off x="16598900" y="63906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30480</xdr:rowOff>
    </xdr:from>
    <xdr:to>
      <xdr:col>82</xdr:col>
      <xdr:colOff>158750</xdr:colOff>
      <xdr:row>38</xdr:row>
      <xdr:rowOff>132080</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6459200" y="6545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39</xdr:row>
      <xdr:rowOff>54610</xdr:rowOff>
    </xdr:from>
    <xdr:to>
      <xdr:col>78</xdr:col>
      <xdr:colOff>69850</xdr:colOff>
      <xdr:row>39</xdr:row>
      <xdr:rowOff>62230</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flipV="1">
          <a:off x="14782800" y="67411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38</xdr:row>
      <xdr:rowOff>22860</xdr:rowOff>
    </xdr:from>
    <xdr:to>
      <xdr:col>78</xdr:col>
      <xdr:colOff>120650</xdr:colOff>
      <xdr:row>38</xdr:row>
      <xdr:rowOff>124460</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5621000" y="6537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134637</xdr:rowOff>
    </xdr:from>
    <xdr:ext cx="7366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5290800" y="6306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39</xdr:row>
      <xdr:rowOff>62230</xdr:rowOff>
    </xdr:from>
    <xdr:to>
      <xdr:col>73</xdr:col>
      <xdr:colOff>180975</xdr:colOff>
      <xdr:row>39</xdr:row>
      <xdr:rowOff>123190</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3893800" y="674878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38</xdr:row>
      <xdr:rowOff>7620</xdr:rowOff>
    </xdr:from>
    <xdr:to>
      <xdr:col>74</xdr:col>
      <xdr:colOff>31750</xdr:colOff>
      <xdr:row>38</xdr:row>
      <xdr:rowOff>109220</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4732000" y="6522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119397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4401800" y="6291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39</xdr:row>
      <xdr:rowOff>123190</xdr:rowOff>
    </xdr:from>
    <xdr:to>
      <xdr:col>69</xdr:col>
      <xdr:colOff>92075</xdr:colOff>
      <xdr:row>40</xdr:row>
      <xdr:rowOff>142240</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flipV="1">
          <a:off x="13004800" y="6809740"/>
          <a:ext cx="8890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38</xdr:row>
      <xdr:rowOff>83820</xdr:rowOff>
    </xdr:from>
    <xdr:to>
      <xdr:col>69</xdr:col>
      <xdr:colOff>142875</xdr:colOff>
      <xdr:row>39</xdr:row>
      <xdr:rowOff>13970</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3843000" y="6598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24147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3512800" y="6367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60960</xdr:rowOff>
    </xdr:from>
    <xdr:to>
      <xdr:col>65</xdr:col>
      <xdr:colOff>53975</xdr:colOff>
      <xdr:row>38</xdr:row>
      <xdr:rowOff>162560</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2954000" y="6576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1287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2623800" y="6344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144780</xdr:rowOff>
    </xdr:from>
    <xdr:to>
      <xdr:col>82</xdr:col>
      <xdr:colOff>158750</xdr:colOff>
      <xdr:row>39</xdr:row>
      <xdr:rowOff>74930</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6459200" y="6659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38</xdr:row>
      <xdr:rowOff>116857</xdr:rowOff>
    </xdr:from>
    <xdr:ext cx="762000" cy="259045"/>
    <xdr:sp macro="" textlink="">
      <xdr:nvSpPr>
        <xdr:cNvPr id="331" name="補助費等該当値テキスト">
          <a:extLst>
            <a:ext uri="{FF2B5EF4-FFF2-40B4-BE49-F238E27FC236}">
              <a16:creationId xmlns:a16="http://schemas.microsoft.com/office/drawing/2014/main" id="{00000000-0008-0000-0400-00004B010000}"/>
            </a:ext>
          </a:extLst>
        </xdr:cNvPr>
        <xdr:cNvSpPr txBox="1"/>
      </xdr:nvSpPr>
      <xdr:spPr>
        <a:xfrm>
          <a:off x="16598900" y="6631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39</xdr:row>
      <xdr:rowOff>3810</xdr:rowOff>
    </xdr:from>
    <xdr:to>
      <xdr:col>78</xdr:col>
      <xdr:colOff>120650</xdr:colOff>
      <xdr:row>39</xdr:row>
      <xdr:rowOff>105410</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5621000" y="6690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39</xdr:row>
      <xdr:rowOff>90187</xdr:rowOff>
    </xdr:from>
    <xdr:ext cx="7366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5290800" y="67767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39</xdr:row>
      <xdr:rowOff>11430</xdr:rowOff>
    </xdr:from>
    <xdr:to>
      <xdr:col>74</xdr:col>
      <xdr:colOff>31750</xdr:colOff>
      <xdr:row>39</xdr:row>
      <xdr:rowOff>113030</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4732000" y="6697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39</xdr:row>
      <xdr:rowOff>97807</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4401800" y="678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39</xdr:row>
      <xdr:rowOff>72390</xdr:rowOff>
    </xdr:from>
    <xdr:to>
      <xdr:col>69</xdr:col>
      <xdr:colOff>142875</xdr:colOff>
      <xdr:row>40</xdr:row>
      <xdr:rowOff>2540</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3843000" y="6758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39</xdr:row>
      <xdr:rowOff>158767</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3512800" y="6845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40</xdr:row>
      <xdr:rowOff>91440</xdr:rowOff>
    </xdr:from>
    <xdr:to>
      <xdr:col>65</xdr:col>
      <xdr:colOff>53975</xdr:colOff>
      <xdr:row>41</xdr:row>
      <xdr:rowOff>21590</xdr:rowOff>
    </xdr:to>
    <xdr:sp macro="" textlink="">
      <xdr:nvSpPr>
        <xdr:cNvPr id="338" name="楕円 337">
          <a:extLst>
            <a:ext uri="{FF2B5EF4-FFF2-40B4-BE49-F238E27FC236}">
              <a16:creationId xmlns:a16="http://schemas.microsoft.com/office/drawing/2014/main" id="{00000000-0008-0000-0400-000052010000}"/>
            </a:ext>
          </a:extLst>
        </xdr:cNvPr>
        <xdr:cNvSpPr/>
      </xdr:nvSpPr>
      <xdr:spPr>
        <a:xfrm>
          <a:off x="12954000" y="6949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41</xdr:row>
      <xdr:rowOff>6367</xdr:rowOff>
    </xdr:from>
    <xdr:ext cx="762000" cy="259045"/>
    <xdr:sp macro="" textlink="">
      <xdr:nvSpPr>
        <xdr:cNvPr id="339" name="テキスト ボックス 338">
          <a:extLst>
            <a:ext uri="{FF2B5EF4-FFF2-40B4-BE49-F238E27FC236}">
              <a16:creationId xmlns:a16="http://schemas.microsoft.com/office/drawing/2014/main" id="{00000000-0008-0000-0400-000053010000}"/>
            </a:ext>
          </a:extLst>
        </xdr:cNvPr>
        <xdr:cNvSpPr txBox="1"/>
      </xdr:nvSpPr>
      <xdr:spPr>
        <a:xfrm>
          <a:off x="12623800" y="7035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100">
              <a:solidFill>
                <a:schemeClr val="tx1"/>
              </a:solidFill>
              <a:effectLst/>
              <a:latin typeface="+mn-lt"/>
              <a:ea typeface="+mn-ea"/>
              <a:cs typeface="+mn-cs"/>
            </a:rPr>
            <a:t>　</a:t>
          </a:r>
          <a:r>
            <a:rPr lang="ja-JP" altLang="ja-JP" sz="1200">
              <a:solidFill>
                <a:schemeClr val="tx1"/>
              </a:solidFill>
              <a:effectLst/>
              <a:latin typeface="ＭＳ Ｐゴシック" panose="020B0600070205080204" pitchFamily="50" charset="-128"/>
              <a:ea typeface="ＭＳ Ｐゴシック" panose="020B0600070205080204" pitchFamily="50" charset="-128"/>
              <a:cs typeface="+mn-cs"/>
            </a:rPr>
            <a:t>昨年度に引き続き、</a:t>
          </a:r>
          <a:r>
            <a:rPr lang="ja-JP" altLang="ja-JP" sz="1200" u="none">
              <a:solidFill>
                <a:schemeClr val="tx1"/>
              </a:solidFill>
              <a:effectLst/>
              <a:latin typeface="ＭＳ Ｐゴシック" panose="020B0600070205080204" pitchFamily="50" charset="-128"/>
              <a:ea typeface="ＭＳ Ｐゴシック" panose="020B0600070205080204" pitchFamily="50" charset="-128"/>
              <a:cs typeface="+mn-cs"/>
            </a:rPr>
            <a:t>類似団体内平均値や全国平均、大阪府平均を下回ってはいるが、令和５年度</a:t>
          </a:r>
          <a:r>
            <a:rPr lang="ja-JP" altLang="ja-JP" sz="1200">
              <a:solidFill>
                <a:schemeClr val="tx1"/>
              </a:solidFill>
              <a:effectLst/>
              <a:latin typeface="ＭＳ Ｐゴシック" panose="020B0600070205080204" pitchFamily="50" charset="-128"/>
              <a:ea typeface="ＭＳ Ｐゴシック" panose="020B0600070205080204" pitchFamily="50" charset="-128"/>
              <a:cs typeface="+mn-cs"/>
            </a:rPr>
            <a:t>より高機能消防指令センター更新事業に対する起債の元金償還開始に伴い、一般単独事業債の償還額が増加したこともあり、比率は増加した。</a:t>
          </a:r>
        </a:p>
        <a:p>
          <a:r>
            <a:rPr lang="ja-JP" altLang="ja-JP" sz="1200">
              <a:solidFill>
                <a:schemeClr val="tx1"/>
              </a:solidFill>
              <a:effectLst/>
              <a:latin typeface="ＭＳ Ｐゴシック" panose="020B0600070205080204" pitchFamily="50" charset="-128"/>
              <a:ea typeface="ＭＳ Ｐゴシック" panose="020B0600070205080204" pitchFamily="50" charset="-128"/>
              <a:cs typeface="+mn-cs"/>
            </a:rPr>
            <a:t>　今後、新庁舎整備事業に対する起債の償還等により、さらなる比率の上昇が見込まれるため、起債対象事業の平準化を図り、公債費の抑制に努める。</a:t>
          </a:r>
        </a:p>
      </xdr:txBody>
    </xdr:sp>
    <xdr:clientData/>
  </xdr:twoCellAnchor>
  <xdr:oneCellAnchor>
    <xdr:from>
      <xdr:col>3</xdr:col>
      <xdr:colOff>123825</xdr:colOff>
      <xdr:row>69</xdr:row>
      <xdr:rowOff>107950</xdr:rowOff>
    </xdr:from>
    <xdr:ext cx="298543" cy="225703"/>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3" name="テキスト ボックス 362">
          <a:extLst>
            <a:ext uri="{FF2B5EF4-FFF2-40B4-BE49-F238E27FC236}">
              <a16:creationId xmlns:a16="http://schemas.microsoft.com/office/drawing/2014/main" id="{00000000-0008-0000-0400-00006B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5" name="テキスト ボックス 364">
          <a:extLst>
            <a:ext uri="{FF2B5EF4-FFF2-40B4-BE49-F238E27FC236}">
              <a16:creationId xmlns:a16="http://schemas.microsoft.com/office/drawing/2014/main" id="{00000000-0008-0000-0400-00006D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6" name="公債費グラフ枠">
          <a:extLst>
            <a:ext uri="{FF2B5EF4-FFF2-40B4-BE49-F238E27FC236}">
              <a16:creationId xmlns:a16="http://schemas.microsoft.com/office/drawing/2014/main" id="{00000000-0008-0000-0400-00006E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142240</xdr:rowOff>
    </xdr:from>
    <xdr:to>
      <xdr:col>24</xdr:col>
      <xdr:colOff>25400</xdr:colOff>
      <xdr:row>81</xdr:row>
      <xdr:rowOff>1270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4826000" y="12486640"/>
          <a:ext cx="0" cy="1402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144797</xdr:rowOff>
    </xdr:from>
    <xdr:ext cx="762000" cy="259045"/>
    <xdr:sp macro="" textlink="">
      <xdr:nvSpPr>
        <xdr:cNvPr id="368" name="公債費最小値テキスト">
          <a:extLst>
            <a:ext uri="{FF2B5EF4-FFF2-40B4-BE49-F238E27FC236}">
              <a16:creationId xmlns:a16="http://schemas.microsoft.com/office/drawing/2014/main" id="{00000000-0008-0000-0400-000070010000}"/>
            </a:ext>
          </a:extLst>
        </xdr:cNvPr>
        <xdr:cNvSpPr txBox="1"/>
      </xdr:nvSpPr>
      <xdr:spPr>
        <a:xfrm>
          <a:off x="4914900" y="13860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1270</xdr:rowOff>
    </xdr:from>
    <xdr:to>
      <xdr:col>24</xdr:col>
      <xdr:colOff>114300</xdr:colOff>
      <xdr:row>81</xdr:row>
      <xdr:rowOff>1270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3888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57167</xdr:rowOff>
    </xdr:from>
    <xdr:ext cx="762000" cy="259045"/>
    <xdr:sp macro="" textlink="">
      <xdr:nvSpPr>
        <xdr:cNvPr id="370" name="公債費最大値テキスト">
          <a:extLst>
            <a:ext uri="{FF2B5EF4-FFF2-40B4-BE49-F238E27FC236}">
              <a16:creationId xmlns:a16="http://schemas.microsoft.com/office/drawing/2014/main" id="{00000000-0008-0000-0400-000072010000}"/>
            </a:ext>
          </a:extLst>
        </xdr:cNvPr>
        <xdr:cNvSpPr txBox="1"/>
      </xdr:nvSpPr>
      <xdr:spPr>
        <a:xfrm>
          <a:off x="4914900" y="12230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142240</xdr:rowOff>
    </xdr:from>
    <xdr:to>
      <xdr:col>24</xdr:col>
      <xdr:colOff>114300</xdr:colOff>
      <xdr:row>72</xdr:row>
      <xdr:rowOff>142240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4737100" y="12486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104139</xdr:rowOff>
    </xdr:from>
    <xdr:to>
      <xdr:col>24</xdr:col>
      <xdr:colOff>25400</xdr:colOff>
      <xdr:row>76</xdr:row>
      <xdr:rowOff>142239</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a:off x="3987800" y="13134339"/>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86377</xdr:rowOff>
    </xdr:from>
    <xdr:ext cx="762000" cy="259045"/>
    <xdr:sp macro="" textlink="">
      <xdr:nvSpPr>
        <xdr:cNvPr id="373" name="公債費平均値テキスト">
          <a:extLst>
            <a:ext uri="{FF2B5EF4-FFF2-40B4-BE49-F238E27FC236}">
              <a16:creationId xmlns:a16="http://schemas.microsoft.com/office/drawing/2014/main" id="{00000000-0008-0000-0400-000075010000}"/>
            </a:ext>
          </a:extLst>
        </xdr:cNvPr>
        <xdr:cNvSpPr txBox="1"/>
      </xdr:nvSpPr>
      <xdr:spPr>
        <a:xfrm>
          <a:off x="4914900" y="13116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114300</xdr:rowOff>
    </xdr:from>
    <xdr:to>
      <xdr:col>24</xdr:col>
      <xdr:colOff>76200</xdr:colOff>
      <xdr:row>77</xdr:row>
      <xdr:rowOff>44450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47752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43180</xdr:rowOff>
    </xdr:from>
    <xdr:to>
      <xdr:col>19</xdr:col>
      <xdr:colOff>187325</xdr:colOff>
      <xdr:row>76</xdr:row>
      <xdr:rowOff>104139</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a:off x="3098800" y="13073380"/>
          <a:ext cx="889000" cy="60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137161</xdr:rowOff>
    </xdr:from>
    <xdr:to>
      <xdr:col>20</xdr:col>
      <xdr:colOff>38100</xdr:colOff>
      <xdr:row>77</xdr:row>
      <xdr:rowOff>67311</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937000" y="13167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52088</xdr:rowOff>
    </xdr:from>
    <xdr:ext cx="7366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606800" y="132537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43180</xdr:rowOff>
    </xdr:from>
    <xdr:to>
      <xdr:col>15</xdr:col>
      <xdr:colOff>98425</xdr:colOff>
      <xdr:row>76</xdr:row>
      <xdr:rowOff>81280</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flipV="1">
          <a:off x="2209800" y="130733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106680</xdr:rowOff>
    </xdr:from>
    <xdr:to>
      <xdr:col>15</xdr:col>
      <xdr:colOff>149225</xdr:colOff>
      <xdr:row>77</xdr:row>
      <xdr:rowOff>36830</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30480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21607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717800" y="13223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81280</xdr:rowOff>
    </xdr:from>
    <xdr:to>
      <xdr:col>11</xdr:col>
      <xdr:colOff>9525</xdr:colOff>
      <xdr:row>76</xdr:row>
      <xdr:rowOff>81280</xdr:rowOff>
    </xdr:to>
    <xdr:cxnSp macro="">
      <xdr:nvCxnSpPr>
        <xdr:cNvPr id="381" name="直線コネクタ 380">
          <a:extLst>
            <a:ext uri="{FF2B5EF4-FFF2-40B4-BE49-F238E27FC236}">
              <a16:creationId xmlns:a16="http://schemas.microsoft.com/office/drawing/2014/main" id="{00000000-0008-0000-0400-00007D010000}"/>
            </a:ext>
          </a:extLst>
        </xdr:cNvPr>
        <xdr:cNvCxnSpPr/>
      </xdr:nvCxnSpPr>
      <xdr:spPr>
        <a:xfrm>
          <a:off x="1320800" y="131114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26670</xdr:rowOff>
    </xdr:from>
    <xdr:to>
      <xdr:col>11</xdr:col>
      <xdr:colOff>60325</xdr:colOff>
      <xdr:row>77</xdr:row>
      <xdr:rowOff>128270</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2159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113047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828800" y="13314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26670</xdr:rowOff>
    </xdr:from>
    <xdr:to>
      <xdr:col>6</xdr:col>
      <xdr:colOff>171450</xdr:colOff>
      <xdr:row>77</xdr:row>
      <xdr:rowOff>128270</xdr:rowOff>
    </xdr:to>
    <xdr:sp macro="" textlink="">
      <xdr:nvSpPr>
        <xdr:cNvPr id="384" name="フローチャート: 判断 383">
          <a:extLst>
            <a:ext uri="{FF2B5EF4-FFF2-40B4-BE49-F238E27FC236}">
              <a16:creationId xmlns:a16="http://schemas.microsoft.com/office/drawing/2014/main" id="{00000000-0008-0000-0400-000080010000}"/>
            </a:ext>
          </a:extLst>
        </xdr:cNvPr>
        <xdr:cNvSpPr/>
      </xdr:nvSpPr>
      <xdr:spPr>
        <a:xfrm>
          <a:off x="1270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113047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939800" y="13314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91439</xdr:rowOff>
    </xdr:from>
    <xdr:to>
      <xdr:col>24</xdr:col>
      <xdr:colOff>76200</xdr:colOff>
      <xdr:row>77</xdr:row>
      <xdr:rowOff>21589</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4775200" y="13121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107966</xdr:rowOff>
    </xdr:from>
    <xdr:ext cx="762000" cy="259045"/>
    <xdr:sp macro="" textlink="">
      <xdr:nvSpPr>
        <xdr:cNvPr id="392" name="公債費該当値テキスト">
          <a:extLst>
            <a:ext uri="{FF2B5EF4-FFF2-40B4-BE49-F238E27FC236}">
              <a16:creationId xmlns:a16="http://schemas.microsoft.com/office/drawing/2014/main" id="{00000000-0008-0000-0400-000088010000}"/>
            </a:ext>
          </a:extLst>
        </xdr:cNvPr>
        <xdr:cNvSpPr txBox="1"/>
      </xdr:nvSpPr>
      <xdr:spPr>
        <a:xfrm>
          <a:off x="4914900" y="12966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53339</xdr:rowOff>
    </xdr:from>
    <xdr:to>
      <xdr:col>20</xdr:col>
      <xdr:colOff>38100</xdr:colOff>
      <xdr:row>76</xdr:row>
      <xdr:rowOff>154939</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937000" y="13083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165117</xdr:rowOff>
    </xdr:from>
    <xdr:ext cx="7366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3606800" y="12852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163830</xdr:rowOff>
    </xdr:from>
    <xdr:to>
      <xdr:col>15</xdr:col>
      <xdr:colOff>149225</xdr:colOff>
      <xdr:row>76</xdr:row>
      <xdr:rowOff>93980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3048000" y="13022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104157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2717800" y="12791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30480</xdr:rowOff>
    </xdr:from>
    <xdr:to>
      <xdr:col>11</xdr:col>
      <xdr:colOff>60325</xdr:colOff>
      <xdr:row>76</xdr:row>
      <xdr:rowOff>132080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2159000" y="13060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142257</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828800" y="12829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30480</xdr:rowOff>
    </xdr:from>
    <xdr:to>
      <xdr:col>6</xdr:col>
      <xdr:colOff>171450</xdr:colOff>
      <xdr:row>76</xdr:row>
      <xdr:rowOff>132080</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1270000" y="13060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142257</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939800" y="12829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200">
              <a:solidFill>
                <a:schemeClr val="tx1"/>
              </a:solidFill>
              <a:effectLst/>
              <a:latin typeface="+mn-lt"/>
              <a:ea typeface="+mn-ea"/>
              <a:cs typeface="+mn-cs"/>
            </a:rPr>
            <a:t>　</a:t>
          </a:r>
          <a:r>
            <a:rPr lang="ja-JP" altLang="ja-JP" sz="1200">
              <a:solidFill>
                <a:schemeClr val="tx1"/>
              </a:solidFill>
              <a:effectLst/>
              <a:latin typeface="ＭＳ ゴシック" panose="020B0609070205080204" pitchFamily="49" charset="-128"/>
              <a:ea typeface="ＭＳ ゴシック" panose="020B0609070205080204" pitchFamily="49" charset="-128"/>
              <a:cs typeface="+mn-cs"/>
            </a:rPr>
            <a:t>前年度に比べ、物件費、補助費等が減少したものの、繰出金、扶助費等が増加したため、公債費以外の経常経費充当一般財源額及び比率が増加した。類似団体内平均値や全国平均、大阪府平均を上回っており、財政の硬直化が見られる。</a:t>
          </a:r>
        </a:p>
        <a:p>
          <a:r>
            <a:rPr lang="ja-JP" altLang="ja-JP" sz="1200">
              <a:solidFill>
                <a:schemeClr val="tx1"/>
              </a:solidFill>
              <a:effectLst/>
              <a:latin typeface="ＭＳ ゴシック" panose="020B0609070205080204" pitchFamily="49" charset="-128"/>
              <a:ea typeface="ＭＳ ゴシック" panose="020B0609070205080204" pitchFamily="49" charset="-128"/>
              <a:cs typeface="+mn-cs"/>
            </a:rPr>
            <a:t>　今後も、業務の効率化等により経常経費の削減に取り組み、比率の減少を目指す。</a:t>
          </a:r>
        </a:p>
      </xdr:txBody>
    </xdr:sp>
    <xdr:clientData/>
  </xdr:twoCellAnchor>
  <xdr:oneCellAnchor>
    <xdr:from>
      <xdr:col>62</xdr:col>
      <xdr:colOff>6350</xdr:colOff>
      <xdr:row>69</xdr:row>
      <xdr:rowOff>107950</xdr:rowOff>
    </xdr:from>
    <xdr:ext cx="298543" cy="225703"/>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127000</xdr:rowOff>
    </xdr:from>
    <xdr:to>
      <xdr:col>85</xdr:col>
      <xdr:colOff>66675</xdr:colOff>
      <xdr:row>80</xdr:row>
      <xdr:rowOff>127000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156227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12700</xdr:rowOff>
    </xdr:from>
    <xdr:to>
      <xdr:col>85</xdr:col>
      <xdr:colOff>66675</xdr:colOff>
      <xdr:row>74</xdr:row>
      <xdr:rowOff>12700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41927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3" name="公債費以外グラフ枠">
          <a:extLst>
            <a:ext uri="{FF2B5EF4-FFF2-40B4-BE49-F238E27FC236}">
              <a16:creationId xmlns:a16="http://schemas.microsoft.com/office/drawing/2014/main" id="{00000000-0008-0000-0400-0000A7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98425</xdr:rowOff>
    </xdr:from>
    <xdr:to>
      <xdr:col>82</xdr:col>
      <xdr:colOff>107950</xdr:colOff>
      <xdr:row>80</xdr:row>
      <xdr:rowOff>149861</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flipV="1">
          <a:off x="16510000" y="12614275"/>
          <a:ext cx="0" cy="12515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121938</xdr:rowOff>
    </xdr:from>
    <xdr:ext cx="762000" cy="259045"/>
    <xdr:sp macro="" textlink="">
      <xdr:nvSpPr>
        <xdr:cNvPr id="425" name="公債費以外最小値テキスト">
          <a:extLst>
            <a:ext uri="{FF2B5EF4-FFF2-40B4-BE49-F238E27FC236}">
              <a16:creationId xmlns:a16="http://schemas.microsoft.com/office/drawing/2014/main" id="{00000000-0008-0000-0400-0000A9010000}"/>
            </a:ext>
          </a:extLst>
        </xdr:cNvPr>
        <xdr:cNvSpPr txBox="1"/>
      </xdr:nvSpPr>
      <xdr:spPr>
        <a:xfrm>
          <a:off x="16598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149861</xdr:rowOff>
    </xdr:from>
    <xdr:to>
      <xdr:col>82</xdr:col>
      <xdr:colOff>196850</xdr:colOff>
      <xdr:row>80</xdr:row>
      <xdr:rowOff>149861</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13352</xdr:rowOff>
    </xdr:from>
    <xdr:ext cx="762000" cy="259045"/>
    <xdr:sp macro="" textlink="">
      <xdr:nvSpPr>
        <xdr:cNvPr id="427" name="公債費以外最大値テキスト">
          <a:extLst>
            <a:ext uri="{FF2B5EF4-FFF2-40B4-BE49-F238E27FC236}">
              <a16:creationId xmlns:a16="http://schemas.microsoft.com/office/drawing/2014/main" id="{00000000-0008-0000-0400-0000AB010000}"/>
            </a:ext>
          </a:extLst>
        </xdr:cNvPr>
        <xdr:cNvSpPr txBox="1"/>
      </xdr:nvSpPr>
      <xdr:spPr>
        <a:xfrm>
          <a:off x="16598900" y="12357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98425</xdr:rowOff>
    </xdr:from>
    <xdr:to>
      <xdr:col>82</xdr:col>
      <xdr:colOff>196850</xdr:colOff>
      <xdr:row>73</xdr:row>
      <xdr:rowOff>98425</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26142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6986</xdr:rowOff>
    </xdr:from>
    <xdr:to>
      <xdr:col>82</xdr:col>
      <xdr:colOff>107950</xdr:colOff>
      <xdr:row>78</xdr:row>
      <xdr:rowOff>167005</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5671800" y="13380086"/>
          <a:ext cx="838200" cy="160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12716</xdr:rowOff>
    </xdr:from>
    <xdr:ext cx="762000" cy="259045"/>
    <xdr:sp macro="" textlink="">
      <xdr:nvSpPr>
        <xdr:cNvPr id="430" name="公債費以外平均値テキスト">
          <a:extLst>
            <a:ext uri="{FF2B5EF4-FFF2-40B4-BE49-F238E27FC236}">
              <a16:creationId xmlns:a16="http://schemas.microsoft.com/office/drawing/2014/main" id="{00000000-0008-0000-0400-0000AE010000}"/>
            </a:ext>
          </a:extLst>
        </xdr:cNvPr>
        <xdr:cNvSpPr txBox="1"/>
      </xdr:nvSpPr>
      <xdr:spPr>
        <a:xfrm>
          <a:off x="16598900" y="130429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167639</xdr:rowOff>
    </xdr:from>
    <xdr:to>
      <xdr:col>82</xdr:col>
      <xdr:colOff>158750</xdr:colOff>
      <xdr:row>77</xdr:row>
      <xdr:rowOff>97789</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64592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75564</xdr:rowOff>
    </xdr:from>
    <xdr:to>
      <xdr:col>78</xdr:col>
      <xdr:colOff>69850</xdr:colOff>
      <xdr:row>78</xdr:row>
      <xdr:rowOff>6986</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4782800" y="13105764"/>
          <a:ext cx="889000" cy="274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64770</xdr:rowOff>
    </xdr:from>
    <xdr:to>
      <xdr:col>78</xdr:col>
      <xdr:colOff>120650</xdr:colOff>
      <xdr:row>76</xdr:row>
      <xdr:rowOff>166370</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5621000" y="13094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5097</xdr:rowOff>
    </xdr:from>
    <xdr:ext cx="7366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5290800" y="128638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75564</xdr:rowOff>
    </xdr:from>
    <xdr:to>
      <xdr:col>73</xdr:col>
      <xdr:colOff>180975</xdr:colOff>
      <xdr:row>77</xdr:row>
      <xdr:rowOff>98425</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flipV="1">
          <a:off x="13893800" y="13105764"/>
          <a:ext cx="889000" cy="194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53340</xdr:rowOff>
    </xdr:from>
    <xdr:to>
      <xdr:col>74</xdr:col>
      <xdr:colOff>31750</xdr:colOff>
      <xdr:row>75</xdr:row>
      <xdr:rowOff>154939</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4732000" y="1291209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165117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4401800" y="12680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98425</xdr:rowOff>
    </xdr:from>
    <xdr:to>
      <xdr:col>69</xdr:col>
      <xdr:colOff>92075</xdr:colOff>
      <xdr:row>78</xdr:row>
      <xdr:rowOff>161289</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flipV="1">
          <a:off x="13004800" y="13300075"/>
          <a:ext cx="889000" cy="234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99061</xdr:rowOff>
    </xdr:from>
    <xdr:to>
      <xdr:col>69</xdr:col>
      <xdr:colOff>142875</xdr:colOff>
      <xdr:row>77</xdr:row>
      <xdr:rowOff>29211</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38430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39387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3512800" y="1289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121920</xdr:rowOff>
    </xdr:from>
    <xdr:to>
      <xdr:col>65</xdr:col>
      <xdr:colOff>53975</xdr:colOff>
      <xdr:row>77</xdr:row>
      <xdr:rowOff>52070</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29540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62247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2623800" y="12920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116205</xdr:rowOff>
    </xdr:from>
    <xdr:to>
      <xdr:col>82</xdr:col>
      <xdr:colOff>158750</xdr:colOff>
      <xdr:row>79</xdr:row>
      <xdr:rowOff>46355</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6459200" y="13489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88282</xdr:rowOff>
    </xdr:from>
    <xdr:ext cx="762000" cy="259045"/>
    <xdr:sp macro="" textlink="">
      <xdr:nvSpPr>
        <xdr:cNvPr id="449" name="公債費以外該当値テキスト">
          <a:extLst>
            <a:ext uri="{FF2B5EF4-FFF2-40B4-BE49-F238E27FC236}">
              <a16:creationId xmlns:a16="http://schemas.microsoft.com/office/drawing/2014/main" id="{00000000-0008-0000-0400-0000C1010000}"/>
            </a:ext>
          </a:extLst>
        </xdr:cNvPr>
        <xdr:cNvSpPr txBox="1"/>
      </xdr:nvSpPr>
      <xdr:spPr>
        <a:xfrm>
          <a:off x="16598900" y="13461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127636</xdr:rowOff>
    </xdr:from>
    <xdr:to>
      <xdr:col>78</xdr:col>
      <xdr:colOff>120650</xdr:colOff>
      <xdr:row>78</xdr:row>
      <xdr:rowOff>57786</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5621000" y="13329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42563</xdr:rowOff>
    </xdr:from>
    <xdr:ext cx="7366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5290800" y="134156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24764</xdr:rowOff>
    </xdr:from>
    <xdr:to>
      <xdr:col>74</xdr:col>
      <xdr:colOff>31750</xdr:colOff>
      <xdr:row>76</xdr:row>
      <xdr:rowOff>126364</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4732000" y="13054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111141</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4401800" y="13141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47625</xdr:rowOff>
    </xdr:from>
    <xdr:to>
      <xdr:col>69</xdr:col>
      <xdr:colOff>142875</xdr:colOff>
      <xdr:row>77</xdr:row>
      <xdr:rowOff>149225</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3843000" y="13249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134002</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3512800" y="13335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110489</xdr:rowOff>
    </xdr:from>
    <xdr:to>
      <xdr:col>65</xdr:col>
      <xdr:colOff>53975</xdr:colOff>
      <xdr:row>79</xdr:row>
      <xdr:rowOff>40639</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2954000" y="13483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25416</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2623800" y="135699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大阪府貝塚市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15837</xdr:rowOff>
    </xdr:from>
    <xdr:to>
      <xdr:col>29</xdr:col>
      <xdr:colOff>127000</xdr:colOff>
      <xdr:row>18</xdr:row>
      <xdr:rowOff>138747</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1949412"/>
          <a:ext cx="0" cy="132306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110824</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244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52,325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138747</xdr:rowOff>
    </xdr:from>
    <xdr:to>
      <xdr:col>30</xdr:col>
      <xdr:colOff>25400</xdr:colOff>
      <xdr:row>18</xdr:row>
      <xdr:rowOff>138747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27247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102214</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6928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156,503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15837</xdr:rowOff>
    </xdr:from>
    <xdr:to>
      <xdr:col>30</xdr:col>
      <xdr:colOff>25400</xdr:colOff>
      <xdr:row>11</xdr:row>
      <xdr:rowOff>15837</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194941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127203</xdr:rowOff>
    </xdr:from>
    <xdr:to>
      <xdr:col>29</xdr:col>
      <xdr:colOff>127000</xdr:colOff>
      <xdr:row>17</xdr:row>
      <xdr:rowOff>9766</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918028"/>
          <a:ext cx="647700" cy="5401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113085</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9039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141008</xdr:rowOff>
    </xdr:from>
    <xdr:to>
      <xdr:col>29</xdr:col>
      <xdr:colOff>177800</xdr:colOff>
      <xdr:row>17</xdr:row>
      <xdr:rowOff>71158</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318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9766</xdr:rowOff>
    </xdr:from>
    <xdr:to>
      <xdr:col>26</xdr:col>
      <xdr:colOff>50800</xdr:colOff>
      <xdr:row>17</xdr:row>
      <xdr:rowOff>16040</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2972041"/>
          <a:ext cx="698500" cy="627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170942</xdr:rowOff>
    </xdr:from>
    <xdr:to>
      <xdr:col>26</xdr:col>
      <xdr:colOff>101600</xdr:colOff>
      <xdr:row>17</xdr:row>
      <xdr:rowOff>101092</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9617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85869</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0481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16040</xdr:rowOff>
    </xdr:from>
    <xdr:to>
      <xdr:col>22</xdr:col>
      <xdr:colOff>114300</xdr:colOff>
      <xdr:row>17</xdr:row>
      <xdr:rowOff>58128</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2978315"/>
          <a:ext cx="698500" cy="4208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1714</xdr:rowOff>
    </xdr:from>
    <xdr:to>
      <xdr:col>22</xdr:col>
      <xdr:colOff>165100</xdr:colOff>
      <xdr:row>17</xdr:row>
      <xdr:rowOff>103314</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96398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88091</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050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58128</xdr:rowOff>
    </xdr:from>
    <xdr:to>
      <xdr:col>18</xdr:col>
      <xdr:colOff>177800</xdr:colOff>
      <xdr:row>17</xdr:row>
      <xdr:rowOff>87490</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020403"/>
          <a:ext cx="698500" cy="293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20345</xdr:rowOff>
    </xdr:from>
    <xdr:to>
      <xdr:col>19</xdr:col>
      <xdr:colOff>38100</xdr:colOff>
      <xdr:row>17</xdr:row>
      <xdr:rowOff>121945</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29826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106722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068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42647</xdr:rowOff>
    </xdr:from>
    <xdr:to>
      <xdr:col>15</xdr:col>
      <xdr:colOff>101600</xdr:colOff>
      <xdr:row>17</xdr:row>
      <xdr:rowOff>144247</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0492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129024</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091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76403</xdr:rowOff>
    </xdr:from>
    <xdr:to>
      <xdr:col>29</xdr:col>
      <xdr:colOff>177800</xdr:colOff>
      <xdr:row>17</xdr:row>
      <xdr:rowOff>6553</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8672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92930</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712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130416</xdr:rowOff>
    </xdr:from>
    <xdr:to>
      <xdr:col>26</xdr:col>
      <xdr:colOff>101600</xdr:colOff>
      <xdr:row>17</xdr:row>
      <xdr:rowOff>60566</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9212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70743</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69011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136690</xdr:rowOff>
    </xdr:from>
    <xdr:to>
      <xdr:col>22</xdr:col>
      <xdr:colOff>165100</xdr:colOff>
      <xdr:row>17</xdr:row>
      <xdr:rowOff>66840</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9275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77017</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696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7328</xdr:rowOff>
    </xdr:from>
    <xdr:to>
      <xdr:col>19</xdr:col>
      <xdr:colOff>38100</xdr:colOff>
      <xdr:row>17</xdr:row>
      <xdr:rowOff>108928</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9696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119105</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7384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36690</xdr:rowOff>
    </xdr:from>
    <xdr:to>
      <xdr:col>15</xdr:col>
      <xdr:colOff>101600</xdr:colOff>
      <xdr:row>17</xdr:row>
      <xdr:rowOff>138290</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9989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148467</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7678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a:extLst>
            <a:ext uri="{FF2B5EF4-FFF2-40B4-BE49-F238E27FC236}">
              <a16:creationId xmlns:a16="http://schemas.microsoft.com/office/drawing/2014/main" id="{00000000-0008-0000-0500-00006B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32</xdr:row>
      <xdr:rowOff>165078</xdr:rowOff>
    </xdr:from>
    <xdr:to>
      <xdr:col>29</xdr:col>
      <xdr:colOff>127000</xdr:colOff>
      <xdr:row>38</xdr:row>
      <xdr:rowOff>2282</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651500" y="5918178"/>
          <a:ext cx="0" cy="155170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317259</xdr:rowOff>
    </xdr:from>
    <xdr:ext cx="762000" cy="259045"/>
    <xdr:sp macro="" textlink="">
      <xdr:nvSpPr>
        <xdr:cNvPr id="109" name="人口1人当たり決算額の推移最小値テキスト445">
          <a:extLst>
            <a:ext uri="{FF2B5EF4-FFF2-40B4-BE49-F238E27FC236}">
              <a16:creationId xmlns:a16="http://schemas.microsoft.com/office/drawing/2014/main" id="{00000000-0008-0000-0500-00006D000000}"/>
            </a:ext>
          </a:extLst>
        </xdr:cNvPr>
        <xdr:cNvSpPr txBox="1"/>
      </xdr:nvSpPr>
      <xdr:spPr>
        <a:xfrm>
          <a:off x="5740400" y="7441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2282</xdr:rowOff>
    </xdr:from>
    <xdr:to>
      <xdr:col>30</xdr:col>
      <xdr:colOff>25400</xdr:colOff>
      <xdr:row>38</xdr:row>
      <xdr:rowOff>2282</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746988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251455</xdr:rowOff>
    </xdr:from>
    <xdr:ext cx="762000" cy="259045"/>
    <xdr:sp macro="" textlink="">
      <xdr:nvSpPr>
        <xdr:cNvPr id="111" name="人口1人当たり決算額の推移最大値テキスト445">
          <a:extLst>
            <a:ext uri="{FF2B5EF4-FFF2-40B4-BE49-F238E27FC236}">
              <a16:creationId xmlns:a16="http://schemas.microsoft.com/office/drawing/2014/main" id="{00000000-0008-0000-0500-00006F000000}"/>
            </a:ext>
          </a:extLst>
        </xdr:cNvPr>
        <xdr:cNvSpPr txBox="1"/>
      </xdr:nvSpPr>
      <xdr:spPr>
        <a:xfrm>
          <a:off x="5740400" y="56616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41,834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32</xdr:row>
      <xdr:rowOff>165078</xdr:rowOff>
    </xdr:from>
    <xdr:to>
      <xdr:col>30</xdr:col>
      <xdr:colOff>25400</xdr:colOff>
      <xdr:row>32</xdr:row>
      <xdr:rowOff>165078</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591817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303610</xdr:rowOff>
    </xdr:from>
    <xdr:to>
      <xdr:col>29</xdr:col>
      <xdr:colOff>127000</xdr:colOff>
      <xdr:row>35</xdr:row>
      <xdr:rowOff>320265</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flipV="1">
          <a:off x="5003800" y="6913960"/>
          <a:ext cx="647700" cy="1665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70553</xdr:rowOff>
    </xdr:from>
    <xdr:ext cx="762000" cy="259045"/>
    <xdr:sp macro="" textlink="">
      <xdr:nvSpPr>
        <xdr:cNvPr id="114" name="人口1人当たり決算額の推移平均値テキスト445">
          <a:extLst>
            <a:ext uri="{FF2B5EF4-FFF2-40B4-BE49-F238E27FC236}">
              <a16:creationId xmlns:a16="http://schemas.microsoft.com/office/drawing/2014/main" id="{00000000-0008-0000-0500-000072000000}"/>
            </a:ext>
          </a:extLst>
        </xdr:cNvPr>
        <xdr:cNvSpPr txBox="1"/>
      </xdr:nvSpPr>
      <xdr:spPr>
        <a:xfrm>
          <a:off x="5740400" y="668090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225476</xdr:rowOff>
    </xdr:from>
    <xdr:to>
      <xdr:col>29</xdr:col>
      <xdr:colOff>177800</xdr:colOff>
      <xdr:row>35</xdr:row>
      <xdr:rowOff>327076</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5600700" y="68358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320265</xdr:rowOff>
    </xdr:from>
    <xdr:to>
      <xdr:col>26</xdr:col>
      <xdr:colOff>50800</xdr:colOff>
      <xdr:row>36</xdr:row>
      <xdr:rowOff>48427</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flipV="1">
          <a:off x="4305300" y="6930615"/>
          <a:ext cx="698500" cy="710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219859</xdr:rowOff>
    </xdr:from>
    <xdr:to>
      <xdr:col>26</xdr:col>
      <xdr:colOff>101600</xdr:colOff>
      <xdr:row>35</xdr:row>
      <xdr:rowOff>321459</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953000" y="68302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331636</xdr:rowOff>
    </xdr:from>
    <xdr:ext cx="7366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4622800" y="65990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44802</xdr:rowOff>
    </xdr:from>
    <xdr:to>
      <xdr:col>22</xdr:col>
      <xdr:colOff>114300</xdr:colOff>
      <xdr:row>36</xdr:row>
      <xdr:rowOff>48427</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a:off x="3606800" y="6998052"/>
          <a:ext cx="698500" cy="36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234000</xdr:rowOff>
    </xdr:from>
    <xdr:to>
      <xdr:col>22</xdr:col>
      <xdr:colOff>165100</xdr:colOff>
      <xdr:row>35</xdr:row>
      <xdr:rowOff>335600</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4254500" y="68443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2877</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924300" y="6613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7932</xdr:rowOff>
    </xdr:from>
    <xdr:to>
      <xdr:col>18</xdr:col>
      <xdr:colOff>177800</xdr:colOff>
      <xdr:row>36</xdr:row>
      <xdr:rowOff>44802</xdr:rowOff>
    </xdr:to>
    <xdr:cxnSp macro="">
      <xdr:nvCxnSpPr>
        <xdr:cNvPr id="122" name="直線コネクタ 121">
          <a:extLst>
            <a:ext uri="{FF2B5EF4-FFF2-40B4-BE49-F238E27FC236}">
              <a16:creationId xmlns:a16="http://schemas.microsoft.com/office/drawing/2014/main" id="{00000000-0008-0000-0500-00007A000000}"/>
            </a:ext>
          </a:extLst>
        </xdr:cNvPr>
        <xdr:cNvCxnSpPr/>
      </xdr:nvCxnSpPr>
      <xdr:spPr bwMode="auto">
        <a:xfrm>
          <a:off x="2908300" y="6961182"/>
          <a:ext cx="698500" cy="3687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238768</xdr:rowOff>
    </xdr:from>
    <xdr:to>
      <xdr:col>19</xdr:col>
      <xdr:colOff>38100</xdr:colOff>
      <xdr:row>35</xdr:row>
      <xdr:rowOff>340368</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3556000" y="68491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7645</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3225800" y="66179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247650</xdr:rowOff>
    </xdr:from>
    <xdr:to>
      <xdr:col>15</xdr:col>
      <xdr:colOff>101600</xdr:colOff>
      <xdr:row>36</xdr:row>
      <xdr:rowOff>6350</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2857500" y="68580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16527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527300" y="662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252810</xdr:rowOff>
    </xdr:from>
    <xdr:to>
      <xdr:col>29</xdr:col>
      <xdr:colOff>177800</xdr:colOff>
      <xdr:row>36</xdr:row>
      <xdr:rowOff>11510</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5600700" y="68631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224887</xdr:rowOff>
    </xdr:from>
    <xdr:ext cx="762000" cy="259045"/>
    <xdr:sp macro="" textlink="">
      <xdr:nvSpPr>
        <xdr:cNvPr id="133" name="人口1人当たり決算額の推移該当値テキスト445">
          <a:extLst>
            <a:ext uri="{FF2B5EF4-FFF2-40B4-BE49-F238E27FC236}">
              <a16:creationId xmlns:a16="http://schemas.microsoft.com/office/drawing/2014/main" id="{00000000-0008-0000-0500-000085000000}"/>
            </a:ext>
          </a:extLst>
        </xdr:cNvPr>
        <xdr:cNvSpPr txBox="1"/>
      </xdr:nvSpPr>
      <xdr:spPr>
        <a:xfrm>
          <a:off x="5740400" y="6835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269465</xdr:rowOff>
    </xdr:from>
    <xdr:to>
      <xdr:col>26</xdr:col>
      <xdr:colOff>101600</xdr:colOff>
      <xdr:row>36</xdr:row>
      <xdr:rowOff>28165</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953000" y="68798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12942</xdr:rowOff>
    </xdr:from>
    <xdr:ext cx="7366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4622800" y="69661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340527</xdr:rowOff>
    </xdr:from>
    <xdr:to>
      <xdr:col>22</xdr:col>
      <xdr:colOff>165100</xdr:colOff>
      <xdr:row>36</xdr:row>
      <xdr:rowOff>99227</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254500" y="69508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84004</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924300" y="70372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336902</xdr:rowOff>
    </xdr:from>
    <xdr:to>
      <xdr:col>19</xdr:col>
      <xdr:colOff>38100</xdr:colOff>
      <xdr:row>36</xdr:row>
      <xdr:rowOff>95602</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3556000" y="694725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80379</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225800" y="7033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300032</xdr:rowOff>
    </xdr:from>
    <xdr:to>
      <xdr:col>15</xdr:col>
      <xdr:colOff>101600</xdr:colOff>
      <xdr:row>36</xdr:row>
      <xdr:rowOff>58732</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2857500" y="69103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43509</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2527300" y="69967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大阪府貝塚市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82,500
80,888
43.93
37,140,680
36,812,112
242,479
19,345,298
31,732,020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5.0
16.7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36487</xdr:rowOff>
    </xdr:from>
    <xdr:to>
      <xdr:col>24</xdr:col>
      <xdr:colOff>62865</xdr:colOff>
      <xdr:row>38</xdr:row>
      <xdr:rowOff>115412</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179987"/>
          <a:ext cx="1270" cy="14505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119239</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634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115412</xdr:rowOff>
    </xdr:from>
    <xdr:to>
      <xdr:col>24</xdr:col>
      <xdr:colOff>152400</xdr:colOff>
      <xdr:row>38</xdr:row>
      <xdr:rowOff>115412</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630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154614</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49552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121,418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36487</xdr:rowOff>
    </xdr:from>
    <xdr:to>
      <xdr:col>24</xdr:col>
      <xdr:colOff>152400</xdr:colOff>
      <xdr:row>30</xdr:row>
      <xdr:rowOff>36487</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1799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63309</xdr:rowOff>
    </xdr:from>
    <xdr:to>
      <xdr:col>24</xdr:col>
      <xdr:colOff>63500</xdr:colOff>
      <xdr:row>35</xdr:row>
      <xdr:rowOff>103867</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6064059"/>
          <a:ext cx="838200" cy="40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153319</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1540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3442</xdr:rowOff>
    </xdr:from>
    <xdr:to>
      <xdr:col>24</xdr:col>
      <xdr:colOff>114300</xdr:colOff>
      <xdr:row>36</xdr:row>
      <xdr:rowOff>105042</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175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93161</xdr:rowOff>
    </xdr:from>
    <xdr:to>
      <xdr:col>19</xdr:col>
      <xdr:colOff>177800</xdr:colOff>
      <xdr:row>35</xdr:row>
      <xdr:rowOff>103867</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a:off x="2908300" y="6093911"/>
          <a:ext cx="889000" cy="10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25730</xdr:rowOff>
    </xdr:from>
    <xdr:to>
      <xdr:col>20</xdr:col>
      <xdr:colOff>38100</xdr:colOff>
      <xdr:row>36</xdr:row>
      <xdr:rowOff>127330</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197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118457</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290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93161</xdr:rowOff>
    </xdr:from>
    <xdr:to>
      <xdr:col>15</xdr:col>
      <xdr:colOff>50800</xdr:colOff>
      <xdr:row>36</xdr:row>
      <xdr:rowOff>19761</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093911"/>
          <a:ext cx="889000" cy="98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31274</xdr:rowOff>
    </xdr:from>
    <xdr:to>
      <xdr:col>15</xdr:col>
      <xdr:colOff>101600</xdr:colOff>
      <xdr:row>36</xdr:row>
      <xdr:rowOff>132874</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203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124001</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296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19761</xdr:rowOff>
    </xdr:from>
    <xdr:to>
      <xdr:col>10</xdr:col>
      <xdr:colOff>114300</xdr:colOff>
      <xdr:row>36</xdr:row>
      <xdr:rowOff>109791</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191961"/>
          <a:ext cx="889000" cy="90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63868</xdr:rowOff>
    </xdr:from>
    <xdr:to>
      <xdr:col>10</xdr:col>
      <xdr:colOff>165100</xdr:colOff>
      <xdr:row>36</xdr:row>
      <xdr:rowOff>165468</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236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156595</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328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169786</xdr:rowOff>
    </xdr:from>
    <xdr:to>
      <xdr:col>6</xdr:col>
      <xdr:colOff>38100</xdr:colOff>
      <xdr:row>37</xdr:row>
      <xdr:rowOff>99936</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341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91063</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434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12509</xdr:rowOff>
    </xdr:from>
    <xdr:to>
      <xdr:col>24</xdr:col>
      <xdr:colOff>114300</xdr:colOff>
      <xdr:row>35</xdr:row>
      <xdr:rowOff>114109</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013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35386</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864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53067</xdr:rowOff>
    </xdr:from>
    <xdr:to>
      <xdr:col>20</xdr:col>
      <xdr:colOff>38100</xdr:colOff>
      <xdr:row>35</xdr:row>
      <xdr:rowOff>154667</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053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171194</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5829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42361</xdr:rowOff>
    </xdr:from>
    <xdr:to>
      <xdr:col>15</xdr:col>
      <xdr:colOff>101600</xdr:colOff>
      <xdr:row>35</xdr:row>
      <xdr:rowOff>143961</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043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160488</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5818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140411</xdr:rowOff>
    </xdr:from>
    <xdr:to>
      <xdr:col>10</xdr:col>
      <xdr:colOff>165100</xdr:colOff>
      <xdr:row>36</xdr:row>
      <xdr:rowOff>70561</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141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87088</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5916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58991</xdr:rowOff>
    </xdr:from>
    <xdr:to>
      <xdr:col>6</xdr:col>
      <xdr:colOff>38100</xdr:colOff>
      <xdr:row>36</xdr:row>
      <xdr:rowOff>160591</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231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5668</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006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26543</xdr:rowOff>
    </xdr:from>
    <xdr:to>
      <xdr:col>24</xdr:col>
      <xdr:colOff>62865</xdr:colOff>
      <xdr:row>58</xdr:row>
      <xdr:rowOff>53619</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599043"/>
          <a:ext cx="1270" cy="13986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57446</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001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53619</xdr:rowOff>
    </xdr:from>
    <xdr:to>
      <xdr:col>24</xdr:col>
      <xdr:colOff>152400</xdr:colOff>
      <xdr:row>58</xdr:row>
      <xdr:rowOff>53619</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99977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144670</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3742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152,910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26543</xdr:rowOff>
    </xdr:from>
    <xdr:to>
      <xdr:col>24</xdr:col>
      <xdr:colOff>152400</xdr:colOff>
      <xdr:row>50</xdr:row>
      <xdr:rowOff>26543</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599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66789</xdr:rowOff>
    </xdr:from>
    <xdr:to>
      <xdr:col>24</xdr:col>
      <xdr:colOff>63500</xdr:colOff>
      <xdr:row>57</xdr:row>
      <xdr:rowOff>149669</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3797300" y="9839439"/>
          <a:ext cx="838200" cy="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60558</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4903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37681</xdr:rowOff>
    </xdr:from>
    <xdr:to>
      <xdr:col>24</xdr:col>
      <xdr:colOff>114300</xdr:colOff>
      <xdr:row>56</xdr:row>
      <xdr:rowOff>139281</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638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66789</xdr:rowOff>
    </xdr:from>
    <xdr:to>
      <xdr:col>19</xdr:col>
      <xdr:colOff>177800</xdr:colOff>
      <xdr:row>57</xdr:row>
      <xdr:rowOff>138226</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908300" y="9839439"/>
          <a:ext cx="889000" cy="71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5194</xdr:rowOff>
    </xdr:from>
    <xdr:to>
      <xdr:col>20</xdr:col>
      <xdr:colOff>38100</xdr:colOff>
      <xdr:row>56</xdr:row>
      <xdr:rowOff>106794</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606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123321</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381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138226</xdr:rowOff>
    </xdr:from>
    <xdr:to>
      <xdr:col>15</xdr:col>
      <xdr:colOff>50800</xdr:colOff>
      <xdr:row>58</xdr:row>
      <xdr:rowOff>20130</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910876"/>
          <a:ext cx="889000" cy="53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52845</xdr:rowOff>
    </xdr:from>
    <xdr:to>
      <xdr:col>15</xdr:col>
      <xdr:colOff>101600</xdr:colOff>
      <xdr:row>56</xdr:row>
      <xdr:rowOff>154445</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654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170972</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429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20130</xdr:rowOff>
    </xdr:from>
    <xdr:to>
      <xdr:col>10</xdr:col>
      <xdr:colOff>114300</xdr:colOff>
      <xdr:row>58</xdr:row>
      <xdr:rowOff>73431</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9964230"/>
          <a:ext cx="889000" cy="533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136207</xdr:rowOff>
    </xdr:from>
    <xdr:to>
      <xdr:col>10</xdr:col>
      <xdr:colOff>165100</xdr:colOff>
      <xdr:row>57</xdr:row>
      <xdr:rowOff>66357</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737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82884</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512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25883</xdr:rowOff>
    </xdr:from>
    <xdr:to>
      <xdr:col>6</xdr:col>
      <xdr:colOff>38100</xdr:colOff>
      <xdr:row>57</xdr:row>
      <xdr:rowOff>127483</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798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144010</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573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98869</xdr:rowOff>
    </xdr:from>
    <xdr:to>
      <xdr:col>24</xdr:col>
      <xdr:colOff>114300</xdr:colOff>
      <xdr:row>58</xdr:row>
      <xdr:rowOff>29019</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871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13796</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786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15989</xdr:rowOff>
    </xdr:from>
    <xdr:to>
      <xdr:col>20</xdr:col>
      <xdr:colOff>38100</xdr:colOff>
      <xdr:row>57</xdr:row>
      <xdr:rowOff>117589</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788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108716</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9881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87426</xdr:rowOff>
    </xdr:from>
    <xdr:to>
      <xdr:col>15</xdr:col>
      <xdr:colOff>101600</xdr:colOff>
      <xdr:row>58</xdr:row>
      <xdr:rowOff>17576</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860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8703</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9952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140780</xdr:rowOff>
    </xdr:from>
    <xdr:to>
      <xdr:col>10</xdr:col>
      <xdr:colOff>165100</xdr:colOff>
      <xdr:row>58</xdr:row>
      <xdr:rowOff>70930</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913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62057</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10006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22631</xdr:rowOff>
    </xdr:from>
    <xdr:to>
      <xdr:col>6</xdr:col>
      <xdr:colOff>38100</xdr:colOff>
      <xdr:row>58</xdr:row>
      <xdr:rowOff>124231</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966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115358</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10059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89408</xdr:rowOff>
    </xdr:from>
    <xdr:to>
      <xdr:col>24</xdr:col>
      <xdr:colOff>62865</xdr:colOff>
      <xdr:row>79</xdr:row>
      <xdr:rowOff>25552</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633595" y="12090908"/>
          <a:ext cx="1270" cy="14791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29379</xdr:rowOff>
    </xdr:from>
    <xdr:ext cx="378565"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686300" y="135739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25552</xdr:rowOff>
    </xdr:from>
    <xdr:to>
      <xdr:col>24</xdr:col>
      <xdr:colOff>152400</xdr:colOff>
      <xdr:row>79</xdr:row>
      <xdr:rowOff>25552</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35701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36085</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686300" y="11866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89408</xdr:rowOff>
    </xdr:from>
    <xdr:to>
      <xdr:col>24</xdr:col>
      <xdr:colOff>152400</xdr:colOff>
      <xdr:row>70</xdr:row>
      <xdr:rowOff>89408</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2090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70053</xdr:rowOff>
    </xdr:from>
    <xdr:to>
      <xdr:col>24</xdr:col>
      <xdr:colOff>63500</xdr:colOff>
      <xdr:row>78</xdr:row>
      <xdr:rowOff>75958</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flipV="1">
          <a:off x="3797300" y="13443153"/>
          <a:ext cx="838200" cy="5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17212</xdr:rowOff>
    </xdr:from>
    <xdr:ext cx="469744"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686300" y="132188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165785</xdr:rowOff>
    </xdr:from>
    <xdr:to>
      <xdr:col>24</xdr:col>
      <xdr:colOff>114300</xdr:colOff>
      <xdr:row>78</xdr:row>
      <xdr:rowOff>95935</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584700" y="13367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75958</xdr:rowOff>
    </xdr:from>
    <xdr:to>
      <xdr:col>19</xdr:col>
      <xdr:colOff>177800</xdr:colOff>
      <xdr:row>78</xdr:row>
      <xdr:rowOff>78893</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flipV="1">
          <a:off x="2908300" y="13449058"/>
          <a:ext cx="889000" cy="2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433</xdr:rowOff>
    </xdr:from>
    <xdr:to>
      <xdr:col>20</xdr:col>
      <xdr:colOff>38100</xdr:colOff>
      <xdr:row>78</xdr:row>
      <xdr:rowOff>102033</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746500" y="13373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118560</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562428" y="131487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76378</xdr:rowOff>
    </xdr:from>
    <xdr:to>
      <xdr:col>15</xdr:col>
      <xdr:colOff>50800</xdr:colOff>
      <xdr:row>78</xdr:row>
      <xdr:rowOff>78893</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a:off x="2019300" y="13449478"/>
          <a:ext cx="889000" cy="2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171386</xdr:rowOff>
    </xdr:from>
    <xdr:to>
      <xdr:col>15</xdr:col>
      <xdr:colOff>101600</xdr:colOff>
      <xdr:row>78</xdr:row>
      <xdr:rowOff>101536</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857500" y="13373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118063</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673428" y="13148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76378</xdr:rowOff>
    </xdr:from>
    <xdr:to>
      <xdr:col>10</xdr:col>
      <xdr:colOff>114300</xdr:colOff>
      <xdr:row>78</xdr:row>
      <xdr:rowOff>118021</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flipV="1">
          <a:off x="1130300" y="13449478"/>
          <a:ext cx="889000" cy="41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167920</xdr:rowOff>
    </xdr:from>
    <xdr:to>
      <xdr:col>10</xdr:col>
      <xdr:colOff>165100</xdr:colOff>
      <xdr:row>78</xdr:row>
      <xdr:rowOff>98070</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968500" y="13369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114597</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784428" y="13144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24168</xdr:rowOff>
    </xdr:from>
    <xdr:to>
      <xdr:col>6</xdr:col>
      <xdr:colOff>38100</xdr:colOff>
      <xdr:row>78</xdr:row>
      <xdr:rowOff>125768</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079500" y="13397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142295</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95428" y="13172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19253</xdr:rowOff>
    </xdr:from>
    <xdr:to>
      <xdr:col>24</xdr:col>
      <xdr:colOff>114300</xdr:colOff>
      <xdr:row>78</xdr:row>
      <xdr:rowOff>120853</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584700" y="13392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144213</xdr:rowOff>
    </xdr:from>
    <xdr:ext cx="469744"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686300" y="13345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25158</xdr:rowOff>
    </xdr:from>
    <xdr:to>
      <xdr:col>20</xdr:col>
      <xdr:colOff>38100</xdr:colOff>
      <xdr:row>78</xdr:row>
      <xdr:rowOff>126758</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746500" y="13398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117885</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562428" y="134909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28093</xdr:rowOff>
    </xdr:from>
    <xdr:to>
      <xdr:col>15</xdr:col>
      <xdr:colOff>101600</xdr:colOff>
      <xdr:row>78</xdr:row>
      <xdr:rowOff>129693</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857500" y="13401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120820</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673428" y="13493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25578</xdr:rowOff>
    </xdr:from>
    <xdr:to>
      <xdr:col>10</xdr:col>
      <xdr:colOff>165100</xdr:colOff>
      <xdr:row>78</xdr:row>
      <xdr:rowOff>127178</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968500" y="13398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118305</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784428" y="134914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67221</xdr:rowOff>
    </xdr:from>
    <xdr:to>
      <xdr:col>6</xdr:col>
      <xdr:colOff>38100</xdr:colOff>
      <xdr:row>78</xdr:row>
      <xdr:rowOff>168821</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079500" y="13440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159948</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895428" y="135330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a:extLst>
            <a:ext uri="{FF2B5EF4-FFF2-40B4-BE49-F238E27FC236}">
              <a16:creationId xmlns:a16="http://schemas.microsoft.com/office/drawing/2014/main" id="{00000000-0008-0000-06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115632</xdr:rowOff>
    </xdr:from>
    <xdr:to>
      <xdr:col>24</xdr:col>
      <xdr:colOff>62865</xdr:colOff>
      <xdr:row>98</xdr:row>
      <xdr:rowOff>61116</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4633595" y="15374682"/>
          <a:ext cx="1270" cy="14885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64943</xdr:rowOff>
    </xdr:from>
    <xdr:ext cx="534377" cy="259045"/>
    <xdr:sp macro="" textlink="">
      <xdr:nvSpPr>
        <xdr:cNvPr id="232" name="扶助費最小値テキスト">
          <a:extLst>
            <a:ext uri="{FF2B5EF4-FFF2-40B4-BE49-F238E27FC236}">
              <a16:creationId xmlns:a16="http://schemas.microsoft.com/office/drawing/2014/main" id="{00000000-0008-0000-0600-0000E8000000}"/>
            </a:ext>
          </a:extLst>
        </xdr:cNvPr>
        <xdr:cNvSpPr txBox="1"/>
      </xdr:nvSpPr>
      <xdr:spPr>
        <a:xfrm>
          <a:off x="4686300" y="16867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61116</xdr:rowOff>
    </xdr:from>
    <xdr:to>
      <xdr:col>24</xdr:col>
      <xdr:colOff>152400</xdr:colOff>
      <xdr:row>98</xdr:row>
      <xdr:rowOff>61116</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6863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62309</xdr:rowOff>
    </xdr:from>
    <xdr:ext cx="599010" cy="259045"/>
    <xdr:sp macro="" textlink="">
      <xdr:nvSpPr>
        <xdr:cNvPr id="234" name="扶助費最大値テキスト">
          <a:extLst>
            <a:ext uri="{FF2B5EF4-FFF2-40B4-BE49-F238E27FC236}">
              <a16:creationId xmlns:a16="http://schemas.microsoft.com/office/drawing/2014/main" id="{00000000-0008-0000-0600-0000EA000000}"/>
            </a:ext>
          </a:extLst>
        </xdr:cNvPr>
        <xdr:cNvSpPr txBox="1"/>
      </xdr:nvSpPr>
      <xdr:spPr>
        <a:xfrm>
          <a:off x="4686300" y="15149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115632</xdr:rowOff>
    </xdr:from>
    <xdr:to>
      <xdr:col>24</xdr:col>
      <xdr:colOff>152400</xdr:colOff>
      <xdr:row>89</xdr:row>
      <xdr:rowOff>115632</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5374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2812</xdr:rowOff>
    </xdr:from>
    <xdr:to>
      <xdr:col>24</xdr:col>
      <xdr:colOff>63500</xdr:colOff>
      <xdr:row>94</xdr:row>
      <xdr:rowOff>144218</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3797300" y="16119112"/>
          <a:ext cx="838200" cy="141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35279</xdr:rowOff>
    </xdr:from>
    <xdr:ext cx="599010" cy="259045"/>
    <xdr:sp macro="" textlink="">
      <xdr:nvSpPr>
        <xdr:cNvPr id="237" name="扶助費平均値テキスト">
          <a:extLst>
            <a:ext uri="{FF2B5EF4-FFF2-40B4-BE49-F238E27FC236}">
              <a16:creationId xmlns:a16="http://schemas.microsoft.com/office/drawing/2014/main" id="{00000000-0008-0000-0600-0000ED000000}"/>
            </a:ext>
          </a:extLst>
        </xdr:cNvPr>
        <xdr:cNvSpPr txBox="1"/>
      </xdr:nvSpPr>
      <xdr:spPr>
        <a:xfrm>
          <a:off x="4686300" y="1632302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56852</xdr:rowOff>
    </xdr:from>
    <xdr:to>
      <xdr:col>24</xdr:col>
      <xdr:colOff>114300</xdr:colOff>
      <xdr:row>95</xdr:row>
      <xdr:rowOff>158452</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4584700" y="16344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127541</xdr:rowOff>
    </xdr:from>
    <xdr:to>
      <xdr:col>19</xdr:col>
      <xdr:colOff>177800</xdr:colOff>
      <xdr:row>94</xdr:row>
      <xdr:rowOff>144218</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2908300" y="16072391"/>
          <a:ext cx="889000" cy="188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147073</xdr:rowOff>
    </xdr:from>
    <xdr:to>
      <xdr:col>20</xdr:col>
      <xdr:colOff>38100</xdr:colOff>
      <xdr:row>96</xdr:row>
      <xdr:rowOff>77223</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3746500" y="16434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68350</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3497795" y="165275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93</xdr:row>
      <xdr:rowOff>127541</xdr:rowOff>
    </xdr:from>
    <xdr:to>
      <xdr:col>15</xdr:col>
      <xdr:colOff>50800</xdr:colOff>
      <xdr:row>95</xdr:row>
      <xdr:rowOff>78663</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2019300" y="16072391"/>
          <a:ext cx="889000" cy="29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9685</xdr:rowOff>
    </xdr:from>
    <xdr:to>
      <xdr:col>15</xdr:col>
      <xdr:colOff>101600</xdr:colOff>
      <xdr:row>95</xdr:row>
      <xdr:rowOff>111285</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2857500" y="16297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102412</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608795" y="163901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78663</xdr:rowOff>
    </xdr:from>
    <xdr:to>
      <xdr:col>10</xdr:col>
      <xdr:colOff>114300</xdr:colOff>
      <xdr:row>95</xdr:row>
      <xdr:rowOff>152980</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flipV="1">
          <a:off x="1130300" y="16366413"/>
          <a:ext cx="889000" cy="74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120969</xdr:rowOff>
    </xdr:from>
    <xdr:to>
      <xdr:col>10</xdr:col>
      <xdr:colOff>165100</xdr:colOff>
      <xdr:row>97</xdr:row>
      <xdr:rowOff>51119</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968500" y="16580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42246</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719795" y="166728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322</xdr:rowOff>
    </xdr:from>
    <xdr:to>
      <xdr:col>6</xdr:col>
      <xdr:colOff>38100</xdr:colOff>
      <xdr:row>97</xdr:row>
      <xdr:rowOff>101922</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079500" y="16630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93049</xdr:rowOff>
    </xdr:from>
    <xdr:ext cx="534377"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863111" y="16723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123462</xdr:rowOff>
    </xdr:from>
    <xdr:to>
      <xdr:col>24</xdr:col>
      <xdr:colOff>114300</xdr:colOff>
      <xdr:row>94</xdr:row>
      <xdr:rowOff>53612</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4584700" y="16068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146339</xdr:rowOff>
    </xdr:from>
    <xdr:ext cx="599010" cy="259045"/>
    <xdr:sp macro="" textlink="">
      <xdr:nvSpPr>
        <xdr:cNvPr id="256" name="扶助費該当値テキスト">
          <a:extLst>
            <a:ext uri="{FF2B5EF4-FFF2-40B4-BE49-F238E27FC236}">
              <a16:creationId xmlns:a16="http://schemas.microsoft.com/office/drawing/2014/main" id="{00000000-0008-0000-0600-000000010000}"/>
            </a:ext>
          </a:extLst>
        </xdr:cNvPr>
        <xdr:cNvSpPr txBox="1"/>
      </xdr:nvSpPr>
      <xdr:spPr>
        <a:xfrm>
          <a:off x="4686300" y="159197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93418</xdr:rowOff>
    </xdr:from>
    <xdr:to>
      <xdr:col>20</xdr:col>
      <xdr:colOff>38100</xdr:colOff>
      <xdr:row>95</xdr:row>
      <xdr:rowOff>23568</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3746500" y="16209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40095</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3497795" y="159849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93</xdr:row>
      <xdr:rowOff>76741</xdr:rowOff>
    </xdr:from>
    <xdr:to>
      <xdr:col>15</xdr:col>
      <xdr:colOff>101600</xdr:colOff>
      <xdr:row>94</xdr:row>
      <xdr:rowOff>6891</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2857500" y="16021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92</xdr:row>
      <xdr:rowOff>23418</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2608795" y="157968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27863</xdr:rowOff>
    </xdr:from>
    <xdr:to>
      <xdr:col>10</xdr:col>
      <xdr:colOff>165100</xdr:colOff>
      <xdr:row>95</xdr:row>
      <xdr:rowOff>129463</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968500" y="16315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145990</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1719795" y="160908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102180</xdr:rowOff>
    </xdr:from>
    <xdr:to>
      <xdr:col>6</xdr:col>
      <xdr:colOff>38100</xdr:colOff>
      <xdr:row>96</xdr:row>
      <xdr:rowOff>32330</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079500" y="16389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48857</xdr:rowOff>
    </xdr:from>
    <xdr:ext cx="599010"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830795" y="161651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補助費等グラフ枠">
          <a:extLst>
            <a:ext uri="{FF2B5EF4-FFF2-40B4-BE49-F238E27FC236}">
              <a16:creationId xmlns:a16="http://schemas.microsoft.com/office/drawing/2014/main" id="{00000000-0008-0000-06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85156</xdr:rowOff>
    </xdr:from>
    <xdr:to>
      <xdr:col>54</xdr:col>
      <xdr:colOff>189865</xdr:colOff>
      <xdr:row>38</xdr:row>
      <xdr:rowOff>24493</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10475595" y="5228656"/>
          <a:ext cx="1270" cy="13109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28320</xdr:rowOff>
    </xdr:from>
    <xdr:ext cx="534377" cy="259045"/>
    <xdr:sp macro="" textlink="">
      <xdr:nvSpPr>
        <xdr:cNvPr id="289" name="補助費等最小値テキスト">
          <a:extLst>
            <a:ext uri="{FF2B5EF4-FFF2-40B4-BE49-F238E27FC236}">
              <a16:creationId xmlns:a16="http://schemas.microsoft.com/office/drawing/2014/main" id="{00000000-0008-0000-0600-000021010000}"/>
            </a:ext>
          </a:extLst>
        </xdr:cNvPr>
        <xdr:cNvSpPr txBox="1"/>
      </xdr:nvSpPr>
      <xdr:spPr>
        <a:xfrm>
          <a:off x="10528300" y="6543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24493</xdr:rowOff>
    </xdr:from>
    <xdr:to>
      <xdr:col>55</xdr:col>
      <xdr:colOff>88900</xdr:colOff>
      <xdr:row>38</xdr:row>
      <xdr:rowOff>24493</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65395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31833</xdr:rowOff>
    </xdr:from>
    <xdr:ext cx="599010" cy="259045"/>
    <xdr:sp macro="" textlink="">
      <xdr:nvSpPr>
        <xdr:cNvPr id="291" name="補助費等最大値テキスト">
          <a:extLst>
            <a:ext uri="{FF2B5EF4-FFF2-40B4-BE49-F238E27FC236}">
              <a16:creationId xmlns:a16="http://schemas.microsoft.com/office/drawing/2014/main" id="{00000000-0008-0000-0600-000023010000}"/>
            </a:ext>
          </a:extLst>
        </xdr:cNvPr>
        <xdr:cNvSpPr txBox="1"/>
      </xdr:nvSpPr>
      <xdr:spPr>
        <a:xfrm>
          <a:off x="10528300" y="5003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85156</xdr:rowOff>
    </xdr:from>
    <xdr:to>
      <xdr:col>55</xdr:col>
      <xdr:colOff>88900</xdr:colOff>
      <xdr:row>30</xdr:row>
      <xdr:rowOff>85156</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5228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156312</xdr:rowOff>
    </xdr:from>
    <xdr:to>
      <xdr:col>55</xdr:col>
      <xdr:colOff>0</xdr:colOff>
      <xdr:row>37</xdr:row>
      <xdr:rowOff>19388</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9639300" y="6328512"/>
          <a:ext cx="838200" cy="34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107228</xdr:rowOff>
    </xdr:from>
    <xdr:ext cx="534377" cy="259045"/>
    <xdr:sp macro="" textlink="">
      <xdr:nvSpPr>
        <xdr:cNvPr id="294" name="補助費等平均値テキスト">
          <a:extLst>
            <a:ext uri="{FF2B5EF4-FFF2-40B4-BE49-F238E27FC236}">
              <a16:creationId xmlns:a16="http://schemas.microsoft.com/office/drawing/2014/main" id="{00000000-0008-0000-0600-000026010000}"/>
            </a:ext>
          </a:extLst>
        </xdr:cNvPr>
        <xdr:cNvSpPr txBox="1"/>
      </xdr:nvSpPr>
      <xdr:spPr>
        <a:xfrm>
          <a:off x="10528300" y="61079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84351</xdr:rowOff>
    </xdr:from>
    <xdr:to>
      <xdr:col>55</xdr:col>
      <xdr:colOff>50800</xdr:colOff>
      <xdr:row>37</xdr:row>
      <xdr:rowOff>14501</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10426700" y="6256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156312</xdr:rowOff>
    </xdr:from>
    <xdr:to>
      <xdr:col>50</xdr:col>
      <xdr:colOff>114300</xdr:colOff>
      <xdr:row>37</xdr:row>
      <xdr:rowOff>11593</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8750300" y="6328512"/>
          <a:ext cx="889000" cy="26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73630</xdr:rowOff>
    </xdr:from>
    <xdr:to>
      <xdr:col>50</xdr:col>
      <xdr:colOff>165100</xdr:colOff>
      <xdr:row>37</xdr:row>
      <xdr:rowOff>3780</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9588500" y="6245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20307</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9372111" y="6021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32</xdr:row>
      <xdr:rowOff>84554</xdr:rowOff>
    </xdr:from>
    <xdr:to>
      <xdr:col>45</xdr:col>
      <xdr:colOff>177800</xdr:colOff>
      <xdr:row>37</xdr:row>
      <xdr:rowOff>11593</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7861300" y="5570954"/>
          <a:ext cx="889000" cy="78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113391</xdr:rowOff>
    </xdr:from>
    <xdr:to>
      <xdr:col>46</xdr:col>
      <xdr:colOff>38100</xdr:colOff>
      <xdr:row>37</xdr:row>
      <xdr:rowOff>43541</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8699500" y="6285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60068</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8483111" y="6060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32</xdr:row>
      <xdr:rowOff>84554</xdr:rowOff>
    </xdr:from>
    <xdr:to>
      <xdr:col>41</xdr:col>
      <xdr:colOff>50800</xdr:colOff>
      <xdr:row>36</xdr:row>
      <xdr:rowOff>165707</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flipV="1">
          <a:off x="6972300" y="5570954"/>
          <a:ext cx="889000" cy="766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32</xdr:row>
      <xdr:rowOff>16053</xdr:rowOff>
    </xdr:from>
    <xdr:to>
      <xdr:col>41</xdr:col>
      <xdr:colOff>101600</xdr:colOff>
      <xdr:row>32</xdr:row>
      <xdr:rowOff>117653</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7810500" y="5502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30</xdr:row>
      <xdr:rowOff>134180</xdr:rowOff>
    </xdr:from>
    <xdr:ext cx="59901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7561795" y="52776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538</xdr:rowOff>
    </xdr:from>
    <xdr:to>
      <xdr:col>36</xdr:col>
      <xdr:colOff>165100</xdr:colOff>
      <xdr:row>37</xdr:row>
      <xdr:rowOff>102138</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6921500" y="6344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93265</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705111" y="6436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140038</xdr:rowOff>
    </xdr:from>
    <xdr:to>
      <xdr:col>55</xdr:col>
      <xdr:colOff>50800</xdr:colOff>
      <xdr:row>37</xdr:row>
      <xdr:rowOff>70188</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10426700" y="6312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118465</xdr:rowOff>
    </xdr:from>
    <xdr:ext cx="534377" cy="259045"/>
    <xdr:sp macro="" textlink="">
      <xdr:nvSpPr>
        <xdr:cNvPr id="313" name="補助費等該当値テキスト">
          <a:extLst>
            <a:ext uri="{FF2B5EF4-FFF2-40B4-BE49-F238E27FC236}">
              <a16:creationId xmlns:a16="http://schemas.microsoft.com/office/drawing/2014/main" id="{00000000-0008-0000-0600-000039010000}"/>
            </a:ext>
          </a:extLst>
        </xdr:cNvPr>
        <xdr:cNvSpPr txBox="1"/>
      </xdr:nvSpPr>
      <xdr:spPr>
        <a:xfrm>
          <a:off x="10528300" y="6290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105512</xdr:rowOff>
    </xdr:from>
    <xdr:to>
      <xdr:col>50</xdr:col>
      <xdr:colOff>165100</xdr:colOff>
      <xdr:row>37</xdr:row>
      <xdr:rowOff>35662</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9588500" y="6277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26789</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9372111" y="6370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132243</xdr:rowOff>
    </xdr:from>
    <xdr:to>
      <xdr:col>46</xdr:col>
      <xdr:colOff>38100</xdr:colOff>
      <xdr:row>37</xdr:row>
      <xdr:rowOff>62393</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8699500" y="6304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53520</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8483111" y="6397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32</xdr:row>
      <xdr:rowOff>33754</xdr:rowOff>
    </xdr:from>
    <xdr:to>
      <xdr:col>41</xdr:col>
      <xdr:colOff>101600</xdr:colOff>
      <xdr:row>32</xdr:row>
      <xdr:rowOff>135354</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7810500" y="5520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32</xdr:row>
      <xdr:rowOff>126481</xdr:rowOff>
    </xdr:from>
    <xdr:ext cx="599010"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7561795" y="56128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114907</xdr:rowOff>
    </xdr:from>
    <xdr:to>
      <xdr:col>36</xdr:col>
      <xdr:colOff>165100</xdr:colOff>
      <xdr:row>37</xdr:row>
      <xdr:rowOff>45057</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6921500" y="6287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61584</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6705111" y="6062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普通建設事業費グラフ枠">
          <a:extLst>
            <a:ext uri="{FF2B5EF4-FFF2-40B4-BE49-F238E27FC236}">
              <a16:creationId xmlns:a16="http://schemas.microsoft.com/office/drawing/2014/main" id="{00000000-0008-0000-0600-000058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129451</xdr:rowOff>
    </xdr:from>
    <xdr:to>
      <xdr:col>54</xdr:col>
      <xdr:colOff>189865</xdr:colOff>
      <xdr:row>58</xdr:row>
      <xdr:rowOff>139433</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flipV="1">
          <a:off x="10475595" y="8530501"/>
          <a:ext cx="1270" cy="1553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143260</xdr:rowOff>
    </xdr:from>
    <xdr:ext cx="469744" cy="259045"/>
    <xdr:sp macro="" textlink="">
      <xdr:nvSpPr>
        <xdr:cNvPr id="346" name="普通建設事業費最小値テキスト">
          <a:extLst>
            <a:ext uri="{FF2B5EF4-FFF2-40B4-BE49-F238E27FC236}">
              <a16:creationId xmlns:a16="http://schemas.microsoft.com/office/drawing/2014/main" id="{00000000-0008-0000-0600-00005A010000}"/>
            </a:ext>
          </a:extLst>
        </xdr:cNvPr>
        <xdr:cNvSpPr txBox="1"/>
      </xdr:nvSpPr>
      <xdr:spPr>
        <a:xfrm>
          <a:off x="10528300" y="100873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139433</xdr:rowOff>
    </xdr:from>
    <xdr:to>
      <xdr:col>55</xdr:col>
      <xdr:colOff>88900</xdr:colOff>
      <xdr:row>58</xdr:row>
      <xdr:rowOff>139433</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10388600" y="10083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76128</xdr:rowOff>
    </xdr:from>
    <xdr:ext cx="599010" cy="259045"/>
    <xdr:sp macro="" textlink="">
      <xdr:nvSpPr>
        <xdr:cNvPr id="348" name="普通建設事業費最大値テキスト">
          <a:extLst>
            <a:ext uri="{FF2B5EF4-FFF2-40B4-BE49-F238E27FC236}">
              <a16:creationId xmlns:a16="http://schemas.microsoft.com/office/drawing/2014/main" id="{00000000-0008-0000-0600-00005C010000}"/>
            </a:ext>
          </a:extLst>
        </xdr:cNvPr>
        <xdr:cNvSpPr txBox="1"/>
      </xdr:nvSpPr>
      <xdr:spPr>
        <a:xfrm>
          <a:off x="10528300" y="83057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128,307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49</xdr:row>
      <xdr:rowOff>129451</xdr:rowOff>
    </xdr:from>
    <xdr:to>
      <xdr:col>55</xdr:col>
      <xdr:colOff>88900</xdr:colOff>
      <xdr:row>49</xdr:row>
      <xdr:rowOff>129451</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10388600" y="85305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94806</xdr:rowOff>
    </xdr:from>
    <xdr:to>
      <xdr:col>55</xdr:col>
      <xdr:colOff>0</xdr:colOff>
      <xdr:row>56</xdr:row>
      <xdr:rowOff>140881</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9639300" y="9524556"/>
          <a:ext cx="838200" cy="217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118356</xdr:rowOff>
    </xdr:from>
    <xdr:ext cx="534377" cy="259045"/>
    <xdr:sp macro="" textlink="">
      <xdr:nvSpPr>
        <xdr:cNvPr id="351" name="普通建設事業費平均値テキスト">
          <a:extLst>
            <a:ext uri="{FF2B5EF4-FFF2-40B4-BE49-F238E27FC236}">
              <a16:creationId xmlns:a16="http://schemas.microsoft.com/office/drawing/2014/main" id="{00000000-0008-0000-0600-00005F010000}"/>
            </a:ext>
          </a:extLst>
        </xdr:cNvPr>
        <xdr:cNvSpPr txBox="1"/>
      </xdr:nvSpPr>
      <xdr:spPr>
        <a:xfrm>
          <a:off x="10528300" y="93766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95479</xdr:rowOff>
    </xdr:from>
    <xdr:to>
      <xdr:col>55</xdr:col>
      <xdr:colOff>50800</xdr:colOff>
      <xdr:row>56</xdr:row>
      <xdr:rowOff>25629</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10426700" y="9525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53</xdr:row>
      <xdr:rowOff>155689</xdr:rowOff>
    </xdr:from>
    <xdr:to>
      <xdr:col>50</xdr:col>
      <xdr:colOff>114300</xdr:colOff>
      <xdr:row>55</xdr:row>
      <xdr:rowOff>94806</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8750300" y="9242539"/>
          <a:ext cx="889000" cy="282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114618</xdr:rowOff>
    </xdr:from>
    <xdr:to>
      <xdr:col>50</xdr:col>
      <xdr:colOff>165100</xdr:colOff>
      <xdr:row>56</xdr:row>
      <xdr:rowOff>44768</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9588500" y="9544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35895</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9372111" y="9637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53</xdr:row>
      <xdr:rowOff>155689</xdr:rowOff>
    </xdr:from>
    <xdr:to>
      <xdr:col>45</xdr:col>
      <xdr:colOff>177800</xdr:colOff>
      <xdr:row>57</xdr:row>
      <xdr:rowOff>19786</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flipV="1">
          <a:off x="7861300" y="9242539"/>
          <a:ext cx="889000" cy="549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95948</xdr:rowOff>
    </xdr:from>
    <xdr:to>
      <xdr:col>46</xdr:col>
      <xdr:colOff>38100</xdr:colOff>
      <xdr:row>56</xdr:row>
      <xdr:rowOff>26098</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8699500" y="9525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17225</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8483111" y="9618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19786</xdr:rowOff>
    </xdr:from>
    <xdr:to>
      <xdr:col>41</xdr:col>
      <xdr:colOff>50800</xdr:colOff>
      <xdr:row>57</xdr:row>
      <xdr:rowOff>58547</xdr:rowOff>
    </xdr:to>
    <xdr:cxnSp macro="">
      <xdr:nvCxnSpPr>
        <xdr:cNvPr id="359" name="直線コネクタ 358">
          <a:extLst>
            <a:ext uri="{FF2B5EF4-FFF2-40B4-BE49-F238E27FC236}">
              <a16:creationId xmlns:a16="http://schemas.microsoft.com/office/drawing/2014/main" id="{00000000-0008-0000-0600-000067010000}"/>
            </a:ext>
          </a:extLst>
        </xdr:cNvPr>
        <xdr:cNvCxnSpPr/>
      </xdr:nvCxnSpPr>
      <xdr:spPr>
        <a:xfrm flipV="1">
          <a:off x="6972300" y="9792436"/>
          <a:ext cx="889000" cy="38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101816</xdr:rowOff>
    </xdr:from>
    <xdr:to>
      <xdr:col>41</xdr:col>
      <xdr:colOff>101600</xdr:colOff>
      <xdr:row>56</xdr:row>
      <xdr:rowOff>31966</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7810500" y="9531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48493</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7594111" y="9306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100482</xdr:rowOff>
    </xdr:from>
    <xdr:to>
      <xdr:col>36</xdr:col>
      <xdr:colOff>165100</xdr:colOff>
      <xdr:row>56</xdr:row>
      <xdr:rowOff>30632</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6921500" y="9530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47159</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705111" y="9305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90081</xdr:rowOff>
    </xdr:from>
    <xdr:to>
      <xdr:col>55</xdr:col>
      <xdr:colOff>50800</xdr:colOff>
      <xdr:row>57</xdr:row>
      <xdr:rowOff>20231</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10426700" y="9691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68508</xdr:rowOff>
    </xdr:from>
    <xdr:ext cx="534377" cy="259045"/>
    <xdr:sp macro="" textlink="">
      <xdr:nvSpPr>
        <xdr:cNvPr id="370" name="普通建設事業費該当値テキスト">
          <a:extLst>
            <a:ext uri="{FF2B5EF4-FFF2-40B4-BE49-F238E27FC236}">
              <a16:creationId xmlns:a16="http://schemas.microsoft.com/office/drawing/2014/main" id="{00000000-0008-0000-0600-000072010000}"/>
            </a:ext>
          </a:extLst>
        </xdr:cNvPr>
        <xdr:cNvSpPr txBox="1"/>
      </xdr:nvSpPr>
      <xdr:spPr>
        <a:xfrm>
          <a:off x="10528300" y="9669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44006</xdr:rowOff>
    </xdr:from>
    <xdr:to>
      <xdr:col>50</xdr:col>
      <xdr:colOff>165100</xdr:colOff>
      <xdr:row>55</xdr:row>
      <xdr:rowOff>145606</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9588500" y="9473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53</xdr:row>
      <xdr:rowOff>162133</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9372111" y="9248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53</xdr:row>
      <xdr:rowOff>104889</xdr:rowOff>
    </xdr:from>
    <xdr:to>
      <xdr:col>46</xdr:col>
      <xdr:colOff>38100</xdr:colOff>
      <xdr:row>54</xdr:row>
      <xdr:rowOff>35039</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8699500" y="9191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52</xdr:row>
      <xdr:rowOff>51566</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8483111" y="8966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140436</xdr:rowOff>
    </xdr:from>
    <xdr:to>
      <xdr:col>41</xdr:col>
      <xdr:colOff>101600</xdr:colOff>
      <xdr:row>57</xdr:row>
      <xdr:rowOff>70586</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7810500" y="9741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61713</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7594111" y="9834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7747</xdr:rowOff>
    </xdr:from>
    <xdr:to>
      <xdr:col>36</xdr:col>
      <xdr:colOff>165100</xdr:colOff>
      <xdr:row>57</xdr:row>
      <xdr:rowOff>109347</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6921500" y="9780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100474</xdr:rowOff>
    </xdr:from>
    <xdr:ext cx="534377" cy="25904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6705111" y="9873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普通建設事業費 （ うち新規整備　）グラフ枠">
          <a:extLst>
            <a:ext uri="{FF2B5EF4-FFF2-40B4-BE49-F238E27FC236}">
              <a16:creationId xmlns:a16="http://schemas.microsoft.com/office/drawing/2014/main" id="{00000000-0008-0000-0600-000091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70872</xdr:rowOff>
    </xdr:from>
    <xdr:to>
      <xdr:col>54</xdr:col>
      <xdr:colOff>189865</xdr:colOff>
      <xdr:row>79</xdr:row>
      <xdr:rowOff>44450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flipV="1">
          <a:off x="10475595" y="12072372"/>
          <a:ext cx="1270" cy="15166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3" name="普通建設事業費 （ うち新規整備　）最小値テキスト">
          <a:extLst>
            <a:ext uri="{FF2B5EF4-FFF2-40B4-BE49-F238E27FC236}">
              <a16:creationId xmlns:a16="http://schemas.microsoft.com/office/drawing/2014/main" id="{00000000-0008-0000-0600-000093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17549</xdr:rowOff>
    </xdr:from>
    <xdr:ext cx="534377" cy="259045"/>
    <xdr:sp macro="" textlink="">
      <xdr:nvSpPr>
        <xdr:cNvPr id="405" name="普通建設事業費 （ うち新規整備　）最大値テキスト">
          <a:extLst>
            <a:ext uri="{FF2B5EF4-FFF2-40B4-BE49-F238E27FC236}">
              <a16:creationId xmlns:a16="http://schemas.microsoft.com/office/drawing/2014/main" id="{00000000-0008-0000-0600-000095010000}"/>
            </a:ext>
          </a:extLst>
        </xdr:cNvPr>
        <xdr:cNvSpPr txBox="1"/>
      </xdr:nvSpPr>
      <xdr:spPr>
        <a:xfrm>
          <a:off x="10528300" y="11847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79,613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70872</xdr:rowOff>
    </xdr:from>
    <xdr:to>
      <xdr:col>55</xdr:col>
      <xdr:colOff>88900</xdr:colOff>
      <xdr:row>70</xdr:row>
      <xdr:rowOff>70872</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10388600" y="12072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20676</xdr:rowOff>
    </xdr:from>
    <xdr:to>
      <xdr:col>55</xdr:col>
      <xdr:colOff>0</xdr:colOff>
      <xdr:row>78</xdr:row>
      <xdr:rowOff>129394</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9639300" y="13393776"/>
          <a:ext cx="838200" cy="108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142752</xdr:rowOff>
    </xdr:from>
    <xdr:ext cx="534377" cy="259045"/>
    <xdr:sp macro="" textlink="">
      <xdr:nvSpPr>
        <xdr:cNvPr id="408" name="普通建設事業費 （ うち新規整備　）平均値テキスト">
          <a:extLst>
            <a:ext uri="{FF2B5EF4-FFF2-40B4-BE49-F238E27FC236}">
              <a16:creationId xmlns:a16="http://schemas.microsoft.com/office/drawing/2014/main" id="{00000000-0008-0000-0600-000098010000}"/>
            </a:ext>
          </a:extLst>
        </xdr:cNvPr>
        <xdr:cNvSpPr txBox="1"/>
      </xdr:nvSpPr>
      <xdr:spPr>
        <a:xfrm>
          <a:off x="10528300" y="131729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119875</xdr:rowOff>
    </xdr:from>
    <xdr:to>
      <xdr:col>55</xdr:col>
      <xdr:colOff>50800</xdr:colOff>
      <xdr:row>78</xdr:row>
      <xdr:rowOff>50025</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10426700" y="13321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20676</xdr:rowOff>
    </xdr:from>
    <xdr:to>
      <xdr:col>50</xdr:col>
      <xdr:colOff>114300</xdr:colOff>
      <xdr:row>78</xdr:row>
      <xdr:rowOff>162864</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flipV="1">
          <a:off x="8750300" y="13393776"/>
          <a:ext cx="889000" cy="142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143535</xdr:rowOff>
    </xdr:from>
    <xdr:to>
      <xdr:col>50</xdr:col>
      <xdr:colOff>165100</xdr:colOff>
      <xdr:row>78</xdr:row>
      <xdr:rowOff>73685</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9588500" y="13345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64812</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9372111" y="13437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160426</xdr:rowOff>
    </xdr:from>
    <xdr:to>
      <xdr:col>45</xdr:col>
      <xdr:colOff>177800</xdr:colOff>
      <xdr:row>78</xdr:row>
      <xdr:rowOff>162864</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7861300" y="13533526"/>
          <a:ext cx="889000" cy="2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121438</xdr:rowOff>
    </xdr:from>
    <xdr:to>
      <xdr:col>46</xdr:col>
      <xdr:colOff>38100</xdr:colOff>
      <xdr:row>78</xdr:row>
      <xdr:rowOff>51588</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8699500" y="13323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68115</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8483111" y="13098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21800</xdr:rowOff>
    </xdr:from>
    <xdr:to>
      <xdr:col>41</xdr:col>
      <xdr:colOff>50800</xdr:colOff>
      <xdr:row>78</xdr:row>
      <xdr:rowOff>160426</xdr:rowOff>
    </xdr:to>
    <xdr:cxnSp macro="">
      <xdr:nvCxnSpPr>
        <xdr:cNvPr id="416" name="直線コネクタ 415">
          <a:extLst>
            <a:ext uri="{FF2B5EF4-FFF2-40B4-BE49-F238E27FC236}">
              <a16:creationId xmlns:a16="http://schemas.microsoft.com/office/drawing/2014/main" id="{00000000-0008-0000-0600-0000A0010000}"/>
            </a:ext>
          </a:extLst>
        </xdr:cNvPr>
        <xdr:cNvCxnSpPr/>
      </xdr:nvCxnSpPr>
      <xdr:spPr>
        <a:xfrm>
          <a:off x="6972300" y="13394900"/>
          <a:ext cx="889000" cy="138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129972</xdr:rowOff>
    </xdr:from>
    <xdr:to>
      <xdr:col>41</xdr:col>
      <xdr:colOff>101600</xdr:colOff>
      <xdr:row>78</xdr:row>
      <xdr:rowOff>60122</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7810500" y="13331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76649</xdr:rowOff>
    </xdr:from>
    <xdr:ext cx="534377"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594111" y="13106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77146</xdr:rowOff>
    </xdr:from>
    <xdr:to>
      <xdr:col>36</xdr:col>
      <xdr:colOff>165100</xdr:colOff>
      <xdr:row>78</xdr:row>
      <xdr:rowOff>7296</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6921500" y="13278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23823</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705111" y="13054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78594</xdr:rowOff>
    </xdr:from>
    <xdr:to>
      <xdr:col>55</xdr:col>
      <xdr:colOff>50800</xdr:colOff>
      <xdr:row>79</xdr:row>
      <xdr:rowOff>8744</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10426700" y="13451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164971</xdr:rowOff>
    </xdr:from>
    <xdr:ext cx="469744" cy="259045"/>
    <xdr:sp macro="" textlink="">
      <xdr:nvSpPr>
        <xdr:cNvPr id="427" name="普通建設事業費 （ うち新規整備　）該当値テキスト">
          <a:extLst>
            <a:ext uri="{FF2B5EF4-FFF2-40B4-BE49-F238E27FC236}">
              <a16:creationId xmlns:a16="http://schemas.microsoft.com/office/drawing/2014/main" id="{00000000-0008-0000-0600-0000AB010000}"/>
            </a:ext>
          </a:extLst>
        </xdr:cNvPr>
        <xdr:cNvSpPr txBox="1"/>
      </xdr:nvSpPr>
      <xdr:spPr>
        <a:xfrm>
          <a:off x="10528300" y="13366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141326</xdr:rowOff>
    </xdr:from>
    <xdr:to>
      <xdr:col>50</xdr:col>
      <xdr:colOff>165100</xdr:colOff>
      <xdr:row>78</xdr:row>
      <xdr:rowOff>71476</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9588500" y="13342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88003</xdr:rowOff>
    </xdr:from>
    <xdr:ext cx="534377"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9372111" y="13118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112064</xdr:rowOff>
    </xdr:from>
    <xdr:to>
      <xdr:col>46</xdr:col>
      <xdr:colOff>38100</xdr:colOff>
      <xdr:row>79</xdr:row>
      <xdr:rowOff>42214</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8699500" y="13485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33341</xdr:rowOff>
    </xdr:from>
    <xdr:ext cx="469744"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8515428" y="13577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109626</xdr:rowOff>
    </xdr:from>
    <xdr:to>
      <xdr:col>41</xdr:col>
      <xdr:colOff>101600</xdr:colOff>
      <xdr:row>79</xdr:row>
      <xdr:rowOff>39776</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7810500" y="13482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30903</xdr:rowOff>
    </xdr:from>
    <xdr:ext cx="469744"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7626428" y="13575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142450</xdr:rowOff>
    </xdr:from>
    <xdr:to>
      <xdr:col>36</xdr:col>
      <xdr:colOff>165100</xdr:colOff>
      <xdr:row>78</xdr:row>
      <xdr:rowOff>72600</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6921500" y="1334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63727</xdr:rowOff>
    </xdr:from>
    <xdr:ext cx="534377"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6705111" y="13436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普通建設事業費 （ うち更新整備　）グラフ枠">
          <a:extLst>
            <a:ext uri="{FF2B5EF4-FFF2-40B4-BE49-F238E27FC236}">
              <a16:creationId xmlns:a16="http://schemas.microsoft.com/office/drawing/2014/main" id="{00000000-0008-0000-0600-0000CC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37450</xdr:rowOff>
    </xdr:from>
    <xdr:to>
      <xdr:col>54</xdr:col>
      <xdr:colOff>189865</xdr:colOff>
      <xdr:row>99</xdr:row>
      <xdr:rowOff>36471</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10475595" y="15467950"/>
          <a:ext cx="1270" cy="15420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40298</xdr:rowOff>
    </xdr:from>
    <xdr:ext cx="469744" cy="259045"/>
    <xdr:sp macro="" textlink="">
      <xdr:nvSpPr>
        <xdr:cNvPr id="462" name="普通建設事業費 （ うち更新整備　）最小値テキスト">
          <a:extLst>
            <a:ext uri="{FF2B5EF4-FFF2-40B4-BE49-F238E27FC236}">
              <a16:creationId xmlns:a16="http://schemas.microsoft.com/office/drawing/2014/main" id="{00000000-0008-0000-0600-0000CE010000}"/>
            </a:ext>
          </a:extLst>
        </xdr:cNvPr>
        <xdr:cNvSpPr txBox="1"/>
      </xdr:nvSpPr>
      <xdr:spPr>
        <a:xfrm>
          <a:off x="10528300" y="170138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36471</xdr:rowOff>
    </xdr:from>
    <xdr:to>
      <xdr:col>55</xdr:col>
      <xdr:colOff>88900</xdr:colOff>
      <xdr:row>99</xdr:row>
      <xdr:rowOff>36471</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10388600" y="170100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155577</xdr:rowOff>
    </xdr:from>
    <xdr:ext cx="534377" cy="259045"/>
    <xdr:sp macro="" textlink="">
      <xdr:nvSpPr>
        <xdr:cNvPr id="464" name="普通建設事業費 （ うち更新整備　）最大値テキスト">
          <a:extLst>
            <a:ext uri="{FF2B5EF4-FFF2-40B4-BE49-F238E27FC236}">
              <a16:creationId xmlns:a16="http://schemas.microsoft.com/office/drawing/2014/main" id="{00000000-0008-0000-0600-0000D0010000}"/>
            </a:ext>
          </a:extLst>
        </xdr:cNvPr>
        <xdr:cNvSpPr txBox="1"/>
      </xdr:nvSpPr>
      <xdr:spPr>
        <a:xfrm>
          <a:off x="10528300" y="15243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37450</xdr:rowOff>
    </xdr:from>
    <xdr:to>
      <xdr:col>55</xdr:col>
      <xdr:colOff>88900</xdr:colOff>
      <xdr:row>90</xdr:row>
      <xdr:rowOff>37450</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10388600" y="15467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100267</xdr:rowOff>
    </xdr:from>
    <xdr:to>
      <xdr:col>55</xdr:col>
      <xdr:colOff>0</xdr:colOff>
      <xdr:row>98</xdr:row>
      <xdr:rowOff>9480</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9639300" y="16559467"/>
          <a:ext cx="838200" cy="252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149431</xdr:rowOff>
    </xdr:from>
    <xdr:ext cx="534377" cy="259045"/>
    <xdr:sp macro="" textlink="">
      <xdr:nvSpPr>
        <xdr:cNvPr id="467" name="普通建設事業費 （ うち更新整備　）平均値テキスト">
          <a:extLst>
            <a:ext uri="{FF2B5EF4-FFF2-40B4-BE49-F238E27FC236}">
              <a16:creationId xmlns:a16="http://schemas.microsoft.com/office/drawing/2014/main" id="{00000000-0008-0000-0600-0000D3010000}"/>
            </a:ext>
          </a:extLst>
        </xdr:cNvPr>
        <xdr:cNvSpPr txBox="1"/>
      </xdr:nvSpPr>
      <xdr:spPr>
        <a:xfrm>
          <a:off x="10528300" y="164371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126554</xdr:rowOff>
    </xdr:from>
    <xdr:to>
      <xdr:col>55</xdr:col>
      <xdr:colOff>50800</xdr:colOff>
      <xdr:row>97</xdr:row>
      <xdr:rowOff>56704</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10426700" y="16585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93</xdr:row>
      <xdr:rowOff>49174</xdr:rowOff>
    </xdr:from>
    <xdr:to>
      <xdr:col>50</xdr:col>
      <xdr:colOff>114300</xdr:colOff>
      <xdr:row>96</xdr:row>
      <xdr:rowOff>100267</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a:off x="8750300" y="15994024"/>
          <a:ext cx="889000" cy="565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133265</xdr:rowOff>
    </xdr:from>
    <xdr:to>
      <xdr:col>50</xdr:col>
      <xdr:colOff>165100</xdr:colOff>
      <xdr:row>97</xdr:row>
      <xdr:rowOff>63415</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9588500" y="16592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54542</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9372111" y="16685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93</xdr:row>
      <xdr:rowOff>49174</xdr:rowOff>
    </xdr:from>
    <xdr:to>
      <xdr:col>45</xdr:col>
      <xdr:colOff>177800</xdr:colOff>
      <xdr:row>97</xdr:row>
      <xdr:rowOff>104854</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flipV="1">
          <a:off x="7861300" y="15994024"/>
          <a:ext cx="889000" cy="741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137299</xdr:rowOff>
    </xdr:from>
    <xdr:to>
      <xdr:col>46</xdr:col>
      <xdr:colOff>38100</xdr:colOff>
      <xdr:row>97</xdr:row>
      <xdr:rowOff>67449</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8699500" y="16596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58576</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8483111" y="16689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104854</xdr:rowOff>
    </xdr:from>
    <xdr:to>
      <xdr:col>41</xdr:col>
      <xdr:colOff>50800</xdr:colOff>
      <xdr:row>98</xdr:row>
      <xdr:rowOff>35230</xdr:rowOff>
    </xdr:to>
    <xdr:cxnSp macro="">
      <xdr:nvCxnSpPr>
        <xdr:cNvPr id="475" name="直線コネクタ 474">
          <a:extLst>
            <a:ext uri="{FF2B5EF4-FFF2-40B4-BE49-F238E27FC236}">
              <a16:creationId xmlns:a16="http://schemas.microsoft.com/office/drawing/2014/main" id="{00000000-0008-0000-0600-0000DB010000}"/>
            </a:ext>
          </a:extLst>
        </xdr:cNvPr>
        <xdr:cNvCxnSpPr/>
      </xdr:nvCxnSpPr>
      <xdr:spPr>
        <a:xfrm flipV="1">
          <a:off x="6972300" y="16735504"/>
          <a:ext cx="889000" cy="101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130277</xdr:rowOff>
    </xdr:from>
    <xdr:to>
      <xdr:col>41</xdr:col>
      <xdr:colOff>101600</xdr:colOff>
      <xdr:row>97</xdr:row>
      <xdr:rowOff>60427</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7810500" y="16589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76954</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7594111" y="16364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3470</xdr:rowOff>
    </xdr:from>
    <xdr:to>
      <xdr:col>36</xdr:col>
      <xdr:colOff>165100</xdr:colOff>
      <xdr:row>97</xdr:row>
      <xdr:rowOff>105070</xdr:rowOff>
    </xdr:to>
    <xdr:sp macro="" textlink="">
      <xdr:nvSpPr>
        <xdr:cNvPr id="478" name="フローチャート: 判断 477">
          <a:extLst>
            <a:ext uri="{FF2B5EF4-FFF2-40B4-BE49-F238E27FC236}">
              <a16:creationId xmlns:a16="http://schemas.microsoft.com/office/drawing/2014/main" id="{00000000-0008-0000-0600-0000DE010000}"/>
            </a:ext>
          </a:extLst>
        </xdr:cNvPr>
        <xdr:cNvSpPr/>
      </xdr:nvSpPr>
      <xdr:spPr>
        <a:xfrm>
          <a:off x="6921500" y="1663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121597</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6705111" y="16409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130130</xdr:rowOff>
    </xdr:from>
    <xdr:to>
      <xdr:col>55</xdr:col>
      <xdr:colOff>50800</xdr:colOff>
      <xdr:row>98</xdr:row>
      <xdr:rowOff>60280</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10426700" y="16760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108557</xdr:rowOff>
    </xdr:from>
    <xdr:ext cx="534377" cy="259045"/>
    <xdr:sp macro="" textlink="">
      <xdr:nvSpPr>
        <xdr:cNvPr id="486" name="普通建設事業費 （ うち更新整備　）該当値テキスト">
          <a:extLst>
            <a:ext uri="{FF2B5EF4-FFF2-40B4-BE49-F238E27FC236}">
              <a16:creationId xmlns:a16="http://schemas.microsoft.com/office/drawing/2014/main" id="{00000000-0008-0000-0600-0000E6010000}"/>
            </a:ext>
          </a:extLst>
        </xdr:cNvPr>
        <xdr:cNvSpPr txBox="1"/>
      </xdr:nvSpPr>
      <xdr:spPr>
        <a:xfrm>
          <a:off x="10528300" y="16739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49467</xdr:rowOff>
    </xdr:from>
    <xdr:to>
      <xdr:col>50</xdr:col>
      <xdr:colOff>165100</xdr:colOff>
      <xdr:row>96</xdr:row>
      <xdr:rowOff>151067</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9588500" y="16508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167594</xdr:rowOff>
    </xdr:from>
    <xdr:ext cx="534377"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9372111" y="16283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92</xdr:row>
      <xdr:rowOff>169824</xdr:rowOff>
    </xdr:from>
    <xdr:to>
      <xdr:col>46</xdr:col>
      <xdr:colOff>38100</xdr:colOff>
      <xdr:row>93</xdr:row>
      <xdr:rowOff>99974</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8699500" y="15943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91</xdr:row>
      <xdr:rowOff>116501</xdr:rowOff>
    </xdr:from>
    <xdr:ext cx="534377"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8483111" y="15718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54054</xdr:rowOff>
    </xdr:from>
    <xdr:to>
      <xdr:col>41</xdr:col>
      <xdr:colOff>101600</xdr:colOff>
      <xdr:row>97</xdr:row>
      <xdr:rowOff>155654</xdr:rowOff>
    </xdr:to>
    <xdr:sp macro="" textlink="">
      <xdr:nvSpPr>
        <xdr:cNvPr id="491" name="楕円 490">
          <a:extLst>
            <a:ext uri="{FF2B5EF4-FFF2-40B4-BE49-F238E27FC236}">
              <a16:creationId xmlns:a16="http://schemas.microsoft.com/office/drawing/2014/main" id="{00000000-0008-0000-0600-0000EB010000}"/>
            </a:ext>
          </a:extLst>
        </xdr:cNvPr>
        <xdr:cNvSpPr/>
      </xdr:nvSpPr>
      <xdr:spPr>
        <a:xfrm>
          <a:off x="7810500" y="16684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146781</xdr:rowOff>
    </xdr:from>
    <xdr:ext cx="534377" cy="259045"/>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7594111" y="16777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155880</xdr:rowOff>
    </xdr:from>
    <xdr:to>
      <xdr:col>36</xdr:col>
      <xdr:colOff>165100</xdr:colOff>
      <xdr:row>98</xdr:row>
      <xdr:rowOff>86030</xdr:rowOff>
    </xdr:to>
    <xdr:sp macro="" textlink="">
      <xdr:nvSpPr>
        <xdr:cNvPr id="493" name="楕円 492">
          <a:extLst>
            <a:ext uri="{FF2B5EF4-FFF2-40B4-BE49-F238E27FC236}">
              <a16:creationId xmlns:a16="http://schemas.microsoft.com/office/drawing/2014/main" id="{00000000-0008-0000-0600-0000ED010000}"/>
            </a:ext>
          </a:extLst>
        </xdr:cNvPr>
        <xdr:cNvSpPr/>
      </xdr:nvSpPr>
      <xdr:spPr>
        <a:xfrm>
          <a:off x="6921500" y="16786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77157</xdr:rowOff>
    </xdr:from>
    <xdr:ext cx="534377"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6705111" y="16879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災害復旧事業費グラフ枠">
          <a:extLst>
            <a:ext uri="{FF2B5EF4-FFF2-40B4-BE49-F238E27FC236}">
              <a16:creationId xmlns:a16="http://schemas.microsoft.com/office/drawing/2014/main" id="{00000000-0008-0000-0600-000003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85430</xdr:rowOff>
    </xdr:from>
    <xdr:to>
      <xdr:col>85</xdr:col>
      <xdr:colOff>126364</xdr:colOff>
      <xdr:row>38</xdr:row>
      <xdr:rowOff>139700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flipV="1">
          <a:off x="16317595" y="5571830"/>
          <a:ext cx="1269" cy="10829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150527</xdr:rowOff>
    </xdr:from>
    <xdr:ext cx="249299" cy="259045"/>
    <xdr:sp macro="" textlink="">
      <xdr:nvSpPr>
        <xdr:cNvPr id="517" name="災害復旧事業費最小値テキスト">
          <a:extLst>
            <a:ext uri="{FF2B5EF4-FFF2-40B4-BE49-F238E27FC236}">
              <a16:creationId xmlns:a16="http://schemas.microsoft.com/office/drawing/2014/main" id="{00000000-0008-0000-0600-000005020000}"/>
            </a:ext>
          </a:extLst>
        </xdr:cNvPr>
        <xdr:cNvSpPr txBox="1"/>
      </xdr:nvSpPr>
      <xdr:spPr>
        <a:xfrm>
          <a:off x="16370300" y="6665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31</xdr:row>
      <xdr:rowOff>32107</xdr:rowOff>
    </xdr:from>
    <xdr:ext cx="534377" cy="259045"/>
    <xdr:sp macro="" textlink="">
      <xdr:nvSpPr>
        <xdr:cNvPr id="519" name="災害復旧事業費最大値テキスト">
          <a:extLst>
            <a:ext uri="{FF2B5EF4-FFF2-40B4-BE49-F238E27FC236}">
              <a16:creationId xmlns:a16="http://schemas.microsoft.com/office/drawing/2014/main" id="{00000000-0008-0000-0600-000007020000}"/>
            </a:ext>
          </a:extLst>
        </xdr:cNvPr>
        <xdr:cNvSpPr txBox="1"/>
      </xdr:nvSpPr>
      <xdr:spPr>
        <a:xfrm>
          <a:off x="16370300" y="5347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85430</xdr:rowOff>
    </xdr:from>
    <xdr:to>
      <xdr:col>86</xdr:col>
      <xdr:colOff>25400</xdr:colOff>
      <xdr:row>32</xdr:row>
      <xdr:rowOff>85430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6230600" y="55718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67977</xdr:rowOff>
    </xdr:from>
    <xdr:ext cx="378565" cy="259045"/>
    <xdr:sp macro="" textlink="">
      <xdr:nvSpPr>
        <xdr:cNvPr id="522" name="災害復旧事業費平均値テキスト">
          <a:extLst>
            <a:ext uri="{FF2B5EF4-FFF2-40B4-BE49-F238E27FC236}">
              <a16:creationId xmlns:a16="http://schemas.microsoft.com/office/drawing/2014/main" id="{00000000-0008-0000-0600-00000A020000}"/>
            </a:ext>
          </a:extLst>
        </xdr:cNvPr>
        <xdr:cNvSpPr txBox="1"/>
      </xdr:nvSpPr>
      <xdr:spPr>
        <a:xfrm>
          <a:off x="16370300" y="641162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45100</xdr:rowOff>
    </xdr:from>
    <xdr:to>
      <xdr:col>85</xdr:col>
      <xdr:colOff>177800</xdr:colOff>
      <xdr:row>38</xdr:row>
      <xdr:rowOff>146700</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6268700" y="656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41717</xdr:rowOff>
    </xdr:from>
    <xdr:to>
      <xdr:col>81</xdr:col>
      <xdr:colOff>101600</xdr:colOff>
      <xdr:row>38</xdr:row>
      <xdr:rowOff>143317</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5430500" y="6556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159844</xdr:rowOff>
    </xdr:from>
    <xdr:ext cx="469744"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5246428" y="63320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39751</xdr:rowOff>
    </xdr:from>
    <xdr:to>
      <xdr:col>76</xdr:col>
      <xdr:colOff>165100</xdr:colOff>
      <xdr:row>38</xdr:row>
      <xdr:rowOff>141351</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4541500" y="6554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157878</xdr:rowOff>
    </xdr:from>
    <xdr:ext cx="469744"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4357428" y="6330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134122</xdr:rowOff>
    </xdr:from>
    <xdr:to>
      <xdr:col>71</xdr:col>
      <xdr:colOff>177800</xdr:colOff>
      <xdr:row>38</xdr:row>
      <xdr:rowOff>139700</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a:off x="12814300" y="6649222"/>
          <a:ext cx="889000" cy="5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43454</xdr:rowOff>
    </xdr:from>
    <xdr:to>
      <xdr:col>72</xdr:col>
      <xdr:colOff>38100</xdr:colOff>
      <xdr:row>38</xdr:row>
      <xdr:rowOff>145054</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3652500" y="6558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36</xdr:row>
      <xdr:rowOff>161581</xdr:rowOff>
    </xdr:from>
    <xdr:ext cx="378565"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3514017" y="63337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29921</xdr:rowOff>
    </xdr:from>
    <xdr:to>
      <xdr:col>67</xdr:col>
      <xdr:colOff>101600</xdr:colOff>
      <xdr:row>38</xdr:row>
      <xdr:rowOff>131521</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2763500" y="6545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148048</xdr:rowOff>
    </xdr:from>
    <xdr:ext cx="469744"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2579428" y="63202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23527</xdr:rowOff>
    </xdr:from>
    <xdr:ext cx="249299" cy="259045"/>
    <xdr:sp macro="" textlink="">
      <xdr:nvSpPr>
        <xdr:cNvPr id="541" name="災害復旧事業費該当値テキスト">
          <a:extLst>
            <a:ext uri="{FF2B5EF4-FFF2-40B4-BE49-F238E27FC236}">
              <a16:creationId xmlns:a16="http://schemas.microsoft.com/office/drawing/2014/main" id="{00000000-0008-0000-0600-00001D020000}"/>
            </a:ext>
          </a:extLst>
        </xdr:cNvPr>
        <xdr:cNvSpPr txBox="1"/>
      </xdr:nvSpPr>
      <xdr:spPr>
        <a:xfrm>
          <a:off x="16370300" y="653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83322</xdr:rowOff>
    </xdr:from>
    <xdr:to>
      <xdr:col>67</xdr:col>
      <xdr:colOff>101600</xdr:colOff>
      <xdr:row>39</xdr:row>
      <xdr:rowOff>13472</xdr:rowOff>
    </xdr:to>
    <xdr:sp macro="" textlink="">
      <xdr:nvSpPr>
        <xdr:cNvPr id="548" name="楕円 547">
          <a:extLst>
            <a:ext uri="{FF2B5EF4-FFF2-40B4-BE49-F238E27FC236}">
              <a16:creationId xmlns:a16="http://schemas.microsoft.com/office/drawing/2014/main" id="{00000000-0008-0000-0600-000024020000}"/>
            </a:ext>
          </a:extLst>
        </xdr:cNvPr>
        <xdr:cNvSpPr/>
      </xdr:nvSpPr>
      <xdr:spPr>
        <a:xfrm>
          <a:off x="12763500" y="6598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4599</xdr:rowOff>
    </xdr:from>
    <xdr:ext cx="378565"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625017" y="66911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失業対策事業費グラフ枠">
          <a:extLst>
            <a:ext uri="{FF2B5EF4-FFF2-40B4-BE49-F238E27FC236}">
              <a16:creationId xmlns:a16="http://schemas.microsoft.com/office/drawing/2014/main" id="{00000000-0008-0000-0600-000034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6" name="失業対策事業費最小値テキスト">
          <a:extLst>
            <a:ext uri="{FF2B5EF4-FFF2-40B4-BE49-F238E27FC236}">
              <a16:creationId xmlns:a16="http://schemas.microsoft.com/office/drawing/2014/main" id="{00000000-0008-0000-0600-000036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8" name="失業対策事業費最大値テキスト">
          <a:extLst>
            <a:ext uri="{FF2B5EF4-FFF2-40B4-BE49-F238E27FC236}">
              <a16:creationId xmlns:a16="http://schemas.microsoft.com/office/drawing/2014/main" id="{00000000-0008-0000-0600-000038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1" name="失業対策事業費平均値テキスト">
          <a:extLst>
            <a:ext uri="{FF2B5EF4-FFF2-40B4-BE49-F238E27FC236}">
              <a16:creationId xmlns:a16="http://schemas.microsoft.com/office/drawing/2014/main" id="{00000000-0008-0000-0600-00003B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0" name="失業対策事業費該当値テキスト">
          <a:extLst>
            <a:ext uri="{FF2B5EF4-FFF2-40B4-BE49-F238E27FC236}">
              <a16:creationId xmlns:a16="http://schemas.microsoft.com/office/drawing/2014/main" id="{00000000-0008-0000-0600-00004E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7" name="楕円 596">
          <a:extLst>
            <a:ext uri="{FF2B5EF4-FFF2-40B4-BE49-F238E27FC236}">
              <a16:creationId xmlns:a16="http://schemas.microsoft.com/office/drawing/2014/main" id="{00000000-0008-0000-0600-000055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1" name="公債費グラフ枠">
          <a:extLst>
            <a:ext uri="{FF2B5EF4-FFF2-40B4-BE49-F238E27FC236}">
              <a16:creationId xmlns:a16="http://schemas.microsoft.com/office/drawing/2014/main" id="{00000000-0008-0000-0600-00006D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73025</xdr:rowOff>
    </xdr:from>
    <xdr:to>
      <xdr:col>85</xdr:col>
      <xdr:colOff>126364</xdr:colOff>
      <xdr:row>78</xdr:row>
      <xdr:rowOff>83198</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flipV="1">
          <a:off x="16317595" y="12074525"/>
          <a:ext cx="1269" cy="13817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87025</xdr:rowOff>
    </xdr:from>
    <xdr:ext cx="534377" cy="259045"/>
    <xdr:sp macro="" textlink="">
      <xdr:nvSpPr>
        <xdr:cNvPr id="623" name="公債費最小値テキスト">
          <a:extLst>
            <a:ext uri="{FF2B5EF4-FFF2-40B4-BE49-F238E27FC236}">
              <a16:creationId xmlns:a16="http://schemas.microsoft.com/office/drawing/2014/main" id="{00000000-0008-0000-0600-00006F020000}"/>
            </a:ext>
          </a:extLst>
        </xdr:cNvPr>
        <xdr:cNvSpPr txBox="1"/>
      </xdr:nvSpPr>
      <xdr:spPr>
        <a:xfrm>
          <a:off x="16370300" y="13460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83198</xdr:rowOff>
    </xdr:from>
    <xdr:to>
      <xdr:col>86</xdr:col>
      <xdr:colOff>25400</xdr:colOff>
      <xdr:row>78</xdr:row>
      <xdr:rowOff>83198</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6230600" y="134562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19702</xdr:rowOff>
    </xdr:from>
    <xdr:ext cx="599010" cy="259045"/>
    <xdr:sp macro="" textlink="">
      <xdr:nvSpPr>
        <xdr:cNvPr id="625" name="公債費最大値テキスト">
          <a:extLst>
            <a:ext uri="{FF2B5EF4-FFF2-40B4-BE49-F238E27FC236}">
              <a16:creationId xmlns:a16="http://schemas.microsoft.com/office/drawing/2014/main" id="{00000000-0008-0000-0600-000071020000}"/>
            </a:ext>
          </a:extLst>
        </xdr:cNvPr>
        <xdr:cNvSpPr txBox="1"/>
      </xdr:nvSpPr>
      <xdr:spPr>
        <a:xfrm>
          <a:off x="16370300" y="11849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73025</xdr:rowOff>
    </xdr:from>
    <xdr:to>
      <xdr:col>86</xdr:col>
      <xdr:colOff>25400</xdr:colOff>
      <xdr:row>70</xdr:row>
      <xdr:rowOff>73025</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6230600" y="12074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148210</xdr:rowOff>
    </xdr:from>
    <xdr:to>
      <xdr:col>85</xdr:col>
      <xdr:colOff>127000</xdr:colOff>
      <xdr:row>76</xdr:row>
      <xdr:rowOff>161658</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flipV="1">
          <a:off x="15481300" y="13178410"/>
          <a:ext cx="838200" cy="13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78884</xdr:rowOff>
    </xdr:from>
    <xdr:ext cx="534377" cy="259045"/>
    <xdr:sp macro="" textlink="">
      <xdr:nvSpPr>
        <xdr:cNvPr id="628" name="公債費平均値テキスト">
          <a:extLst>
            <a:ext uri="{FF2B5EF4-FFF2-40B4-BE49-F238E27FC236}">
              <a16:creationId xmlns:a16="http://schemas.microsoft.com/office/drawing/2014/main" id="{00000000-0008-0000-0600-000074020000}"/>
            </a:ext>
          </a:extLst>
        </xdr:cNvPr>
        <xdr:cNvSpPr txBox="1"/>
      </xdr:nvSpPr>
      <xdr:spPr>
        <a:xfrm>
          <a:off x="16370300" y="129376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56007</xdr:rowOff>
    </xdr:from>
    <xdr:to>
      <xdr:col>85</xdr:col>
      <xdr:colOff>177800</xdr:colOff>
      <xdr:row>76</xdr:row>
      <xdr:rowOff>157607</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6268700" y="13086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161658</xdr:rowOff>
    </xdr:from>
    <xdr:to>
      <xdr:col>81</xdr:col>
      <xdr:colOff>50800</xdr:colOff>
      <xdr:row>77</xdr:row>
      <xdr:rowOff>6592</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flipV="1">
          <a:off x="14592300" y="13191858"/>
          <a:ext cx="889000" cy="16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48654</xdr:rowOff>
    </xdr:from>
    <xdr:to>
      <xdr:col>81</xdr:col>
      <xdr:colOff>101600</xdr:colOff>
      <xdr:row>76</xdr:row>
      <xdr:rowOff>150254</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5430500" y="13078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166781</xdr:rowOff>
    </xdr:from>
    <xdr:ext cx="534377"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5214111" y="12854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6592</xdr:rowOff>
    </xdr:from>
    <xdr:to>
      <xdr:col>76</xdr:col>
      <xdr:colOff>114300</xdr:colOff>
      <xdr:row>77</xdr:row>
      <xdr:rowOff>16472</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flipV="1">
          <a:off x="13703300" y="13208242"/>
          <a:ext cx="889000" cy="9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53087</xdr:rowOff>
    </xdr:from>
    <xdr:to>
      <xdr:col>76</xdr:col>
      <xdr:colOff>165100</xdr:colOff>
      <xdr:row>76</xdr:row>
      <xdr:rowOff>154687</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4541500" y="13083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171213</xdr:rowOff>
    </xdr:from>
    <xdr:ext cx="534377"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4325111" y="12858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16472</xdr:rowOff>
    </xdr:from>
    <xdr:to>
      <xdr:col>71</xdr:col>
      <xdr:colOff>177800</xdr:colOff>
      <xdr:row>77</xdr:row>
      <xdr:rowOff>31877</xdr:rowOff>
    </xdr:to>
    <xdr:cxnSp macro="">
      <xdr:nvCxnSpPr>
        <xdr:cNvPr id="636" name="直線コネクタ 635">
          <a:extLst>
            <a:ext uri="{FF2B5EF4-FFF2-40B4-BE49-F238E27FC236}">
              <a16:creationId xmlns:a16="http://schemas.microsoft.com/office/drawing/2014/main" id="{00000000-0008-0000-0600-00007C020000}"/>
            </a:ext>
          </a:extLst>
        </xdr:cNvPr>
        <xdr:cNvCxnSpPr/>
      </xdr:nvCxnSpPr>
      <xdr:spPr>
        <a:xfrm flipV="1">
          <a:off x="12814300" y="13218122"/>
          <a:ext cx="889000" cy="15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49518</xdr:rowOff>
    </xdr:from>
    <xdr:to>
      <xdr:col>72</xdr:col>
      <xdr:colOff>38100</xdr:colOff>
      <xdr:row>76</xdr:row>
      <xdr:rowOff>151118</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3652500" y="13079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167644</xdr:rowOff>
    </xdr:from>
    <xdr:ext cx="534377"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3436111" y="12854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58902</xdr:rowOff>
    </xdr:from>
    <xdr:to>
      <xdr:col>67</xdr:col>
      <xdr:colOff>101600</xdr:colOff>
      <xdr:row>76</xdr:row>
      <xdr:rowOff>160502</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2763500" y="13089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5580</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2547111" y="12864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97410</xdr:rowOff>
    </xdr:from>
    <xdr:to>
      <xdr:col>85</xdr:col>
      <xdr:colOff>177800</xdr:colOff>
      <xdr:row>77</xdr:row>
      <xdr:rowOff>27560</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6268700" y="13127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75837</xdr:rowOff>
    </xdr:from>
    <xdr:ext cx="534377" cy="259045"/>
    <xdr:sp macro="" textlink="">
      <xdr:nvSpPr>
        <xdr:cNvPr id="647" name="公債費該当値テキスト">
          <a:extLst>
            <a:ext uri="{FF2B5EF4-FFF2-40B4-BE49-F238E27FC236}">
              <a16:creationId xmlns:a16="http://schemas.microsoft.com/office/drawing/2014/main" id="{00000000-0008-0000-0600-000087020000}"/>
            </a:ext>
          </a:extLst>
        </xdr:cNvPr>
        <xdr:cNvSpPr txBox="1"/>
      </xdr:nvSpPr>
      <xdr:spPr>
        <a:xfrm>
          <a:off x="16370300" y="13106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110858</xdr:rowOff>
    </xdr:from>
    <xdr:to>
      <xdr:col>81</xdr:col>
      <xdr:colOff>101600</xdr:colOff>
      <xdr:row>77</xdr:row>
      <xdr:rowOff>41008</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5430500" y="13141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32135</xdr:rowOff>
    </xdr:from>
    <xdr:ext cx="534377"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5214111" y="13233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127242</xdr:rowOff>
    </xdr:from>
    <xdr:to>
      <xdr:col>76</xdr:col>
      <xdr:colOff>165100</xdr:colOff>
      <xdr:row>77</xdr:row>
      <xdr:rowOff>57392</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4541500" y="13157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48519</xdr:rowOff>
    </xdr:from>
    <xdr:ext cx="534377"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4325111" y="13250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137122</xdr:rowOff>
    </xdr:from>
    <xdr:to>
      <xdr:col>72</xdr:col>
      <xdr:colOff>38100</xdr:colOff>
      <xdr:row>77</xdr:row>
      <xdr:rowOff>67272</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3652500" y="13167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58399</xdr:rowOff>
    </xdr:from>
    <xdr:ext cx="534377"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3436111" y="13260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152527</xdr:rowOff>
    </xdr:from>
    <xdr:to>
      <xdr:col>67</xdr:col>
      <xdr:colOff>101600</xdr:colOff>
      <xdr:row>77</xdr:row>
      <xdr:rowOff>82677</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2763500" y="13182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73804</xdr:rowOff>
    </xdr:from>
    <xdr:ext cx="534377"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2547111" y="13275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6" name="積立金グラフ枠">
          <a:extLst>
            <a:ext uri="{FF2B5EF4-FFF2-40B4-BE49-F238E27FC236}">
              <a16:creationId xmlns:a16="http://schemas.microsoft.com/office/drawing/2014/main" id="{00000000-0008-0000-0600-0000A4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3583</xdr:rowOff>
    </xdr:from>
    <xdr:to>
      <xdr:col>85</xdr:col>
      <xdr:colOff>126364</xdr:colOff>
      <xdr:row>98</xdr:row>
      <xdr:rowOff>136930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flipV="1">
          <a:off x="16317595" y="15434083"/>
          <a:ext cx="1269" cy="15049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140757</xdr:rowOff>
    </xdr:from>
    <xdr:ext cx="378565" cy="259045"/>
    <xdr:sp macro="" textlink="">
      <xdr:nvSpPr>
        <xdr:cNvPr id="678" name="積立金最小値テキスト">
          <a:extLst>
            <a:ext uri="{FF2B5EF4-FFF2-40B4-BE49-F238E27FC236}">
              <a16:creationId xmlns:a16="http://schemas.microsoft.com/office/drawing/2014/main" id="{00000000-0008-0000-0600-0000A6020000}"/>
            </a:ext>
          </a:extLst>
        </xdr:cNvPr>
        <xdr:cNvSpPr txBox="1"/>
      </xdr:nvSpPr>
      <xdr:spPr>
        <a:xfrm>
          <a:off x="16370300" y="169428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136930</xdr:rowOff>
    </xdr:from>
    <xdr:to>
      <xdr:col>86</xdr:col>
      <xdr:colOff>25400</xdr:colOff>
      <xdr:row>98</xdr:row>
      <xdr:rowOff>136930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6230600" y="16939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121710</xdr:rowOff>
    </xdr:from>
    <xdr:ext cx="599010" cy="259045"/>
    <xdr:sp macro="" textlink="">
      <xdr:nvSpPr>
        <xdr:cNvPr id="680" name="積立金最大値テキスト">
          <a:extLst>
            <a:ext uri="{FF2B5EF4-FFF2-40B4-BE49-F238E27FC236}">
              <a16:creationId xmlns:a16="http://schemas.microsoft.com/office/drawing/2014/main" id="{00000000-0008-0000-0600-0000A8020000}"/>
            </a:ext>
          </a:extLst>
        </xdr:cNvPr>
        <xdr:cNvSpPr txBox="1"/>
      </xdr:nvSpPr>
      <xdr:spPr>
        <a:xfrm>
          <a:off x="16370300" y="152093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3583</xdr:rowOff>
    </xdr:from>
    <xdr:to>
      <xdr:col>86</xdr:col>
      <xdr:colOff>25400</xdr:colOff>
      <xdr:row>90</xdr:row>
      <xdr:rowOff>3583</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6230600" y="154340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37105</xdr:rowOff>
    </xdr:from>
    <xdr:to>
      <xdr:col>85</xdr:col>
      <xdr:colOff>127000</xdr:colOff>
      <xdr:row>98</xdr:row>
      <xdr:rowOff>54477</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flipV="1">
          <a:off x="15481300" y="16839205"/>
          <a:ext cx="838200" cy="17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107424</xdr:rowOff>
    </xdr:from>
    <xdr:ext cx="534377" cy="259045"/>
    <xdr:sp macro="" textlink="">
      <xdr:nvSpPr>
        <xdr:cNvPr id="683" name="積立金平均値テキスト">
          <a:extLst>
            <a:ext uri="{FF2B5EF4-FFF2-40B4-BE49-F238E27FC236}">
              <a16:creationId xmlns:a16="http://schemas.microsoft.com/office/drawing/2014/main" id="{00000000-0008-0000-0600-0000AB020000}"/>
            </a:ext>
          </a:extLst>
        </xdr:cNvPr>
        <xdr:cNvSpPr txBox="1"/>
      </xdr:nvSpPr>
      <xdr:spPr>
        <a:xfrm>
          <a:off x="16370300" y="165666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84547</xdr:rowOff>
    </xdr:from>
    <xdr:to>
      <xdr:col>85</xdr:col>
      <xdr:colOff>177800</xdr:colOff>
      <xdr:row>98</xdr:row>
      <xdr:rowOff>14697</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6268700" y="16715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126633</xdr:rowOff>
    </xdr:from>
    <xdr:to>
      <xdr:col>81</xdr:col>
      <xdr:colOff>50800</xdr:colOff>
      <xdr:row>98</xdr:row>
      <xdr:rowOff>54477</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4592300" y="16585833"/>
          <a:ext cx="889000" cy="270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69954</xdr:rowOff>
    </xdr:from>
    <xdr:to>
      <xdr:col>81</xdr:col>
      <xdr:colOff>101600</xdr:colOff>
      <xdr:row>98</xdr:row>
      <xdr:rowOff>104</xdr:rowOff>
    </xdr:to>
    <xdr:sp macro="" textlink="">
      <xdr:nvSpPr>
        <xdr:cNvPr id="686" name="フローチャート: 判断 685">
          <a:extLst>
            <a:ext uri="{FF2B5EF4-FFF2-40B4-BE49-F238E27FC236}">
              <a16:creationId xmlns:a16="http://schemas.microsoft.com/office/drawing/2014/main" id="{00000000-0008-0000-0600-0000AE020000}"/>
            </a:ext>
          </a:extLst>
        </xdr:cNvPr>
        <xdr:cNvSpPr/>
      </xdr:nvSpPr>
      <xdr:spPr>
        <a:xfrm>
          <a:off x="15430500" y="16700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16631</xdr:rowOff>
    </xdr:from>
    <xdr:ext cx="534377"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5214111" y="16475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126633</xdr:rowOff>
    </xdr:from>
    <xdr:to>
      <xdr:col>76</xdr:col>
      <xdr:colOff>114300</xdr:colOff>
      <xdr:row>97</xdr:row>
      <xdr:rowOff>132933</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flipV="1">
          <a:off x="13703300" y="16585833"/>
          <a:ext cx="889000" cy="177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52488</xdr:rowOff>
    </xdr:from>
    <xdr:to>
      <xdr:col>76</xdr:col>
      <xdr:colOff>165100</xdr:colOff>
      <xdr:row>97</xdr:row>
      <xdr:rowOff>154088</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4541500" y="16683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145215</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4325111" y="16775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132933</xdr:rowOff>
    </xdr:from>
    <xdr:to>
      <xdr:col>71</xdr:col>
      <xdr:colOff>177800</xdr:colOff>
      <xdr:row>98</xdr:row>
      <xdr:rowOff>38475</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flipV="1">
          <a:off x="12814300" y="16763583"/>
          <a:ext cx="889000" cy="76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120630</xdr:rowOff>
    </xdr:from>
    <xdr:to>
      <xdr:col>72</xdr:col>
      <xdr:colOff>38100</xdr:colOff>
      <xdr:row>98</xdr:row>
      <xdr:rowOff>50780</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3652500" y="16751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41907</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3436111" y="16844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157352</xdr:rowOff>
    </xdr:from>
    <xdr:to>
      <xdr:col>67</xdr:col>
      <xdr:colOff>101600</xdr:colOff>
      <xdr:row>98</xdr:row>
      <xdr:rowOff>87502</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2763500" y="16788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104029</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2547111" y="16563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157755</xdr:rowOff>
    </xdr:from>
    <xdr:to>
      <xdr:col>85</xdr:col>
      <xdr:colOff>177800</xdr:colOff>
      <xdr:row>98</xdr:row>
      <xdr:rowOff>87905</xdr:rowOff>
    </xdr:to>
    <xdr:sp macro="" textlink="">
      <xdr:nvSpPr>
        <xdr:cNvPr id="701" name="楕円 700">
          <a:extLst>
            <a:ext uri="{FF2B5EF4-FFF2-40B4-BE49-F238E27FC236}">
              <a16:creationId xmlns:a16="http://schemas.microsoft.com/office/drawing/2014/main" id="{00000000-0008-0000-0600-0000BD020000}"/>
            </a:ext>
          </a:extLst>
        </xdr:cNvPr>
        <xdr:cNvSpPr/>
      </xdr:nvSpPr>
      <xdr:spPr>
        <a:xfrm>
          <a:off x="16268700" y="16788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72682</xdr:rowOff>
    </xdr:from>
    <xdr:ext cx="534377" cy="259045"/>
    <xdr:sp macro="" textlink="">
      <xdr:nvSpPr>
        <xdr:cNvPr id="702" name="積立金該当値テキスト">
          <a:extLst>
            <a:ext uri="{FF2B5EF4-FFF2-40B4-BE49-F238E27FC236}">
              <a16:creationId xmlns:a16="http://schemas.microsoft.com/office/drawing/2014/main" id="{00000000-0008-0000-0600-0000BE020000}"/>
            </a:ext>
          </a:extLst>
        </xdr:cNvPr>
        <xdr:cNvSpPr txBox="1"/>
      </xdr:nvSpPr>
      <xdr:spPr>
        <a:xfrm>
          <a:off x="16370300" y="16703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3677</xdr:rowOff>
    </xdr:from>
    <xdr:to>
      <xdr:col>81</xdr:col>
      <xdr:colOff>101600</xdr:colOff>
      <xdr:row>98</xdr:row>
      <xdr:rowOff>105277</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5430500" y="16805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96404</xdr:rowOff>
    </xdr:from>
    <xdr:ext cx="469744"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5246428" y="168985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75833</xdr:rowOff>
    </xdr:from>
    <xdr:to>
      <xdr:col>76</xdr:col>
      <xdr:colOff>165100</xdr:colOff>
      <xdr:row>97</xdr:row>
      <xdr:rowOff>5983</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4541500" y="16535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22510</xdr:rowOff>
    </xdr:from>
    <xdr:ext cx="534377"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4325111" y="16310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82133</xdr:rowOff>
    </xdr:from>
    <xdr:to>
      <xdr:col>72</xdr:col>
      <xdr:colOff>38100</xdr:colOff>
      <xdr:row>98</xdr:row>
      <xdr:rowOff>12283</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3652500" y="16712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28810</xdr:rowOff>
    </xdr:from>
    <xdr:ext cx="534377"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3436111" y="16488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159125</xdr:rowOff>
    </xdr:from>
    <xdr:to>
      <xdr:col>67</xdr:col>
      <xdr:colOff>101600</xdr:colOff>
      <xdr:row>98</xdr:row>
      <xdr:rowOff>89275</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2763500" y="16789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80402</xdr:rowOff>
    </xdr:from>
    <xdr:ext cx="534377"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2547111" y="16882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投資及び出資金グラフ枠">
          <a:extLst>
            <a:ext uri="{FF2B5EF4-FFF2-40B4-BE49-F238E27FC236}">
              <a16:creationId xmlns:a16="http://schemas.microsoft.com/office/drawing/2014/main" id="{00000000-0008-0000-0600-0000DD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102743</xdr:rowOff>
    </xdr:from>
    <xdr:to>
      <xdr:col>116</xdr:col>
      <xdr:colOff>62864</xdr:colOff>
      <xdr:row>39</xdr:row>
      <xdr:rowOff>44450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flipV="1">
          <a:off x="22159595" y="5246243"/>
          <a:ext cx="1269" cy="14847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5" name="投資及び出資金最小値テキスト">
          <a:extLst>
            <a:ext uri="{FF2B5EF4-FFF2-40B4-BE49-F238E27FC236}">
              <a16:creationId xmlns:a16="http://schemas.microsoft.com/office/drawing/2014/main" id="{00000000-0008-0000-0600-0000DF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49420</xdr:rowOff>
    </xdr:from>
    <xdr:ext cx="534377" cy="259045"/>
    <xdr:sp macro="" textlink="">
      <xdr:nvSpPr>
        <xdr:cNvPr id="737" name="投資及び出資金最大値テキスト">
          <a:extLst>
            <a:ext uri="{FF2B5EF4-FFF2-40B4-BE49-F238E27FC236}">
              <a16:creationId xmlns:a16="http://schemas.microsoft.com/office/drawing/2014/main" id="{00000000-0008-0000-0600-0000E1020000}"/>
            </a:ext>
          </a:extLst>
        </xdr:cNvPr>
        <xdr:cNvSpPr txBox="1"/>
      </xdr:nvSpPr>
      <xdr:spPr>
        <a:xfrm>
          <a:off x="22212300" y="5021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102743</xdr:rowOff>
    </xdr:from>
    <xdr:to>
      <xdr:col>116</xdr:col>
      <xdr:colOff>152400</xdr:colOff>
      <xdr:row>30</xdr:row>
      <xdr:rowOff>102743</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2072600" y="5246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29100</xdr:rowOff>
    </xdr:from>
    <xdr:ext cx="469744" cy="259045"/>
    <xdr:sp macro="" textlink="">
      <xdr:nvSpPr>
        <xdr:cNvPr id="740" name="投資及び出資金平均値テキスト">
          <a:extLst>
            <a:ext uri="{FF2B5EF4-FFF2-40B4-BE49-F238E27FC236}">
              <a16:creationId xmlns:a16="http://schemas.microsoft.com/office/drawing/2014/main" id="{00000000-0008-0000-0600-0000E4020000}"/>
            </a:ext>
          </a:extLst>
        </xdr:cNvPr>
        <xdr:cNvSpPr txBox="1"/>
      </xdr:nvSpPr>
      <xdr:spPr>
        <a:xfrm>
          <a:off x="22212300" y="63727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6223</xdr:rowOff>
    </xdr:from>
    <xdr:to>
      <xdr:col>116</xdr:col>
      <xdr:colOff>114300</xdr:colOff>
      <xdr:row>38</xdr:row>
      <xdr:rowOff>107823</xdr:rowOff>
    </xdr:to>
    <xdr:sp macro="" textlink="">
      <xdr:nvSpPr>
        <xdr:cNvPr id="741" name="フローチャート: 判断 740">
          <a:extLst>
            <a:ext uri="{FF2B5EF4-FFF2-40B4-BE49-F238E27FC236}">
              <a16:creationId xmlns:a16="http://schemas.microsoft.com/office/drawing/2014/main" id="{00000000-0008-0000-0600-0000E5020000}"/>
            </a:ext>
          </a:extLst>
        </xdr:cNvPr>
        <xdr:cNvSpPr/>
      </xdr:nvSpPr>
      <xdr:spPr>
        <a:xfrm>
          <a:off x="22110700" y="6521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43688</xdr:rowOff>
    </xdr:from>
    <xdr:to>
      <xdr:col>111</xdr:col>
      <xdr:colOff>177800</xdr:colOff>
      <xdr:row>39</xdr:row>
      <xdr:rowOff>44450</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20434300" y="6730238"/>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4699</xdr:rowOff>
    </xdr:from>
    <xdr:to>
      <xdr:col>112</xdr:col>
      <xdr:colOff>38100</xdr:colOff>
      <xdr:row>38</xdr:row>
      <xdr:rowOff>106299</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21272500" y="6519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122826</xdr:rowOff>
    </xdr:from>
    <xdr:ext cx="469744"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1088428" y="6295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43688</xdr:rowOff>
    </xdr:from>
    <xdr:to>
      <xdr:col>107</xdr:col>
      <xdr:colOff>50800</xdr:colOff>
      <xdr:row>39</xdr:row>
      <xdr:rowOff>44450</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flipV="1">
          <a:off x="19545300" y="6730238"/>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162560</xdr:rowOff>
    </xdr:from>
    <xdr:to>
      <xdr:col>107</xdr:col>
      <xdr:colOff>101600</xdr:colOff>
      <xdr:row>38</xdr:row>
      <xdr:rowOff>92710</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20383500" y="650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109237</xdr:rowOff>
    </xdr:from>
    <xdr:ext cx="469744"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0199428" y="6281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5207</xdr:rowOff>
    </xdr:from>
    <xdr:to>
      <xdr:col>102</xdr:col>
      <xdr:colOff>165100</xdr:colOff>
      <xdr:row>38</xdr:row>
      <xdr:rowOff>106807</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19494500" y="6520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123334</xdr:rowOff>
    </xdr:from>
    <xdr:ext cx="469744"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9310428" y="62955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44958</xdr:rowOff>
    </xdr:from>
    <xdr:to>
      <xdr:col>98</xdr:col>
      <xdr:colOff>38100</xdr:colOff>
      <xdr:row>38</xdr:row>
      <xdr:rowOff>146558</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18605500" y="6560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163085</xdr:rowOff>
    </xdr:from>
    <xdr:ext cx="378565"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8467017" y="63352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8" name="楕円 757">
          <a:extLst>
            <a:ext uri="{FF2B5EF4-FFF2-40B4-BE49-F238E27FC236}">
              <a16:creationId xmlns:a16="http://schemas.microsoft.com/office/drawing/2014/main" id="{00000000-0008-0000-0600-0000F6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59" name="投資及び出資金該当値テキスト">
          <a:extLst>
            <a:ext uri="{FF2B5EF4-FFF2-40B4-BE49-F238E27FC236}">
              <a16:creationId xmlns:a16="http://schemas.microsoft.com/office/drawing/2014/main" id="{00000000-0008-0000-0600-0000F702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164338</xdr:rowOff>
    </xdr:from>
    <xdr:to>
      <xdr:col>107</xdr:col>
      <xdr:colOff>101600</xdr:colOff>
      <xdr:row>39</xdr:row>
      <xdr:rowOff>94488</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20383500" y="6679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85615</xdr:rowOff>
    </xdr:from>
    <xdr:ext cx="249299"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0309650" y="67721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貸付金グラフ枠">
          <a:extLst>
            <a:ext uri="{FF2B5EF4-FFF2-40B4-BE49-F238E27FC236}">
              <a16:creationId xmlns:a16="http://schemas.microsoft.com/office/drawing/2014/main" id="{00000000-0008-0000-0600-000016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49</xdr:row>
      <xdr:rowOff>123317</xdr:rowOff>
    </xdr:from>
    <xdr:to>
      <xdr:col>116</xdr:col>
      <xdr:colOff>62864</xdr:colOff>
      <xdr:row>59</xdr:row>
      <xdr:rowOff>44450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flipV="1">
          <a:off x="22159595" y="8524367"/>
          <a:ext cx="1269" cy="16356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2" name="貸付金最小値テキスト">
          <a:extLst>
            <a:ext uri="{FF2B5EF4-FFF2-40B4-BE49-F238E27FC236}">
              <a16:creationId xmlns:a16="http://schemas.microsoft.com/office/drawing/2014/main" id="{00000000-0008-0000-0600-000018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69994</xdr:rowOff>
    </xdr:from>
    <xdr:ext cx="534377" cy="259045"/>
    <xdr:sp macro="" textlink="">
      <xdr:nvSpPr>
        <xdr:cNvPr id="794" name="貸付金最大値テキスト">
          <a:extLst>
            <a:ext uri="{FF2B5EF4-FFF2-40B4-BE49-F238E27FC236}">
              <a16:creationId xmlns:a16="http://schemas.microsoft.com/office/drawing/2014/main" id="{00000000-0008-0000-0600-00001A030000}"/>
            </a:ext>
          </a:extLst>
        </xdr:cNvPr>
        <xdr:cNvSpPr txBox="1"/>
      </xdr:nvSpPr>
      <xdr:spPr>
        <a:xfrm>
          <a:off x="22212300" y="8299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49</xdr:row>
      <xdr:rowOff>123317</xdr:rowOff>
    </xdr:from>
    <xdr:to>
      <xdr:col>116</xdr:col>
      <xdr:colOff>152400</xdr:colOff>
      <xdr:row>49</xdr:row>
      <xdr:rowOff>123317</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2072600" y="85243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160845</xdr:rowOff>
    </xdr:from>
    <xdr:to>
      <xdr:col>116</xdr:col>
      <xdr:colOff>63500</xdr:colOff>
      <xdr:row>58</xdr:row>
      <xdr:rowOff>161989</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flipV="1">
          <a:off x="21323300" y="10104945"/>
          <a:ext cx="838200" cy="1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106177</xdr:rowOff>
    </xdr:from>
    <xdr:ext cx="469744" cy="259045"/>
    <xdr:sp macro="" textlink="">
      <xdr:nvSpPr>
        <xdr:cNvPr id="797" name="貸付金平均値テキスト">
          <a:extLst>
            <a:ext uri="{FF2B5EF4-FFF2-40B4-BE49-F238E27FC236}">
              <a16:creationId xmlns:a16="http://schemas.microsoft.com/office/drawing/2014/main" id="{00000000-0008-0000-0600-00001D030000}"/>
            </a:ext>
          </a:extLst>
        </xdr:cNvPr>
        <xdr:cNvSpPr txBox="1"/>
      </xdr:nvSpPr>
      <xdr:spPr>
        <a:xfrm>
          <a:off x="22212300" y="98788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83300</xdr:rowOff>
    </xdr:from>
    <xdr:to>
      <xdr:col>116</xdr:col>
      <xdr:colOff>114300</xdr:colOff>
      <xdr:row>59</xdr:row>
      <xdr:rowOff>13450</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22110700" y="1002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145338</xdr:rowOff>
    </xdr:from>
    <xdr:to>
      <xdr:col>111</xdr:col>
      <xdr:colOff>177800</xdr:colOff>
      <xdr:row>58</xdr:row>
      <xdr:rowOff>161989</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20434300" y="10089438"/>
          <a:ext cx="889000" cy="16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86081</xdr:rowOff>
    </xdr:from>
    <xdr:to>
      <xdr:col>112</xdr:col>
      <xdr:colOff>38100</xdr:colOff>
      <xdr:row>59</xdr:row>
      <xdr:rowOff>16231</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21272500" y="10030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32758</xdr:rowOff>
    </xdr:from>
    <xdr:ext cx="469744"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1088428" y="98054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145338</xdr:rowOff>
    </xdr:from>
    <xdr:to>
      <xdr:col>107</xdr:col>
      <xdr:colOff>50800</xdr:colOff>
      <xdr:row>58</xdr:row>
      <xdr:rowOff>146177</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flipV="1">
          <a:off x="19545300" y="10089438"/>
          <a:ext cx="889000" cy="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78766</xdr:rowOff>
    </xdr:from>
    <xdr:to>
      <xdr:col>107</xdr:col>
      <xdr:colOff>101600</xdr:colOff>
      <xdr:row>59</xdr:row>
      <xdr:rowOff>8916</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0383500" y="10022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25443</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0199428" y="9798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146177</xdr:rowOff>
    </xdr:from>
    <xdr:to>
      <xdr:col>102</xdr:col>
      <xdr:colOff>114300</xdr:colOff>
      <xdr:row>58</xdr:row>
      <xdr:rowOff>146444</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flipV="1">
          <a:off x="18656300" y="10090277"/>
          <a:ext cx="889000" cy="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59449</xdr:rowOff>
    </xdr:from>
    <xdr:to>
      <xdr:col>102</xdr:col>
      <xdr:colOff>165100</xdr:colOff>
      <xdr:row>58</xdr:row>
      <xdr:rowOff>161049</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19494500" y="10003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6126</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9310428" y="9778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72441</xdr:rowOff>
    </xdr:from>
    <xdr:to>
      <xdr:col>98</xdr:col>
      <xdr:colOff>38100</xdr:colOff>
      <xdr:row>59</xdr:row>
      <xdr:rowOff>2591</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18605500" y="10016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19118</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8421428" y="97917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110045</xdr:rowOff>
    </xdr:from>
    <xdr:to>
      <xdr:col>116</xdr:col>
      <xdr:colOff>114300</xdr:colOff>
      <xdr:row>59</xdr:row>
      <xdr:rowOff>40195</xdr:rowOff>
    </xdr:to>
    <xdr:sp macro="" textlink="">
      <xdr:nvSpPr>
        <xdr:cNvPr id="815" name="楕円 814">
          <a:extLst>
            <a:ext uri="{FF2B5EF4-FFF2-40B4-BE49-F238E27FC236}">
              <a16:creationId xmlns:a16="http://schemas.microsoft.com/office/drawing/2014/main" id="{00000000-0008-0000-0600-00002F030000}"/>
            </a:ext>
          </a:extLst>
        </xdr:cNvPr>
        <xdr:cNvSpPr/>
      </xdr:nvSpPr>
      <xdr:spPr>
        <a:xfrm>
          <a:off x="22110700" y="10054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61726</xdr:rowOff>
    </xdr:from>
    <xdr:ext cx="469744" cy="259045"/>
    <xdr:sp macro="" textlink="">
      <xdr:nvSpPr>
        <xdr:cNvPr id="816" name="貸付金該当値テキスト">
          <a:extLst>
            <a:ext uri="{FF2B5EF4-FFF2-40B4-BE49-F238E27FC236}">
              <a16:creationId xmlns:a16="http://schemas.microsoft.com/office/drawing/2014/main" id="{00000000-0008-0000-0600-000030030000}"/>
            </a:ext>
          </a:extLst>
        </xdr:cNvPr>
        <xdr:cNvSpPr txBox="1"/>
      </xdr:nvSpPr>
      <xdr:spPr>
        <a:xfrm>
          <a:off x="22212300" y="10005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111189</xdr:rowOff>
    </xdr:from>
    <xdr:to>
      <xdr:col>112</xdr:col>
      <xdr:colOff>38100</xdr:colOff>
      <xdr:row>59</xdr:row>
      <xdr:rowOff>41339</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21272500" y="10055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32466</xdr:rowOff>
    </xdr:from>
    <xdr:ext cx="469744"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1088428" y="10148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94538</xdr:rowOff>
    </xdr:from>
    <xdr:to>
      <xdr:col>107</xdr:col>
      <xdr:colOff>101600</xdr:colOff>
      <xdr:row>59</xdr:row>
      <xdr:rowOff>24688</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20383500" y="10038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15815</xdr:rowOff>
    </xdr:from>
    <xdr:ext cx="469744"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0199428" y="101313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95377</xdr:rowOff>
    </xdr:from>
    <xdr:to>
      <xdr:col>102</xdr:col>
      <xdr:colOff>165100</xdr:colOff>
      <xdr:row>59</xdr:row>
      <xdr:rowOff>25527</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19494500" y="10039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16654</xdr:rowOff>
    </xdr:from>
    <xdr:ext cx="469744"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9310428" y="10132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95644</xdr:rowOff>
    </xdr:from>
    <xdr:to>
      <xdr:col>98</xdr:col>
      <xdr:colOff>38100</xdr:colOff>
      <xdr:row>59</xdr:row>
      <xdr:rowOff>25794</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18605500" y="10039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16921</xdr:rowOff>
    </xdr:from>
    <xdr:ext cx="469744"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421428" y="10132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21970</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38299</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0" name="繰出金グラフ枠">
          <a:extLst>
            <a:ext uri="{FF2B5EF4-FFF2-40B4-BE49-F238E27FC236}">
              <a16:creationId xmlns:a16="http://schemas.microsoft.com/office/drawing/2014/main" id="{00000000-0008-0000-0600-000052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145741</xdr:rowOff>
    </xdr:from>
    <xdr:to>
      <xdr:col>116</xdr:col>
      <xdr:colOff>62864</xdr:colOff>
      <xdr:row>79</xdr:row>
      <xdr:rowOff>124482</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flipV="1">
          <a:off x="22159595" y="12147241"/>
          <a:ext cx="1269" cy="15217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128309</xdr:rowOff>
    </xdr:from>
    <xdr:ext cx="534377" cy="259045"/>
    <xdr:sp macro="" textlink="">
      <xdr:nvSpPr>
        <xdr:cNvPr id="852" name="繰出金最小値テキスト">
          <a:extLst>
            <a:ext uri="{FF2B5EF4-FFF2-40B4-BE49-F238E27FC236}">
              <a16:creationId xmlns:a16="http://schemas.microsoft.com/office/drawing/2014/main" id="{00000000-0008-0000-0600-000054030000}"/>
            </a:ext>
          </a:extLst>
        </xdr:cNvPr>
        <xdr:cNvSpPr txBox="1"/>
      </xdr:nvSpPr>
      <xdr:spPr>
        <a:xfrm>
          <a:off x="22212300" y="13672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124482</xdr:rowOff>
    </xdr:from>
    <xdr:to>
      <xdr:col>116</xdr:col>
      <xdr:colOff>152400</xdr:colOff>
      <xdr:row>79</xdr:row>
      <xdr:rowOff>124482</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22072600" y="136690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92418</xdr:rowOff>
    </xdr:from>
    <xdr:ext cx="534377" cy="259045"/>
    <xdr:sp macro="" textlink="">
      <xdr:nvSpPr>
        <xdr:cNvPr id="854" name="繰出金最大値テキスト">
          <a:extLst>
            <a:ext uri="{FF2B5EF4-FFF2-40B4-BE49-F238E27FC236}">
              <a16:creationId xmlns:a16="http://schemas.microsoft.com/office/drawing/2014/main" id="{00000000-0008-0000-0600-000056030000}"/>
            </a:ext>
          </a:extLst>
        </xdr:cNvPr>
        <xdr:cNvSpPr txBox="1"/>
      </xdr:nvSpPr>
      <xdr:spPr>
        <a:xfrm>
          <a:off x="22212300" y="11922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145741</xdr:rowOff>
    </xdr:from>
    <xdr:to>
      <xdr:col>116</xdr:col>
      <xdr:colOff>152400</xdr:colOff>
      <xdr:row>70</xdr:row>
      <xdr:rowOff>145741</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22072600" y="121472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143358</xdr:rowOff>
    </xdr:from>
    <xdr:to>
      <xdr:col>116</xdr:col>
      <xdr:colOff>63500</xdr:colOff>
      <xdr:row>75</xdr:row>
      <xdr:rowOff>71969</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flipV="1">
          <a:off x="21323300" y="12830658"/>
          <a:ext cx="838200" cy="100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101650</xdr:rowOff>
    </xdr:from>
    <xdr:ext cx="534377" cy="259045"/>
    <xdr:sp macro="" textlink="">
      <xdr:nvSpPr>
        <xdr:cNvPr id="857" name="繰出金平均値テキスト">
          <a:extLst>
            <a:ext uri="{FF2B5EF4-FFF2-40B4-BE49-F238E27FC236}">
              <a16:creationId xmlns:a16="http://schemas.microsoft.com/office/drawing/2014/main" id="{00000000-0008-0000-0600-000059030000}"/>
            </a:ext>
          </a:extLst>
        </xdr:cNvPr>
        <xdr:cNvSpPr txBox="1"/>
      </xdr:nvSpPr>
      <xdr:spPr>
        <a:xfrm>
          <a:off x="22212300" y="129604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123223</xdr:rowOff>
    </xdr:from>
    <xdr:to>
      <xdr:col>116</xdr:col>
      <xdr:colOff>114300</xdr:colOff>
      <xdr:row>76</xdr:row>
      <xdr:rowOff>53373</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22110700" y="12981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71969</xdr:rowOff>
    </xdr:from>
    <xdr:to>
      <xdr:col>111</xdr:col>
      <xdr:colOff>177800</xdr:colOff>
      <xdr:row>75</xdr:row>
      <xdr:rowOff>137022</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flipV="1">
          <a:off x="20434300" y="12930719"/>
          <a:ext cx="889000" cy="65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19927</xdr:rowOff>
    </xdr:from>
    <xdr:to>
      <xdr:col>112</xdr:col>
      <xdr:colOff>38100</xdr:colOff>
      <xdr:row>76</xdr:row>
      <xdr:rowOff>121527</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21272500" y="13050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112654</xdr:rowOff>
    </xdr:from>
    <xdr:ext cx="534377"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1056111" y="13142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137022</xdr:rowOff>
    </xdr:from>
    <xdr:to>
      <xdr:col>107</xdr:col>
      <xdr:colOff>50800</xdr:colOff>
      <xdr:row>75</xdr:row>
      <xdr:rowOff>148975</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19545300" y="12995772"/>
          <a:ext cx="889000" cy="11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48699</xdr:rowOff>
    </xdr:from>
    <xdr:to>
      <xdr:col>107</xdr:col>
      <xdr:colOff>101600</xdr:colOff>
      <xdr:row>76</xdr:row>
      <xdr:rowOff>150299</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20383500" y="13078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141426</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0167111" y="13171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148975</xdr:rowOff>
    </xdr:from>
    <xdr:to>
      <xdr:col>102</xdr:col>
      <xdr:colOff>114300</xdr:colOff>
      <xdr:row>76</xdr:row>
      <xdr:rowOff>28242</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flipV="1">
          <a:off x="18656300" y="13007725"/>
          <a:ext cx="889000" cy="50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78319</xdr:rowOff>
    </xdr:from>
    <xdr:to>
      <xdr:col>102</xdr:col>
      <xdr:colOff>165100</xdr:colOff>
      <xdr:row>77</xdr:row>
      <xdr:rowOff>8469</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19494500" y="13108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171046</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9278111" y="13201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9544</xdr:rowOff>
    </xdr:from>
    <xdr:to>
      <xdr:col>98</xdr:col>
      <xdr:colOff>38100</xdr:colOff>
      <xdr:row>76</xdr:row>
      <xdr:rowOff>111144</xdr:rowOff>
    </xdr:to>
    <xdr:sp macro="" textlink="">
      <xdr:nvSpPr>
        <xdr:cNvPr id="868" name="フローチャート: 判断 867">
          <a:extLst>
            <a:ext uri="{FF2B5EF4-FFF2-40B4-BE49-F238E27FC236}">
              <a16:creationId xmlns:a16="http://schemas.microsoft.com/office/drawing/2014/main" id="{00000000-0008-0000-0600-000064030000}"/>
            </a:ext>
          </a:extLst>
        </xdr:cNvPr>
        <xdr:cNvSpPr/>
      </xdr:nvSpPr>
      <xdr:spPr>
        <a:xfrm>
          <a:off x="18605500" y="13039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102271</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8389111" y="13132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92558</xdr:rowOff>
    </xdr:from>
    <xdr:to>
      <xdr:col>116</xdr:col>
      <xdr:colOff>114300</xdr:colOff>
      <xdr:row>75</xdr:row>
      <xdr:rowOff>22708</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22110700" y="12779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115435</xdr:rowOff>
    </xdr:from>
    <xdr:ext cx="534377" cy="259045"/>
    <xdr:sp macro="" textlink="">
      <xdr:nvSpPr>
        <xdr:cNvPr id="876" name="繰出金該当値テキスト">
          <a:extLst>
            <a:ext uri="{FF2B5EF4-FFF2-40B4-BE49-F238E27FC236}">
              <a16:creationId xmlns:a16="http://schemas.microsoft.com/office/drawing/2014/main" id="{00000000-0008-0000-0600-00006C030000}"/>
            </a:ext>
          </a:extLst>
        </xdr:cNvPr>
        <xdr:cNvSpPr txBox="1"/>
      </xdr:nvSpPr>
      <xdr:spPr>
        <a:xfrm>
          <a:off x="22212300" y="12631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21169</xdr:rowOff>
    </xdr:from>
    <xdr:to>
      <xdr:col>112</xdr:col>
      <xdr:colOff>38100</xdr:colOff>
      <xdr:row>75</xdr:row>
      <xdr:rowOff>122769</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21272500" y="12879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139296</xdr:rowOff>
    </xdr:from>
    <xdr:ext cx="534377"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1056111" y="12655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86222</xdr:rowOff>
    </xdr:from>
    <xdr:to>
      <xdr:col>107</xdr:col>
      <xdr:colOff>101600</xdr:colOff>
      <xdr:row>76</xdr:row>
      <xdr:rowOff>16371</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20383500" y="1294497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32899</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20167111" y="12720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98175</xdr:rowOff>
    </xdr:from>
    <xdr:to>
      <xdr:col>102</xdr:col>
      <xdr:colOff>165100</xdr:colOff>
      <xdr:row>76</xdr:row>
      <xdr:rowOff>28324</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19494500" y="1295692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44852</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9278111" y="12732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148892</xdr:rowOff>
    </xdr:from>
    <xdr:to>
      <xdr:col>98</xdr:col>
      <xdr:colOff>38100</xdr:colOff>
      <xdr:row>76</xdr:row>
      <xdr:rowOff>79042</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18605500" y="13007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95568</xdr:rowOff>
    </xdr:from>
    <xdr:ext cx="534377"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8389111" y="12782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9" name="前年度繰上充用金グラフ枠">
          <a:extLst>
            <a:ext uri="{FF2B5EF4-FFF2-40B4-BE49-F238E27FC236}">
              <a16:creationId xmlns:a16="http://schemas.microsoft.com/office/drawing/2014/main" id="{00000000-0008-0000-0600-000083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1" name="前年度繰上充用金最小値テキスト">
          <a:extLst>
            <a:ext uri="{FF2B5EF4-FFF2-40B4-BE49-F238E27FC236}">
              <a16:creationId xmlns:a16="http://schemas.microsoft.com/office/drawing/2014/main" id="{00000000-0008-0000-0600-000085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3" name="前年度繰上充用金最大値テキスト">
          <a:extLst>
            <a:ext uri="{FF2B5EF4-FFF2-40B4-BE49-F238E27FC236}">
              <a16:creationId xmlns:a16="http://schemas.microsoft.com/office/drawing/2014/main" id="{00000000-0008-0000-0600-000087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6" name="前年度繰上充用金平均値テキスト">
          <a:extLst>
            <a:ext uri="{FF2B5EF4-FFF2-40B4-BE49-F238E27FC236}">
              <a16:creationId xmlns:a16="http://schemas.microsoft.com/office/drawing/2014/main" id="{00000000-0008-0000-0600-00008A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5" name="前年度繰上充用金該当値テキスト">
          <a:extLst>
            <a:ext uri="{FF2B5EF4-FFF2-40B4-BE49-F238E27FC236}">
              <a16:creationId xmlns:a16="http://schemas.microsoft.com/office/drawing/2014/main" id="{00000000-0008-0000-0600-00009D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4" name="正方形/長方形 933">
          <a:extLst>
            <a:ext uri="{FF2B5EF4-FFF2-40B4-BE49-F238E27FC236}">
              <a16:creationId xmlns:a16="http://schemas.microsoft.com/office/drawing/2014/main" id="{00000000-0008-0000-0600-0000A6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5" name="正方形/長方形 934">
          <a:extLst>
            <a:ext uri="{FF2B5EF4-FFF2-40B4-BE49-F238E27FC236}">
              <a16:creationId xmlns:a16="http://schemas.microsoft.com/office/drawing/2014/main" id="{00000000-0008-0000-0600-0000A7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200">
              <a:solidFill>
                <a:schemeClr val="tx1"/>
              </a:solidFill>
              <a:effectLst/>
              <a:latin typeface="ＭＳ ゴシック" panose="020B0609070205080204" pitchFamily="49" charset="-128"/>
              <a:ea typeface="ＭＳ ゴシック" panose="020B0609070205080204" pitchFamily="49" charset="-128"/>
              <a:cs typeface="+mn-cs"/>
            </a:rPr>
            <a:t>・歳出決算総額は、住民一人当たり</a:t>
          </a:r>
          <a:r>
            <a:rPr lang="en-US" altLang="ja-JP" sz="1200">
              <a:solidFill>
                <a:schemeClr val="tx1"/>
              </a:solidFill>
              <a:effectLst/>
              <a:latin typeface="ＭＳ ゴシック" panose="020B0609070205080204" pitchFamily="49" charset="-128"/>
              <a:ea typeface="ＭＳ ゴシック" panose="020B0609070205080204" pitchFamily="49" charset="-128"/>
              <a:cs typeface="+mn-cs"/>
            </a:rPr>
            <a:t>446,207</a:t>
          </a:r>
          <a:r>
            <a:rPr lang="ja-JP" altLang="ja-JP" sz="1200">
              <a:solidFill>
                <a:schemeClr val="tx1"/>
              </a:solidFill>
              <a:effectLst/>
              <a:latin typeface="ＭＳ ゴシック" panose="020B0609070205080204" pitchFamily="49" charset="-128"/>
              <a:ea typeface="ＭＳ ゴシック" panose="020B0609070205080204" pitchFamily="49" charset="-128"/>
              <a:cs typeface="+mn-cs"/>
            </a:rPr>
            <a:t>円となっており、令和</a:t>
          </a:r>
          <a:r>
            <a:rPr lang="ja-JP" altLang="en-US" sz="1200">
              <a:solidFill>
                <a:schemeClr val="tx1"/>
              </a:solidFill>
              <a:effectLst/>
              <a:latin typeface="ＭＳ ゴシック" panose="020B0609070205080204" pitchFamily="49" charset="-128"/>
              <a:ea typeface="ＭＳ ゴシック" panose="020B0609070205080204" pitchFamily="49" charset="-128"/>
              <a:cs typeface="+mn-cs"/>
            </a:rPr>
            <a:t>４</a:t>
          </a:r>
          <a:r>
            <a:rPr lang="ja-JP" altLang="ja-JP" sz="1200">
              <a:solidFill>
                <a:schemeClr val="tx1"/>
              </a:solidFill>
              <a:effectLst/>
              <a:latin typeface="ＭＳ ゴシック" panose="020B0609070205080204" pitchFamily="49" charset="-128"/>
              <a:ea typeface="ＭＳ ゴシック" panose="020B0609070205080204" pitchFamily="49" charset="-128"/>
              <a:cs typeface="+mn-cs"/>
            </a:rPr>
            <a:t>年度と比較すると</a:t>
          </a:r>
          <a:r>
            <a:rPr lang="en-US" altLang="ja-JP" sz="1200">
              <a:solidFill>
                <a:schemeClr val="tx1"/>
              </a:solidFill>
              <a:effectLst/>
              <a:latin typeface="ＭＳ ゴシック" panose="020B0609070205080204" pitchFamily="49" charset="-128"/>
              <a:ea typeface="ＭＳ ゴシック" panose="020B0609070205080204" pitchFamily="49" charset="-128"/>
              <a:cs typeface="+mn-cs"/>
            </a:rPr>
            <a:t>6,858</a:t>
          </a:r>
          <a:r>
            <a:rPr lang="ja-JP" altLang="ja-JP" sz="1200">
              <a:solidFill>
                <a:schemeClr val="tx1"/>
              </a:solidFill>
              <a:effectLst/>
              <a:latin typeface="ＭＳ ゴシック" panose="020B0609070205080204" pitchFamily="49" charset="-128"/>
              <a:ea typeface="ＭＳ ゴシック" panose="020B0609070205080204" pitchFamily="49" charset="-128"/>
              <a:cs typeface="+mn-cs"/>
            </a:rPr>
            <a:t>円の減少となっている。主な減少項目として、普通建設事業費、物件費、補助費等があげられる。</a:t>
          </a:r>
          <a:endParaRPr lang="ja-JP" altLang="ja-JP" sz="1200">
            <a:solidFill>
              <a:schemeClr val="tx1"/>
            </a:solidFill>
            <a:effectLst/>
            <a:latin typeface="ＭＳ ゴシック" panose="020B0609070205080204" pitchFamily="49" charset="-128"/>
            <a:ea typeface="ＭＳ ゴシック" panose="020B0609070205080204" pitchFamily="49" charset="-128"/>
          </a:endParaRPr>
        </a:p>
        <a:p>
          <a:r>
            <a:rPr lang="ja-JP" altLang="ja-JP" sz="1200">
              <a:solidFill>
                <a:schemeClr val="tx1"/>
              </a:solidFill>
              <a:effectLst/>
              <a:latin typeface="ＭＳ ゴシック" panose="020B0609070205080204" pitchFamily="49" charset="-128"/>
              <a:ea typeface="ＭＳ ゴシック" panose="020B0609070205080204" pitchFamily="49" charset="-128"/>
              <a:cs typeface="+mn-cs"/>
            </a:rPr>
            <a:t>・普通建設事業費に関して、中学校屋内運動場空調設備設置及び照明ＬＥＤ化事業や新庁舎整備事業が完了したことにより、住民一人当たりのコストが</a:t>
          </a:r>
          <a:r>
            <a:rPr lang="en-US" altLang="ja-JP" sz="1200">
              <a:solidFill>
                <a:schemeClr val="tx1"/>
              </a:solidFill>
              <a:effectLst/>
              <a:latin typeface="ＭＳ ゴシック" panose="020B0609070205080204" pitchFamily="49" charset="-128"/>
              <a:ea typeface="ＭＳ ゴシック" panose="020B0609070205080204" pitchFamily="49" charset="-128"/>
              <a:cs typeface="+mn-cs"/>
            </a:rPr>
            <a:t>17,128</a:t>
          </a:r>
          <a:r>
            <a:rPr lang="ja-JP" altLang="ja-JP" sz="1200">
              <a:solidFill>
                <a:schemeClr val="tx1"/>
              </a:solidFill>
              <a:effectLst/>
              <a:latin typeface="ＭＳ ゴシック" panose="020B0609070205080204" pitchFamily="49" charset="-128"/>
              <a:ea typeface="ＭＳ ゴシック" panose="020B0609070205080204" pitchFamily="49" charset="-128"/>
              <a:cs typeface="+mn-cs"/>
            </a:rPr>
            <a:t>円の減少となり、類似団体内平均値を下回った。</a:t>
          </a:r>
          <a:endParaRPr lang="ja-JP" altLang="ja-JP" sz="1200">
            <a:solidFill>
              <a:schemeClr val="tx1"/>
            </a:solidFill>
            <a:effectLst/>
            <a:latin typeface="ＭＳ ゴシック" panose="020B0609070205080204" pitchFamily="49" charset="-128"/>
            <a:ea typeface="ＭＳ ゴシック" panose="020B0609070205080204" pitchFamily="49" charset="-128"/>
          </a:endParaRPr>
        </a:p>
        <a:p>
          <a:r>
            <a:rPr lang="ja-JP" altLang="ja-JP" sz="1200">
              <a:solidFill>
                <a:schemeClr val="tx1"/>
              </a:solidFill>
              <a:effectLst/>
              <a:latin typeface="ＭＳ ゴシック" panose="020B0609070205080204" pitchFamily="49" charset="-128"/>
              <a:ea typeface="ＭＳ ゴシック" panose="020B0609070205080204" pitchFamily="49" charset="-128"/>
              <a:cs typeface="+mn-cs"/>
            </a:rPr>
            <a:t>・物件費は住民一人当たり</a:t>
          </a:r>
          <a:r>
            <a:rPr lang="en-US" altLang="ja-JP" sz="1200">
              <a:solidFill>
                <a:schemeClr val="tx1"/>
              </a:solidFill>
              <a:effectLst/>
              <a:latin typeface="ＭＳ ゴシック" panose="020B0609070205080204" pitchFamily="49" charset="-128"/>
              <a:ea typeface="ＭＳ ゴシック" panose="020B0609070205080204" pitchFamily="49" charset="-128"/>
              <a:cs typeface="+mn-cs"/>
            </a:rPr>
            <a:t>6,526</a:t>
          </a:r>
          <a:r>
            <a:rPr lang="ja-JP" altLang="ja-JP" sz="1200">
              <a:solidFill>
                <a:schemeClr val="tx1"/>
              </a:solidFill>
              <a:effectLst/>
              <a:latin typeface="ＭＳ ゴシック" panose="020B0609070205080204" pitchFamily="49" charset="-128"/>
              <a:ea typeface="ＭＳ ゴシック" panose="020B0609070205080204" pitchFamily="49" charset="-128"/>
              <a:cs typeface="+mn-cs"/>
            </a:rPr>
            <a:t>円の減少となった。これは新型コロナウイルスワクチン接種事業や新庁舎に係るネットワーク構築費用が減少したためである。</a:t>
          </a:r>
          <a:endParaRPr lang="ja-JP" altLang="ja-JP" sz="1200">
            <a:solidFill>
              <a:schemeClr val="tx1"/>
            </a:solidFill>
            <a:effectLst/>
            <a:latin typeface="ＭＳ ゴシック" panose="020B0609070205080204" pitchFamily="49" charset="-128"/>
            <a:ea typeface="ＭＳ ゴシック" panose="020B0609070205080204" pitchFamily="49" charset="-128"/>
          </a:endParaRPr>
        </a:p>
        <a:p>
          <a:r>
            <a:rPr lang="ja-JP" altLang="ja-JP" sz="1200">
              <a:solidFill>
                <a:schemeClr val="tx1"/>
              </a:solidFill>
              <a:effectLst/>
              <a:latin typeface="ＭＳ ゴシック" panose="020B0609070205080204" pitchFamily="49" charset="-128"/>
              <a:ea typeface="ＭＳ ゴシック" panose="020B0609070205080204" pitchFamily="49" charset="-128"/>
              <a:cs typeface="+mn-cs"/>
            </a:rPr>
            <a:t>・補助費等については、子育て世帯等臨時特別支援事業費補助金など、国庫支出金の返還金が減少したため、</a:t>
          </a:r>
          <a:r>
            <a:rPr lang="en-US" altLang="ja-JP" sz="1200">
              <a:solidFill>
                <a:schemeClr val="tx1"/>
              </a:solidFill>
              <a:effectLst/>
              <a:latin typeface="ＭＳ ゴシック" panose="020B0609070205080204" pitchFamily="49" charset="-128"/>
              <a:ea typeface="ＭＳ ゴシック" panose="020B0609070205080204" pitchFamily="49" charset="-128"/>
              <a:cs typeface="+mn-cs"/>
            </a:rPr>
            <a:t>4,531</a:t>
          </a:r>
          <a:r>
            <a:rPr lang="ja-JP" altLang="ja-JP" sz="1200">
              <a:solidFill>
                <a:schemeClr val="tx1"/>
              </a:solidFill>
              <a:effectLst/>
              <a:latin typeface="ＭＳ ゴシック" panose="020B0609070205080204" pitchFamily="49" charset="-128"/>
              <a:ea typeface="ＭＳ ゴシック" panose="020B0609070205080204" pitchFamily="49" charset="-128"/>
              <a:cs typeface="+mn-cs"/>
            </a:rPr>
            <a:t>千円の減少となった。</a:t>
          </a:r>
          <a:endParaRPr lang="ja-JP" altLang="ja-JP" sz="1200">
            <a:solidFill>
              <a:schemeClr val="tx1"/>
            </a:solidFill>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大阪府貝塚市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82,500
80,888
43.93
37,140,680
36,812,112
242,479
19,345,298
31,732,020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5.0
16.7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39573</xdr:rowOff>
    </xdr:from>
    <xdr:to>
      <xdr:col>24</xdr:col>
      <xdr:colOff>62865</xdr:colOff>
      <xdr:row>38</xdr:row>
      <xdr:rowOff>1168</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354523"/>
          <a:ext cx="1270" cy="1161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4995</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520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1168</xdr:rowOff>
    </xdr:from>
    <xdr:to>
      <xdr:col>24</xdr:col>
      <xdr:colOff>152400</xdr:colOff>
      <xdr:row>38</xdr:row>
      <xdr:rowOff>1168</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5162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157700</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129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4,844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39573</xdr:rowOff>
    </xdr:from>
    <xdr:to>
      <xdr:col>24</xdr:col>
      <xdr:colOff>152400</xdr:colOff>
      <xdr:row>31</xdr:row>
      <xdr:rowOff>39573</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3545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19457</xdr:rowOff>
    </xdr:from>
    <xdr:to>
      <xdr:col>24</xdr:col>
      <xdr:colOff>63500</xdr:colOff>
      <xdr:row>36</xdr:row>
      <xdr:rowOff>65176</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3797300" y="6191657"/>
          <a:ext cx="8382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26738</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58560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3861</xdr:rowOff>
    </xdr:from>
    <xdr:to>
      <xdr:col>24</xdr:col>
      <xdr:colOff>114300</xdr:colOff>
      <xdr:row>35</xdr:row>
      <xdr:rowOff>105461</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6004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19457</xdr:rowOff>
    </xdr:from>
    <xdr:to>
      <xdr:col>19</xdr:col>
      <xdr:colOff>177800</xdr:colOff>
      <xdr:row>36</xdr:row>
      <xdr:rowOff>28601</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flipV="1">
          <a:off x="2908300" y="6191657"/>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29007</xdr:rowOff>
    </xdr:from>
    <xdr:to>
      <xdr:col>20</xdr:col>
      <xdr:colOff>38100</xdr:colOff>
      <xdr:row>35</xdr:row>
      <xdr:rowOff>130607</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029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147134</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5804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28601</xdr:rowOff>
    </xdr:from>
    <xdr:to>
      <xdr:col>15</xdr:col>
      <xdr:colOff>50800</xdr:colOff>
      <xdr:row>36</xdr:row>
      <xdr:rowOff>33172</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flipV="1">
          <a:off x="2019300" y="6200801"/>
          <a:ext cx="8890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16205</xdr:rowOff>
    </xdr:from>
    <xdr:to>
      <xdr:col>15</xdr:col>
      <xdr:colOff>101600</xdr:colOff>
      <xdr:row>35</xdr:row>
      <xdr:rowOff>117805</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016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134332</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5792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16713</xdr:rowOff>
    </xdr:from>
    <xdr:to>
      <xdr:col>10</xdr:col>
      <xdr:colOff>114300</xdr:colOff>
      <xdr:row>36</xdr:row>
      <xdr:rowOff>33172</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a:off x="1130300" y="6188913"/>
          <a:ext cx="889000" cy="16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36779</xdr:rowOff>
    </xdr:from>
    <xdr:to>
      <xdr:col>10</xdr:col>
      <xdr:colOff>165100</xdr:colOff>
      <xdr:row>35</xdr:row>
      <xdr:rowOff>138379</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6037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154906</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5812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27635</xdr:rowOff>
    </xdr:from>
    <xdr:to>
      <xdr:col>6</xdr:col>
      <xdr:colOff>38100</xdr:colOff>
      <xdr:row>35</xdr:row>
      <xdr:rowOff>129235</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6028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145762</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5803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14376</xdr:rowOff>
    </xdr:from>
    <xdr:to>
      <xdr:col>24</xdr:col>
      <xdr:colOff>114300</xdr:colOff>
      <xdr:row>36</xdr:row>
      <xdr:rowOff>115976</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6186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164253</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6165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140107</xdr:rowOff>
    </xdr:from>
    <xdr:to>
      <xdr:col>20</xdr:col>
      <xdr:colOff>38100</xdr:colOff>
      <xdr:row>36</xdr:row>
      <xdr:rowOff>70257</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6140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61384</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6233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149251</xdr:rowOff>
    </xdr:from>
    <xdr:to>
      <xdr:col>15</xdr:col>
      <xdr:colOff>101600</xdr:colOff>
      <xdr:row>36</xdr:row>
      <xdr:rowOff>79401</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6150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70528</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62427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153822</xdr:rowOff>
    </xdr:from>
    <xdr:to>
      <xdr:col>10</xdr:col>
      <xdr:colOff>165100</xdr:colOff>
      <xdr:row>36</xdr:row>
      <xdr:rowOff>83972</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6154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75099</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62472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137363</xdr:rowOff>
    </xdr:from>
    <xdr:to>
      <xdr:col>6</xdr:col>
      <xdr:colOff>38100</xdr:colOff>
      <xdr:row>36</xdr:row>
      <xdr:rowOff>67513</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6138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58640</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6230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6014</xdr:rowOff>
    </xdr:from>
    <xdr:to>
      <xdr:col>24</xdr:col>
      <xdr:colOff>62865</xdr:colOff>
      <xdr:row>57</xdr:row>
      <xdr:rowOff>133299</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8578514"/>
          <a:ext cx="1270" cy="1327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137126</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9909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133299</xdr:rowOff>
    </xdr:from>
    <xdr:to>
      <xdr:col>24</xdr:col>
      <xdr:colOff>152400</xdr:colOff>
      <xdr:row>57</xdr:row>
      <xdr:rowOff>133299</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99059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124141</xdr:rowOff>
    </xdr:from>
    <xdr:ext cx="599010"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3537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207,544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6014</xdr:rowOff>
    </xdr:from>
    <xdr:to>
      <xdr:col>24</xdr:col>
      <xdr:colOff>152400</xdr:colOff>
      <xdr:row>50</xdr:row>
      <xdr:rowOff>6014</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8578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121069</xdr:rowOff>
    </xdr:from>
    <xdr:to>
      <xdr:col>24</xdr:col>
      <xdr:colOff>63500</xdr:colOff>
      <xdr:row>57</xdr:row>
      <xdr:rowOff>24592</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3797300" y="9722269"/>
          <a:ext cx="838200" cy="74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47145</xdr:rowOff>
    </xdr:from>
    <xdr:ext cx="534377"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4768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24268</xdr:rowOff>
    </xdr:from>
    <xdr:to>
      <xdr:col>24</xdr:col>
      <xdr:colOff>114300</xdr:colOff>
      <xdr:row>56</xdr:row>
      <xdr:rowOff>125868</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625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330</xdr:rowOff>
    </xdr:from>
    <xdr:to>
      <xdr:col>19</xdr:col>
      <xdr:colOff>177800</xdr:colOff>
      <xdr:row>56</xdr:row>
      <xdr:rowOff>121069</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2908300" y="9430080"/>
          <a:ext cx="889000" cy="292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170640</xdr:rowOff>
    </xdr:from>
    <xdr:to>
      <xdr:col>20</xdr:col>
      <xdr:colOff>38100</xdr:colOff>
      <xdr:row>56</xdr:row>
      <xdr:rowOff>100790</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9600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117317</xdr:rowOff>
    </xdr:from>
    <xdr:ext cx="534377"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530111" y="9375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52</xdr:row>
      <xdr:rowOff>76378</xdr:rowOff>
    </xdr:from>
    <xdr:to>
      <xdr:col>15</xdr:col>
      <xdr:colOff>50800</xdr:colOff>
      <xdr:row>55</xdr:row>
      <xdr:rowOff>330</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019300" y="8991778"/>
          <a:ext cx="889000" cy="438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165550</xdr:rowOff>
    </xdr:from>
    <xdr:to>
      <xdr:col>15</xdr:col>
      <xdr:colOff>101600</xdr:colOff>
      <xdr:row>56</xdr:row>
      <xdr:rowOff>95700</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959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86827</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41111" y="9688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52</xdr:row>
      <xdr:rowOff>76378</xdr:rowOff>
    </xdr:from>
    <xdr:to>
      <xdr:col>10</xdr:col>
      <xdr:colOff>114300</xdr:colOff>
      <xdr:row>57</xdr:row>
      <xdr:rowOff>14168</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1130300" y="8991778"/>
          <a:ext cx="889000" cy="795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51</xdr:row>
      <xdr:rowOff>170998</xdr:rowOff>
    </xdr:from>
    <xdr:to>
      <xdr:col>10</xdr:col>
      <xdr:colOff>165100</xdr:colOff>
      <xdr:row>52</xdr:row>
      <xdr:rowOff>101148</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8914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50</xdr:row>
      <xdr:rowOff>117675</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19795" y="86901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120683</xdr:rowOff>
    </xdr:from>
    <xdr:to>
      <xdr:col>6</xdr:col>
      <xdr:colOff>38100</xdr:colOff>
      <xdr:row>57</xdr:row>
      <xdr:rowOff>50833</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9721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67360</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63111" y="9497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145242</xdr:rowOff>
    </xdr:from>
    <xdr:to>
      <xdr:col>24</xdr:col>
      <xdr:colOff>114300</xdr:colOff>
      <xdr:row>57</xdr:row>
      <xdr:rowOff>75392</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746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60169</xdr:rowOff>
    </xdr:from>
    <xdr:ext cx="534377"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661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70269</xdr:rowOff>
    </xdr:from>
    <xdr:to>
      <xdr:col>20</xdr:col>
      <xdr:colOff>38100</xdr:colOff>
      <xdr:row>57</xdr:row>
      <xdr:rowOff>419</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9671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162996</xdr:rowOff>
    </xdr:from>
    <xdr:ext cx="534377"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530111" y="9764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54</xdr:row>
      <xdr:rowOff>120980</xdr:rowOff>
    </xdr:from>
    <xdr:to>
      <xdr:col>15</xdr:col>
      <xdr:colOff>101600</xdr:colOff>
      <xdr:row>55</xdr:row>
      <xdr:rowOff>51130</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9379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53</xdr:row>
      <xdr:rowOff>67657</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41111" y="9154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52</xdr:row>
      <xdr:rowOff>25578</xdr:rowOff>
    </xdr:from>
    <xdr:to>
      <xdr:col>10</xdr:col>
      <xdr:colOff>165100</xdr:colOff>
      <xdr:row>52</xdr:row>
      <xdr:rowOff>127178</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8940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52</xdr:row>
      <xdr:rowOff>118305</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19795" y="90337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134818</xdr:rowOff>
    </xdr:from>
    <xdr:to>
      <xdr:col>6</xdr:col>
      <xdr:colOff>38100</xdr:colOff>
      <xdr:row>57</xdr:row>
      <xdr:rowOff>64968</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9736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56095</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63111" y="9828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139700</xdr:rowOff>
    </xdr:from>
    <xdr:to>
      <xdr:col>28</xdr:col>
      <xdr:colOff>114300</xdr:colOff>
      <xdr:row>79</xdr:row>
      <xdr:rowOff>139700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68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168927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542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25400</xdr:rowOff>
    </xdr:from>
    <xdr:to>
      <xdr:col>28</xdr:col>
      <xdr:colOff>114300</xdr:colOff>
      <xdr:row>78</xdr:row>
      <xdr:rowOff>25400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54627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256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82550</xdr:rowOff>
    </xdr:from>
    <xdr:to>
      <xdr:col>28</xdr:col>
      <xdr:colOff>114300</xdr:colOff>
      <xdr:row>76</xdr:row>
      <xdr:rowOff>82550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11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111777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970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25400</xdr:rowOff>
    </xdr:from>
    <xdr:to>
      <xdr:col>28</xdr:col>
      <xdr:colOff>114300</xdr:colOff>
      <xdr:row>73</xdr:row>
      <xdr:rowOff>25400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54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54627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399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70</xdr:row>
      <xdr:rowOff>111777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69</xdr:row>
      <xdr:rowOff>139700</xdr:rowOff>
    </xdr:from>
    <xdr:to>
      <xdr:col>28</xdr:col>
      <xdr:colOff>114300</xdr:colOff>
      <xdr:row>69</xdr:row>
      <xdr:rowOff>139700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96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68</xdr:row>
      <xdr:rowOff>168927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827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140243</xdr:rowOff>
    </xdr:from>
    <xdr:to>
      <xdr:col>24</xdr:col>
      <xdr:colOff>62865</xdr:colOff>
      <xdr:row>78</xdr:row>
      <xdr:rowOff>148529</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141743"/>
          <a:ext cx="1270" cy="13798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152356</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5254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137,073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148529</xdr:rowOff>
    </xdr:from>
    <xdr:to>
      <xdr:col>24</xdr:col>
      <xdr:colOff>152400</xdr:colOff>
      <xdr:row>78</xdr:row>
      <xdr:rowOff>148529</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5216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86920</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19169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281,943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140243</xdr:rowOff>
    </xdr:from>
    <xdr:to>
      <xdr:col>24</xdr:col>
      <xdr:colOff>152400</xdr:colOff>
      <xdr:row>70</xdr:row>
      <xdr:rowOff>140243</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141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90370</xdr:rowOff>
    </xdr:from>
    <xdr:to>
      <xdr:col>24</xdr:col>
      <xdr:colOff>63500</xdr:colOff>
      <xdr:row>74</xdr:row>
      <xdr:rowOff>165751</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2777670"/>
          <a:ext cx="838200" cy="75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90311</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294906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189,587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111884</xdr:rowOff>
    </xdr:from>
    <xdr:to>
      <xdr:col>24</xdr:col>
      <xdr:colOff>114300</xdr:colOff>
      <xdr:row>76</xdr:row>
      <xdr:rowOff>42035</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297063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113849</xdr:rowOff>
    </xdr:from>
    <xdr:to>
      <xdr:col>19</xdr:col>
      <xdr:colOff>177800</xdr:colOff>
      <xdr:row>74</xdr:row>
      <xdr:rowOff>165751</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a:off x="2908300" y="12801149"/>
          <a:ext cx="889000" cy="519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37636</xdr:rowOff>
    </xdr:from>
    <xdr:to>
      <xdr:col>20</xdr:col>
      <xdr:colOff>38100</xdr:colOff>
      <xdr:row>76</xdr:row>
      <xdr:rowOff>139236</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306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130363</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31605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113849</xdr:rowOff>
    </xdr:from>
    <xdr:to>
      <xdr:col>15</xdr:col>
      <xdr:colOff>50800</xdr:colOff>
      <xdr:row>76</xdr:row>
      <xdr:rowOff>47889</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019300" y="12801149"/>
          <a:ext cx="889000" cy="276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128753</xdr:rowOff>
    </xdr:from>
    <xdr:to>
      <xdr:col>15</xdr:col>
      <xdr:colOff>101600</xdr:colOff>
      <xdr:row>76</xdr:row>
      <xdr:rowOff>58902</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298750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50029</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0802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47889</xdr:rowOff>
    </xdr:from>
    <xdr:to>
      <xdr:col>10</xdr:col>
      <xdr:colOff>114300</xdr:colOff>
      <xdr:row>76</xdr:row>
      <xdr:rowOff>161492</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3078089"/>
          <a:ext cx="889000" cy="113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45952</xdr:rowOff>
    </xdr:from>
    <xdr:to>
      <xdr:col>10</xdr:col>
      <xdr:colOff>165100</xdr:colOff>
      <xdr:row>77</xdr:row>
      <xdr:rowOff>147552</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247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138679</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33403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117332</xdr:rowOff>
    </xdr:from>
    <xdr:to>
      <xdr:col>6</xdr:col>
      <xdr:colOff>38100</xdr:colOff>
      <xdr:row>78</xdr:row>
      <xdr:rowOff>47482</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318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38609</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4117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39570</xdr:rowOff>
    </xdr:from>
    <xdr:to>
      <xdr:col>24</xdr:col>
      <xdr:colOff>114300</xdr:colOff>
      <xdr:row>74</xdr:row>
      <xdr:rowOff>141170</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2726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62447</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25782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215,179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114951</xdr:rowOff>
    </xdr:from>
    <xdr:to>
      <xdr:col>20</xdr:col>
      <xdr:colOff>38100</xdr:colOff>
      <xdr:row>75</xdr:row>
      <xdr:rowOff>45101</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2802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61628</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25774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63049</xdr:rowOff>
    </xdr:from>
    <xdr:to>
      <xdr:col>15</xdr:col>
      <xdr:colOff>101600</xdr:colOff>
      <xdr:row>74</xdr:row>
      <xdr:rowOff>164649</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2750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9726</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25255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168539</xdr:rowOff>
    </xdr:from>
    <xdr:to>
      <xdr:col>10</xdr:col>
      <xdr:colOff>165100</xdr:colOff>
      <xdr:row>76</xdr:row>
      <xdr:rowOff>98689</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3027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115216</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28025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110692</xdr:rowOff>
    </xdr:from>
    <xdr:to>
      <xdr:col>6</xdr:col>
      <xdr:colOff>38100</xdr:colOff>
      <xdr:row>77</xdr:row>
      <xdr:rowOff>40842</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3140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57370</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29161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00000000-0008-0000-07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衛生費グラフ枠">
          <a:extLst>
            <a:ext uri="{FF2B5EF4-FFF2-40B4-BE49-F238E27FC236}">
              <a16:creationId xmlns:a16="http://schemas.microsoft.com/office/drawing/2014/main" id="{00000000-0008-0000-07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60844</xdr:rowOff>
    </xdr:from>
    <xdr:to>
      <xdr:col>24</xdr:col>
      <xdr:colOff>62865</xdr:colOff>
      <xdr:row>100</xdr:row>
      <xdr:rowOff>2639</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flipV="1">
          <a:off x="4633595" y="15662794"/>
          <a:ext cx="1270" cy="14848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100</xdr:row>
      <xdr:rowOff>6466</xdr:rowOff>
    </xdr:from>
    <xdr:ext cx="534377" cy="259045"/>
    <xdr:sp macro="" textlink="">
      <xdr:nvSpPr>
        <xdr:cNvPr id="234" name="衛生費最小値テキスト">
          <a:extLst>
            <a:ext uri="{FF2B5EF4-FFF2-40B4-BE49-F238E27FC236}">
              <a16:creationId xmlns:a16="http://schemas.microsoft.com/office/drawing/2014/main" id="{00000000-0008-0000-0700-0000EA000000}"/>
            </a:ext>
          </a:extLst>
        </xdr:cNvPr>
        <xdr:cNvSpPr txBox="1"/>
      </xdr:nvSpPr>
      <xdr:spPr>
        <a:xfrm>
          <a:off x="4686300" y="17151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2639</xdr:rowOff>
    </xdr:from>
    <xdr:to>
      <xdr:col>24</xdr:col>
      <xdr:colOff>152400</xdr:colOff>
      <xdr:row>100</xdr:row>
      <xdr:rowOff>2639</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7147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7521</xdr:rowOff>
    </xdr:from>
    <xdr:ext cx="599010" cy="259045"/>
    <xdr:sp macro="" textlink="">
      <xdr:nvSpPr>
        <xdr:cNvPr id="236" name="衛生費最大値テキスト">
          <a:extLst>
            <a:ext uri="{FF2B5EF4-FFF2-40B4-BE49-F238E27FC236}">
              <a16:creationId xmlns:a16="http://schemas.microsoft.com/office/drawing/2014/main" id="{00000000-0008-0000-0700-0000EC000000}"/>
            </a:ext>
          </a:extLst>
        </xdr:cNvPr>
        <xdr:cNvSpPr txBox="1"/>
      </xdr:nvSpPr>
      <xdr:spPr>
        <a:xfrm>
          <a:off x="4686300" y="154380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159,494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60844</xdr:rowOff>
    </xdr:from>
    <xdr:to>
      <xdr:col>24</xdr:col>
      <xdr:colOff>152400</xdr:colOff>
      <xdr:row>91</xdr:row>
      <xdr:rowOff>60844</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4546600" y="156627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46965</xdr:rowOff>
    </xdr:from>
    <xdr:to>
      <xdr:col>24</xdr:col>
      <xdr:colOff>63500</xdr:colOff>
      <xdr:row>98</xdr:row>
      <xdr:rowOff>99782</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3797300" y="16849065"/>
          <a:ext cx="838200" cy="52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55407</xdr:rowOff>
    </xdr:from>
    <xdr:ext cx="534377" cy="259045"/>
    <xdr:sp macro="" textlink="">
      <xdr:nvSpPr>
        <xdr:cNvPr id="239" name="衛生費平均値テキスト">
          <a:extLst>
            <a:ext uri="{FF2B5EF4-FFF2-40B4-BE49-F238E27FC236}">
              <a16:creationId xmlns:a16="http://schemas.microsoft.com/office/drawing/2014/main" id="{00000000-0008-0000-0700-0000EF000000}"/>
            </a:ext>
          </a:extLst>
        </xdr:cNvPr>
        <xdr:cNvSpPr txBox="1"/>
      </xdr:nvSpPr>
      <xdr:spPr>
        <a:xfrm>
          <a:off x="4686300" y="168575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76980</xdr:rowOff>
    </xdr:from>
    <xdr:to>
      <xdr:col>24</xdr:col>
      <xdr:colOff>114300</xdr:colOff>
      <xdr:row>99</xdr:row>
      <xdr:rowOff>7130</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4584700" y="1687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84455</xdr:rowOff>
    </xdr:from>
    <xdr:to>
      <xdr:col>19</xdr:col>
      <xdr:colOff>177800</xdr:colOff>
      <xdr:row>98</xdr:row>
      <xdr:rowOff>99782</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a:off x="2908300" y="16886555"/>
          <a:ext cx="889000" cy="15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57702</xdr:rowOff>
    </xdr:from>
    <xdr:to>
      <xdr:col>20</xdr:col>
      <xdr:colOff>38100</xdr:colOff>
      <xdr:row>98</xdr:row>
      <xdr:rowOff>159302</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3746500" y="16859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150429</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3530111" y="16952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84455</xdr:rowOff>
    </xdr:from>
    <xdr:to>
      <xdr:col>15</xdr:col>
      <xdr:colOff>50800</xdr:colOff>
      <xdr:row>98</xdr:row>
      <xdr:rowOff>139329</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flipV="1">
          <a:off x="2019300" y="16886555"/>
          <a:ext cx="889000" cy="54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72844</xdr:rowOff>
    </xdr:from>
    <xdr:to>
      <xdr:col>15</xdr:col>
      <xdr:colOff>101600</xdr:colOff>
      <xdr:row>99</xdr:row>
      <xdr:rowOff>2994</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2857500" y="16874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165571</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2641111" y="16967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139329</xdr:rowOff>
    </xdr:from>
    <xdr:to>
      <xdr:col>10</xdr:col>
      <xdr:colOff>114300</xdr:colOff>
      <xdr:row>99</xdr:row>
      <xdr:rowOff>5054</xdr:rowOff>
    </xdr:to>
    <xdr:cxnSp macro="">
      <xdr:nvCxnSpPr>
        <xdr:cNvPr id="247" name="直線コネクタ 246">
          <a:extLst>
            <a:ext uri="{FF2B5EF4-FFF2-40B4-BE49-F238E27FC236}">
              <a16:creationId xmlns:a16="http://schemas.microsoft.com/office/drawing/2014/main" id="{00000000-0008-0000-0700-0000F7000000}"/>
            </a:ext>
          </a:extLst>
        </xdr:cNvPr>
        <xdr:cNvCxnSpPr/>
      </xdr:nvCxnSpPr>
      <xdr:spPr>
        <a:xfrm flipV="1">
          <a:off x="1130300" y="16941429"/>
          <a:ext cx="889000" cy="37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158166</xdr:rowOff>
    </xdr:from>
    <xdr:to>
      <xdr:col>10</xdr:col>
      <xdr:colOff>165100</xdr:colOff>
      <xdr:row>99</xdr:row>
      <xdr:rowOff>88316</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968500" y="16960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79443</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752111" y="17052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21627</xdr:rowOff>
    </xdr:from>
    <xdr:to>
      <xdr:col>6</xdr:col>
      <xdr:colOff>38100</xdr:colOff>
      <xdr:row>99</xdr:row>
      <xdr:rowOff>123227</xdr:rowOff>
    </xdr:to>
    <xdr:sp macro="" textlink="">
      <xdr:nvSpPr>
        <xdr:cNvPr id="250" name="フローチャート: 判断 249">
          <a:extLst>
            <a:ext uri="{FF2B5EF4-FFF2-40B4-BE49-F238E27FC236}">
              <a16:creationId xmlns:a16="http://schemas.microsoft.com/office/drawing/2014/main" id="{00000000-0008-0000-0700-0000FA000000}"/>
            </a:ext>
          </a:extLst>
        </xdr:cNvPr>
        <xdr:cNvSpPr/>
      </xdr:nvSpPr>
      <xdr:spPr>
        <a:xfrm>
          <a:off x="1079500" y="16995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114354</xdr:rowOff>
    </xdr:from>
    <xdr:ext cx="534377"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863111" y="17087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167615</xdr:rowOff>
    </xdr:from>
    <xdr:to>
      <xdr:col>24</xdr:col>
      <xdr:colOff>114300</xdr:colOff>
      <xdr:row>98</xdr:row>
      <xdr:rowOff>97765</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4584700" y="16798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19042</xdr:rowOff>
    </xdr:from>
    <xdr:ext cx="534377" cy="259045"/>
    <xdr:sp macro="" textlink="">
      <xdr:nvSpPr>
        <xdr:cNvPr id="258" name="衛生費該当値テキスト">
          <a:extLst>
            <a:ext uri="{FF2B5EF4-FFF2-40B4-BE49-F238E27FC236}">
              <a16:creationId xmlns:a16="http://schemas.microsoft.com/office/drawing/2014/main" id="{00000000-0008-0000-0700-000002010000}"/>
            </a:ext>
          </a:extLst>
        </xdr:cNvPr>
        <xdr:cNvSpPr txBox="1"/>
      </xdr:nvSpPr>
      <xdr:spPr>
        <a:xfrm>
          <a:off x="4686300" y="16649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48982</xdr:rowOff>
    </xdr:from>
    <xdr:to>
      <xdr:col>20</xdr:col>
      <xdr:colOff>38100</xdr:colOff>
      <xdr:row>98</xdr:row>
      <xdr:rowOff>150582</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3746500" y="16851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167109</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3530111" y="16626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33655</xdr:rowOff>
    </xdr:from>
    <xdr:to>
      <xdr:col>15</xdr:col>
      <xdr:colOff>101600</xdr:colOff>
      <xdr:row>98</xdr:row>
      <xdr:rowOff>135255</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2857500" y="16835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151782</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2641111" y="16610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88529</xdr:rowOff>
    </xdr:from>
    <xdr:to>
      <xdr:col>10</xdr:col>
      <xdr:colOff>165100</xdr:colOff>
      <xdr:row>99</xdr:row>
      <xdr:rowOff>18679</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968500" y="16890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35206</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1752111" y="16665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125704</xdr:rowOff>
    </xdr:from>
    <xdr:to>
      <xdr:col>6</xdr:col>
      <xdr:colOff>38100</xdr:colOff>
      <xdr:row>99</xdr:row>
      <xdr:rowOff>55854</xdr:rowOff>
    </xdr:to>
    <xdr:sp macro="" textlink="">
      <xdr:nvSpPr>
        <xdr:cNvPr id="265" name="楕円 264">
          <a:extLst>
            <a:ext uri="{FF2B5EF4-FFF2-40B4-BE49-F238E27FC236}">
              <a16:creationId xmlns:a16="http://schemas.microsoft.com/office/drawing/2014/main" id="{00000000-0008-0000-0700-000009010000}"/>
            </a:ext>
          </a:extLst>
        </xdr:cNvPr>
        <xdr:cNvSpPr/>
      </xdr:nvSpPr>
      <xdr:spPr>
        <a:xfrm>
          <a:off x="1079500" y="16927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72381</xdr:rowOff>
    </xdr:from>
    <xdr:ext cx="534377" cy="259045"/>
    <xdr:sp macro="" textlink="">
      <xdr:nvSpPr>
        <xdr:cNvPr id="266" name="テキスト ボックス 265">
          <a:extLst>
            <a:ext uri="{FF2B5EF4-FFF2-40B4-BE49-F238E27FC236}">
              <a16:creationId xmlns:a16="http://schemas.microsoft.com/office/drawing/2014/main" id="{00000000-0008-0000-0700-00000A010000}"/>
            </a:ext>
          </a:extLst>
        </xdr:cNvPr>
        <xdr:cNvSpPr txBox="1"/>
      </xdr:nvSpPr>
      <xdr:spPr>
        <a:xfrm>
          <a:off x="863111" y="16703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7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8" name="テキスト ボックス 287">
          <a:extLst>
            <a:ext uri="{FF2B5EF4-FFF2-40B4-BE49-F238E27FC236}">
              <a16:creationId xmlns:a16="http://schemas.microsoft.com/office/drawing/2014/main" id="{00000000-0008-0000-0700-000020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90" name="テキスト ボックス 289">
          <a:extLst>
            <a:ext uri="{FF2B5EF4-FFF2-40B4-BE49-F238E27FC236}">
              <a16:creationId xmlns:a16="http://schemas.microsoft.com/office/drawing/2014/main" id="{00000000-0008-0000-0700-000022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1" name="労働費グラフ枠">
          <a:extLst>
            <a:ext uri="{FF2B5EF4-FFF2-40B4-BE49-F238E27FC236}">
              <a16:creationId xmlns:a16="http://schemas.microsoft.com/office/drawing/2014/main" id="{00000000-0008-0000-0700-000023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28992</xdr:rowOff>
    </xdr:from>
    <xdr:to>
      <xdr:col>54</xdr:col>
      <xdr:colOff>189865</xdr:colOff>
      <xdr:row>39</xdr:row>
      <xdr:rowOff>98878</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flipV="1">
          <a:off x="10475595" y="5343942"/>
          <a:ext cx="1270" cy="14414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93" name="労働費最小値テキスト">
          <a:extLst>
            <a:ext uri="{FF2B5EF4-FFF2-40B4-BE49-F238E27FC236}">
              <a16:creationId xmlns:a16="http://schemas.microsoft.com/office/drawing/2014/main" id="{00000000-0008-0000-0700-000025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147119</xdr:rowOff>
    </xdr:from>
    <xdr:ext cx="469744" cy="259045"/>
    <xdr:sp macro="" textlink="">
      <xdr:nvSpPr>
        <xdr:cNvPr id="295" name="労働費最大値テキスト">
          <a:extLst>
            <a:ext uri="{FF2B5EF4-FFF2-40B4-BE49-F238E27FC236}">
              <a16:creationId xmlns:a16="http://schemas.microsoft.com/office/drawing/2014/main" id="{00000000-0008-0000-0700-000027010000}"/>
            </a:ext>
          </a:extLst>
        </xdr:cNvPr>
        <xdr:cNvSpPr txBox="1"/>
      </xdr:nvSpPr>
      <xdr:spPr>
        <a:xfrm>
          <a:off x="10528300" y="51191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4,414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28992</xdr:rowOff>
    </xdr:from>
    <xdr:to>
      <xdr:col>55</xdr:col>
      <xdr:colOff>88900</xdr:colOff>
      <xdr:row>31</xdr:row>
      <xdr:rowOff>28992</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10388600" y="53439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142312</xdr:rowOff>
    </xdr:from>
    <xdr:to>
      <xdr:col>55</xdr:col>
      <xdr:colOff>0</xdr:colOff>
      <xdr:row>38</xdr:row>
      <xdr:rowOff>142312</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9639300" y="665741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52667</xdr:rowOff>
    </xdr:from>
    <xdr:ext cx="378565" cy="259045"/>
    <xdr:sp macro="" textlink="">
      <xdr:nvSpPr>
        <xdr:cNvPr id="298" name="労働費平均値テキスト">
          <a:extLst>
            <a:ext uri="{FF2B5EF4-FFF2-40B4-BE49-F238E27FC236}">
              <a16:creationId xmlns:a16="http://schemas.microsoft.com/office/drawing/2014/main" id="{00000000-0008-0000-0700-00002A010000}"/>
            </a:ext>
          </a:extLst>
        </xdr:cNvPr>
        <xdr:cNvSpPr txBox="1"/>
      </xdr:nvSpPr>
      <xdr:spPr>
        <a:xfrm>
          <a:off x="10528300" y="639631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29790</xdr:rowOff>
    </xdr:from>
    <xdr:to>
      <xdr:col>55</xdr:col>
      <xdr:colOff>50800</xdr:colOff>
      <xdr:row>38</xdr:row>
      <xdr:rowOff>131390</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10426700" y="6544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142312</xdr:rowOff>
    </xdr:from>
    <xdr:to>
      <xdr:col>50</xdr:col>
      <xdr:colOff>114300</xdr:colOff>
      <xdr:row>38</xdr:row>
      <xdr:rowOff>148517</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flipV="1">
          <a:off x="8750300" y="6657412"/>
          <a:ext cx="889000" cy="6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32730</xdr:rowOff>
    </xdr:from>
    <xdr:to>
      <xdr:col>50</xdr:col>
      <xdr:colOff>165100</xdr:colOff>
      <xdr:row>38</xdr:row>
      <xdr:rowOff>134330</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9588500" y="6547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150857</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9450017" y="63230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146885</xdr:rowOff>
    </xdr:from>
    <xdr:to>
      <xdr:col>45</xdr:col>
      <xdr:colOff>177800</xdr:colOff>
      <xdr:row>38</xdr:row>
      <xdr:rowOff>148517</xdr:rowOff>
    </xdr:to>
    <xdr:cxnSp macro="">
      <xdr:nvCxnSpPr>
        <xdr:cNvPr id="303" name="直線コネクタ 302">
          <a:extLst>
            <a:ext uri="{FF2B5EF4-FFF2-40B4-BE49-F238E27FC236}">
              <a16:creationId xmlns:a16="http://schemas.microsoft.com/office/drawing/2014/main" id="{00000000-0008-0000-0700-00002F010000}"/>
            </a:ext>
          </a:extLst>
        </xdr:cNvPr>
        <xdr:cNvCxnSpPr/>
      </xdr:nvCxnSpPr>
      <xdr:spPr>
        <a:xfrm>
          <a:off x="7861300" y="6661985"/>
          <a:ext cx="8890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26851</xdr:rowOff>
    </xdr:from>
    <xdr:to>
      <xdr:col>46</xdr:col>
      <xdr:colOff>38100</xdr:colOff>
      <xdr:row>38</xdr:row>
      <xdr:rowOff>128451</xdr:rowOff>
    </xdr:to>
    <xdr:sp macro="" textlink="">
      <xdr:nvSpPr>
        <xdr:cNvPr id="304" name="フローチャート: 判断 303">
          <a:extLst>
            <a:ext uri="{FF2B5EF4-FFF2-40B4-BE49-F238E27FC236}">
              <a16:creationId xmlns:a16="http://schemas.microsoft.com/office/drawing/2014/main" id="{00000000-0008-0000-0700-000030010000}"/>
            </a:ext>
          </a:extLst>
        </xdr:cNvPr>
        <xdr:cNvSpPr/>
      </xdr:nvSpPr>
      <xdr:spPr>
        <a:xfrm>
          <a:off x="8699500" y="6541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144978</xdr:rowOff>
    </xdr:from>
    <xdr:ext cx="378565"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8561017" y="63171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146885</xdr:rowOff>
    </xdr:from>
    <xdr:to>
      <xdr:col>41</xdr:col>
      <xdr:colOff>50800</xdr:colOff>
      <xdr:row>38</xdr:row>
      <xdr:rowOff>151783</xdr:rowOff>
    </xdr:to>
    <xdr:cxnSp macro="">
      <xdr:nvCxnSpPr>
        <xdr:cNvPr id="306" name="直線コネクタ 305">
          <a:extLst>
            <a:ext uri="{FF2B5EF4-FFF2-40B4-BE49-F238E27FC236}">
              <a16:creationId xmlns:a16="http://schemas.microsoft.com/office/drawing/2014/main" id="{00000000-0008-0000-0700-000032010000}"/>
            </a:ext>
          </a:extLst>
        </xdr:cNvPr>
        <xdr:cNvCxnSpPr/>
      </xdr:nvCxnSpPr>
      <xdr:spPr>
        <a:xfrm flipV="1">
          <a:off x="6972300" y="6661985"/>
          <a:ext cx="889000" cy="4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16401</xdr:rowOff>
    </xdr:from>
    <xdr:to>
      <xdr:col>41</xdr:col>
      <xdr:colOff>101600</xdr:colOff>
      <xdr:row>38</xdr:row>
      <xdr:rowOff>118001</xdr:rowOff>
    </xdr:to>
    <xdr:sp macro="" textlink="">
      <xdr:nvSpPr>
        <xdr:cNvPr id="307" name="フローチャート: 判断 306">
          <a:extLst>
            <a:ext uri="{FF2B5EF4-FFF2-40B4-BE49-F238E27FC236}">
              <a16:creationId xmlns:a16="http://schemas.microsoft.com/office/drawing/2014/main" id="{00000000-0008-0000-0700-000033010000}"/>
            </a:ext>
          </a:extLst>
        </xdr:cNvPr>
        <xdr:cNvSpPr/>
      </xdr:nvSpPr>
      <xdr:spPr>
        <a:xfrm>
          <a:off x="7810500" y="6531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134528</xdr:rowOff>
    </xdr:from>
    <xdr:ext cx="378565"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2017" y="63067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16401</xdr:rowOff>
    </xdr:from>
    <xdr:to>
      <xdr:col>36</xdr:col>
      <xdr:colOff>165100</xdr:colOff>
      <xdr:row>38</xdr:row>
      <xdr:rowOff>118001</xdr:rowOff>
    </xdr:to>
    <xdr:sp macro="" textlink="">
      <xdr:nvSpPr>
        <xdr:cNvPr id="309" name="フローチャート: 判断 308">
          <a:extLst>
            <a:ext uri="{FF2B5EF4-FFF2-40B4-BE49-F238E27FC236}">
              <a16:creationId xmlns:a16="http://schemas.microsoft.com/office/drawing/2014/main" id="{00000000-0008-0000-0700-000035010000}"/>
            </a:ext>
          </a:extLst>
        </xdr:cNvPr>
        <xdr:cNvSpPr/>
      </xdr:nvSpPr>
      <xdr:spPr>
        <a:xfrm>
          <a:off x="6921500" y="6531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134528</xdr:rowOff>
    </xdr:from>
    <xdr:ext cx="378565"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6783017" y="63067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91512</xdr:rowOff>
    </xdr:from>
    <xdr:to>
      <xdr:col>55</xdr:col>
      <xdr:colOff>50800</xdr:colOff>
      <xdr:row>39</xdr:row>
      <xdr:rowOff>21662</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10426700" y="6606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69939</xdr:rowOff>
    </xdr:from>
    <xdr:ext cx="378565" cy="259045"/>
    <xdr:sp macro="" textlink="">
      <xdr:nvSpPr>
        <xdr:cNvPr id="317" name="労働費該当値テキスト">
          <a:extLst>
            <a:ext uri="{FF2B5EF4-FFF2-40B4-BE49-F238E27FC236}">
              <a16:creationId xmlns:a16="http://schemas.microsoft.com/office/drawing/2014/main" id="{00000000-0008-0000-0700-00003D010000}"/>
            </a:ext>
          </a:extLst>
        </xdr:cNvPr>
        <xdr:cNvSpPr txBox="1"/>
      </xdr:nvSpPr>
      <xdr:spPr>
        <a:xfrm>
          <a:off x="10528300" y="65850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91512</xdr:rowOff>
    </xdr:from>
    <xdr:to>
      <xdr:col>50</xdr:col>
      <xdr:colOff>165100</xdr:colOff>
      <xdr:row>39</xdr:row>
      <xdr:rowOff>21662</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9588500" y="6606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12789</xdr:rowOff>
    </xdr:from>
    <xdr:ext cx="378565"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9450017" y="66993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97717</xdr:rowOff>
    </xdr:from>
    <xdr:to>
      <xdr:col>46</xdr:col>
      <xdr:colOff>38100</xdr:colOff>
      <xdr:row>39</xdr:row>
      <xdr:rowOff>27867</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8699500" y="6612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18994</xdr:rowOff>
    </xdr:from>
    <xdr:ext cx="378565"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8561017" y="67055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96085</xdr:rowOff>
    </xdr:from>
    <xdr:to>
      <xdr:col>41</xdr:col>
      <xdr:colOff>101600</xdr:colOff>
      <xdr:row>39</xdr:row>
      <xdr:rowOff>26235</xdr:rowOff>
    </xdr:to>
    <xdr:sp macro="" textlink="">
      <xdr:nvSpPr>
        <xdr:cNvPr id="322" name="楕円 321">
          <a:extLst>
            <a:ext uri="{FF2B5EF4-FFF2-40B4-BE49-F238E27FC236}">
              <a16:creationId xmlns:a16="http://schemas.microsoft.com/office/drawing/2014/main" id="{00000000-0008-0000-0700-000042010000}"/>
            </a:ext>
          </a:extLst>
        </xdr:cNvPr>
        <xdr:cNvSpPr/>
      </xdr:nvSpPr>
      <xdr:spPr>
        <a:xfrm>
          <a:off x="7810500" y="6611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17362</xdr:rowOff>
    </xdr:from>
    <xdr:ext cx="378565" cy="259045"/>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7672017" y="67039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100983</xdr:rowOff>
    </xdr:from>
    <xdr:to>
      <xdr:col>36</xdr:col>
      <xdr:colOff>165100</xdr:colOff>
      <xdr:row>39</xdr:row>
      <xdr:rowOff>31133</xdr:rowOff>
    </xdr:to>
    <xdr:sp macro="" textlink="">
      <xdr:nvSpPr>
        <xdr:cNvPr id="324" name="楕円 323">
          <a:extLst>
            <a:ext uri="{FF2B5EF4-FFF2-40B4-BE49-F238E27FC236}">
              <a16:creationId xmlns:a16="http://schemas.microsoft.com/office/drawing/2014/main" id="{00000000-0008-0000-0700-000044010000}"/>
            </a:ext>
          </a:extLst>
        </xdr:cNvPr>
        <xdr:cNvSpPr/>
      </xdr:nvSpPr>
      <xdr:spPr>
        <a:xfrm>
          <a:off x="6921500" y="6616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22260</xdr:rowOff>
    </xdr:from>
    <xdr:ext cx="378565" cy="259045"/>
    <xdr:sp macro="" textlink="">
      <xdr:nvSpPr>
        <xdr:cNvPr id="325" name="テキスト ボックス 324">
          <a:extLst>
            <a:ext uri="{FF2B5EF4-FFF2-40B4-BE49-F238E27FC236}">
              <a16:creationId xmlns:a16="http://schemas.microsoft.com/office/drawing/2014/main" id="{00000000-0008-0000-0700-000045010000}"/>
            </a:ext>
          </a:extLst>
        </xdr:cNvPr>
        <xdr:cNvSpPr txBox="1"/>
      </xdr:nvSpPr>
      <xdr:spPr>
        <a:xfrm>
          <a:off x="6783017" y="67088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2" name="正方形/長方形 331">
          <a:extLst>
            <a:ext uri="{FF2B5EF4-FFF2-40B4-BE49-F238E27FC236}">
              <a16:creationId xmlns:a16="http://schemas.microsoft.com/office/drawing/2014/main" id="{00000000-0008-0000-0700-00004C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3" name="正方形/長方形 332">
          <a:extLst>
            <a:ext uri="{FF2B5EF4-FFF2-40B4-BE49-F238E27FC236}">
              <a16:creationId xmlns:a16="http://schemas.microsoft.com/office/drawing/2014/main" id="{00000000-0008-0000-0700-00004D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5" name="テキスト ボックス 344">
          <a:extLst>
            <a:ext uri="{FF2B5EF4-FFF2-40B4-BE49-F238E27FC236}">
              <a16:creationId xmlns:a16="http://schemas.microsoft.com/office/drawing/2014/main" id="{00000000-0008-0000-0700-000059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7" name="テキスト ボックス 346">
          <a:extLst>
            <a:ext uri="{FF2B5EF4-FFF2-40B4-BE49-F238E27FC236}">
              <a16:creationId xmlns:a16="http://schemas.microsoft.com/office/drawing/2014/main" id="{00000000-0008-0000-0700-00005B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8" name="農林水産業費グラフ枠">
          <a:extLst>
            <a:ext uri="{FF2B5EF4-FFF2-40B4-BE49-F238E27FC236}">
              <a16:creationId xmlns:a16="http://schemas.microsoft.com/office/drawing/2014/main" id="{00000000-0008-0000-0700-00005C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167627</xdr:rowOff>
    </xdr:from>
    <xdr:to>
      <xdr:col>54</xdr:col>
      <xdr:colOff>189865</xdr:colOff>
      <xdr:row>59</xdr:row>
      <xdr:rowOff>39916</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10475595" y="8740127"/>
          <a:ext cx="1270" cy="14153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43743</xdr:rowOff>
    </xdr:from>
    <xdr:ext cx="378565" cy="259045"/>
    <xdr:sp macro="" textlink="">
      <xdr:nvSpPr>
        <xdr:cNvPr id="350" name="農林水産業費最小値テキスト">
          <a:extLst>
            <a:ext uri="{FF2B5EF4-FFF2-40B4-BE49-F238E27FC236}">
              <a16:creationId xmlns:a16="http://schemas.microsoft.com/office/drawing/2014/main" id="{00000000-0008-0000-0700-00005E010000}"/>
            </a:ext>
          </a:extLst>
        </xdr:cNvPr>
        <xdr:cNvSpPr txBox="1"/>
      </xdr:nvSpPr>
      <xdr:spPr>
        <a:xfrm>
          <a:off x="10528300" y="101592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39916</xdr:rowOff>
    </xdr:from>
    <xdr:to>
      <xdr:col>55</xdr:col>
      <xdr:colOff>88900</xdr:colOff>
      <xdr:row>59</xdr:row>
      <xdr:rowOff>39916</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10388600" y="10155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114304</xdr:rowOff>
    </xdr:from>
    <xdr:ext cx="534377" cy="259045"/>
    <xdr:sp macro="" textlink="">
      <xdr:nvSpPr>
        <xdr:cNvPr id="352" name="農林水産業費最大値テキスト">
          <a:extLst>
            <a:ext uri="{FF2B5EF4-FFF2-40B4-BE49-F238E27FC236}">
              <a16:creationId xmlns:a16="http://schemas.microsoft.com/office/drawing/2014/main" id="{00000000-0008-0000-0700-000060010000}"/>
            </a:ext>
          </a:extLst>
        </xdr:cNvPr>
        <xdr:cNvSpPr txBox="1"/>
      </xdr:nvSpPr>
      <xdr:spPr>
        <a:xfrm>
          <a:off x="10528300" y="8515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37,267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167627</xdr:rowOff>
    </xdr:from>
    <xdr:to>
      <xdr:col>55</xdr:col>
      <xdr:colOff>88900</xdr:colOff>
      <xdr:row>50</xdr:row>
      <xdr:rowOff>167627</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a:off x="10388600" y="87401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78816</xdr:rowOff>
    </xdr:from>
    <xdr:to>
      <xdr:col>55</xdr:col>
      <xdr:colOff>0</xdr:colOff>
      <xdr:row>58</xdr:row>
      <xdr:rowOff>102971</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a:off x="9639300" y="10022916"/>
          <a:ext cx="838200" cy="24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119130</xdr:rowOff>
    </xdr:from>
    <xdr:ext cx="469744" cy="259045"/>
    <xdr:sp macro="" textlink="">
      <xdr:nvSpPr>
        <xdr:cNvPr id="355" name="農林水産業費平均値テキスト">
          <a:extLst>
            <a:ext uri="{FF2B5EF4-FFF2-40B4-BE49-F238E27FC236}">
              <a16:creationId xmlns:a16="http://schemas.microsoft.com/office/drawing/2014/main" id="{00000000-0008-0000-0700-000063010000}"/>
            </a:ext>
          </a:extLst>
        </xdr:cNvPr>
        <xdr:cNvSpPr txBox="1"/>
      </xdr:nvSpPr>
      <xdr:spPr>
        <a:xfrm>
          <a:off x="10528300" y="97203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96253</xdr:rowOff>
    </xdr:from>
    <xdr:to>
      <xdr:col>55</xdr:col>
      <xdr:colOff>50800</xdr:colOff>
      <xdr:row>58</xdr:row>
      <xdr:rowOff>26403</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10426700" y="9868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78816</xdr:rowOff>
    </xdr:from>
    <xdr:to>
      <xdr:col>50</xdr:col>
      <xdr:colOff>114300</xdr:colOff>
      <xdr:row>58</xdr:row>
      <xdr:rowOff>102209</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flipV="1">
          <a:off x="8750300" y="10022916"/>
          <a:ext cx="889000" cy="23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98387</xdr:rowOff>
    </xdr:from>
    <xdr:to>
      <xdr:col>50</xdr:col>
      <xdr:colOff>165100</xdr:colOff>
      <xdr:row>58</xdr:row>
      <xdr:rowOff>28537</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9588500" y="9871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45064</xdr:rowOff>
    </xdr:from>
    <xdr:ext cx="469744"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9404428" y="9646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92151</xdr:rowOff>
    </xdr:from>
    <xdr:to>
      <xdr:col>45</xdr:col>
      <xdr:colOff>177800</xdr:colOff>
      <xdr:row>58</xdr:row>
      <xdr:rowOff>102209</xdr:rowOff>
    </xdr:to>
    <xdr:cxnSp macro="">
      <xdr:nvCxnSpPr>
        <xdr:cNvPr id="360" name="直線コネクタ 359">
          <a:extLst>
            <a:ext uri="{FF2B5EF4-FFF2-40B4-BE49-F238E27FC236}">
              <a16:creationId xmlns:a16="http://schemas.microsoft.com/office/drawing/2014/main" id="{00000000-0008-0000-0700-000068010000}"/>
            </a:ext>
          </a:extLst>
        </xdr:cNvPr>
        <xdr:cNvCxnSpPr/>
      </xdr:nvCxnSpPr>
      <xdr:spPr>
        <a:xfrm>
          <a:off x="7861300" y="10036251"/>
          <a:ext cx="889000" cy="10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90653</xdr:rowOff>
    </xdr:from>
    <xdr:to>
      <xdr:col>46</xdr:col>
      <xdr:colOff>38100</xdr:colOff>
      <xdr:row>58</xdr:row>
      <xdr:rowOff>20803</xdr:rowOff>
    </xdr:to>
    <xdr:sp macro="" textlink="">
      <xdr:nvSpPr>
        <xdr:cNvPr id="361" name="フローチャート: 判断 360">
          <a:extLst>
            <a:ext uri="{FF2B5EF4-FFF2-40B4-BE49-F238E27FC236}">
              <a16:creationId xmlns:a16="http://schemas.microsoft.com/office/drawing/2014/main" id="{00000000-0008-0000-0700-000069010000}"/>
            </a:ext>
          </a:extLst>
        </xdr:cNvPr>
        <xdr:cNvSpPr/>
      </xdr:nvSpPr>
      <xdr:spPr>
        <a:xfrm>
          <a:off x="8699500" y="9863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37330</xdr:rowOff>
    </xdr:from>
    <xdr:ext cx="469744"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15428" y="9638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134062</xdr:rowOff>
    </xdr:from>
    <xdr:to>
      <xdr:col>41</xdr:col>
      <xdr:colOff>50800</xdr:colOff>
      <xdr:row>58</xdr:row>
      <xdr:rowOff>92151</xdr:rowOff>
    </xdr:to>
    <xdr:cxnSp macro="">
      <xdr:nvCxnSpPr>
        <xdr:cNvPr id="363" name="直線コネクタ 362">
          <a:extLst>
            <a:ext uri="{FF2B5EF4-FFF2-40B4-BE49-F238E27FC236}">
              <a16:creationId xmlns:a16="http://schemas.microsoft.com/office/drawing/2014/main" id="{00000000-0008-0000-0700-00006B010000}"/>
            </a:ext>
          </a:extLst>
        </xdr:cNvPr>
        <xdr:cNvCxnSpPr/>
      </xdr:nvCxnSpPr>
      <xdr:spPr>
        <a:xfrm>
          <a:off x="6972300" y="9906712"/>
          <a:ext cx="889000" cy="129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111493</xdr:rowOff>
    </xdr:from>
    <xdr:to>
      <xdr:col>41</xdr:col>
      <xdr:colOff>101600</xdr:colOff>
      <xdr:row>58</xdr:row>
      <xdr:rowOff>41643</xdr:rowOff>
    </xdr:to>
    <xdr:sp macro="" textlink="">
      <xdr:nvSpPr>
        <xdr:cNvPr id="364" name="フローチャート: 判断 363">
          <a:extLst>
            <a:ext uri="{FF2B5EF4-FFF2-40B4-BE49-F238E27FC236}">
              <a16:creationId xmlns:a16="http://schemas.microsoft.com/office/drawing/2014/main" id="{00000000-0008-0000-0700-00006C010000}"/>
            </a:ext>
          </a:extLst>
        </xdr:cNvPr>
        <xdr:cNvSpPr/>
      </xdr:nvSpPr>
      <xdr:spPr>
        <a:xfrm>
          <a:off x="7810500" y="9884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58170</xdr:rowOff>
    </xdr:from>
    <xdr:ext cx="469744"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626428" y="9659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104940</xdr:rowOff>
    </xdr:from>
    <xdr:to>
      <xdr:col>36</xdr:col>
      <xdr:colOff>165100</xdr:colOff>
      <xdr:row>58</xdr:row>
      <xdr:rowOff>35090</xdr:rowOff>
    </xdr:to>
    <xdr:sp macro="" textlink="">
      <xdr:nvSpPr>
        <xdr:cNvPr id="366" name="フローチャート: 判断 365">
          <a:extLst>
            <a:ext uri="{FF2B5EF4-FFF2-40B4-BE49-F238E27FC236}">
              <a16:creationId xmlns:a16="http://schemas.microsoft.com/office/drawing/2014/main" id="{00000000-0008-0000-0700-00006E010000}"/>
            </a:ext>
          </a:extLst>
        </xdr:cNvPr>
        <xdr:cNvSpPr/>
      </xdr:nvSpPr>
      <xdr:spPr>
        <a:xfrm>
          <a:off x="6921500" y="9877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26217</xdr:rowOff>
    </xdr:from>
    <xdr:ext cx="469744"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6737428" y="9970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52171</xdr:rowOff>
    </xdr:from>
    <xdr:to>
      <xdr:col>55</xdr:col>
      <xdr:colOff>50800</xdr:colOff>
      <xdr:row>58</xdr:row>
      <xdr:rowOff>153771</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10426700" y="9996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138548</xdr:rowOff>
    </xdr:from>
    <xdr:ext cx="469744" cy="259045"/>
    <xdr:sp macro="" textlink="">
      <xdr:nvSpPr>
        <xdr:cNvPr id="374" name="農林水産業費該当値テキスト">
          <a:extLst>
            <a:ext uri="{FF2B5EF4-FFF2-40B4-BE49-F238E27FC236}">
              <a16:creationId xmlns:a16="http://schemas.microsoft.com/office/drawing/2014/main" id="{00000000-0008-0000-0700-000076010000}"/>
            </a:ext>
          </a:extLst>
        </xdr:cNvPr>
        <xdr:cNvSpPr txBox="1"/>
      </xdr:nvSpPr>
      <xdr:spPr>
        <a:xfrm>
          <a:off x="10528300" y="9911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28016</xdr:rowOff>
    </xdr:from>
    <xdr:to>
      <xdr:col>50</xdr:col>
      <xdr:colOff>165100</xdr:colOff>
      <xdr:row>58</xdr:row>
      <xdr:rowOff>129616</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9588500" y="9972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58</xdr:row>
      <xdr:rowOff>120743</xdr:rowOff>
    </xdr:from>
    <xdr:ext cx="469744"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9404428" y="10064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51409</xdr:rowOff>
    </xdr:from>
    <xdr:to>
      <xdr:col>46</xdr:col>
      <xdr:colOff>38100</xdr:colOff>
      <xdr:row>58</xdr:row>
      <xdr:rowOff>153009</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8699500" y="9995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144136</xdr:rowOff>
    </xdr:from>
    <xdr:ext cx="469744"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8515428" y="10088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41351</xdr:rowOff>
    </xdr:from>
    <xdr:to>
      <xdr:col>41</xdr:col>
      <xdr:colOff>101600</xdr:colOff>
      <xdr:row>58</xdr:row>
      <xdr:rowOff>142951</xdr:rowOff>
    </xdr:to>
    <xdr:sp macro="" textlink="">
      <xdr:nvSpPr>
        <xdr:cNvPr id="379" name="楕円 378">
          <a:extLst>
            <a:ext uri="{FF2B5EF4-FFF2-40B4-BE49-F238E27FC236}">
              <a16:creationId xmlns:a16="http://schemas.microsoft.com/office/drawing/2014/main" id="{00000000-0008-0000-0700-00007B010000}"/>
            </a:ext>
          </a:extLst>
        </xdr:cNvPr>
        <xdr:cNvSpPr/>
      </xdr:nvSpPr>
      <xdr:spPr>
        <a:xfrm>
          <a:off x="7810500" y="9985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134078</xdr:rowOff>
    </xdr:from>
    <xdr:ext cx="469744" cy="259045"/>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7626428" y="10078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83262</xdr:rowOff>
    </xdr:from>
    <xdr:to>
      <xdr:col>36</xdr:col>
      <xdr:colOff>165100</xdr:colOff>
      <xdr:row>58</xdr:row>
      <xdr:rowOff>13412</xdr:rowOff>
    </xdr:to>
    <xdr:sp macro="" textlink="">
      <xdr:nvSpPr>
        <xdr:cNvPr id="381" name="楕円 380">
          <a:extLst>
            <a:ext uri="{FF2B5EF4-FFF2-40B4-BE49-F238E27FC236}">
              <a16:creationId xmlns:a16="http://schemas.microsoft.com/office/drawing/2014/main" id="{00000000-0008-0000-0700-00007D010000}"/>
            </a:ext>
          </a:extLst>
        </xdr:cNvPr>
        <xdr:cNvSpPr/>
      </xdr:nvSpPr>
      <xdr:spPr>
        <a:xfrm>
          <a:off x="6921500" y="9855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29939</xdr:rowOff>
    </xdr:from>
    <xdr:ext cx="469744" cy="259045"/>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737428" y="9631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9" name="正方形/長方形 388">
          <a:extLst>
            <a:ext uri="{FF2B5EF4-FFF2-40B4-BE49-F238E27FC236}">
              <a16:creationId xmlns:a16="http://schemas.microsoft.com/office/drawing/2014/main" id="{00000000-0008-0000-0700-000085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0" name="正方形/長方形 389">
          <a:extLst>
            <a:ext uri="{FF2B5EF4-FFF2-40B4-BE49-F238E27FC236}">
              <a16:creationId xmlns:a16="http://schemas.microsoft.com/office/drawing/2014/main" id="{00000000-0008-0000-0700-000086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402" name="テキスト ボックス 401">
          <a:extLst>
            <a:ext uri="{FF2B5EF4-FFF2-40B4-BE49-F238E27FC236}">
              <a16:creationId xmlns:a16="http://schemas.microsoft.com/office/drawing/2014/main" id="{00000000-0008-0000-0700-000092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38299</xdr:rowOff>
    </xdr:from>
    <xdr:ext cx="531299" cy="259045"/>
    <xdr:sp macro="" textlink="">
      <xdr:nvSpPr>
        <xdr:cNvPr id="404" name="テキスト ボックス 403">
          <a:extLst>
            <a:ext uri="{FF2B5EF4-FFF2-40B4-BE49-F238E27FC236}">
              <a16:creationId xmlns:a16="http://schemas.microsoft.com/office/drawing/2014/main" id="{00000000-0008-0000-0700-000094010000}"/>
            </a:ext>
          </a:extLst>
        </xdr:cNvPr>
        <xdr:cNvSpPr txBox="1"/>
      </xdr:nvSpPr>
      <xdr:spPr>
        <a:xfrm>
          <a:off x="6072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6" name="テキスト ボックス 405">
          <a:extLst>
            <a:ext uri="{FF2B5EF4-FFF2-40B4-BE49-F238E27FC236}">
              <a16:creationId xmlns:a16="http://schemas.microsoft.com/office/drawing/2014/main" id="{00000000-0008-0000-0700-000096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7" name="商工費グラフ枠">
          <a:extLst>
            <a:ext uri="{FF2B5EF4-FFF2-40B4-BE49-F238E27FC236}">
              <a16:creationId xmlns:a16="http://schemas.microsoft.com/office/drawing/2014/main" id="{00000000-0008-0000-0700-000097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68573</xdr:rowOff>
    </xdr:from>
    <xdr:to>
      <xdr:col>54</xdr:col>
      <xdr:colOff>189865</xdr:colOff>
      <xdr:row>79</xdr:row>
      <xdr:rowOff>69324</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10475595" y="12070073"/>
          <a:ext cx="1270" cy="15438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73151</xdr:rowOff>
    </xdr:from>
    <xdr:ext cx="378565" cy="259045"/>
    <xdr:sp macro="" textlink="">
      <xdr:nvSpPr>
        <xdr:cNvPr id="409" name="商工費最小値テキスト">
          <a:extLst>
            <a:ext uri="{FF2B5EF4-FFF2-40B4-BE49-F238E27FC236}">
              <a16:creationId xmlns:a16="http://schemas.microsoft.com/office/drawing/2014/main" id="{00000000-0008-0000-0700-000099010000}"/>
            </a:ext>
          </a:extLst>
        </xdr:cNvPr>
        <xdr:cNvSpPr txBox="1"/>
      </xdr:nvSpPr>
      <xdr:spPr>
        <a:xfrm>
          <a:off x="10528300" y="136177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69324</xdr:rowOff>
    </xdr:from>
    <xdr:to>
      <xdr:col>55</xdr:col>
      <xdr:colOff>88900</xdr:colOff>
      <xdr:row>79</xdr:row>
      <xdr:rowOff>69324</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a:off x="10388600" y="136138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15250</xdr:rowOff>
    </xdr:from>
    <xdr:ext cx="534377" cy="259045"/>
    <xdr:sp macro="" textlink="">
      <xdr:nvSpPr>
        <xdr:cNvPr id="411" name="商工費最大値テキスト">
          <a:extLst>
            <a:ext uri="{FF2B5EF4-FFF2-40B4-BE49-F238E27FC236}">
              <a16:creationId xmlns:a16="http://schemas.microsoft.com/office/drawing/2014/main" id="{00000000-0008-0000-0700-00009B010000}"/>
            </a:ext>
          </a:extLst>
        </xdr:cNvPr>
        <xdr:cNvSpPr txBox="1"/>
      </xdr:nvSpPr>
      <xdr:spPr>
        <a:xfrm>
          <a:off x="10528300" y="11845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48,178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68573</xdr:rowOff>
    </xdr:from>
    <xdr:to>
      <xdr:col>55</xdr:col>
      <xdr:colOff>88900</xdr:colOff>
      <xdr:row>70</xdr:row>
      <xdr:rowOff>68573</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a:off x="10388600" y="12070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58972</xdr:rowOff>
    </xdr:from>
    <xdr:to>
      <xdr:col>55</xdr:col>
      <xdr:colOff>0</xdr:colOff>
      <xdr:row>78</xdr:row>
      <xdr:rowOff>76411</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a:off x="9639300" y="13432072"/>
          <a:ext cx="838200" cy="17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149725</xdr:rowOff>
    </xdr:from>
    <xdr:ext cx="469744" cy="259045"/>
    <xdr:sp macro="" textlink="">
      <xdr:nvSpPr>
        <xdr:cNvPr id="414" name="商工費平均値テキスト">
          <a:extLst>
            <a:ext uri="{FF2B5EF4-FFF2-40B4-BE49-F238E27FC236}">
              <a16:creationId xmlns:a16="http://schemas.microsoft.com/office/drawing/2014/main" id="{00000000-0008-0000-0700-00009E010000}"/>
            </a:ext>
          </a:extLst>
        </xdr:cNvPr>
        <xdr:cNvSpPr txBox="1"/>
      </xdr:nvSpPr>
      <xdr:spPr>
        <a:xfrm>
          <a:off x="10528300" y="131799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126848</xdr:rowOff>
    </xdr:from>
    <xdr:to>
      <xdr:col>55</xdr:col>
      <xdr:colOff>50800</xdr:colOff>
      <xdr:row>78</xdr:row>
      <xdr:rowOff>56998</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10426700" y="13328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58972</xdr:rowOff>
    </xdr:from>
    <xdr:to>
      <xdr:col>50</xdr:col>
      <xdr:colOff>114300</xdr:colOff>
      <xdr:row>78</xdr:row>
      <xdr:rowOff>166511</xdr:rowOff>
    </xdr:to>
    <xdr:cxnSp macro="">
      <xdr:nvCxnSpPr>
        <xdr:cNvPr id="416" name="直線コネクタ 415">
          <a:extLst>
            <a:ext uri="{FF2B5EF4-FFF2-40B4-BE49-F238E27FC236}">
              <a16:creationId xmlns:a16="http://schemas.microsoft.com/office/drawing/2014/main" id="{00000000-0008-0000-0700-0000A0010000}"/>
            </a:ext>
          </a:extLst>
        </xdr:cNvPr>
        <xdr:cNvCxnSpPr/>
      </xdr:nvCxnSpPr>
      <xdr:spPr>
        <a:xfrm flipV="1">
          <a:off x="8750300" y="13432072"/>
          <a:ext cx="889000" cy="107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65419</xdr:rowOff>
    </xdr:from>
    <xdr:to>
      <xdr:col>50</xdr:col>
      <xdr:colOff>165100</xdr:colOff>
      <xdr:row>77</xdr:row>
      <xdr:rowOff>167019</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9588500" y="13267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12096</xdr:rowOff>
    </xdr:from>
    <xdr:ext cx="469744"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9404428" y="130422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115599</xdr:rowOff>
    </xdr:from>
    <xdr:to>
      <xdr:col>45</xdr:col>
      <xdr:colOff>177800</xdr:colOff>
      <xdr:row>78</xdr:row>
      <xdr:rowOff>166511</xdr:rowOff>
    </xdr:to>
    <xdr:cxnSp macro="">
      <xdr:nvCxnSpPr>
        <xdr:cNvPr id="419" name="直線コネクタ 418">
          <a:extLst>
            <a:ext uri="{FF2B5EF4-FFF2-40B4-BE49-F238E27FC236}">
              <a16:creationId xmlns:a16="http://schemas.microsoft.com/office/drawing/2014/main" id="{00000000-0008-0000-0700-0000A3010000}"/>
            </a:ext>
          </a:extLst>
        </xdr:cNvPr>
        <xdr:cNvCxnSpPr/>
      </xdr:nvCxnSpPr>
      <xdr:spPr>
        <a:xfrm>
          <a:off x="7861300" y="13488699"/>
          <a:ext cx="889000" cy="50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66464</xdr:rowOff>
    </xdr:from>
    <xdr:to>
      <xdr:col>46</xdr:col>
      <xdr:colOff>38100</xdr:colOff>
      <xdr:row>77</xdr:row>
      <xdr:rowOff>168064</xdr:rowOff>
    </xdr:to>
    <xdr:sp macro="" textlink="">
      <xdr:nvSpPr>
        <xdr:cNvPr id="420" name="フローチャート: 判断 419">
          <a:extLst>
            <a:ext uri="{FF2B5EF4-FFF2-40B4-BE49-F238E27FC236}">
              <a16:creationId xmlns:a16="http://schemas.microsoft.com/office/drawing/2014/main" id="{00000000-0008-0000-0700-0000A4010000}"/>
            </a:ext>
          </a:extLst>
        </xdr:cNvPr>
        <xdr:cNvSpPr/>
      </xdr:nvSpPr>
      <xdr:spPr>
        <a:xfrm>
          <a:off x="8699500" y="13268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13141</xdr:rowOff>
    </xdr:from>
    <xdr:ext cx="469744"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515428" y="13043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115599</xdr:rowOff>
    </xdr:from>
    <xdr:to>
      <xdr:col>41</xdr:col>
      <xdr:colOff>50800</xdr:colOff>
      <xdr:row>79</xdr:row>
      <xdr:rowOff>10606</xdr:rowOff>
    </xdr:to>
    <xdr:cxnSp macro="">
      <xdr:nvCxnSpPr>
        <xdr:cNvPr id="422" name="直線コネクタ 421">
          <a:extLst>
            <a:ext uri="{FF2B5EF4-FFF2-40B4-BE49-F238E27FC236}">
              <a16:creationId xmlns:a16="http://schemas.microsoft.com/office/drawing/2014/main" id="{00000000-0008-0000-0700-0000A6010000}"/>
            </a:ext>
          </a:extLst>
        </xdr:cNvPr>
        <xdr:cNvCxnSpPr/>
      </xdr:nvCxnSpPr>
      <xdr:spPr>
        <a:xfrm flipV="1">
          <a:off x="6972300" y="13488699"/>
          <a:ext cx="889000" cy="66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168126</xdr:rowOff>
    </xdr:from>
    <xdr:to>
      <xdr:col>41</xdr:col>
      <xdr:colOff>101600</xdr:colOff>
      <xdr:row>77</xdr:row>
      <xdr:rowOff>98276</xdr:rowOff>
    </xdr:to>
    <xdr:sp macro="" textlink="">
      <xdr:nvSpPr>
        <xdr:cNvPr id="423" name="フローチャート: 判断 422">
          <a:extLst>
            <a:ext uri="{FF2B5EF4-FFF2-40B4-BE49-F238E27FC236}">
              <a16:creationId xmlns:a16="http://schemas.microsoft.com/office/drawing/2014/main" id="{00000000-0008-0000-0700-0000A7010000}"/>
            </a:ext>
          </a:extLst>
        </xdr:cNvPr>
        <xdr:cNvSpPr/>
      </xdr:nvSpPr>
      <xdr:spPr>
        <a:xfrm>
          <a:off x="7810500" y="13198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114803</xdr:rowOff>
    </xdr:from>
    <xdr:ext cx="534377"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7594111" y="12973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161399</xdr:rowOff>
    </xdr:from>
    <xdr:to>
      <xdr:col>36</xdr:col>
      <xdr:colOff>165100</xdr:colOff>
      <xdr:row>78</xdr:row>
      <xdr:rowOff>91549</xdr:rowOff>
    </xdr:to>
    <xdr:sp macro="" textlink="">
      <xdr:nvSpPr>
        <xdr:cNvPr id="425" name="フローチャート: 判断 424">
          <a:extLst>
            <a:ext uri="{FF2B5EF4-FFF2-40B4-BE49-F238E27FC236}">
              <a16:creationId xmlns:a16="http://schemas.microsoft.com/office/drawing/2014/main" id="{00000000-0008-0000-0700-0000A9010000}"/>
            </a:ext>
          </a:extLst>
        </xdr:cNvPr>
        <xdr:cNvSpPr/>
      </xdr:nvSpPr>
      <xdr:spPr>
        <a:xfrm>
          <a:off x="6921500" y="13363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108076</xdr:rowOff>
    </xdr:from>
    <xdr:ext cx="469744"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6737428" y="131382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25611</xdr:rowOff>
    </xdr:from>
    <xdr:to>
      <xdr:col>55</xdr:col>
      <xdr:colOff>50800</xdr:colOff>
      <xdr:row>78</xdr:row>
      <xdr:rowOff>127211</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10426700" y="13398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4038</xdr:rowOff>
    </xdr:from>
    <xdr:ext cx="469744" cy="259045"/>
    <xdr:sp macro="" textlink="">
      <xdr:nvSpPr>
        <xdr:cNvPr id="433" name="商工費該当値テキスト">
          <a:extLst>
            <a:ext uri="{FF2B5EF4-FFF2-40B4-BE49-F238E27FC236}">
              <a16:creationId xmlns:a16="http://schemas.microsoft.com/office/drawing/2014/main" id="{00000000-0008-0000-0700-0000B1010000}"/>
            </a:ext>
          </a:extLst>
        </xdr:cNvPr>
        <xdr:cNvSpPr txBox="1"/>
      </xdr:nvSpPr>
      <xdr:spPr>
        <a:xfrm>
          <a:off x="10528300" y="133771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8172</xdr:rowOff>
    </xdr:from>
    <xdr:to>
      <xdr:col>50</xdr:col>
      <xdr:colOff>165100</xdr:colOff>
      <xdr:row>78</xdr:row>
      <xdr:rowOff>109772</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9588500" y="1338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100899</xdr:rowOff>
    </xdr:from>
    <xdr:ext cx="469744"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9404428" y="13473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115711</xdr:rowOff>
    </xdr:from>
    <xdr:to>
      <xdr:col>46</xdr:col>
      <xdr:colOff>38100</xdr:colOff>
      <xdr:row>79</xdr:row>
      <xdr:rowOff>45861</xdr:rowOff>
    </xdr:to>
    <xdr:sp macro="" textlink="">
      <xdr:nvSpPr>
        <xdr:cNvPr id="436" name="楕円 435">
          <a:extLst>
            <a:ext uri="{FF2B5EF4-FFF2-40B4-BE49-F238E27FC236}">
              <a16:creationId xmlns:a16="http://schemas.microsoft.com/office/drawing/2014/main" id="{00000000-0008-0000-0700-0000B4010000}"/>
            </a:ext>
          </a:extLst>
        </xdr:cNvPr>
        <xdr:cNvSpPr/>
      </xdr:nvSpPr>
      <xdr:spPr>
        <a:xfrm>
          <a:off x="8699500" y="13488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36988</xdr:rowOff>
    </xdr:from>
    <xdr:ext cx="469744" cy="259045"/>
    <xdr:sp macro="" textlink="">
      <xdr:nvSpPr>
        <xdr:cNvPr id="437" name="テキスト ボックス 436">
          <a:extLst>
            <a:ext uri="{FF2B5EF4-FFF2-40B4-BE49-F238E27FC236}">
              <a16:creationId xmlns:a16="http://schemas.microsoft.com/office/drawing/2014/main" id="{00000000-0008-0000-0700-0000B5010000}"/>
            </a:ext>
          </a:extLst>
        </xdr:cNvPr>
        <xdr:cNvSpPr txBox="1"/>
      </xdr:nvSpPr>
      <xdr:spPr>
        <a:xfrm>
          <a:off x="8515428" y="13581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64799</xdr:rowOff>
    </xdr:from>
    <xdr:to>
      <xdr:col>41</xdr:col>
      <xdr:colOff>101600</xdr:colOff>
      <xdr:row>78</xdr:row>
      <xdr:rowOff>166399</xdr:rowOff>
    </xdr:to>
    <xdr:sp macro="" textlink="">
      <xdr:nvSpPr>
        <xdr:cNvPr id="438" name="楕円 437">
          <a:extLst>
            <a:ext uri="{FF2B5EF4-FFF2-40B4-BE49-F238E27FC236}">
              <a16:creationId xmlns:a16="http://schemas.microsoft.com/office/drawing/2014/main" id="{00000000-0008-0000-0700-0000B6010000}"/>
            </a:ext>
          </a:extLst>
        </xdr:cNvPr>
        <xdr:cNvSpPr/>
      </xdr:nvSpPr>
      <xdr:spPr>
        <a:xfrm>
          <a:off x="7810500" y="13437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157526</xdr:rowOff>
    </xdr:from>
    <xdr:ext cx="469744" cy="259045"/>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7626428" y="13530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131256</xdr:rowOff>
    </xdr:from>
    <xdr:to>
      <xdr:col>36</xdr:col>
      <xdr:colOff>165100</xdr:colOff>
      <xdr:row>79</xdr:row>
      <xdr:rowOff>61406</xdr:rowOff>
    </xdr:to>
    <xdr:sp macro="" textlink="">
      <xdr:nvSpPr>
        <xdr:cNvPr id="440" name="楕円 439">
          <a:extLst>
            <a:ext uri="{FF2B5EF4-FFF2-40B4-BE49-F238E27FC236}">
              <a16:creationId xmlns:a16="http://schemas.microsoft.com/office/drawing/2014/main" id="{00000000-0008-0000-0700-0000B8010000}"/>
            </a:ext>
          </a:extLst>
        </xdr:cNvPr>
        <xdr:cNvSpPr/>
      </xdr:nvSpPr>
      <xdr:spPr>
        <a:xfrm>
          <a:off x="6921500" y="13504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52533</xdr:rowOff>
    </xdr:from>
    <xdr:ext cx="469744"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737428" y="135970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4" name="正方形/長方形 443">
          <a:extLst>
            <a:ext uri="{FF2B5EF4-FFF2-40B4-BE49-F238E27FC236}">
              <a16:creationId xmlns:a16="http://schemas.microsoft.com/office/drawing/2014/main" id="{00000000-0008-0000-0700-0000BC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5" name="正方形/長方形 444">
          <a:extLst>
            <a:ext uri="{FF2B5EF4-FFF2-40B4-BE49-F238E27FC236}">
              <a16:creationId xmlns:a16="http://schemas.microsoft.com/office/drawing/2014/main" id="{00000000-0008-0000-0700-0000BD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6" name="正方形/長方形 445">
          <a:extLst>
            <a:ext uri="{FF2B5EF4-FFF2-40B4-BE49-F238E27FC236}">
              <a16:creationId xmlns:a16="http://schemas.microsoft.com/office/drawing/2014/main" id="{00000000-0008-0000-0700-0000BE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7" name="正方形/長方形 446">
          <a:extLst>
            <a:ext uri="{FF2B5EF4-FFF2-40B4-BE49-F238E27FC236}">
              <a16:creationId xmlns:a16="http://schemas.microsoft.com/office/drawing/2014/main" id="{00000000-0008-0000-0700-0000BF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8" name="正方形/長方形 447">
          <a:extLst>
            <a:ext uri="{FF2B5EF4-FFF2-40B4-BE49-F238E27FC236}">
              <a16:creationId xmlns:a16="http://schemas.microsoft.com/office/drawing/2014/main" id="{00000000-0008-0000-0700-0000C0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9" name="正方形/長方形 448">
          <a:extLst>
            <a:ext uri="{FF2B5EF4-FFF2-40B4-BE49-F238E27FC236}">
              <a16:creationId xmlns:a16="http://schemas.microsoft.com/office/drawing/2014/main" id="{00000000-0008-0000-0700-0000C1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139700</xdr:rowOff>
    </xdr:from>
    <xdr:to>
      <xdr:col>59</xdr:col>
      <xdr:colOff>50800</xdr:colOff>
      <xdr:row>98</xdr:row>
      <xdr:rowOff>139700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168927</xdr:rowOff>
    </xdr:from>
    <xdr:ext cx="53129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72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2" name="テキスト ボックス 461">
          <a:extLst>
            <a:ext uri="{FF2B5EF4-FFF2-40B4-BE49-F238E27FC236}">
              <a16:creationId xmlns:a16="http://schemas.microsoft.com/office/drawing/2014/main" id="{00000000-0008-0000-0700-0000CE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3" name="土木費グラフ枠">
          <a:extLst>
            <a:ext uri="{FF2B5EF4-FFF2-40B4-BE49-F238E27FC236}">
              <a16:creationId xmlns:a16="http://schemas.microsoft.com/office/drawing/2014/main" id="{00000000-0008-0000-0700-0000CF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9878</xdr:rowOff>
    </xdr:from>
    <xdr:to>
      <xdr:col>54</xdr:col>
      <xdr:colOff>189865</xdr:colOff>
      <xdr:row>98</xdr:row>
      <xdr:rowOff>162423</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10475595" y="15440378"/>
          <a:ext cx="1270" cy="15241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166250</xdr:rowOff>
    </xdr:from>
    <xdr:ext cx="534377" cy="259045"/>
    <xdr:sp macro="" textlink="">
      <xdr:nvSpPr>
        <xdr:cNvPr id="465" name="土木費最小値テキスト">
          <a:extLst>
            <a:ext uri="{FF2B5EF4-FFF2-40B4-BE49-F238E27FC236}">
              <a16:creationId xmlns:a16="http://schemas.microsoft.com/office/drawing/2014/main" id="{00000000-0008-0000-0700-0000D1010000}"/>
            </a:ext>
          </a:extLst>
        </xdr:cNvPr>
        <xdr:cNvSpPr txBox="1"/>
      </xdr:nvSpPr>
      <xdr:spPr>
        <a:xfrm>
          <a:off x="10528300" y="16968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162423</xdr:rowOff>
    </xdr:from>
    <xdr:to>
      <xdr:col>55</xdr:col>
      <xdr:colOff>88900</xdr:colOff>
      <xdr:row>98</xdr:row>
      <xdr:rowOff>162423</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10388600" y="169645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128005</xdr:rowOff>
    </xdr:from>
    <xdr:ext cx="534377" cy="259045"/>
    <xdr:sp macro="" textlink="">
      <xdr:nvSpPr>
        <xdr:cNvPr id="467" name="土木費最大値テキスト">
          <a:extLst>
            <a:ext uri="{FF2B5EF4-FFF2-40B4-BE49-F238E27FC236}">
              <a16:creationId xmlns:a16="http://schemas.microsoft.com/office/drawing/2014/main" id="{00000000-0008-0000-0700-0000D3010000}"/>
            </a:ext>
          </a:extLst>
        </xdr:cNvPr>
        <xdr:cNvSpPr txBox="1"/>
      </xdr:nvSpPr>
      <xdr:spPr>
        <a:xfrm>
          <a:off x="10528300" y="15215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85,679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9878</xdr:rowOff>
    </xdr:from>
    <xdr:to>
      <xdr:col>55</xdr:col>
      <xdr:colOff>88900</xdr:colOff>
      <xdr:row>90</xdr:row>
      <xdr:rowOff>9878</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a:off x="10388600" y="154403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144546</xdr:rowOff>
    </xdr:from>
    <xdr:to>
      <xdr:col>55</xdr:col>
      <xdr:colOff>0</xdr:colOff>
      <xdr:row>97</xdr:row>
      <xdr:rowOff>17307</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9639300" y="16603746"/>
          <a:ext cx="838200" cy="44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152261</xdr:rowOff>
    </xdr:from>
    <xdr:ext cx="534377" cy="259045"/>
    <xdr:sp macro="" textlink="">
      <xdr:nvSpPr>
        <xdr:cNvPr id="470" name="土木費平均値テキスト">
          <a:extLst>
            <a:ext uri="{FF2B5EF4-FFF2-40B4-BE49-F238E27FC236}">
              <a16:creationId xmlns:a16="http://schemas.microsoft.com/office/drawing/2014/main" id="{00000000-0008-0000-0700-0000D6010000}"/>
            </a:ext>
          </a:extLst>
        </xdr:cNvPr>
        <xdr:cNvSpPr txBox="1"/>
      </xdr:nvSpPr>
      <xdr:spPr>
        <a:xfrm>
          <a:off x="10528300" y="162685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129384</xdr:rowOff>
    </xdr:from>
    <xdr:to>
      <xdr:col>55</xdr:col>
      <xdr:colOff>50800</xdr:colOff>
      <xdr:row>96</xdr:row>
      <xdr:rowOff>59534</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10426700" y="16417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94</xdr:row>
      <xdr:rowOff>22039</xdr:rowOff>
    </xdr:from>
    <xdr:to>
      <xdr:col>50</xdr:col>
      <xdr:colOff>114300</xdr:colOff>
      <xdr:row>97</xdr:row>
      <xdr:rowOff>17307</xdr:rowOff>
    </xdr:to>
    <xdr:cxnSp macro="">
      <xdr:nvCxnSpPr>
        <xdr:cNvPr id="472" name="直線コネクタ 471">
          <a:extLst>
            <a:ext uri="{FF2B5EF4-FFF2-40B4-BE49-F238E27FC236}">
              <a16:creationId xmlns:a16="http://schemas.microsoft.com/office/drawing/2014/main" id="{00000000-0008-0000-0700-0000D8010000}"/>
            </a:ext>
          </a:extLst>
        </xdr:cNvPr>
        <xdr:cNvCxnSpPr/>
      </xdr:nvCxnSpPr>
      <xdr:spPr>
        <a:xfrm>
          <a:off x="8750300" y="16138339"/>
          <a:ext cx="889000" cy="509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126116</xdr:rowOff>
    </xdr:from>
    <xdr:to>
      <xdr:col>50</xdr:col>
      <xdr:colOff>165100</xdr:colOff>
      <xdr:row>96</xdr:row>
      <xdr:rowOff>56266</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9588500" y="16413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72793</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9372111" y="16189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94</xdr:row>
      <xdr:rowOff>22039</xdr:rowOff>
    </xdr:from>
    <xdr:to>
      <xdr:col>45</xdr:col>
      <xdr:colOff>177800</xdr:colOff>
      <xdr:row>97</xdr:row>
      <xdr:rowOff>32784</xdr:rowOff>
    </xdr:to>
    <xdr:cxnSp macro="">
      <xdr:nvCxnSpPr>
        <xdr:cNvPr id="475" name="直線コネクタ 474">
          <a:extLst>
            <a:ext uri="{FF2B5EF4-FFF2-40B4-BE49-F238E27FC236}">
              <a16:creationId xmlns:a16="http://schemas.microsoft.com/office/drawing/2014/main" id="{00000000-0008-0000-0700-0000DB010000}"/>
            </a:ext>
          </a:extLst>
        </xdr:cNvPr>
        <xdr:cNvCxnSpPr/>
      </xdr:nvCxnSpPr>
      <xdr:spPr>
        <a:xfrm flipV="1">
          <a:off x="7861300" y="16138339"/>
          <a:ext cx="889000" cy="525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137615</xdr:rowOff>
    </xdr:from>
    <xdr:to>
      <xdr:col>46</xdr:col>
      <xdr:colOff>38100</xdr:colOff>
      <xdr:row>96</xdr:row>
      <xdr:rowOff>67765</xdr:rowOff>
    </xdr:to>
    <xdr:sp macro="" textlink="">
      <xdr:nvSpPr>
        <xdr:cNvPr id="476" name="フローチャート: 判断 475">
          <a:extLst>
            <a:ext uri="{FF2B5EF4-FFF2-40B4-BE49-F238E27FC236}">
              <a16:creationId xmlns:a16="http://schemas.microsoft.com/office/drawing/2014/main" id="{00000000-0008-0000-0700-0000DC010000}"/>
            </a:ext>
          </a:extLst>
        </xdr:cNvPr>
        <xdr:cNvSpPr/>
      </xdr:nvSpPr>
      <xdr:spPr>
        <a:xfrm>
          <a:off x="8699500" y="16425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58892</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8483111" y="16518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32784</xdr:rowOff>
    </xdr:from>
    <xdr:to>
      <xdr:col>41</xdr:col>
      <xdr:colOff>50800</xdr:colOff>
      <xdr:row>97</xdr:row>
      <xdr:rowOff>115605</xdr:rowOff>
    </xdr:to>
    <xdr:cxnSp macro="">
      <xdr:nvCxnSpPr>
        <xdr:cNvPr id="478" name="直線コネクタ 477">
          <a:extLst>
            <a:ext uri="{FF2B5EF4-FFF2-40B4-BE49-F238E27FC236}">
              <a16:creationId xmlns:a16="http://schemas.microsoft.com/office/drawing/2014/main" id="{00000000-0008-0000-0700-0000DE010000}"/>
            </a:ext>
          </a:extLst>
        </xdr:cNvPr>
        <xdr:cNvCxnSpPr/>
      </xdr:nvCxnSpPr>
      <xdr:spPr>
        <a:xfrm flipV="1">
          <a:off x="6972300" y="16663434"/>
          <a:ext cx="889000" cy="82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1392</xdr:rowOff>
    </xdr:from>
    <xdr:to>
      <xdr:col>41</xdr:col>
      <xdr:colOff>101600</xdr:colOff>
      <xdr:row>96</xdr:row>
      <xdr:rowOff>102992</xdr:rowOff>
    </xdr:to>
    <xdr:sp macro="" textlink="">
      <xdr:nvSpPr>
        <xdr:cNvPr id="479" name="フローチャート: 判断 478">
          <a:extLst>
            <a:ext uri="{FF2B5EF4-FFF2-40B4-BE49-F238E27FC236}">
              <a16:creationId xmlns:a16="http://schemas.microsoft.com/office/drawing/2014/main" id="{00000000-0008-0000-0700-0000DF010000}"/>
            </a:ext>
          </a:extLst>
        </xdr:cNvPr>
        <xdr:cNvSpPr/>
      </xdr:nvSpPr>
      <xdr:spPr>
        <a:xfrm>
          <a:off x="7810500" y="16460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119519</xdr:rowOff>
    </xdr:from>
    <xdr:ext cx="534377"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7594111" y="16235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15816</xdr:rowOff>
    </xdr:from>
    <xdr:to>
      <xdr:col>36</xdr:col>
      <xdr:colOff>165100</xdr:colOff>
      <xdr:row>96</xdr:row>
      <xdr:rowOff>117416</xdr:rowOff>
    </xdr:to>
    <xdr:sp macro="" textlink="">
      <xdr:nvSpPr>
        <xdr:cNvPr id="481" name="フローチャート: 判断 480">
          <a:extLst>
            <a:ext uri="{FF2B5EF4-FFF2-40B4-BE49-F238E27FC236}">
              <a16:creationId xmlns:a16="http://schemas.microsoft.com/office/drawing/2014/main" id="{00000000-0008-0000-0700-0000E1010000}"/>
            </a:ext>
          </a:extLst>
        </xdr:cNvPr>
        <xdr:cNvSpPr/>
      </xdr:nvSpPr>
      <xdr:spPr>
        <a:xfrm>
          <a:off x="6921500" y="16475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133943</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6705111" y="16250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93746</xdr:rowOff>
    </xdr:from>
    <xdr:to>
      <xdr:col>55</xdr:col>
      <xdr:colOff>50800</xdr:colOff>
      <xdr:row>97</xdr:row>
      <xdr:rowOff>23896</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10426700" y="16552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72173</xdr:rowOff>
    </xdr:from>
    <xdr:ext cx="534377" cy="259045"/>
    <xdr:sp macro="" textlink="">
      <xdr:nvSpPr>
        <xdr:cNvPr id="489" name="土木費該当値テキスト">
          <a:extLst>
            <a:ext uri="{FF2B5EF4-FFF2-40B4-BE49-F238E27FC236}">
              <a16:creationId xmlns:a16="http://schemas.microsoft.com/office/drawing/2014/main" id="{00000000-0008-0000-0700-0000E9010000}"/>
            </a:ext>
          </a:extLst>
        </xdr:cNvPr>
        <xdr:cNvSpPr txBox="1"/>
      </xdr:nvSpPr>
      <xdr:spPr>
        <a:xfrm>
          <a:off x="10528300" y="16531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137957</xdr:rowOff>
    </xdr:from>
    <xdr:to>
      <xdr:col>50</xdr:col>
      <xdr:colOff>165100</xdr:colOff>
      <xdr:row>97</xdr:row>
      <xdr:rowOff>68107</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9588500" y="16597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59234</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9372111" y="16689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93</xdr:row>
      <xdr:rowOff>142689</xdr:rowOff>
    </xdr:from>
    <xdr:to>
      <xdr:col>46</xdr:col>
      <xdr:colOff>38100</xdr:colOff>
      <xdr:row>94</xdr:row>
      <xdr:rowOff>72839</xdr:rowOff>
    </xdr:to>
    <xdr:sp macro="" textlink="">
      <xdr:nvSpPr>
        <xdr:cNvPr id="492" name="楕円 491">
          <a:extLst>
            <a:ext uri="{FF2B5EF4-FFF2-40B4-BE49-F238E27FC236}">
              <a16:creationId xmlns:a16="http://schemas.microsoft.com/office/drawing/2014/main" id="{00000000-0008-0000-0700-0000EC010000}"/>
            </a:ext>
          </a:extLst>
        </xdr:cNvPr>
        <xdr:cNvSpPr/>
      </xdr:nvSpPr>
      <xdr:spPr>
        <a:xfrm>
          <a:off x="8699500" y="16087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92</xdr:row>
      <xdr:rowOff>89366</xdr:rowOff>
    </xdr:from>
    <xdr:ext cx="534377"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8483111" y="15862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153434</xdr:rowOff>
    </xdr:from>
    <xdr:to>
      <xdr:col>41</xdr:col>
      <xdr:colOff>101600</xdr:colOff>
      <xdr:row>97</xdr:row>
      <xdr:rowOff>83584</xdr:rowOff>
    </xdr:to>
    <xdr:sp macro="" textlink="">
      <xdr:nvSpPr>
        <xdr:cNvPr id="494" name="楕円 493">
          <a:extLst>
            <a:ext uri="{FF2B5EF4-FFF2-40B4-BE49-F238E27FC236}">
              <a16:creationId xmlns:a16="http://schemas.microsoft.com/office/drawing/2014/main" id="{00000000-0008-0000-0700-0000EE010000}"/>
            </a:ext>
          </a:extLst>
        </xdr:cNvPr>
        <xdr:cNvSpPr/>
      </xdr:nvSpPr>
      <xdr:spPr>
        <a:xfrm>
          <a:off x="7810500" y="16612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74711</xdr:rowOff>
    </xdr:from>
    <xdr:ext cx="534377" cy="259045"/>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7594111" y="16705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64805</xdr:rowOff>
    </xdr:from>
    <xdr:to>
      <xdr:col>36</xdr:col>
      <xdr:colOff>165100</xdr:colOff>
      <xdr:row>97</xdr:row>
      <xdr:rowOff>166405</xdr:rowOff>
    </xdr:to>
    <xdr:sp macro="" textlink="">
      <xdr:nvSpPr>
        <xdr:cNvPr id="496" name="楕円 495">
          <a:extLst>
            <a:ext uri="{FF2B5EF4-FFF2-40B4-BE49-F238E27FC236}">
              <a16:creationId xmlns:a16="http://schemas.microsoft.com/office/drawing/2014/main" id="{00000000-0008-0000-0700-0000F0010000}"/>
            </a:ext>
          </a:extLst>
        </xdr:cNvPr>
        <xdr:cNvSpPr/>
      </xdr:nvSpPr>
      <xdr:spPr>
        <a:xfrm>
          <a:off x="6921500" y="16695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157532</xdr:rowOff>
    </xdr:from>
    <xdr:ext cx="534377" cy="2590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6705111" y="16788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700-0000F6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3" name="正方形/長方形 502">
          <a:extLst>
            <a:ext uri="{FF2B5EF4-FFF2-40B4-BE49-F238E27FC236}">
              <a16:creationId xmlns:a16="http://schemas.microsoft.com/office/drawing/2014/main" id="{00000000-0008-0000-0700-0000F7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4" name="正方形/長方形 503">
          <a:extLst>
            <a:ext uri="{FF2B5EF4-FFF2-40B4-BE49-F238E27FC236}">
              <a16:creationId xmlns:a16="http://schemas.microsoft.com/office/drawing/2014/main" id="{00000000-0008-0000-0700-0000F8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5" name="正方形/長方形 504">
          <a:extLst>
            <a:ext uri="{FF2B5EF4-FFF2-40B4-BE49-F238E27FC236}">
              <a16:creationId xmlns:a16="http://schemas.microsoft.com/office/drawing/2014/main" id="{00000000-0008-0000-0700-0000F9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6" name="テキスト ボックス 515">
          <a:extLst>
            <a:ext uri="{FF2B5EF4-FFF2-40B4-BE49-F238E27FC236}">
              <a16:creationId xmlns:a16="http://schemas.microsoft.com/office/drawing/2014/main" id="{00000000-0008-0000-0700-00000402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1" name="消防費グラフ枠">
          <a:extLst>
            <a:ext uri="{FF2B5EF4-FFF2-40B4-BE49-F238E27FC236}">
              <a16:creationId xmlns:a16="http://schemas.microsoft.com/office/drawing/2014/main" id="{00000000-0008-0000-0700-000009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168732</xdr:rowOff>
    </xdr:from>
    <xdr:to>
      <xdr:col>85</xdr:col>
      <xdr:colOff>126364</xdr:colOff>
      <xdr:row>39</xdr:row>
      <xdr:rowOff>117487</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6317595" y="5312232"/>
          <a:ext cx="1269" cy="14918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121314</xdr:rowOff>
    </xdr:from>
    <xdr:ext cx="469744" cy="259045"/>
    <xdr:sp macro="" textlink="">
      <xdr:nvSpPr>
        <xdr:cNvPr id="523" name="消防費最小値テキスト">
          <a:extLst>
            <a:ext uri="{FF2B5EF4-FFF2-40B4-BE49-F238E27FC236}">
              <a16:creationId xmlns:a16="http://schemas.microsoft.com/office/drawing/2014/main" id="{00000000-0008-0000-0700-00000B020000}"/>
            </a:ext>
          </a:extLst>
        </xdr:cNvPr>
        <xdr:cNvSpPr txBox="1"/>
      </xdr:nvSpPr>
      <xdr:spPr>
        <a:xfrm>
          <a:off x="16370300" y="6807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117487</xdr:rowOff>
    </xdr:from>
    <xdr:to>
      <xdr:col>86</xdr:col>
      <xdr:colOff>25400</xdr:colOff>
      <xdr:row>39</xdr:row>
      <xdr:rowOff>117487</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a:off x="16230600" y="68040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115409</xdr:rowOff>
    </xdr:from>
    <xdr:ext cx="534377" cy="259045"/>
    <xdr:sp macro="" textlink="">
      <xdr:nvSpPr>
        <xdr:cNvPr id="525" name="消防費最大値テキスト">
          <a:extLst>
            <a:ext uri="{FF2B5EF4-FFF2-40B4-BE49-F238E27FC236}">
              <a16:creationId xmlns:a16="http://schemas.microsoft.com/office/drawing/2014/main" id="{00000000-0008-0000-0700-00000D020000}"/>
            </a:ext>
          </a:extLst>
        </xdr:cNvPr>
        <xdr:cNvSpPr txBox="1"/>
      </xdr:nvSpPr>
      <xdr:spPr>
        <a:xfrm>
          <a:off x="16370300" y="5087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47,238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168732</xdr:rowOff>
    </xdr:from>
    <xdr:to>
      <xdr:col>86</xdr:col>
      <xdr:colOff>25400</xdr:colOff>
      <xdr:row>30</xdr:row>
      <xdr:rowOff>168732</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a:off x="16230600" y="53122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171323</xdr:rowOff>
    </xdr:from>
    <xdr:to>
      <xdr:col>85</xdr:col>
      <xdr:colOff>127000</xdr:colOff>
      <xdr:row>38</xdr:row>
      <xdr:rowOff>52298</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a:off x="15481300" y="6514973"/>
          <a:ext cx="838200" cy="52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132351</xdr:rowOff>
    </xdr:from>
    <xdr:ext cx="534377" cy="259045"/>
    <xdr:sp macro="" textlink="">
      <xdr:nvSpPr>
        <xdr:cNvPr id="528" name="消防費平均値テキスト">
          <a:extLst>
            <a:ext uri="{FF2B5EF4-FFF2-40B4-BE49-F238E27FC236}">
              <a16:creationId xmlns:a16="http://schemas.microsoft.com/office/drawing/2014/main" id="{00000000-0008-0000-0700-000010020000}"/>
            </a:ext>
          </a:extLst>
        </xdr:cNvPr>
        <xdr:cNvSpPr txBox="1"/>
      </xdr:nvSpPr>
      <xdr:spPr>
        <a:xfrm>
          <a:off x="16370300" y="63045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109474</xdr:rowOff>
    </xdr:from>
    <xdr:to>
      <xdr:col>85</xdr:col>
      <xdr:colOff>177800</xdr:colOff>
      <xdr:row>38</xdr:row>
      <xdr:rowOff>39624</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6268700" y="6453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171323</xdr:rowOff>
    </xdr:from>
    <xdr:to>
      <xdr:col>81</xdr:col>
      <xdr:colOff>50800</xdr:colOff>
      <xdr:row>38</xdr:row>
      <xdr:rowOff>163665</xdr:rowOff>
    </xdr:to>
    <xdr:cxnSp macro="">
      <xdr:nvCxnSpPr>
        <xdr:cNvPr id="530" name="直線コネクタ 529">
          <a:extLst>
            <a:ext uri="{FF2B5EF4-FFF2-40B4-BE49-F238E27FC236}">
              <a16:creationId xmlns:a16="http://schemas.microsoft.com/office/drawing/2014/main" id="{00000000-0008-0000-0700-000012020000}"/>
            </a:ext>
          </a:extLst>
        </xdr:cNvPr>
        <xdr:cNvCxnSpPr/>
      </xdr:nvCxnSpPr>
      <xdr:spPr>
        <a:xfrm flipV="1">
          <a:off x="14592300" y="6514973"/>
          <a:ext cx="889000" cy="163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143878</xdr:rowOff>
    </xdr:from>
    <xdr:to>
      <xdr:col>81</xdr:col>
      <xdr:colOff>101600</xdr:colOff>
      <xdr:row>38</xdr:row>
      <xdr:rowOff>74028</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5430500" y="6487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65155</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5214111" y="6580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5931</xdr:rowOff>
    </xdr:from>
    <xdr:to>
      <xdr:col>76</xdr:col>
      <xdr:colOff>114300</xdr:colOff>
      <xdr:row>38</xdr:row>
      <xdr:rowOff>163665</xdr:rowOff>
    </xdr:to>
    <xdr:cxnSp macro="">
      <xdr:nvCxnSpPr>
        <xdr:cNvPr id="533" name="直線コネクタ 532">
          <a:extLst>
            <a:ext uri="{FF2B5EF4-FFF2-40B4-BE49-F238E27FC236}">
              <a16:creationId xmlns:a16="http://schemas.microsoft.com/office/drawing/2014/main" id="{00000000-0008-0000-0700-000015020000}"/>
            </a:ext>
          </a:extLst>
        </xdr:cNvPr>
        <xdr:cNvCxnSpPr/>
      </xdr:nvCxnSpPr>
      <xdr:spPr>
        <a:xfrm>
          <a:off x="13703300" y="6521031"/>
          <a:ext cx="889000" cy="157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151041</xdr:rowOff>
    </xdr:from>
    <xdr:to>
      <xdr:col>76</xdr:col>
      <xdr:colOff>165100</xdr:colOff>
      <xdr:row>38</xdr:row>
      <xdr:rowOff>81191</xdr:rowOff>
    </xdr:to>
    <xdr:sp macro="" textlink="">
      <xdr:nvSpPr>
        <xdr:cNvPr id="534" name="フローチャート: 判断 533">
          <a:extLst>
            <a:ext uri="{FF2B5EF4-FFF2-40B4-BE49-F238E27FC236}">
              <a16:creationId xmlns:a16="http://schemas.microsoft.com/office/drawing/2014/main" id="{00000000-0008-0000-0700-000016020000}"/>
            </a:ext>
          </a:extLst>
        </xdr:cNvPr>
        <xdr:cNvSpPr/>
      </xdr:nvSpPr>
      <xdr:spPr>
        <a:xfrm>
          <a:off x="14541500" y="6494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97718</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4325111" y="6269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5931</xdr:rowOff>
    </xdr:from>
    <xdr:to>
      <xdr:col>71</xdr:col>
      <xdr:colOff>177800</xdr:colOff>
      <xdr:row>39</xdr:row>
      <xdr:rowOff>5169</xdr:rowOff>
    </xdr:to>
    <xdr:cxnSp macro="">
      <xdr:nvCxnSpPr>
        <xdr:cNvPr id="536" name="直線コネクタ 535">
          <a:extLst>
            <a:ext uri="{FF2B5EF4-FFF2-40B4-BE49-F238E27FC236}">
              <a16:creationId xmlns:a16="http://schemas.microsoft.com/office/drawing/2014/main" id="{00000000-0008-0000-0700-000018020000}"/>
            </a:ext>
          </a:extLst>
        </xdr:cNvPr>
        <xdr:cNvCxnSpPr/>
      </xdr:nvCxnSpPr>
      <xdr:spPr>
        <a:xfrm flipV="1">
          <a:off x="12814300" y="6521031"/>
          <a:ext cx="889000" cy="170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132982</xdr:rowOff>
    </xdr:from>
    <xdr:to>
      <xdr:col>72</xdr:col>
      <xdr:colOff>38100</xdr:colOff>
      <xdr:row>38</xdr:row>
      <xdr:rowOff>63132</xdr:rowOff>
    </xdr:to>
    <xdr:sp macro="" textlink="">
      <xdr:nvSpPr>
        <xdr:cNvPr id="537" name="フローチャート: 判断 536">
          <a:extLst>
            <a:ext uri="{FF2B5EF4-FFF2-40B4-BE49-F238E27FC236}">
              <a16:creationId xmlns:a16="http://schemas.microsoft.com/office/drawing/2014/main" id="{00000000-0008-0000-0700-000019020000}"/>
            </a:ext>
          </a:extLst>
        </xdr:cNvPr>
        <xdr:cNvSpPr/>
      </xdr:nvSpPr>
      <xdr:spPr>
        <a:xfrm>
          <a:off x="13652500" y="6476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54259</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3436111" y="6569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149517</xdr:rowOff>
    </xdr:from>
    <xdr:to>
      <xdr:col>67</xdr:col>
      <xdr:colOff>101600</xdr:colOff>
      <xdr:row>38</xdr:row>
      <xdr:rowOff>79667</xdr:rowOff>
    </xdr:to>
    <xdr:sp macro="" textlink="">
      <xdr:nvSpPr>
        <xdr:cNvPr id="539" name="フローチャート: 判断 538">
          <a:extLst>
            <a:ext uri="{FF2B5EF4-FFF2-40B4-BE49-F238E27FC236}">
              <a16:creationId xmlns:a16="http://schemas.microsoft.com/office/drawing/2014/main" id="{00000000-0008-0000-0700-00001B020000}"/>
            </a:ext>
          </a:extLst>
        </xdr:cNvPr>
        <xdr:cNvSpPr/>
      </xdr:nvSpPr>
      <xdr:spPr>
        <a:xfrm>
          <a:off x="12763500" y="6493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96194</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2547111" y="6268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1498</xdr:rowOff>
    </xdr:from>
    <xdr:to>
      <xdr:col>85</xdr:col>
      <xdr:colOff>177800</xdr:colOff>
      <xdr:row>38</xdr:row>
      <xdr:rowOff>103098</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6268700" y="6516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151375</xdr:rowOff>
    </xdr:from>
    <xdr:ext cx="534377" cy="259045"/>
    <xdr:sp macro="" textlink="">
      <xdr:nvSpPr>
        <xdr:cNvPr id="547" name="消防費該当値テキスト">
          <a:extLst>
            <a:ext uri="{FF2B5EF4-FFF2-40B4-BE49-F238E27FC236}">
              <a16:creationId xmlns:a16="http://schemas.microsoft.com/office/drawing/2014/main" id="{00000000-0008-0000-0700-000023020000}"/>
            </a:ext>
          </a:extLst>
        </xdr:cNvPr>
        <xdr:cNvSpPr txBox="1"/>
      </xdr:nvSpPr>
      <xdr:spPr>
        <a:xfrm>
          <a:off x="16370300" y="6495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120523</xdr:rowOff>
    </xdr:from>
    <xdr:to>
      <xdr:col>81</xdr:col>
      <xdr:colOff>101600</xdr:colOff>
      <xdr:row>38</xdr:row>
      <xdr:rowOff>50673</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5430500" y="6464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67200</xdr:rowOff>
    </xdr:from>
    <xdr:ext cx="534377"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5214111" y="6239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112865</xdr:rowOff>
    </xdr:from>
    <xdr:to>
      <xdr:col>76</xdr:col>
      <xdr:colOff>165100</xdr:colOff>
      <xdr:row>39</xdr:row>
      <xdr:rowOff>43015</xdr:rowOff>
    </xdr:to>
    <xdr:sp macro="" textlink="">
      <xdr:nvSpPr>
        <xdr:cNvPr id="550" name="楕円 549">
          <a:extLst>
            <a:ext uri="{FF2B5EF4-FFF2-40B4-BE49-F238E27FC236}">
              <a16:creationId xmlns:a16="http://schemas.microsoft.com/office/drawing/2014/main" id="{00000000-0008-0000-0700-000026020000}"/>
            </a:ext>
          </a:extLst>
        </xdr:cNvPr>
        <xdr:cNvSpPr/>
      </xdr:nvSpPr>
      <xdr:spPr>
        <a:xfrm>
          <a:off x="14541500" y="6627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34142</xdr:rowOff>
    </xdr:from>
    <xdr:ext cx="534377"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4325111" y="6720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126581</xdr:rowOff>
    </xdr:from>
    <xdr:to>
      <xdr:col>72</xdr:col>
      <xdr:colOff>38100</xdr:colOff>
      <xdr:row>38</xdr:row>
      <xdr:rowOff>56731</xdr:rowOff>
    </xdr:to>
    <xdr:sp macro="" textlink="">
      <xdr:nvSpPr>
        <xdr:cNvPr id="552" name="楕円 551">
          <a:extLst>
            <a:ext uri="{FF2B5EF4-FFF2-40B4-BE49-F238E27FC236}">
              <a16:creationId xmlns:a16="http://schemas.microsoft.com/office/drawing/2014/main" id="{00000000-0008-0000-0700-000028020000}"/>
            </a:ext>
          </a:extLst>
        </xdr:cNvPr>
        <xdr:cNvSpPr/>
      </xdr:nvSpPr>
      <xdr:spPr>
        <a:xfrm>
          <a:off x="13652500" y="6470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73258</xdr:rowOff>
    </xdr:from>
    <xdr:ext cx="534377"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3436111" y="6245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125819</xdr:rowOff>
    </xdr:from>
    <xdr:to>
      <xdr:col>67</xdr:col>
      <xdr:colOff>101600</xdr:colOff>
      <xdr:row>39</xdr:row>
      <xdr:rowOff>55969</xdr:rowOff>
    </xdr:to>
    <xdr:sp macro="" textlink="">
      <xdr:nvSpPr>
        <xdr:cNvPr id="554" name="楕円 553">
          <a:extLst>
            <a:ext uri="{FF2B5EF4-FFF2-40B4-BE49-F238E27FC236}">
              <a16:creationId xmlns:a16="http://schemas.microsoft.com/office/drawing/2014/main" id="{00000000-0008-0000-0700-00002A020000}"/>
            </a:ext>
          </a:extLst>
        </xdr:cNvPr>
        <xdr:cNvSpPr/>
      </xdr:nvSpPr>
      <xdr:spPr>
        <a:xfrm>
          <a:off x="12763500" y="6640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39</xdr:row>
      <xdr:rowOff>47096</xdr:rowOff>
    </xdr:from>
    <xdr:ext cx="534377"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547111" y="6733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0" name="正方形/長方形 559">
          <a:extLst>
            <a:ext uri="{FF2B5EF4-FFF2-40B4-BE49-F238E27FC236}">
              <a16:creationId xmlns:a16="http://schemas.microsoft.com/office/drawing/2014/main" id="{00000000-0008-0000-0700-000030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1" name="正方形/長方形 560">
          <a:extLst>
            <a:ext uri="{FF2B5EF4-FFF2-40B4-BE49-F238E27FC236}">
              <a16:creationId xmlns:a16="http://schemas.microsoft.com/office/drawing/2014/main" id="{00000000-0008-0000-0700-000031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2" name="正方形/長方形 561">
          <a:extLst>
            <a:ext uri="{FF2B5EF4-FFF2-40B4-BE49-F238E27FC236}">
              <a16:creationId xmlns:a16="http://schemas.microsoft.com/office/drawing/2014/main" id="{00000000-0008-0000-0700-000032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3" name="正方形/長方形 562">
          <a:extLst>
            <a:ext uri="{FF2B5EF4-FFF2-40B4-BE49-F238E27FC236}">
              <a16:creationId xmlns:a16="http://schemas.microsoft.com/office/drawing/2014/main" id="{00000000-0008-0000-0700-000033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5642</xdr:rowOff>
    </xdr:from>
    <xdr:ext cx="53129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914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81" name="教育費グラフ枠">
          <a:extLst>
            <a:ext uri="{FF2B5EF4-FFF2-40B4-BE49-F238E27FC236}">
              <a16:creationId xmlns:a16="http://schemas.microsoft.com/office/drawing/2014/main" id="{00000000-0008-0000-0700-000045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31915</xdr:rowOff>
    </xdr:from>
    <xdr:to>
      <xdr:col>85</xdr:col>
      <xdr:colOff>126364</xdr:colOff>
      <xdr:row>58</xdr:row>
      <xdr:rowOff>127568</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flipV="1">
          <a:off x="16317595" y="8604415"/>
          <a:ext cx="1269" cy="14672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131395</xdr:rowOff>
    </xdr:from>
    <xdr:ext cx="534377" cy="259045"/>
    <xdr:sp macro="" textlink="">
      <xdr:nvSpPr>
        <xdr:cNvPr id="583" name="教育費最小値テキスト">
          <a:extLst>
            <a:ext uri="{FF2B5EF4-FFF2-40B4-BE49-F238E27FC236}">
              <a16:creationId xmlns:a16="http://schemas.microsoft.com/office/drawing/2014/main" id="{00000000-0008-0000-0700-000047020000}"/>
            </a:ext>
          </a:extLst>
        </xdr:cNvPr>
        <xdr:cNvSpPr txBox="1"/>
      </xdr:nvSpPr>
      <xdr:spPr>
        <a:xfrm>
          <a:off x="16370300" y="10075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127568</xdr:rowOff>
    </xdr:from>
    <xdr:to>
      <xdr:col>86</xdr:col>
      <xdr:colOff>25400</xdr:colOff>
      <xdr:row>58</xdr:row>
      <xdr:rowOff>127568</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6230600" y="100716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150042</xdr:rowOff>
    </xdr:from>
    <xdr:ext cx="599010" cy="259045"/>
    <xdr:sp macro="" textlink="">
      <xdr:nvSpPr>
        <xdr:cNvPr id="585" name="教育費最大値テキスト">
          <a:extLst>
            <a:ext uri="{FF2B5EF4-FFF2-40B4-BE49-F238E27FC236}">
              <a16:creationId xmlns:a16="http://schemas.microsoft.com/office/drawing/2014/main" id="{00000000-0008-0000-0700-000049020000}"/>
            </a:ext>
          </a:extLst>
        </xdr:cNvPr>
        <xdr:cNvSpPr txBox="1"/>
      </xdr:nvSpPr>
      <xdr:spPr>
        <a:xfrm>
          <a:off x="16370300" y="83796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118,601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31915</xdr:rowOff>
    </xdr:from>
    <xdr:to>
      <xdr:col>86</xdr:col>
      <xdr:colOff>25400</xdr:colOff>
      <xdr:row>50</xdr:row>
      <xdr:rowOff>31915</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a:off x="16230600" y="8604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132956</xdr:rowOff>
    </xdr:from>
    <xdr:to>
      <xdr:col>85</xdr:col>
      <xdr:colOff>127000</xdr:colOff>
      <xdr:row>57</xdr:row>
      <xdr:rowOff>126898</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a:off x="15481300" y="9734156"/>
          <a:ext cx="838200" cy="165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64555</xdr:rowOff>
    </xdr:from>
    <xdr:ext cx="534377" cy="259045"/>
    <xdr:sp macro="" textlink="">
      <xdr:nvSpPr>
        <xdr:cNvPr id="588" name="教育費平均値テキスト">
          <a:extLst>
            <a:ext uri="{FF2B5EF4-FFF2-40B4-BE49-F238E27FC236}">
              <a16:creationId xmlns:a16="http://schemas.microsoft.com/office/drawing/2014/main" id="{00000000-0008-0000-0700-00004C020000}"/>
            </a:ext>
          </a:extLst>
        </xdr:cNvPr>
        <xdr:cNvSpPr txBox="1"/>
      </xdr:nvSpPr>
      <xdr:spPr>
        <a:xfrm>
          <a:off x="16370300" y="94943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41678</xdr:rowOff>
    </xdr:from>
    <xdr:to>
      <xdr:col>85</xdr:col>
      <xdr:colOff>177800</xdr:colOff>
      <xdr:row>56</xdr:row>
      <xdr:rowOff>143278</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6268700" y="9642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132956</xdr:rowOff>
    </xdr:from>
    <xdr:to>
      <xdr:col>81</xdr:col>
      <xdr:colOff>50800</xdr:colOff>
      <xdr:row>56</xdr:row>
      <xdr:rowOff>138590</xdr:rowOff>
    </xdr:to>
    <xdr:cxnSp macro="">
      <xdr:nvCxnSpPr>
        <xdr:cNvPr id="590" name="直線コネクタ 589">
          <a:extLst>
            <a:ext uri="{FF2B5EF4-FFF2-40B4-BE49-F238E27FC236}">
              <a16:creationId xmlns:a16="http://schemas.microsoft.com/office/drawing/2014/main" id="{00000000-0008-0000-0700-00004E020000}"/>
            </a:ext>
          </a:extLst>
        </xdr:cNvPr>
        <xdr:cNvCxnSpPr/>
      </xdr:nvCxnSpPr>
      <xdr:spPr>
        <a:xfrm flipV="1">
          <a:off x="14592300" y="9734156"/>
          <a:ext cx="889000" cy="5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99579</xdr:rowOff>
    </xdr:from>
    <xdr:to>
      <xdr:col>81</xdr:col>
      <xdr:colOff>101600</xdr:colOff>
      <xdr:row>57</xdr:row>
      <xdr:rowOff>29729</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5430500" y="9700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20856</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5214111" y="9793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138590</xdr:rowOff>
    </xdr:from>
    <xdr:to>
      <xdr:col>76</xdr:col>
      <xdr:colOff>114300</xdr:colOff>
      <xdr:row>57</xdr:row>
      <xdr:rowOff>14329</xdr:rowOff>
    </xdr:to>
    <xdr:cxnSp macro="">
      <xdr:nvCxnSpPr>
        <xdr:cNvPr id="593" name="直線コネクタ 592">
          <a:extLst>
            <a:ext uri="{FF2B5EF4-FFF2-40B4-BE49-F238E27FC236}">
              <a16:creationId xmlns:a16="http://schemas.microsoft.com/office/drawing/2014/main" id="{00000000-0008-0000-0700-000051020000}"/>
            </a:ext>
          </a:extLst>
        </xdr:cNvPr>
        <xdr:cNvCxnSpPr/>
      </xdr:nvCxnSpPr>
      <xdr:spPr>
        <a:xfrm flipV="1">
          <a:off x="13703300" y="9739790"/>
          <a:ext cx="889000" cy="47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119304</xdr:rowOff>
    </xdr:from>
    <xdr:to>
      <xdr:col>76</xdr:col>
      <xdr:colOff>165100</xdr:colOff>
      <xdr:row>57</xdr:row>
      <xdr:rowOff>49454</xdr:rowOff>
    </xdr:to>
    <xdr:sp macro="" textlink="">
      <xdr:nvSpPr>
        <xdr:cNvPr id="594" name="フローチャート: 判断 593">
          <a:extLst>
            <a:ext uri="{FF2B5EF4-FFF2-40B4-BE49-F238E27FC236}">
              <a16:creationId xmlns:a16="http://schemas.microsoft.com/office/drawing/2014/main" id="{00000000-0008-0000-0700-000052020000}"/>
            </a:ext>
          </a:extLst>
        </xdr:cNvPr>
        <xdr:cNvSpPr/>
      </xdr:nvSpPr>
      <xdr:spPr>
        <a:xfrm>
          <a:off x="14541500" y="972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40581</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4325111" y="9813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14329</xdr:rowOff>
    </xdr:from>
    <xdr:to>
      <xdr:col>71</xdr:col>
      <xdr:colOff>177800</xdr:colOff>
      <xdr:row>57</xdr:row>
      <xdr:rowOff>81766</xdr:rowOff>
    </xdr:to>
    <xdr:cxnSp macro="">
      <xdr:nvCxnSpPr>
        <xdr:cNvPr id="596" name="直線コネクタ 595">
          <a:extLst>
            <a:ext uri="{FF2B5EF4-FFF2-40B4-BE49-F238E27FC236}">
              <a16:creationId xmlns:a16="http://schemas.microsoft.com/office/drawing/2014/main" id="{00000000-0008-0000-0700-000054020000}"/>
            </a:ext>
          </a:extLst>
        </xdr:cNvPr>
        <xdr:cNvCxnSpPr/>
      </xdr:nvCxnSpPr>
      <xdr:spPr>
        <a:xfrm flipV="1">
          <a:off x="12814300" y="9786979"/>
          <a:ext cx="889000" cy="67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27815</xdr:rowOff>
    </xdr:from>
    <xdr:to>
      <xdr:col>72</xdr:col>
      <xdr:colOff>38100</xdr:colOff>
      <xdr:row>56</xdr:row>
      <xdr:rowOff>129415</xdr:rowOff>
    </xdr:to>
    <xdr:sp macro="" textlink="">
      <xdr:nvSpPr>
        <xdr:cNvPr id="597" name="フローチャート: 判断 596">
          <a:extLst>
            <a:ext uri="{FF2B5EF4-FFF2-40B4-BE49-F238E27FC236}">
              <a16:creationId xmlns:a16="http://schemas.microsoft.com/office/drawing/2014/main" id="{00000000-0008-0000-0700-000055020000}"/>
            </a:ext>
          </a:extLst>
        </xdr:cNvPr>
        <xdr:cNvSpPr/>
      </xdr:nvSpPr>
      <xdr:spPr>
        <a:xfrm>
          <a:off x="13652500" y="9629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145942</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3436111" y="9404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128529</xdr:rowOff>
    </xdr:from>
    <xdr:to>
      <xdr:col>67</xdr:col>
      <xdr:colOff>101600</xdr:colOff>
      <xdr:row>57</xdr:row>
      <xdr:rowOff>58679</xdr:rowOff>
    </xdr:to>
    <xdr:sp macro="" textlink="">
      <xdr:nvSpPr>
        <xdr:cNvPr id="599" name="フローチャート: 判断 598">
          <a:extLst>
            <a:ext uri="{FF2B5EF4-FFF2-40B4-BE49-F238E27FC236}">
              <a16:creationId xmlns:a16="http://schemas.microsoft.com/office/drawing/2014/main" id="{00000000-0008-0000-0700-000057020000}"/>
            </a:ext>
          </a:extLst>
        </xdr:cNvPr>
        <xdr:cNvSpPr/>
      </xdr:nvSpPr>
      <xdr:spPr>
        <a:xfrm>
          <a:off x="12763500" y="9729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75206</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2547111" y="9504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76098</xdr:rowOff>
    </xdr:from>
    <xdr:to>
      <xdr:col>85</xdr:col>
      <xdr:colOff>177800</xdr:colOff>
      <xdr:row>58</xdr:row>
      <xdr:rowOff>6248</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6268700" y="9848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54525</xdr:rowOff>
    </xdr:from>
    <xdr:ext cx="534377" cy="259045"/>
    <xdr:sp macro="" textlink="">
      <xdr:nvSpPr>
        <xdr:cNvPr id="607" name="教育費該当値テキスト">
          <a:extLst>
            <a:ext uri="{FF2B5EF4-FFF2-40B4-BE49-F238E27FC236}">
              <a16:creationId xmlns:a16="http://schemas.microsoft.com/office/drawing/2014/main" id="{00000000-0008-0000-0700-00005F020000}"/>
            </a:ext>
          </a:extLst>
        </xdr:cNvPr>
        <xdr:cNvSpPr txBox="1"/>
      </xdr:nvSpPr>
      <xdr:spPr>
        <a:xfrm>
          <a:off x="16370300" y="9827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82156</xdr:rowOff>
    </xdr:from>
    <xdr:to>
      <xdr:col>81</xdr:col>
      <xdr:colOff>101600</xdr:colOff>
      <xdr:row>57</xdr:row>
      <xdr:rowOff>12306</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5430500" y="9683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28833</xdr:rowOff>
    </xdr:from>
    <xdr:ext cx="534377"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5214111" y="9458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87790</xdr:rowOff>
    </xdr:from>
    <xdr:to>
      <xdr:col>76</xdr:col>
      <xdr:colOff>165100</xdr:colOff>
      <xdr:row>57</xdr:row>
      <xdr:rowOff>17940</xdr:rowOff>
    </xdr:to>
    <xdr:sp macro="" textlink="">
      <xdr:nvSpPr>
        <xdr:cNvPr id="610" name="楕円 609">
          <a:extLst>
            <a:ext uri="{FF2B5EF4-FFF2-40B4-BE49-F238E27FC236}">
              <a16:creationId xmlns:a16="http://schemas.microsoft.com/office/drawing/2014/main" id="{00000000-0008-0000-0700-000062020000}"/>
            </a:ext>
          </a:extLst>
        </xdr:cNvPr>
        <xdr:cNvSpPr/>
      </xdr:nvSpPr>
      <xdr:spPr>
        <a:xfrm>
          <a:off x="14541500" y="9688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34467</xdr:rowOff>
    </xdr:from>
    <xdr:ext cx="534377"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4325111" y="9464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134979</xdr:rowOff>
    </xdr:from>
    <xdr:to>
      <xdr:col>72</xdr:col>
      <xdr:colOff>38100</xdr:colOff>
      <xdr:row>57</xdr:row>
      <xdr:rowOff>65129</xdr:rowOff>
    </xdr:to>
    <xdr:sp macro="" textlink="">
      <xdr:nvSpPr>
        <xdr:cNvPr id="612" name="楕円 611">
          <a:extLst>
            <a:ext uri="{FF2B5EF4-FFF2-40B4-BE49-F238E27FC236}">
              <a16:creationId xmlns:a16="http://schemas.microsoft.com/office/drawing/2014/main" id="{00000000-0008-0000-0700-000064020000}"/>
            </a:ext>
          </a:extLst>
        </xdr:cNvPr>
        <xdr:cNvSpPr/>
      </xdr:nvSpPr>
      <xdr:spPr>
        <a:xfrm>
          <a:off x="13652500" y="9736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56256</xdr:rowOff>
    </xdr:from>
    <xdr:ext cx="534377"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3436111" y="9828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30966</xdr:rowOff>
    </xdr:from>
    <xdr:to>
      <xdr:col>67</xdr:col>
      <xdr:colOff>101600</xdr:colOff>
      <xdr:row>57</xdr:row>
      <xdr:rowOff>132566</xdr:rowOff>
    </xdr:to>
    <xdr:sp macro="" textlink="">
      <xdr:nvSpPr>
        <xdr:cNvPr id="614" name="楕円 613">
          <a:extLst>
            <a:ext uri="{FF2B5EF4-FFF2-40B4-BE49-F238E27FC236}">
              <a16:creationId xmlns:a16="http://schemas.microsoft.com/office/drawing/2014/main" id="{00000000-0008-0000-0700-000066020000}"/>
            </a:ext>
          </a:extLst>
        </xdr:cNvPr>
        <xdr:cNvSpPr/>
      </xdr:nvSpPr>
      <xdr:spPr>
        <a:xfrm>
          <a:off x="12763500" y="9803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123693</xdr:rowOff>
    </xdr:from>
    <xdr:ext cx="534377"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547111" y="9896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8" name="正方形/長方形 617">
          <a:extLst>
            <a:ext uri="{FF2B5EF4-FFF2-40B4-BE49-F238E27FC236}">
              <a16:creationId xmlns:a16="http://schemas.microsoft.com/office/drawing/2014/main" id="{00000000-0008-0000-0700-00006A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9" name="正方形/長方形 618">
          <a:extLst>
            <a:ext uri="{FF2B5EF4-FFF2-40B4-BE49-F238E27FC236}">
              <a16:creationId xmlns:a16="http://schemas.microsoft.com/office/drawing/2014/main" id="{00000000-0008-0000-0700-00006B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20" name="正方形/長方形 619">
          <a:extLst>
            <a:ext uri="{FF2B5EF4-FFF2-40B4-BE49-F238E27FC236}">
              <a16:creationId xmlns:a16="http://schemas.microsoft.com/office/drawing/2014/main" id="{00000000-0008-0000-0700-00006C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21" name="正方形/長方形 620">
          <a:extLst>
            <a:ext uri="{FF2B5EF4-FFF2-40B4-BE49-F238E27FC236}">
              <a16:creationId xmlns:a16="http://schemas.microsoft.com/office/drawing/2014/main" id="{00000000-0008-0000-0700-00006D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22" name="正方形/長方形 621">
          <a:extLst>
            <a:ext uri="{FF2B5EF4-FFF2-40B4-BE49-F238E27FC236}">
              <a16:creationId xmlns:a16="http://schemas.microsoft.com/office/drawing/2014/main" id="{00000000-0008-0000-0700-00006E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23" name="正方形/長方形 622">
          <a:extLst>
            <a:ext uri="{FF2B5EF4-FFF2-40B4-BE49-F238E27FC236}">
              <a16:creationId xmlns:a16="http://schemas.microsoft.com/office/drawing/2014/main" id="{00000000-0008-0000-0700-00006F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6" name="災害復旧費グラフ枠">
          <a:extLst>
            <a:ext uri="{FF2B5EF4-FFF2-40B4-BE49-F238E27FC236}">
              <a16:creationId xmlns:a16="http://schemas.microsoft.com/office/drawing/2014/main" id="{00000000-0008-0000-0700-00007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85430</xdr:rowOff>
    </xdr:from>
    <xdr:to>
      <xdr:col>85</xdr:col>
      <xdr:colOff>126364</xdr:colOff>
      <xdr:row>78</xdr:row>
      <xdr:rowOff>139700</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flipV="1">
          <a:off x="16317595" y="12429830"/>
          <a:ext cx="1269" cy="10829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150527</xdr:rowOff>
    </xdr:from>
    <xdr:ext cx="249299" cy="259045"/>
    <xdr:sp macro="" textlink="">
      <xdr:nvSpPr>
        <xdr:cNvPr id="638" name="災害復旧費最小値テキスト">
          <a:extLst>
            <a:ext uri="{FF2B5EF4-FFF2-40B4-BE49-F238E27FC236}">
              <a16:creationId xmlns:a16="http://schemas.microsoft.com/office/drawing/2014/main" id="{00000000-0008-0000-0700-00007E020000}"/>
            </a:ext>
          </a:extLst>
        </xdr:cNvPr>
        <xdr:cNvSpPr txBox="1"/>
      </xdr:nvSpPr>
      <xdr:spPr>
        <a:xfrm>
          <a:off x="16370300" y="13523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71</xdr:row>
      <xdr:rowOff>32107</xdr:rowOff>
    </xdr:from>
    <xdr:ext cx="534377" cy="259045"/>
    <xdr:sp macro="" textlink="">
      <xdr:nvSpPr>
        <xdr:cNvPr id="640" name="災害復旧費最大値テキスト">
          <a:extLst>
            <a:ext uri="{FF2B5EF4-FFF2-40B4-BE49-F238E27FC236}">
              <a16:creationId xmlns:a16="http://schemas.microsoft.com/office/drawing/2014/main" id="{00000000-0008-0000-0700-000080020000}"/>
            </a:ext>
          </a:extLst>
        </xdr:cNvPr>
        <xdr:cNvSpPr txBox="1"/>
      </xdr:nvSpPr>
      <xdr:spPr>
        <a:xfrm>
          <a:off x="16370300" y="12205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23,687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72</xdr:row>
      <xdr:rowOff>85430</xdr:rowOff>
    </xdr:from>
    <xdr:to>
      <xdr:col>86</xdr:col>
      <xdr:colOff>25400</xdr:colOff>
      <xdr:row>72</xdr:row>
      <xdr:rowOff>85430</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6230600" y="124298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67977</xdr:rowOff>
    </xdr:from>
    <xdr:ext cx="378565" cy="259045"/>
    <xdr:sp macro="" textlink="">
      <xdr:nvSpPr>
        <xdr:cNvPr id="643" name="災害復旧費平均値テキスト">
          <a:extLst>
            <a:ext uri="{FF2B5EF4-FFF2-40B4-BE49-F238E27FC236}">
              <a16:creationId xmlns:a16="http://schemas.microsoft.com/office/drawing/2014/main" id="{00000000-0008-0000-0700-000083020000}"/>
            </a:ext>
          </a:extLst>
        </xdr:cNvPr>
        <xdr:cNvSpPr txBox="1"/>
      </xdr:nvSpPr>
      <xdr:spPr>
        <a:xfrm>
          <a:off x="16370300" y="1326962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45100</xdr:rowOff>
    </xdr:from>
    <xdr:to>
      <xdr:col>85</xdr:col>
      <xdr:colOff>177800</xdr:colOff>
      <xdr:row>78</xdr:row>
      <xdr:rowOff>146700</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6268700" y="1341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45" name="直線コネクタ 644">
          <a:extLst>
            <a:ext uri="{FF2B5EF4-FFF2-40B4-BE49-F238E27FC236}">
              <a16:creationId xmlns:a16="http://schemas.microsoft.com/office/drawing/2014/main" id="{00000000-0008-0000-0700-000085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41625</xdr:rowOff>
    </xdr:from>
    <xdr:to>
      <xdr:col>81</xdr:col>
      <xdr:colOff>101600</xdr:colOff>
      <xdr:row>78</xdr:row>
      <xdr:rowOff>143225</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5430500" y="13414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159752</xdr:rowOff>
    </xdr:from>
    <xdr:ext cx="469744"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246428" y="13189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48" name="直線コネクタ 647">
          <a:extLst>
            <a:ext uri="{FF2B5EF4-FFF2-40B4-BE49-F238E27FC236}">
              <a16:creationId xmlns:a16="http://schemas.microsoft.com/office/drawing/2014/main" id="{00000000-0008-0000-0700-000088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39660</xdr:rowOff>
    </xdr:from>
    <xdr:to>
      <xdr:col>76</xdr:col>
      <xdr:colOff>165100</xdr:colOff>
      <xdr:row>78</xdr:row>
      <xdr:rowOff>141260</xdr:rowOff>
    </xdr:to>
    <xdr:sp macro="" textlink="">
      <xdr:nvSpPr>
        <xdr:cNvPr id="649" name="フローチャート: 判断 648">
          <a:extLst>
            <a:ext uri="{FF2B5EF4-FFF2-40B4-BE49-F238E27FC236}">
              <a16:creationId xmlns:a16="http://schemas.microsoft.com/office/drawing/2014/main" id="{00000000-0008-0000-0700-000089020000}"/>
            </a:ext>
          </a:extLst>
        </xdr:cNvPr>
        <xdr:cNvSpPr/>
      </xdr:nvSpPr>
      <xdr:spPr>
        <a:xfrm>
          <a:off x="14541500" y="13412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157787</xdr:rowOff>
    </xdr:from>
    <xdr:ext cx="469744"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357428" y="13187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134122</xdr:rowOff>
    </xdr:from>
    <xdr:to>
      <xdr:col>71</xdr:col>
      <xdr:colOff>177800</xdr:colOff>
      <xdr:row>78</xdr:row>
      <xdr:rowOff>139700</xdr:rowOff>
    </xdr:to>
    <xdr:cxnSp macro="">
      <xdr:nvCxnSpPr>
        <xdr:cNvPr id="651" name="直線コネクタ 650">
          <a:extLst>
            <a:ext uri="{FF2B5EF4-FFF2-40B4-BE49-F238E27FC236}">
              <a16:creationId xmlns:a16="http://schemas.microsoft.com/office/drawing/2014/main" id="{00000000-0008-0000-0700-00008B020000}"/>
            </a:ext>
          </a:extLst>
        </xdr:cNvPr>
        <xdr:cNvCxnSpPr/>
      </xdr:nvCxnSpPr>
      <xdr:spPr>
        <a:xfrm>
          <a:off x="12814300" y="13507222"/>
          <a:ext cx="889000" cy="5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43363</xdr:rowOff>
    </xdr:from>
    <xdr:to>
      <xdr:col>72</xdr:col>
      <xdr:colOff>38100</xdr:colOff>
      <xdr:row>78</xdr:row>
      <xdr:rowOff>144963</xdr:rowOff>
    </xdr:to>
    <xdr:sp macro="" textlink="">
      <xdr:nvSpPr>
        <xdr:cNvPr id="652" name="フローチャート: 判断 651">
          <a:extLst>
            <a:ext uri="{FF2B5EF4-FFF2-40B4-BE49-F238E27FC236}">
              <a16:creationId xmlns:a16="http://schemas.microsoft.com/office/drawing/2014/main" id="{00000000-0008-0000-0700-00008C020000}"/>
            </a:ext>
          </a:extLst>
        </xdr:cNvPr>
        <xdr:cNvSpPr/>
      </xdr:nvSpPr>
      <xdr:spPr>
        <a:xfrm>
          <a:off x="13652500" y="13416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76</xdr:row>
      <xdr:rowOff>161490</xdr:rowOff>
    </xdr:from>
    <xdr:ext cx="378565"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3514017" y="131916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29784</xdr:rowOff>
    </xdr:from>
    <xdr:to>
      <xdr:col>67</xdr:col>
      <xdr:colOff>101600</xdr:colOff>
      <xdr:row>78</xdr:row>
      <xdr:rowOff>131384</xdr:rowOff>
    </xdr:to>
    <xdr:sp macro="" textlink="">
      <xdr:nvSpPr>
        <xdr:cNvPr id="654" name="フローチャート: 判断 653">
          <a:extLst>
            <a:ext uri="{FF2B5EF4-FFF2-40B4-BE49-F238E27FC236}">
              <a16:creationId xmlns:a16="http://schemas.microsoft.com/office/drawing/2014/main" id="{00000000-0008-0000-0700-00008E020000}"/>
            </a:ext>
          </a:extLst>
        </xdr:cNvPr>
        <xdr:cNvSpPr/>
      </xdr:nvSpPr>
      <xdr:spPr>
        <a:xfrm>
          <a:off x="12763500" y="13402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147911</xdr:rowOff>
    </xdr:from>
    <xdr:ext cx="469744"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2579428" y="13178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23527</xdr:rowOff>
    </xdr:from>
    <xdr:ext cx="249299" cy="259045"/>
    <xdr:sp macro="" textlink="">
      <xdr:nvSpPr>
        <xdr:cNvPr id="662" name="災害復旧費該当値テキスト">
          <a:extLst>
            <a:ext uri="{FF2B5EF4-FFF2-40B4-BE49-F238E27FC236}">
              <a16:creationId xmlns:a16="http://schemas.microsoft.com/office/drawing/2014/main" id="{00000000-0008-0000-0700-000096020000}"/>
            </a:ext>
          </a:extLst>
        </xdr:cNvPr>
        <xdr:cNvSpPr txBox="1"/>
      </xdr:nvSpPr>
      <xdr:spPr>
        <a:xfrm>
          <a:off x="16370300" y="1339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65" name="楕円 664">
          <a:extLst>
            <a:ext uri="{FF2B5EF4-FFF2-40B4-BE49-F238E27FC236}">
              <a16:creationId xmlns:a16="http://schemas.microsoft.com/office/drawing/2014/main" id="{00000000-0008-0000-0700-000099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67" name="楕円 666">
          <a:extLst>
            <a:ext uri="{FF2B5EF4-FFF2-40B4-BE49-F238E27FC236}">
              <a16:creationId xmlns:a16="http://schemas.microsoft.com/office/drawing/2014/main" id="{00000000-0008-0000-0700-00009B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83322</xdr:rowOff>
    </xdr:from>
    <xdr:to>
      <xdr:col>67</xdr:col>
      <xdr:colOff>101600</xdr:colOff>
      <xdr:row>79</xdr:row>
      <xdr:rowOff>13472</xdr:rowOff>
    </xdr:to>
    <xdr:sp macro="" textlink="">
      <xdr:nvSpPr>
        <xdr:cNvPr id="669" name="楕円 668">
          <a:extLst>
            <a:ext uri="{FF2B5EF4-FFF2-40B4-BE49-F238E27FC236}">
              <a16:creationId xmlns:a16="http://schemas.microsoft.com/office/drawing/2014/main" id="{00000000-0008-0000-0700-00009D020000}"/>
            </a:ext>
          </a:extLst>
        </xdr:cNvPr>
        <xdr:cNvSpPr/>
      </xdr:nvSpPr>
      <xdr:spPr>
        <a:xfrm>
          <a:off x="12763500" y="13456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4599</xdr:rowOff>
    </xdr:from>
    <xdr:ext cx="378565"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625017" y="135491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7" name="正方形/長方形 676">
          <a:extLst>
            <a:ext uri="{FF2B5EF4-FFF2-40B4-BE49-F238E27FC236}">
              <a16:creationId xmlns:a16="http://schemas.microsoft.com/office/drawing/2014/main" id="{00000000-0008-0000-0700-0000A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8" name="正方形/長方形 677">
          <a:extLst>
            <a:ext uri="{FF2B5EF4-FFF2-40B4-BE49-F238E27FC236}">
              <a16:creationId xmlns:a16="http://schemas.microsoft.com/office/drawing/2014/main" id="{00000000-0008-0000-0700-0000A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3" name="公債費グラフ枠">
          <a:extLst>
            <a:ext uri="{FF2B5EF4-FFF2-40B4-BE49-F238E27FC236}">
              <a16:creationId xmlns:a16="http://schemas.microsoft.com/office/drawing/2014/main" id="{00000000-0008-0000-0700-0000B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73025</xdr:rowOff>
    </xdr:from>
    <xdr:to>
      <xdr:col>85</xdr:col>
      <xdr:colOff>126364</xdr:colOff>
      <xdr:row>98</xdr:row>
      <xdr:rowOff>83198</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flipV="1">
          <a:off x="16317595" y="15503525"/>
          <a:ext cx="1269" cy="13817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87025</xdr:rowOff>
    </xdr:from>
    <xdr:ext cx="534377" cy="259045"/>
    <xdr:sp macro="" textlink="">
      <xdr:nvSpPr>
        <xdr:cNvPr id="695" name="公債費最小値テキスト">
          <a:extLst>
            <a:ext uri="{FF2B5EF4-FFF2-40B4-BE49-F238E27FC236}">
              <a16:creationId xmlns:a16="http://schemas.microsoft.com/office/drawing/2014/main" id="{00000000-0008-0000-0700-0000B7020000}"/>
            </a:ext>
          </a:extLst>
        </xdr:cNvPr>
        <xdr:cNvSpPr txBox="1"/>
      </xdr:nvSpPr>
      <xdr:spPr>
        <a:xfrm>
          <a:off x="16370300" y="16889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83198</xdr:rowOff>
    </xdr:from>
    <xdr:to>
      <xdr:col>86</xdr:col>
      <xdr:colOff>25400</xdr:colOff>
      <xdr:row>98</xdr:row>
      <xdr:rowOff>83198</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6230600" y="168852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19702</xdr:rowOff>
    </xdr:from>
    <xdr:ext cx="599010" cy="259045"/>
    <xdr:sp macro="" textlink="">
      <xdr:nvSpPr>
        <xdr:cNvPr id="697" name="公債費最大値テキスト">
          <a:extLst>
            <a:ext uri="{FF2B5EF4-FFF2-40B4-BE49-F238E27FC236}">
              <a16:creationId xmlns:a16="http://schemas.microsoft.com/office/drawing/2014/main" id="{00000000-0008-0000-0700-0000B9020000}"/>
            </a:ext>
          </a:extLst>
        </xdr:cNvPr>
        <xdr:cNvSpPr txBox="1"/>
      </xdr:nvSpPr>
      <xdr:spPr>
        <a:xfrm>
          <a:off x="16370300" y="15278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119,250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73025</xdr:rowOff>
    </xdr:from>
    <xdr:to>
      <xdr:col>86</xdr:col>
      <xdr:colOff>25400</xdr:colOff>
      <xdr:row>90</xdr:row>
      <xdr:rowOff>73025</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a:off x="16230600" y="15503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148210</xdr:rowOff>
    </xdr:from>
    <xdr:to>
      <xdr:col>85</xdr:col>
      <xdr:colOff>127000</xdr:colOff>
      <xdr:row>96</xdr:row>
      <xdr:rowOff>161556</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flipV="1">
          <a:off x="15481300" y="16607410"/>
          <a:ext cx="838200" cy="13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78858</xdr:rowOff>
    </xdr:from>
    <xdr:ext cx="534377" cy="259045"/>
    <xdr:sp macro="" textlink="">
      <xdr:nvSpPr>
        <xdr:cNvPr id="700" name="公債費平均値テキスト">
          <a:extLst>
            <a:ext uri="{FF2B5EF4-FFF2-40B4-BE49-F238E27FC236}">
              <a16:creationId xmlns:a16="http://schemas.microsoft.com/office/drawing/2014/main" id="{00000000-0008-0000-0700-0000BC020000}"/>
            </a:ext>
          </a:extLst>
        </xdr:cNvPr>
        <xdr:cNvSpPr txBox="1"/>
      </xdr:nvSpPr>
      <xdr:spPr>
        <a:xfrm>
          <a:off x="16370300" y="163666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55981</xdr:rowOff>
    </xdr:from>
    <xdr:to>
      <xdr:col>85</xdr:col>
      <xdr:colOff>177800</xdr:colOff>
      <xdr:row>96</xdr:row>
      <xdr:rowOff>157581</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6268700" y="16515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161556</xdr:rowOff>
    </xdr:from>
    <xdr:to>
      <xdr:col>81</xdr:col>
      <xdr:colOff>50800</xdr:colOff>
      <xdr:row>97</xdr:row>
      <xdr:rowOff>6592</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flipV="1">
          <a:off x="14592300" y="16620756"/>
          <a:ext cx="889000" cy="16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48640</xdr:rowOff>
    </xdr:from>
    <xdr:to>
      <xdr:col>81</xdr:col>
      <xdr:colOff>101600</xdr:colOff>
      <xdr:row>96</xdr:row>
      <xdr:rowOff>150240</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5430500" y="1650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166767</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5214111" y="16283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6592</xdr:rowOff>
    </xdr:from>
    <xdr:to>
      <xdr:col>76</xdr:col>
      <xdr:colOff>114300</xdr:colOff>
      <xdr:row>97</xdr:row>
      <xdr:rowOff>16472</xdr:rowOff>
    </xdr:to>
    <xdr:cxnSp macro="">
      <xdr:nvCxnSpPr>
        <xdr:cNvPr id="705" name="直線コネクタ 704">
          <a:extLst>
            <a:ext uri="{FF2B5EF4-FFF2-40B4-BE49-F238E27FC236}">
              <a16:creationId xmlns:a16="http://schemas.microsoft.com/office/drawing/2014/main" id="{00000000-0008-0000-0700-0000C1020000}"/>
            </a:ext>
          </a:extLst>
        </xdr:cNvPr>
        <xdr:cNvCxnSpPr/>
      </xdr:nvCxnSpPr>
      <xdr:spPr>
        <a:xfrm flipV="1">
          <a:off x="13703300" y="16637242"/>
          <a:ext cx="889000" cy="9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52921</xdr:rowOff>
    </xdr:from>
    <xdr:to>
      <xdr:col>76</xdr:col>
      <xdr:colOff>165100</xdr:colOff>
      <xdr:row>96</xdr:row>
      <xdr:rowOff>154521</xdr:rowOff>
    </xdr:to>
    <xdr:sp macro="" textlink="">
      <xdr:nvSpPr>
        <xdr:cNvPr id="706" name="フローチャート: 判断 705">
          <a:extLst>
            <a:ext uri="{FF2B5EF4-FFF2-40B4-BE49-F238E27FC236}">
              <a16:creationId xmlns:a16="http://schemas.microsoft.com/office/drawing/2014/main" id="{00000000-0008-0000-0700-0000C2020000}"/>
            </a:ext>
          </a:extLst>
        </xdr:cNvPr>
        <xdr:cNvSpPr/>
      </xdr:nvSpPr>
      <xdr:spPr>
        <a:xfrm>
          <a:off x="14541500" y="16512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171048</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4325111" y="16287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16472</xdr:rowOff>
    </xdr:from>
    <xdr:to>
      <xdr:col>71</xdr:col>
      <xdr:colOff>177800</xdr:colOff>
      <xdr:row>97</xdr:row>
      <xdr:rowOff>31877</xdr:rowOff>
    </xdr:to>
    <xdr:cxnSp macro="">
      <xdr:nvCxnSpPr>
        <xdr:cNvPr id="708" name="直線コネクタ 707">
          <a:extLst>
            <a:ext uri="{FF2B5EF4-FFF2-40B4-BE49-F238E27FC236}">
              <a16:creationId xmlns:a16="http://schemas.microsoft.com/office/drawing/2014/main" id="{00000000-0008-0000-0700-0000C4020000}"/>
            </a:ext>
          </a:extLst>
        </xdr:cNvPr>
        <xdr:cNvCxnSpPr/>
      </xdr:nvCxnSpPr>
      <xdr:spPr>
        <a:xfrm flipV="1">
          <a:off x="12814300" y="16647122"/>
          <a:ext cx="889000" cy="15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49518</xdr:rowOff>
    </xdr:from>
    <xdr:to>
      <xdr:col>72</xdr:col>
      <xdr:colOff>38100</xdr:colOff>
      <xdr:row>96</xdr:row>
      <xdr:rowOff>151118</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3652500" y="16508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167645</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3436111" y="16283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58840</xdr:rowOff>
    </xdr:from>
    <xdr:to>
      <xdr:col>67</xdr:col>
      <xdr:colOff>101600</xdr:colOff>
      <xdr:row>96</xdr:row>
      <xdr:rowOff>160440</xdr:rowOff>
    </xdr:to>
    <xdr:sp macro="" textlink="">
      <xdr:nvSpPr>
        <xdr:cNvPr id="711" name="フローチャート: 判断 710">
          <a:extLst>
            <a:ext uri="{FF2B5EF4-FFF2-40B4-BE49-F238E27FC236}">
              <a16:creationId xmlns:a16="http://schemas.microsoft.com/office/drawing/2014/main" id="{00000000-0008-0000-0700-0000C7020000}"/>
            </a:ext>
          </a:extLst>
        </xdr:cNvPr>
        <xdr:cNvSpPr/>
      </xdr:nvSpPr>
      <xdr:spPr>
        <a:xfrm>
          <a:off x="12763500" y="16518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5517</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2547111" y="16293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97410</xdr:rowOff>
    </xdr:from>
    <xdr:to>
      <xdr:col>85</xdr:col>
      <xdr:colOff>177800</xdr:colOff>
      <xdr:row>97</xdr:row>
      <xdr:rowOff>27560</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6268700" y="16556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75837</xdr:rowOff>
    </xdr:from>
    <xdr:ext cx="534377" cy="259045"/>
    <xdr:sp macro="" textlink="">
      <xdr:nvSpPr>
        <xdr:cNvPr id="719" name="公債費該当値テキスト">
          <a:extLst>
            <a:ext uri="{FF2B5EF4-FFF2-40B4-BE49-F238E27FC236}">
              <a16:creationId xmlns:a16="http://schemas.microsoft.com/office/drawing/2014/main" id="{00000000-0008-0000-0700-0000CF020000}"/>
            </a:ext>
          </a:extLst>
        </xdr:cNvPr>
        <xdr:cNvSpPr txBox="1"/>
      </xdr:nvSpPr>
      <xdr:spPr>
        <a:xfrm>
          <a:off x="16370300" y="16535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110756</xdr:rowOff>
    </xdr:from>
    <xdr:to>
      <xdr:col>81</xdr:col>
      <xdr:colOff>101600</xdr:colOff>
      <xdr:row>97</xdr:row>
      <xdr:rowOff>40906</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5430500" y="16569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32033</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5214111" y="16662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127242</xdr:rowOff>
    </xdr:from>
    <xdr:to>
      <xdr:col>76</xdr:col>
      <xdr:colOff>165100</xdr:colOff>
      <xdr:row>97</xdr:row>
      <xdr:rowOff>57392</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4541500" y="16586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48519</xdr:rowOff>
    </xdr:from>
    <xdr:ext cx="534377"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4325111" y="16679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137122</xdr:rowOff>
    </xdr:from>
    <xdr:to>
      <xdr:col>72</xdr:col>
      <xdr:colOff>38100</xdr:colOff>
      <xdr:row>97</xdr:row>
      <xdr:rowOff>67272</xdr:rowOff>
    </xdr:to>
    <xdr:sp macro="" textlink="">
      <xdr:nvSpPr>
        <xdr:cNvPr id="724" name="楕円 723">
          <a:extLst>
            <a:ext uri="{FF2B5EF4-FFF2-40B4-BE49-F238E27FC236}">
              <a16:creationId xmlns:a16="http://schemas.microsoft.com/office/drawing/2014/main" id="{00000000-0008-0000-0700-0000D4020000}"/>
            </a:ext>
          </a:extLst>
        </xdr:cNvPr>
        <xdr:cNvSpPr/>
      </xdr:nvSpPr>
      <xdr:spPr>
        <a:xfrm>
          <a:off x="13652500" y="16596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58399</xdr:rowOff>
    </xdr:from>
    <xdr:ext cx="534377"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3436111" y="16689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152527</xdr:rowOff>
    </xdr:from>
    <xdr:to>
      <xdr:col>67</xdr:col>
      <xdr:colOff>101600</xdr:colOff>
      <xdr:row>97</xdr:row>
      <xdr:rowOff>82677</xdr:rowOff>
    </xdr:to>
    <xdr:sp macro="" textlink="">
      <xdr:nvSpPr>
        <xdr:cNvPr id="726" name="楕円 725">
          <a:extLst>
            <a:ext uri="{FF2B5EF4-FFF2-40B4-BE49-F238E27FC236}">
              <a16:creationId xmlns:a16="http://schemas.microsoft.com/office/drawing/2014/main" id="{00000000-0008-0000-0700-0000D6020000}"/>
            </a:ext>
          </a:extLst>
        </xdr:cNvPr>
        <xdr:cNvSpPr/>
      </xdr:nvSpPr>
      <xdr:spPr>
        <a:xfrm>
          <a:off x="12763500" y="16611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73804</xdr:rowOff>
    </xdr:from>
    <xdr:ext cx="534377"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2547111" y="16704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4" name="正方形/長方形 733">
          <a:extLst>
            <a:ext uri="{FF2B5EF4-FFF2-40B4-BE49-F238E27FC236}">
              <a16:creationId xmlns:a16="http://schemas.microsoft.com/office/drawing/2014/main" id="{00000000-0008-0000-0700-0000D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5" name="正方形/長方形 734">
          <a:extLst>
            <a:ext uri="{FF2B5EF4-FFF2-40B4-BE49-F238E27FC236}">
              <a16:creationId xmlns:a16="http://schemas.microsoft.com/office/drawing/2014/main" id="{00000000-0008-0000-0700-0000D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8" name="諸支出金グラフ枠">
          <a:extLst>
            <a:ext uri="{FF2B5EF4-FFF2-40B4-BE49-F238E27FC236}">
              <a16:creationId xmlns:a16="http://schemas.microsoft.com/office/drawing/2014/main" id="{00000000-0008-0000-0700-0000E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17170</xdr:rowOff>
    </xdr:from>
    <xdr:to>
      <xdr:col>116</xdr:col>
      <xdr:colOff>62864</xdr:colOff>
      <xdr:row>38</xdr:row>
      <xdr:rowOff>139700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flipV="1">
          <a:off x="22159595" y="5503570"/>
          <a:ext cx="1269" cy="11512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165523</xdr:rowOff>
    </xdr:from>
    <xdr:ext cx="249299" cy="259045"/>
    <xdr:sp macro="" textlink="">
      <xdr:nvSpPr>
        <xdr:cNvPr id="750" name="諸支出金最小値テキスト">
          <a:extLst>
            <a:ext uri="{FF2B5EF4-FFF2-40B4-BE49-F238E27FC236}">
              <a16:creationId xmlns:a16="http://schemas.microsoft.com/office/drawing/2014/main" id="{00000000-0008-0000-0700-0000EE020000}"/>
            </a:ext>
          </a:extLst>
        </xdr:cNvPr>
        <xdr:cNvSpPr txBox="1"/>
      </xdr:nvSpPr>
      <xdr:spPr>
        <a:xfrm>
          <a:off x="22212300" y="668062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135297</xdr:rowOff>
    </xdr:from>
    <xdr:ext cx="469744" cy="259045"/>
    <xdr:sp macro="" textlink="">
      <xdr:nvSpPr>
        <xdr:cNvPr id="752" name="諸支出金最大値テキスト">
          <a:extLst>
            <a:ext uri="{FF2B5EF4-FFF2-40B4-BE49-F238E27FC236}">
              <a16:creationId xmlns:a16="http://schemas.microsoft.com/office/drawing/2014/main" id="{00000000-0008-0000-0700-0000F0020000}"/>
            </a:ext>
          </a:extLst>
        </xdr:cNvPr>
        <xdr:cNvSpPr txBox="1"/>
      </xdr:nvSpPr>
      <xdr:spPr>
        <a:xfrm>
          <a:off x="22212300" y="5278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2,518</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17170</xdr:rowOff>
    </xdr:from>
    <xdr:to>
      <xdr:col>116</xdr:col>
      <xdr:colOff>152400</xdr:colOff>
      <xdr:row>32</xdr:row>
      <xdr:rowOff>17170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22072600" y="5503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82973</xdr:rowOff>
    </xdr:from>
    <xdr:ext cx="313932" cy="259045"/>
    <xdr:sp macro="" textlink="">
      <xdr:nvSpPr>
        <xdr:cNvPr id="755" name="諸支出金平均値テキスト">
          <a:extLst>
            <a:ext uri="{FF2B5EF4-FFF2-40B4-BE49-F238E27FC236}">
              <a16:creationId xmlns:a16="http://schemas.microsoft.com/office/drawing/2014/main" id="{00000000-0008-0000-0700-0000F3020000}"/>
            </a:ext>
          </a:extLst>
        </xdr:cNvPr>
        <xdr:cNvSpPr txBox="1"/>
      </xdr:nvSpPr>
      <xdr:spPr>
        <a:xfrm>
          <a:off x="22212300" y="6426623"/>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60096</xdr:rowOff>
    </xdr:from>
    <xdr:to>
      <xdr:col>116</xdr:col>
      <xdr:colOff>114300</xdr:colOff>
      <xdr:row>38</xdr:row>
      <xdr:rowOff>161696</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22110700" y="657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71069</xdr:rowOff>
    </xdr:from>
    <xdr:to>
      <xdr:col>112</xdr:col>
      <xdr:colOff>38100</xdr:colOff>
      <xdr:row>39</xdr:row>
      <xdr:rowOff>1219</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21272500" y="6586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17746</xdr:rowOff>
    </xdr:from>
    <xdr:ext cx="313932"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166333" y="636139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12091</xdr:rowOff>
    </xdr:from>
    <xdr:to>
      <xdr:col>107</xdr:col>
      <xdr:colOff>101600</xdr:colOff>
      <xdr:row>38</xdr:row>
      <xdr:rowOff>113691</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20383500" y="6527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130217</xdr:rowOff>
    </xdr:from>
    <xdr:ext cx="378565"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245017" y="63024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63" name="直線コネクタ 762">
          <a:extLst>
            <a:ext uri="{FF2B5EF4-FFF2-40B4-BE49-F238E27FC236}">
              <a16:creationId xmlns:a16="http://schemas.microsoft.com/office/drawing/2014/main" id="{00000000-0008-0000-0700-0000FB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34036</xdr:rowOff>
    </xdr:from>
    <xdr:to>
      <xdr:col>102</xdr:col>
      <xdr:colOff>165100</xdr:colOff>
      <xdr:row>38</xdr:row>
      <xdr:rowOff>135636</xdr:rowOff>
    </xdr:to>
    <xdr:sp macro="" textlink="">
      <xdr:nvSpPr>
        <xdr:cNvPr id="764" name="フローチャート: 判断 763">
          <a:extLst>
            <a:ext uri="{FF2B5EF4-FFF2-40B4-BE49-F238E27FC236}">
              <a16:creationId xmlns:a16="http://schemas.microsoft.com/office/drawing/2014/main" id="{00000000-0008-0000-0700-0000FC020000}"/>
            </a:ext>
          </a:extLst>
        </xdr:cNvPr>
        <xdr:cNvSpPr/>
      </xdr:nvSpPr>
      <xdr:spPr>
        <a:xfrm>
          <a:off x="19494500" y="6549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152163</xdr:rowOff>
    </xdr:from>
    <xdr:ext cx="378565"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356017" y="63243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39980</xdr:rowOff>
    </xdr:from>
    <xdr:to>
      <xdr:col>98</xdr:col>
      <xdr:colOff>38100</xdr:colOff>
      <xdr:row>38</xdr:row>
      <xdr:rowOff>141580</xdr:rowOff>
    </xdr:to>
    <xdr:sp macro="" textlink="">
      <xdr:nvSpPr>
        <xdr:cNvPr id="766" name="フローチャート: 判断 765">
          <a:extLst>
            <a:ext uri="{FF2B5EF4-FFF2-40B4-BE49-F238E27FC236}">
              <a16:creationId xmlns:a16="http://schemas.microsoft.com/office/drawing/2014/main" id="{00000000-0008-0000-0700-0000FE020000}"/>
            </a:ext>
          </a:extLst>
        </xdr:cNvPr>
        <xdr:cNvSpPr/>
      </xdr:nvSpPr>
      <xdr:spPr>
        <a:xfrm>
          <a:off x="18605500" y="655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158107</xdr:rowOff>
    </xdr:from>
    <xdr:ext cx="378565"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467017" y="63303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38523</xdr:rowOff>
    </xdr:from>
    <xdr:ext cx="249299" cy="259045"/>
    <xdr:sp macro="" textlink="">
      <xdr:nvSpPr>
        <xdr:cNvPr id="774" name="諸支出金該当値テキスト">
          <a:extLst>
            <a:ext uri="{FF2B5EF4-FFF2-40B4-BE49-F238E27FC236}">
              <a16:creationId xmlns:a16="http://schemas.microsoft.com/office/drawing/2014/main" id="{00000000-0008-0000-0700-000006030000}"/>
            </a:ext>
          </a:extLst>
        </xdr:cNvPr>
        <xdr:cNvSpPr txBox="1"/>
      </xdr:nvSpPr>
      <xdr:spPr>
        <a:xfrm>
          <a:off x="22212300" y="655362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9" name="楕円 778">
          <a:extLst>
            <a:ext uri="{FF2B5EF4-FFF2-40B4-BE49-F238E27FC236}">
              <a16:creationId xmlns:a16="http://schemas.microsoft.com/office/drawing/2014/main" id="{00000000-0008-0000-0700-00000B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81" name="楕円 780">
          <a:extLst>
            <a:ext uri="{FF2B5EF4-FFF2-40B4-BE49-F238E27FC236}">
              <a16:creationId xmlns:a16="http://schemas.microsoft.com/office/drawing/2014/main" id="{00000000-0008-0000-0700-00000D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7" name="前年度繰上充用金グラフ枠">
          <a:extLst>
            <a:ext uri="{FF2B5EF4-FFF2-40B4-BE49-F238E27FC236}">
              <a16:creationId xmlns:a16="http://schemas.microsoft.com/office/drawing/2014/main" id="{00000000-0008-0000-0700-00001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9" name="前年度繰上充用金最小値テキスト">
          <a:extLst>
            <a:ext uri="{FF2B5EF4-FFF2-40B4-BE49-F238E27FC236}">
              <a16:creationId xmlns:a16="http://schemas.microsoft.com/office/drawing/2014/main" id="{00000000-0008-0000-0700-00001F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1" name="前年度繰上充用金最大値テキスト">
          <a:extLst>
            <a:ext uri="{FF2B5EF4-FFF2-40B4-BE49-F238E27FC236}">
              <a16:creationId xmlns:a16="http://schemas.microsoft.com/office/drawing/2014/main" id="{00000000-0008-0000-0700-000021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4" name="前年度繰上充用金平均値テキスト">
          <a:extLst>
            <a:ext uri="{FF2B5EF4-FFF2-40B4-BE49-F238E27FC236}">
              <a16:creationId xmlns:a16="http://schemas.microsoft.com/office/drawing/2014/main" id="{00000000-0008-0000-0700-000024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2" name="直線コネクタ 811">
          <a:extLst>
            <a:ext uri="{FF2B5EF4-FFF2-40B4-BE49-F238E27FC236}">
              <a16:creationId xmlns:a16="http://schemas.microsoft.com/office/drawing/2014/main" id="{00000000-0008-0000-0700-00002C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3" name="フローチャート: 判断 812">
          <a:extLst>
            <a:ext uri="{FF2B5EF4-FFF2-40B4-BE49-F238E27FC236}">
              <a16:creationId xmlns:a16="http://schemas.microsoft.com/office/drawing/2014/main" id="{00000000-0008-0000-0700-00002D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フローチャート: 判断 814">
          <a:extLst>
            <a:ext uri="{FF2B5EF4-FFF2-40B4-BE49-F238E27FC236}">
              <a16:creationId xmlns:a16="http://schemas.microsoft.com/office/drawing/2014/main" id="{00000000-0008-0000-0700-00002F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3" name="前年度繰上充用金該当値テキスト">
          <a:extLst>
            <a:ext uri="{FF2B5EF4-FFF2-40B4-BE49-F238E27FC236}">
              <a16:creationId xmlns:a16="http://schemas.microsoft.com/office/drawing/2014/main" id="{00000000-0008-0000-0700-000037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8" name="楕円 827">
          <a:extLst>
            <a:ext uri="{FF2B5EF4-FFF2-40B4-BE49-F238E27FC236}">
              <a16:creationId xmlns:a16="http://schemas.microsoft.com/office/drawing/2014/main" id="{00000000-0008-0000-0700-00003C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0" name="楕円 829">
          <a:extLst>
            <a:ext uri="{FF2B5EF4-FFF2-40B4-BE49-F238E27FC236}">
              <a16:creationId xmlns:a16="http://schemas.microsoft.com/office/drawing/2014/main" id="{00000000-0008-0000-0700-00003E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2" name="正方形/長方形 831">
          <a:extLst>
            <a:ext uri="{FF2B5EF4-FFF2-40B4-BE49-F238E27FC236}">
              <a16:creationId xmlns:a16="http://schemas.microsoft.com/office/drawing/2014/main" id="{00000000-0008-0000-0700-000040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3" name="正方形/長方形 832">
          <a:extLst>
            <a:ext uri="{FF2B5EF4-FFF2-40B4-BE49-F238E27FC236}">
              <a16:creationId xmlns:a16="http://schemas.microsoft.com/office/drawing/2014/main" id="{00000000-0008-0000-0700-000041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4" name="テキスト ボックス 833">
          <a:extLst>
            <a:ext uri="{FF2B5EF4-FFF2-40B4-BE49-F238E27FC236}">
              <a16:creationId xmlns:a16="http://schemas.microsoft.com/office/drawing/2014/main" id="{00000000-0008-0000-0700-000042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200">
              <a:solidFill>
                <a:schemeClr val="tx1"/>
              </a:solidFill>
              <a:effectLst/>
              <a:latin typeface="ＭＳ ゴシック" panose="020B0609070205080204" pitchFamily="49" charset="-128"/>
              <a:ea typeface="ＭＳ ゴシック" panose="020B0609070205080204" pitchFamily="49" charset="-128"/>
              <a:cs typeface="+mn-cs"/>
            </a:rPr>
            <a:t>・民生費は、住民税非課税世帯支援給付金事業や令和５年度子育て世帯特別給付金支給事業の増加等に加え、後期高齢者医療事業会計、介護保険事業会計への繰出金等や生活保護扶助費が昨年比増加したこともあり、住民一人当たりのコストが増加し、また昨年に引き続き最も高い構成比となっている。</a:t>
          </a:r>
          <a:endParaRPr lang="ja-JP" altLang="ja-JP" sz="1200">
            <a:solidFill>
              <a:schemeClr val="tx1"/>
            </a:solidFill>
            <a:effectLst/>
            <a:latin typeface="ＭＳ ゴシック" panose="020B0609070205080204" pitchFamily="49" charset="-128"/>
            <a:ea typeface="ＭＳ ゴシック" panose="020B0609070205080204" pitchFamily="49" charset="-128"/>
          </a:endParaRPr>
        </a:p>
        <a:p>
          <a:r>
            <a:rPr lang="ja-JP" altLang="ja-JP" sz="1200">
              <a:solidFill>
                <a:schemeClr val="tx1"/>
              </a:solidFill>
              <a:effectLst/>
              <a:latin typeface="ＭＳ ゴシック" panose="020B0609070205080204" pitchFamily="49" charset="-128"/>
              <a:ea typeface="ＭＳ ゴシック" panose="020B0609070205080204" pitchFamily="49" charset="-128"/>
              <a:cs typeface="+mn-cs"/>
            </a:rPr>
            <a:t>・一方で、総務費は新庁舎整備の完了により、住民一人当たりのコストが大きく減少した。</a:t>
          </a:r>
          <a:endParaRPr lang="ja-JP" altLang="ja-JP" sz="1200">
            <a:solidFill>
              <a:schemeClr val="tx1"/>
            </a:solidFill>
            <a:effectLst/>
            <a:latin typeface="ＭＳ ゴシック" panose="020B0609070205080204" pitchFamily="49" charset="-128"/>
            <a:ea typeface="ＭＳ ゴシック" panose="020B0609070205080204" pitchFamily="49" charset="-128"/>
          </a:endParaRPr>
        </a:p>
        <a:p>
          <a:r>
            <a:rPr lang="ja-JP" altLang="ja-JP" sz="1200">
              <a:solidFill>
                <a:schemeClr val="tx1"/>
              </a:solidFill>
              <a:effectLst/>
              <a:latin typeface="ＭＳ ゴシック" panose="020B0609070205080204" pitchFamily="49" charset="-128"/>
              <a:ea typeface="ＭＳ ゴシック" panose="020B0609070205080204" pitchFamily="49" charset="-128"/>
              <a:cs typeface="+mn-cs"/>
            </a:rPr>
            <a:t>・教育費に関して、中学校屋内運動場空調設備設置及び照明ＬＥＤ化事業の完了により、住民一人当たりのコストが減少し、類似団体内平均値を下回った。</a:t>
          </a:r>
          <a:endParaRPr lang="ja-JP" altLang="ja-JP" sz="1200">
            <a:solidFill>
              <a:schemeClr val="tx1"/>
            </a:solidFill>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大阪府貝塚市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　</a:t>
          </a:r>
          <a:r>
            <a:rPr lang="ja-JP" altLang="ja-JP" sz="1200">
              <a:solidFill>
                <a:schemeClr val="tx1"/>
              </a:solidFill>
              <a:effectLst/>
              <a:latin typeface="ＭＳ ゴシック" panose="020B0609070205080204" pitchFamily="49" charset="-128"/>
              <a:ea typeface="ＭＳ ゴシック" panose="020B0609070205080204" pitchFamily="49" charset="-128"/>
              <a:cs typeface="+mn-cs"/>
            </a:rPr>
            <a:t>新庁舎整備や公立認定こども園建て替えの完了により、歳入（主に市債）、歳出（主に投資的経費）ともに減となっている。その中においても、歳入において、普通交付税や株式等譲渡所得割交付金などの各種交付金、ボートレース事業収入が前年比増額していることもあり、昨年に引き続き、財政調整基金を取り崩さず財政運営することができた。そのため、実質収支額、実質単年度収支ともに黒字を維持することができた。</a:t>
          </a:r>
          <a:endParaRPr lang="ja-JP" altLang="ja-JP" sz="1200">
            <a:solidFill>
              <a:schemeClr val="tx1"/>
            </a:solidFill>
            <a:effectLst/>
            <a:latin typeface="ＭＳ ゴシック" panose="020B0609070205080204" pitchFamily="49" charset="-128"/>
            <a:ea typeface="ＭＳ ゴシック" panose="020B0609070205080204" pitchFamily="49" charset="-128"/>
          </a:endParaRPr>
        </a:p>
        <a:p>
          <a:r>
            <a:rPr lang="ja-JP" altLang="ja-JP" sz="1200">
              <a:solidFill>
                <a:schemeClr val="tx1"/>
              </a:solidFill>
              <a:effectLst/>
              <a:latin typeface="ＭＳ ゴシック" panose="020B0609070205080204" pitchFamily="49" charset="-128"/>
              <a:ea typeface="ＭＳ ゴシック" panose="020B0609070205080204" pitchFamily="49" charset="-128"/>
              <a:cs typeface="+mn-cs"/>
            </a:rPr>
            <a:t>　今後、市税の大幅な伸びは見込めず、また社会保障関係経費、公共施設の更新・老朽化対策経費等の増加も見込まれるため、より一層歳出の見直しを徹底し、持続可能な財政運営に努める。</a:t>
          </a:r>
          <a:endParaRPr lang="ja-JP" altLang="ja-JP" sz="1200">
            <a:solidFill>
              <a:schemeClr val="tx1"/>
            </a:solidFill>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大阪府貝塚市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200">
              <a:solidFill>
                <a:schemeClr val="tx1"/>
              </a:solidFill>
              <a:effectLst/>
              <a:latin typeface="ＭＳ ゴシック" panose="020B0609070205080204" pitchFamily="49" charset="-128"/>
              <a:ea typeface="ＭＳ ゴシック" panose="020B0609070205080204" pitchFamily="49" charset="-128"/>
              <a:cs typeface="+mn-cs"/>
            </a:rPr>
            <a:t>　</a:t>
          </a:r>
          <a:r>
            <a:rPr lang="ja-JP" altLang="ja-JP" sz="1200">
              <a:solidFill>
                <a:schemeClr val="tx1"/>
              </a:solidFill>
              <a:effectLst/>
              <a:latin typeface="ＭＳ ゴシック" panose="020B0609070205080204" pitchFamily="49" charset="-128"/>
              <a:ea typeface="ＭＳ ゴシック" panose="020B0609070205080204" pitchFamily="49" charset="-128"/>
              <a:cs typeface="+mn-cs"/>
            </a:rPr>
            <a:t>病院事業会計については、</a:t>
          </a:r>
          <a:r>
            <a:rPr lang="ja-JP" altLang="ja-JP" sz="1200" b="0">
              <a:solidFill>
                <a:schemeClr val="tx1"/>
              </a:solidFill>
              <a:effectLst/>
              <a:latin typeface="ＭＳ ゴシック" panose="020B0609070205080204" pitchFamily="49" charset="-128"/>
              <a:ea typeface="ＭＳ ゴシック" panose="020B0609070205080204" pitchFamily="49" charset="-128"/>
              <a:cs typeface="+mn-cs"/>
            </a:rPr>
            <a:t>新型コロナウイルス関連補助金が大幅に減額したことに加え、高額な医療機器の導入や物価高騰による材料費等の増加により、現預金が大幅に減少したため流動資産が</a:t>
          </a:r>
          <a:r>
            <a:rPr lang="ja-JP" altLang="ja-JP" sz="1200">
              <a:solidFill>
                <a:schemeClr val="tx1"/>
              </a:solidFill>
              <a:effectLst/>
              <a:latin typeface="ＭＳ ゴシック" panose="020B0609070205080204" pitchFamily="49" charset="-128"/>
              <a:ea typeface="ＭＳ ゴシック" panose="020B0609070205080204" pitchFamily="49" charset="-128"/>
              <a:cs typeface="+mn-cs"/>
            </a:rPr>
            <a:t>減少。剰余金額は</a:t>
          </a:r>
          <a:r>
            <a:rPr lang="en-US" altLang="ja-JP" sz="1200">
              <a:solidFill>
                <a:schemeClr val="tx1"/>
              </a:solidFill>
              <a:effectLst/>
              <a:latin typeface="ＭＳ ゴシック" panose="020B0609070205080204" pitchFamily="49" charset="-128"/>
              <a:ea typeface="ＭＳ ゴシック" panose="020B0609070205080204" pitchFamily="49" charset="-128"/>
              <a:cs typeface="+mn-cs"/>
            </a:rPr>
            <a:t>345</a:t>
          </a:r>
          <a:r>
            <a:rPr lang="ja-JP" altLang="ja-JP" sz="1200">
              <a:solidFill>
                <a:schemeClr val="tx1"/>
              </a:solidFill>
              <a:effectLst/>
              <a:latin typeface="ＭＳ ゴシック" panose="020B0609070205080204" pitchFamily="49" charset="-128"/>
              <a:ea typeface="ＭＳ ゴシック" panose="020B0609070205080204" pitchFamily="49" charset="-128"/>
              <a:cs typeface="+mn-cs"/>
            </a:rPr>
            <a:t>百万円となり</a:t>
          </a:r>
          <a:r>
            <a:rPr lang="en-US" altLang="ja-JP" sz="1200">
              <a:solidFill>
                <a:schemeClr val="tx1"/>
              </a:solidFill>
              <a:effectLst/>
              <a:latin typeface="ＭＳ ゴシック" panose="020B0609070205080204" pitchFamily="49" charset="-128"/>
              <a:ea typeface="ＭＳ ゴシック" panose="020B0609070205080204" pitchFamily="49" charset="-128"/>
              <a:cs typeface="+mn-cs"/>
            </a:rPr>
            <a:t>2.67</a:t>
          </a:r>
          <a:r>
            <a:rPr lang="ja-JP" altLang="ja-JP" sz="1200">
              <a:solidFill>
                <a:schemeClr val="tx1"/>
              </a:solidFill>
              <a:effectLst/>
              <a:latin typeface="ＭＳ ゴシック" panose="020B0609070205080204" pitchFamily="49" charset="-128"/>
              <a:ea typeface="ＭＳ ゴシック" panose="020B0609070205080204" pitchFamily="49" charset="-128"/>
              <a:cs typeface="+mn-cs"/>
            </a:rPr>
            <a:t>ポイントの減少となっている。</a:t>
          </a:r>
          <a:endParaRPr lang="ja-JP" altLang="ja-JP" sz="1200">
            <a:solidFill>
              <a:schemeClr val="tx1"/>
            </a:solidFill>
            <a:effectLst/>
            <a:latin typeface="ＭＳ ゴシック" panose="020B0609070205080204" pitchFamily="49" charset="-128"/>
            <a:ea typeface="ＭＳ ゴシック" panose="020B0609070205080204" pitchFamily="49" charset="-128"/>
          </a:endParaRPr>
        </a:p>
        <a:p>
          <a:r>
            <a:rPr lang="ja-JP" altLang="ja-JP" sz="1200">
              <a:solidFill>
                <a:schemeClr val="tx1"/>
              </a:solidFill>
              <a:effectLst/>
              <a:latin typeface="ＭＳ ゴシック" panose="020B0609070205080204" pitchFamily="49" charset="-128"/>
              <a:ea typeface="ＭＳ ゴシック" panose="020B0609070205080204" pitchFamily="49" charset="-128"/>
              <a:cs typeface="+mn-cs"/>
            </a:rPr>
            <a:t>　また、介護保険事業会計については、介護サービス等諸費等により、保険給付費が増加したために歳出総額が増加。実質収支額は</a:t>
          </a:r>
          <a:r>
            <a:rPr lang="en-US" altLang="ja-JP" sz="1200">
              <a:solidFill>
                <a:schemeClr val="tx1"/>
              </a:solidFill>
              <a:effectLst/>
              <a:latin typeface="ＭＳ ゴシック" panose="020B0609070205080204" pitchFamily="49" charset="-128"/>
              <a:ea typeface="ＭＳ ゴシック" panose="020B0609070205080204" pitchFamily="49" charset="-128"/>
              <a:cs typeface="+mn-cs"/>
            </a:rPr>
            <a:t>21</a:t>
          </a:r>
          <a:r>
            <a:rPr lang="ja-JP" altLang="ja-JP" sz="1200">
              <a:solidFill>
                <a:schemeClr val="tx1"/>
              </a:solidFill>
              <a:effectLst/>
              <a:latin typeface="ＭＳ ゴシック" panose="020B0609070205080204" pitchFamily="49" charset="-128"/>
              <a:ea typeface="ＭＳ ゴシック" panose="020B0609070205080204" pitchFamily="49" charset="-128"/>
              <a:cs typeface="+mn-cs"/>
            </a:rPr>
            <a:t>百万円となり、</a:t>
          </a:r>
          <a:r>
            <a:rPr lang="en-US" altLang="ja-JP" sz="1200">
              <a:solidFill>
                <a:schemeClr val="tx1"/>
              </a:solidFill>
              <a:effectLst/>
              <a:latin typeface="ＭＳ ゴシック" panose="020B0609070205080204" pitchFamily="49" charset="-128"/>
              <a:ea typeface="ＭＳ ゴシック" panose="020B0609070205080204" pitchFamily="49" charset="-128"/>
              <a:cs typeface="+mn-cs"/>
            </a:rPr>
            <a:t>0.49</a:t>
          </a:r>
          <a:r>
            <a:rPr lang="ja-JP" altLang="ja-JP" sz="1200">
              <a:solidFill>
                <a:schemeClr val="tx1"/>
              </a:solidFill>
              <a:effectLst/>
              <a:latin typeface="ＭＳ ゴシック" panose="020B0609070205080204" pitchFamily="49" charset="-128"/>
              <a:ea typeface="ＭＳ ゴシック" panose="020B0609070205080204" pitchFamily="49" charset="-128"/>
              <a:cs typeface="+mn-cs"/>
            </a:rPr>
            <a:t>ポイントの減少となっている。</a:t>
          </a:r>
          <a:endParaRPr lang="ja-JP" altLang="ja-JP" sz="1200">
            <a:solidFill>
              <a:schemeClr val="tx1"/>
            </a:solidFill>
            <a:effectLst/>
            <a:latin typeface="ＭＳ ゴシック" panose="020B0609070205080204" pitchFamily="49" charset="-128"/>
            <a:ea typeface="ＭＳ ゴシック" panose="020B0609070205080204" pitchFamily="49" charset="-128"/>
          </a:endParaRPr>
        </a:p>
        <a:p>
          <a:r>
            <a:rPr lang="ja-JP" altLang="ja-JP" sz="1200">
              <a:solidFill>
                <a:schemeClr val="tx1"/>
              </a:solidFill>
              <a:effectLst/>
              <a:latin typeface="ＭＳ ゴシック" panose="020B0609070205080204" pitchFamily="49" charset="-128"/>
              <a:ea typeface="ＭＳ ゴシック" panose="020B0609070205080204" pitchFamily="49" charset="-128"/>
              <a:cs typeface="+mn-cs"/>
            </a:rPr>
            <a:t>　上記要因はあるものの、令和</a:t>
          </a:r>
          <a:r>
            <a:rPr lang="en-US" altLang="ja-JP" sz="1200">
              <a:solidFill>
                <a:schemeClr val="tx1"/>
              </a:solidFill>
              <a:effectLst/>
              <a:latin typeface="ＭＳ ゴシック" panose="020B0609070205080204" pitchFamily="49" charset="-128"/>
              <a:ea typeface="ＭＳ ゴシック" panose="020B0609070205080204" pitchFamily="49" charset="-128"/>
              <a:cs typeface="+mn-cs"/>
            </a:rPr>
            <a:t>5</a:t>
          </a:r>
          <a:r>
            <a:rPr lang="ja-JP" altLang="ja-JP" sz="1200">
              <a:solidFill>
                <a:schemeClr val="tx1"/>
              </a:solidFill>
              <a:effectLst/>
              <a:latin typeface="ＭＳ ゴシック" panose="020B0609070205080204" pitchFamily="49" charset="-128"/>
              <a:ea typeface="ＭＳ ゴシック" panose="020B0609070205080204" pitchFamily="49" charset="-128"/>
              <a:cs typeface="+mn-cs"/>
            </a:rPr>
            <a:t>年度は全会計の剰余金額</a:t>
          </a:r>
          <a:r>
            <a:rPr lang="en-US" altLang="ja-JP" sz="1200">
              <a:solidFill>
                <a:schemeClr val="tx1"/>
              </a:solidFill>
              <a:effectLst/>
              <a:latin typeface="ＭＳ ゴシック" panose="020B0609070205080204" pitchFamily="49" charset="-128"/>
              <a:ea typeface="ＭＳ ゴシック" panose="020B0609070205080204" pitchFamily="49" charset="-128"/>
              <a:cs typeface="+mn-cs"/>
            </a:rPr>
            <a:t>3,599</a:t>
          </a:r>
          <a:r>
            <a:rPr lang="ja-JP" altLang="ja-JP" sz="1200">
              <a:solidFill>
                <a:schemeClr val="tx1"/>
              </a:solidFill>
              <a:effectLst/>
              <a:latin typeface="ＭＳ ゴシック" panose="020B0609070205080204" pitchFamily="49" charset="-128"/>
              <a:ea typeface="ＭＳ ゴシック" panose="020B0609070205080204" pitchFamily="49" charset="-128"/>
              <a:cs typeface="+mn-cs"/>
            </a:rPr>
            <a:t>百万円となっており、昨年に引き続き、全ての会計で黒字になっている。</a:t>
          </a:r>
          <a:endParaRPr lang="ja-JP" altLang="ja-JP" sz="1200">
            <a:solidFill>
              <a:schemeClr val="tx1"/>
            </a:solidFill>
            <a:effectLst/>
            <a:latin typeface="ＭＳ ゴシック" panose="020B0609070205080204" pitchFamily="49" charset="-128"/>
            <a:ea typeface="ＭＳ ゴシック" panose="020B0609070205080204" pitchFamily="49" charset="-128"/>
          </a:endParaRPr>
        </a:p>
        <a:p>
          <a:r>
            <a:rPr lang="ja-JP" altLang="en-US" sz="1200">
              <a:solidFill>
                <a:schemeClr val="tx1"/>
              </a:solidFill>
              <a:effectLst/>
              <a:latin typeface="ＭＳ ゴシック" panose="020B0609070205080204" pitchFamily="49" charset="-128"/>
              <a:ea typeface="ＭＳ ゴシック" panose="020B0609070205080204" pitchFamily="49" charset="-128"/>
              <a:cs typeface="+mn-cs"/>
            </a:rPr>
            <a:t>　</a:t>
          </a:r>
          <a:r>
            <a:rPr lang="ja-JP" altLang="ja-JP" sz="1200">
              <a:solidFill>
                <a:schemeClr val="tx1"/>
              </a:solidFill>
              <a:effectLst/>
              <a:latin typeface="ＭＳ ゴシック" panose="020B0609070205080204" pitchFamily="49" charset="-128"/>
              <a:ea typeface="ＭＳ ゴシック" panose="020B0609070205080204" pitchFamily="49" charset="-128"/>
              <a:cs typeface="+mn-cs"/>
            </a:rPr>
            <a:t>今後も、全会計で資金不足が発生しないような取組を着実に実行する。</a:t>
          </a:r>
          <a:endParaRPr lang="ja-JP" altLang="ja-JP" sz="1200">
            <a:solidFill>
              <a:schemeClr val="tx1"/>
            </a:solidFill>
            <a:effectLst/>
            <a:latin typeface="ＭＳ ゴシック" panose="020B0609070205080204" pitchFamily="49" charset="-128"/>
            <a:ea typeface="ＭＳ ゴシック" panose="020B0609070205080204" pitchFamily="49" charset="-128"/>
          </a:endParaRPr>
        </a:p>
        <a:p>
          <a:r>
            <a:rPr lang="ja-JP" altLang="ja-JP" sz="1200">
              <a:solidFill>
                <a:schemeClr val="tx1"/>
              </a:solidFill>
              <a:effectLst/>
              <a:latin typeface="ＭＳ ゴシック" panose="020B0609070205080204" pitchFamily="49" charset="-128"/>
              <a:ea typeface="ＭＳ ゴシック" panose="020B0609070205080204" pitchFamily="49" charset="-128"/>
              <a:cs typeface="+mn-cs"/>
            </a:rPr>
            <a:t>　　</a:t>
          </a:r>
          <a:endParaRPr lang="ja-JP" altLang="ja-JP" sz="1200">
            <a:solidFill>
              <a:schemeClr val="tx1"/>
            </a:solidFill>
            <a:effectLst/>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NETDATA&#12363;&#12425;&#12398;&#31227;&#34892;&#20998;!!/04_&#12304;&#36001;&#25919;&#12305;/03%20&#27770;&#31639;&#12288;&#9733;/26%20&#36001;&#25919;&#29366;&#27841;&#36039;&#26009;&#38598;/&#36001;&#25919;&#29366;&#27841;&#36039;&#26009;&#38598;&#12304;H24&#65374;&#12305;/R6&#65288;R5&#27770;&#31639;&#65289;/13_&#12481;&#12455;&#12483;&#12463;&#65288;2&#22238;&#30446;&#65289;/&#12481;&#12455;&#12483;&#12463;&#24460;&#22243;&#20307;&#22238;&#31572;&#65288;2&#22238;&#30446;&#65289;/&#12304;&#36001;&#25919;&#29366;&#27841;&#36039;&#26009;&#38598;&#12305;_272086_&#35997;&#22618;&#24066;_2023(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R01</v>
          </cell>
          <cell r="BX50" t="str">
            <v>R02</v>
          </cell>
          <cell r="CF50" t="str">
            <v>R03</v>
          </cell>
          <cell r="CN50" t="str">
            <v>R04</v>
          </cell>
          <cell r="CV50" t="str">
            <v>R05</v>
          </cell>
        </row>
        <row r="51">
          <cell r="AN51" t="str">
            <v>当該団体値</v>
          </cell>
          <cell r="BP51">
            <v>32.6</v>
          </cell>
          <cell r="BX51">
            <v>21.4</v>
          </cell>
          <cell r="CF51">
            <v>10</v>
          </cell>
          <cell r="CN51">
            <v>18.8</v>
          </cell>
          <cell r="CV51">
            <v>16.7</v>
          </cell>
        </row>
        <row r="53">
          <cell r="BP53">
            <v>68.5</v>
          </cell>
          <cell r="BX53">
            <v>72.099999999999994</v>
          </cell>
          <cell r="CF53">
            <v>68.599999999999994</v>
          </cell>
          <cell r="CN53">
            <v>62.6</v>
          </cell>
          <cell r="CV53">
            <v>63.9</v>
          </cell>
        </row>
        <row r="55">
          <cell r="AN55" t="str">
            <v>類似団体内平均値</v>
          </cell>
          <cell r="BP55">
            <v>22.1</v>
          </cell>
          <cell r="BX55">
            <v>20.399999999999999</v>
          </cell>
          <cell r="CF55">
            <v>11.2</v>
          </cell>
          <cell r="CN55">
            <v>4.5999999999999996</v>
          </cell>
          <cell r="CV55">
            <v>4.2</v>
          </cell>
        </row>
        <row r="57">
          <cell r="BP57">
            <v>61.5</v>
          </cell>
          <cell r="BX57">
            <v>63</v>
          </cell>
          <cell r="CF57">
            <v>63.7</v>
          </cell>
          <cell r="CN57">
            <v>64.099999999999994</v>
          </cell>
          <cell r="CV57">
            <v>64.599999999999994</v>
          </cell>
        </row>
        <row r="72">
          <cell r="BP72" t="str">
            <v>R01</v>
          </cell>
          <cell r="BX72" t="str">
            <v>R02</v>
          </cell>
          <cell r="CF72" t="str">
            <v>R03</v>
          </cell>
          <cell r="CN72" t="str">
            <v>R04</v>
          </cell>
          <cell r="CV72" t="str">
            <v>R05</v>
          </cell>
        </row>
        <row r="73">
          <cell r="AN73" t="str">
            <v>当該団体値</v>
          </cell>
          <cell r="BP73">
            <v>32.6</v>
          </cell>
          <cell r="BX73">
            <v>21.4</v>
          </cell>
          <cell r="CF73">
            <v>10</v>
          </cell>
          <cell r="CN73">
            <v>18.8</v>
          </cell>
          <cell r="CV73">
            <v>16.7</v>
          </cell>
        </row>
        <row r="75">
          <cell r="BP75">
            <v>6.3</v>
          </cell>
          <cell r="BX75">
            <v>5.4</v>
          </cell>
          <cell r="CF75">
            <v>4.7</v>
          </cell>
          <cell r="CN75">
            <v>4.7</v>
          </cell>
          <cell r="CV75">
            <v>5</v>
          </cell>
        </row>
        <row r="77">
          <cell r="AN77" t="str">
            <v>類似団体内平均値</v>
          </cell>
          <cell r="BP77">
            <v>22.1</v>
          </cell>
          <cell r="BX77">
            <v>20.399999999999999</v>
          </cell>
          <cell r="CF77">
            <v>11.2</v>
          </cell>
          <cell r="CN77">
            <v>4.5999999999999996</v>
          </cell>
          <cell r="CV77">
            <v>4.2</v>
          </cell>
        </row>
        <row r="79">
          <cell r="BP79">
            <v>6.3</v>
          </cell>
          <cell r="BX79">
            <v>6.2</v>
          </cell>
          <cell r="CF79">
            <v>5.7</v>
          </cell>
          <cell r="CN79">
            <v>5.8</v>
          </cell>
          <cell r="CV79">
            <v>5.8</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0.8" zeroHeight="1" x14ac:dyDescent="0.2"/>
  <cols>
    <col min="1" max="11" width="2.109375" style="180" customWidth="1"/>
    <col min="12" max="12" width="2.21875" style="180" customWidth="1"/>
    <col min="13" max="17" width="2.33203125" style="180" customWidth="1"/>
    <col min="18" max="119" width="2.109375" style="180" customWidth="1"/>
    <col min="120" max="16384" width="0" style="180" hidden="1"/>
  </cols>
  <sheetData>
    <row r="1" spans="1:119" ht="33" customHeight="1" x14ac:dyDescent="0.2">
      <c r="B1" s="591" t="s">
        <v>76</v>
      </c>
      <c r="C1" s="591"/>
      <c r="D1" s="591"/>
      <c r="E1" s="591"/>
      <c r="F1" s="591"/>
      <c r="G1" s="591"/>
      <c r="H1" s="591"/>
      <c r="I1" s="591"/>
      <c r="J1" s="591"/>
      <c r="K1" s="591"/>
      <c r="L1" s="591"/>
      <c r="M1" s="591"/>
      <c r="N1" s="591"/>
      <c r="O1" s="591"/>
      <c r="P1" s="591"/>
      <c r="Q1" s="591"/>
      <c r="R1" s="591"/>
      <c r="S1" s="591"/>
      <c r="T1" s="591"/>
      <c r="U1" s="591"/>
      <c r="V1" s="591"/>
      <c r="W1" s="591"/>
      <c r="X1" s="591"/>
      <c r="Y1" s="591"/>
      <c r="Z1" s="591"/>
      <c r="AA1" s="591"/>
      <c r="AB1" s="591"/>
      <c r="AC1" s="591"/>
      <c r="AD1" s="591"/>
      <c r="AE1" s="591"/>
      <c r="AF1" s="591"/>
      <c r="AG1" s="591"/>
      <c r="AH1" s="591"/>
      <c r="AI1" s="591"/>
      <c r="AJ1" s="591"/>
      <c r="AK1" s="591"/>
      <c r="AL1" s="591"/>
      <c r="AM1" s="591"/>
      <c r="AN1" s="591"/>
      <c r="AO1" s="591"/>
      <c r="AP1" s="591"/>
      <c r="AQ1" s="591"/>
      <c r="AR1" s="591"/>
      <c r="AS1" s="591"/>
      <c r="AT1" s="591"/>
      <c r="AU1" s="591"/>
      <c r="AV1" s="591"/>
      <c r="AW1" s="591"/>
      <c r="AX1" s="591"/>
      <c r="AY1" s="591"/>
      <c r="AZ1" s="591"/>
      <c r="BA1" s="591"/>
      <c r="BB1" s="591"/>
      <c r="BC1" s="591"/>
      <c r="BD1" s="591"/>
      <c r="BE1" s="591"/>
      <c r="BF1" s="591"/>
      <c r="BG1" s="591"/>
      <c r="BH1" s="591"/>
      <c r="BI1" s="591"/>
      <c r="BJ1" s="591"/>
      <c r="BK1" s="591"/>
      <c r="BL1" s="591"/>
      <c r="BM1" s="591"/>
      <c r="BN1" s="591"/>
      <c r="BO1" s="591"/>
      <c r="BP1" s="591"/>
      <c r="BQ1" s="591"/>
      <c r="BR1" s="591"/>
      <c r="BS1" s="591"/>
      <c r="BT1" s="591"/>
      <c r="BU1" s="591"/>
      <c r="BV1" s="591"/>
      <c r="BW1" s="591"/>
      <c r="BX1" s="591"/>
      <c r="BY1" s="591"/>
      <c r="BZ1" s="591"/>
      <c r="CA1" s="591"/>
      <c r="CB1" s="591"/>
      <c r="CC1" s="591"/>
      <c r="CD1" s="591"/>
      <c r="CE1" s="591"/>
      <c r="CF1" s="591"/>
      <c r="CG1" s="591"/>
      <c r="CH1" s="591"/>
      <c r="CI1" s="591"/>
      <c r="CJ1" s="591"/>
      <c r="CK1" s="591"/>
      <c r="CL1" s="591"/>
      <c r="CM1" s="591"/>
      <c r="CN1" s="591"/>
      <c r="CO1" s="591"/>
      <c r="CP1" s="591"/>
      <c r="CQ1" s="591"/>
      <c r="CR1" s="591"/>
      <c r="CS1" s="591"/>
      <c r="CT1" s="591"/>
      <c r="CU1" s="591"/>
      <c r="CV1" s="591"/>
      <c r="CW1" s="591"/>
      <c r="CX1" s="591"/>
      <c r="CY1" s="591"/>
      <c r="CZ1" s="591"/>
      <c r="DA1" s="591"/>
      <c r="DB1" s="591"/>
      <c r="DC1" s="591"/>
      <c r="DD1" s="591"/>
      <c r="DE1" s="591"/>
      <c r="DF1" s="591"/>
      <c r="DG1" s="591"/>
      <c r="DH1" s="591"/>
      <c r="DI1" s="591"/>
      <c r="DJ1" s="181"/>
      <c r="DK1" s="181"/>
      <c r="DL1" s="181"/>
      <c r="DM1" s="181"/>
      <c r="DN1" s="181"/>
      <c r="DO1" s="181"/>
    </row>
    <row r="2" spans="1:119" ht="24" thickBot="1" x14ac:dyDescent="0.25">
      <c r="B2" s="182" t="s">
        <v>77</v>
      </c>
      <c r="C2" s="182"/>
      <c r="D2" s="183"/>
    </row>
    <row r="3" spans="1:119" ht="18.75" customHeight="1" thickBot="1" x14ac:dyDescent="0.25">
      <c r="A3" s="181"/>
      <c r="B3" s="592" t="s">
        <v>78</v>
      </c>
      <c r="C3" s="593"/>
      <c r="D3" s="593"/>
      <c r="E3" s="594"/>
      <c r="F3" s="594"/>
      <c r="G3" s="594"/>
      <c r="H3" s="594"/>
      <c r="I3" s="594"/>
      <c r="J3" s="594"/>
      <c r="K3" s="594"/>
      <c r="L3" s="594" t="s">
        <v>79</v>
      </c>
      <c r="M3" s="594"/>
      <c r="N3" s="594"/>
      <c r="O3" s="594"/>
      <c r="P3" s="594"/>
      <c r="Q3" s="594"/>
      <c r="R3" s="597"/>
      <c r="S3" s="597"/>
      <c r="T3" s="597"/>
      <c r="U3" s="597"/>
      <c r="V3" s="598"/>
      <c r="W3" s="488" t="s">
        <v>80</v>
      </c>
      <c r="X3" s="489"/>
      <c r="Y3" s="489"/>
      <c r="Z3" s="489"/>
      <c r="AA3" s="489"/>
      <c r="AB3" s="593"/>
      <c r="AC3" s="597" t="s">
        <v>81</v>
      </c>
      <c r="AD3" s="489"/>
      <c r="AE3" s="489"/>
      <c r="AF3" s="489"/>
      <c r="AG3" s="489"/>
      <c r="AH3" s="489"/>
      <c r="AI3" s="489"/>
      <c r="AJ3" s="489"/>
      <c r="AK3" s="489"/>
      <c r="AL3" s="559"/>
      <c r="AM3" s="488" t="s">
        <v>82</v>
      </c>
      <c r="AN3" s="489"/>
      <c r="AO3" s="489"/>
      <c r="AP3" s="489"/>
      <c r="AQ3" s="489"/>
      <c r="AR3" s="489"/>
      <c r="AS3" s="489"/>
      <c r="AT3" s="489"/>
      <c r="AU3" s="489"/>
      <c r="AV3" s="489"/>
      <c r="AW3" s="489"/>
      <c r="AX3" s="559"/>
      <c r="AY3" s="551" t="s">
        <v>1</v>
      </c>
      <c r="AZ3" s="552"/>
      <c r="BA3" s="552"/>
      <c r="BB3" s="552"/>
      <c r="BC3" s="552"/>
      <c r="BD3" s="552"/>
      <c r="BE3" s="552"/>
      <c r="BF3" s="552"/>
      <c r="BG3" s="552"/>
      <c r="BH3" s="552"/>
      <c r="BI3" s="552"/>
      <c r="BJ3" s="552"/>
      <c r="BK3" s="552"/>
      <c r="BL3" s="552"/>
      <c r="BM3" s="601"/>
      <c r="BN3" s="488" t="s">
        <v>83</v>
      </c>
      <c r="BO3" s="489"/>
      <c r="BP3" s="489"/>
      <c r="BQ3" s="489"/>
      <c r="BR3" s="489"/>
      <c r="BS3" s="489"/>
      <c r="BT3" s="489"/>
      <c r="BU3" s="559"/>
      <c r="BV3" s="488" t="s">
        <v>84</v>
      </c>
      <c r="BW3" s="489"/>
      <c r="BX3" s="489"/>
      <c r="BY3" s="489"/>
      <c r="BZ3" s="489"/>
      <c r="CA3" s="489"/>
      <c r="CB3" s="489"/>
      <c r="CC3" s="559"/>
      <c r="CD3" s="551" t="s">
        <v>1</v>
      </c>
      <c r="CE3" s="552"/>
      <c r="CF3" s="552"/>
      <c r="CG3" s="552"/>
      <c r="CH3" s="552"/>
      <c r="CI3" s="552"/>
      <c r="CJ3" s="552"/>
      <c r="CK3" s="552"/>
      <c r="CL3" s="552"/>
      <c r="CM3" s="552"/>
      <c r="CN3" s="552"/>
      <c r="CO3" s="552"/>
      <c r="CP3" s="552"/>
      <c r="CQ3" s="552"/>
      <c r="CR3" s="552"/>
      <c r="CS3" s="601"/>
      <c r="CT3" s="488" t="s">
        <v>85</v>
      </c>
      <c r="CU3" s="489"/>
      <c r="CV3" s="489"/>
      <c r="CW3" s="489"/>
      <c r="CX3" s="489"/>
      <c r="CY3" s="489"/>
      <c r="CZ3" s="489"/>
      <c r="DA3" s="559"/>
      <c r="DB3" s="488" t="s">
        <v>86</v>
      </c>
      <c r="DC3" s="489"/>
      <c r="DD3" s="489"/>
      <c r="DE3" s="489"/>
      <c r="DF3" s="489"/>
      <c r="DG3" s="489"/>
      <c r="DH3" s="489"/>
      <c r="DI3" s="559"/>
    </row>
    <row r="4" spans="1:119" ht="18.75" customHeight="1" x14ac:dyDescent="0.2">
      <c r="A4" s="181"/>
      <c r="B4" s="567"/>
      <c r="C4" s="568"/>
      <c r="D4" s="568"/>
      <c r="E4" s="569"/>
      <c r="F4" s="569"/>
      <c r="G4" s="569"/>
      <c r="H4" s="569"/>
      <c r="I4" s="569"/>
      <c r="J4" s="569"/>
      <c r="K4" s="569"/>
      <c r="L4" s="569"/>
      <c r="M4" s="569"/>
      <c r="N4" s="569"/>
      <c r="O4" s="569"/>
      <c r="P4" s="569"/>
      <c r="Q4" s="569"/>
      <c r="R4" s="573"/>
      <c r="S4" s="573"/>
      <c r="T4" s="573"/>
      <c r="U4" s="573"/>
      <c r="V4" s="574"/>
      <c r="W4" s="560"/>
      <c r="X4" s="370"/>
      <c r="Y4" s="370"/>
      <c r="Z4" s="370"/>
      <c r="AA4" s="370"/>
      <c r="AB4" s="568"/>
      <c r="AC4" s="573"/>
      <c r="AD4" s="370"/>
      <c r="AE4" s="370"/>
      <c r="AF4" s="370"/>
      <c r="AG4" s="370"/>
      <c r="AH4" s="370"/>
      <c r="AI4" s="370"/>
      <c r="AJ4" s="370"/>
      <c r="AK4" s="370"/>
      <c r="AL4" s="561"/>
      <c r="AM4" s="510"/>
      <c r="AN4" s="408"/>
      <c r="AO4" s="408"/>
      <c r="AP4" s="408"/>
      <c r="AQ4" s="408"/>
      <c r="AR4" s="408"/>
      <c r="AS4" s="408"/>
      <c r="AT4" s="408"/>
      <c r="AU4" s="408"/>
      <c r="AV4" s="408"/>
      <c r="AW4" s="408"/>
      <c r="AX4" s="600"/>
      <c r="AY4" s="445" t="s">
        <v>87</v>
      </c>
      <c r="AZ4" s="446"/>
      <c r="BA4" s="446"/>
      <c r="BB4" s="446"/>
      <c r="BC4" s="446"/>
      <c r="BD4" s="446"/>
      <c r="BE4" s="446"/>
      <c r="BF4" s="446"/>
      <c r="BG4" s="446"/>
      <c r="BH4" s="446"/>
      <c r="BI4" s="446"/>
      <c r="BJ4" s="446"/>
      <c r="BK4" s="446"/>
      <c r="BL4" s="446"/>
      <c r="BM4" s="447"/>
      <c r="BN4" s="448">
        <v>37140680</v>
      </c>
      <c r="BO4" s="449"/>
      <c r="BP4" s="449"/>
      <c r="BQ4" s="449"/>
      <c r="BR4" s="449"/>
      <c r="BS4" s="449"/>
      <c r="BT4" s="449"/>
      <c r="BU4" s="450"/>
      <c r="BV4" s="448">
        <v>38162878</v>
      </c>
      <c r="BW4" s="449"/>
      <c r="BX4" s="449"/>
      <c r="BY4" s="449"/>
      <c r="BZ4" s="449"/>
      <c r="CA4" s="449"/>
      <c r="CB4" s="449"/>
      <c r="CC4" s="450"/>
      <c r="CD4" s="585" t="s">
        <v>88</v>
      </c>
      <c r="CE4" s="586"/>
      <c r="CF4" s="586"/>
      <c r="CG4" s="586"/>
      <c r="CH4" s="586"/>
      <c r="CI4" s="586"/>
      <c r="CJ4" s="586"/>
      <c r="CK4" s="586"/>
      <c r="CL4" s="586"/>
      <c r="CM4" s="586"/>
      <c r="CN4" s="586"/>
      <c r="CO4" s="586"/>
      <c r="CP4" s="586"/>
      <c r="CQ4" s="586"/>
      <c r="CR4" s="586"/>
      <c r="CS4" s="587"/>
      <c r="CT4" s="588">
        <v>1.3</v>
      </c>
      <c r="CU4" s="589"/>
      <c r="CV4" s="589"/>
      <c r="CW4" s="589"/>
      <c r="CX4" s="589"/>
      <c r="CY4" s="589"/>
      <c r="CZ4" s="589"/>
      <c r="DA4" s="590"/>
      <c r="DB4" s="588">
        <v>2.4</v>
      </c>
      <c r="DC4" s="589"/>
      <c r="DD4" s="589"/>
      <c r="DE4" s="589"/>
      <c r="DF4" s="589"/>
      <c r="DG4" s="589"/>
      <c r="DH4" s="589"/>
      <c r="DI4" s="590"/>
    </row>
    <row r="5" spans="1:119" ht="18.75" customHeight="1" x14ac:dyDescent="0.2">
      <c r="A5" s="181"/>
      <c r="B5" s="595"/>
      <c r="C5" s="409"/>
      <c r="D5" s="409"/>
      <c r="E5" s="596"/>
      <c r="F5" s="596"/>
      <c r="G5" s="596"/>
      <c r="H5" s="596"/>
      <c r="I5" s="596"/>
      <c r="J5" s="596"/>
      <c r="K5" s="596"/>
      <c r="L5" s="596"/>
      <c r="M5" s="596"/>
      <c r="N5" s="596"/>
      <c r="O5" s="596"/>
      <c r="P5" s="596"/>
      <c r="Q5" s="596"/>
      <c r="R5" s="407"/>
      <c r="S5" s="407"/>
      <c r="T5" s="407"/>
      <c r="U5" s="407"/>
      <c r="V5" s="599"/>
      <c r="W5" s="510"/>
      <c r="X5" s="408"/>
      <c r="Y5" s="408"/>
      <c r="Z5" s="408"/>
      <c r="AA5" s="408"/>
      <c r="AB5" s="409"/>
      <c r="AC5" s="407"/>
      <c r="AD5" s="408"/>
      <c r="AE5" s="408"/>
      <c r="AF5" s="408"/>
      <c r="AG5" s="408"/>
      <c r="AH5" s="408"/>
      <c r="AI5" s="408"/>
      <c r="AJ5" s="408"/>
      <c r="AK5" s="408"/>
      <c r="AL5" s="600"/>
      <c r="AM5" s="476" t="s">
        <v>89</v>
      </c>
      <c r="AN5" s="376"/>
      <c r="AO5" s="376"/>
      <c r="AP5" s="376"/>
      <c r="AQ5" s="376"/>
      <c r="AR5" s="376"/>
      <c r="AS5" s="376"/>
      <c r="AT5" s="377"/>
      <c r="AU5" s="477" t="s">
        <v>90</v>
      </c>
      <c r="AV5" s="478"/>
      <c r="AW5" s="478"/>
      <c r="AX5" s="478"/>
      <c r="AY5" s="433" t="s">
        <v>91</v>
      </c>
      <c r="AZ5" s="434"/>
      <c r="BA5" s="434"/>
      <c r="BB5" s="434"/>
      <c r="BC5" s="434"/>
      <c r="BD5" s="434"/>
      <c r="BE5" s="434"/>
      <c r="BF5" s="434"/>
      <c r="BG5" s="434"/>
      <c r="BH5" s="434"/>
      <c r="BI5" s="434"/>
      <c r="BJ5" s="434"/>
      <c r="BK5" s="434"/>
      <c r="BL5" s="434"/>
      <c r="BM5" s="435"/>
      <c r="BN5" s="419">
        <v>36812112</v>
      </c>
      <c r="BO5" s="420"/>
      <c r="BP5" s="420"/>
      <c r="BQ5" s="420"/>
      <c r="BR5" s="420"/>
      <c r="BS5" s="420"/>
      <c r="BT5" s="420"/>
      <c r="BU5" s="421"/>
      <c r="BV5" s="419">
        <v>37675219</v>
      </c>
      <c r="BW5" s="420"/>
      <c r="BX5" s="420"/>
      <c r="BY5" s="420"/>
      <c r="BZ5" s="420"/>
      <c r="CA5" s="420"/>
      <c r="CB5" s="420"/>
      <c r="CC5" s="421"/>
      <c r="CD5" s="459" t="s">
        <v>92</v>
      </c>
      <c r="CE5" s="379"/>
      <c r="CF5" s="379"/>
      <c r="CG5" s="379"/>
      <c r="CH5" s="379"/>
      <c r="CI5" s="379"/>
      <c r="CJ5" s="379"/>
      <c r="CK5" s="379"/>
      <c r="CL5" s="379"/>
      <c r="CM5" s="379"/>
      <c r="CN5" s="379"/>
      <c r="CO5" s="379"/>
      <c r="CP5" s="379"/>
      <c r="CQ5" s="379"/>
      <c r="CR5" s="379"/>
      <c r="CS5" s="460"/>
      <c r="CT5" s="416">
        <v>98.4</v>
      </c>
      <c r="CU5" s="417"/>
      <c r="CV5" s="417"/>
      <c r="CW5" s="417"/>
      <c r="CX5" s="417"/>
      <c r="CY5" s="417"/>
      <c r="CZ5" s="417"/>
      <c r="DA5" s="418"/>
      <c r="DB5" s="416">
        <v>95.1</v>
      </c>
      <c r="DC5" s="417"/>
      <c r="DD5" s="417"/>
      <c r="DE5" s="417"/>
      <c r="DF5" s="417"/>
      <c r="DG5" s="417"/>
      <c r="DH5" s="417"/>
      <c r="DI5" s="418"/>
    </row>
    <row r="6" spans="1:119" ht="18.75" customHeight="1" x14ac:dyDescent="0.2">
      <c r="A6" s="181"/>
      <c r="B6" s="565" t="s">
        <v>93</v>
      </c>
      <c r="C6" s="406"/>
      <c r="D6" s="406"/>
      <c r="E6" s="566"/>
      <c r="F6" s="566"/>
      <c r="G6" s="566"/>
      <c r="H6" s="566"/>
      <c r="I6" s="566"/>
      <c r="J6" s="566"/>
      <c r="K6" s="566"/>
      <c r="L6" s="566" t="s">
        <v>94</v>
      </c>
      <c r="M6" s="566"/>
      <c r="N6" s="566"/>
      <c r="O6" s="566"/>
      <c r="P6" s="566"/>
      <c r="Q6" s="566"/>
      <c r="R6" s="404"/>
      <c r="S6" s="404"/>
      <c r="T6" s="404"/>
      <c r="U6" s="404"/>
      <c r="V6" s="572"/>
      <c r="W6" s="509" t="s">
        <v>95</v>
      </c>
      <c r="X6" s="405"/>
      <c r="Y6" s="405"/>
      <c r="Z6" s="405"/>
      <c r="AA6" s="405"/>
      <c r="AB6" s="406"/>
      <c r="AC6" s="577" t="s">
        <v>96</v>
      </c>
      <c r="AD6" s="578"/>
      <c r="AE6" s="578"/>
      <c r="AF6" s="578"/>
      <c r="AG6" s="578"/>
      <c r="AH6" s="578"/>
      <c r="AI6" s="578"/>
      <c r="AJ6" s="578"/>
      <c r="AK6" s="578"/>
      <c r="AL6" s="579"/>
      <c r="AM6" s="476" t="s">
        <v>97</v>
      </c>
      <c r="AN6" s="376"/>
      <c r="AO6" s="376"/>
      <c r="AP6" s="376"/>
      <c r="AQ6" s="376"/>
      <c r="AR6" s="376"/>
      <c r="AS6" s="376"/>
      <c r="AT6" s="377"/>
      <c r="AU6" s="477" t="s">
        <v>90</v>
      </c>
      <c r="AV6" s="478"/>
      <c r="AW6" s="478"/>
      <c r="AX6" s="478"/>
      <c r="AY6" s="433" t="s">
        <v>98</v>
      </c>
      <c r="AZ6" s="434"/>
      <c r="BA6" s="434"/>
      <c r="BB6" s="434"/>
      <c r="BC6" s="434"/>
      <c r="BD6" s="434"/>
      <c r="BE6" s="434"/>
      <c r="BF6" s="434"/>
      <c r="BG6" s="434"/>
      <c r="BH6" s="434"/>
      <c r="BI6" s="434"/>
      <c r="BJ6" s="434"/>
      <c r="BK6" s="434"/>
      <c r="BL6" s="434"/>
      <c r="BM6" s="435"/>
      <c r="BN6" s="419">
        <v>328568</v>
      </c>
      <c r="BO6" s="420"/>
      <c r="BP6" s="420"/>
      <c r="BQ6" s="420"/>
      <c r="BR6" s="420"/>
      <c r="BS6" s="420"/>
      <c r="BT6" s="420"/>
      <c r="BU6" s="421"/>
      <c r="BV6" s="419">
        <v>487659</v>
      </c>
      <c r="BW6" s="420"/>
      <c r="BX6" s="420"/>
      <c r="BY6" s="420"/>
      <c r="BZ6" s="420"/>
      <c r="CA6" s="420"/>
      <c r="CB6" s="420"/>
      <c r="CC6" s="421"/>
      <c r="CD6" s="459" t="s">
        <v>99</v>
      </c>
      <c r="CE6" s="379"/>
      <c r="CF6" s="379"/>
      <c r="CG6" s="379"/>
      <c r="CH6" s="379"/>
      <c r="CI6" s="379"/>
      <c r="CJ6" s="379"/>
      <c r="CK6" s="379"/>
      <c r="CL6" s="379"/>
      <c r="CM6" s="379"/>
      <c r="CN6" s="379"/>
      <c r="CO6" s="379"/>
      <c r="CP6" s="379"/>
      <c r="CQ6" s="379"/>
      <c r="CR6" s="379"/>
      <c r="CS6" s="460"/>
      <c r="CT6" s="562">
        <v>98.8</v>
      </c>
      <c r="CU6" s="563"/>
      <c r="CV6" s="563"/>
      <c r="CW6" s="563"/>
      <c r="CX6" s="563"/>
      <c r="CY6" s="563"/>
      <c r="CZ6" s="563"/>
      <c r="DA6" s="564"/>
      <c r="DB6" s="562">
        <v>97</v>
      </c>
      <c r="DC6" s="563"/>
      <c r="DD6" s="563"/>
      <c r="DE6" s="563"/>
      <c r="DF6" s="563"/>
      <c r="DG6" s="563"/>
      <c r="DH6" s="563"/>
      <c r="DI6" s="564"/>
    </row>
    <row r="7" spans="1:119" ht="18.75" customHeight="1" x14ac:dyDescent="0.2">
      <c r="A7" s="181"/>
      <c r="B7" s="567"/>
      <c r="C7" s="568"/>
      <c r="D7" s="568"/>
      <c r="E7" s="569"/>
      <c r="F7" s="569"/>
      <c r="G7" s="569"/>
      <c r="H7" s="569"/>
      <c r="I7" s="569"/>
      <c r="J7" s="569"/>
      <c r="K7" s="569"/>
      <c r="L7" s="569"/>
      <c r="M7" s="569"/>
      <c r="N7" s="569"/>
      <c r="O7" s="569"/>
      <c r="P7" s="569"/>
      <c r="Q7" s="569"/>
      <c r="R7" s="573"/>
      <c r="S7" s="573"/>
      <c r="T7" s="573"/>
      <c r="U7" s="573"/>
      <c r="V7" s="574"/>
      <c r="W7" s="560"/>
      <c r="X7" s="370"/>
      <c r="Y7" s="370"/>
      <c r="Z7" s="370"/>
      <c r="AA7" s="370"/>
      <c r="AB7" s="568"/>
      <c r="AC7" s="580"/>
      <c r="AD7" s="371"/>
      <c r="AE7" s="371"/>
      <c r="AF7" s="371"/>
      <c r="AG7" s="371"/>
      <c r="AH7" s="371"/>
      <c r="AI7" s="371"/>
      <c r="AJ7" s="371"/>
      <c r="AK7" s="371"/>
      <c r="AL7" s="581"/>
      <c r="AM7" s="476" t="s">
        <v>100</v>
      </c>
      <c r="AN7" s="376"/>
      <c r="AO7" s="376"/>
      <c r="AP7" s="376"/>
      <c r="AQ7" s="376"/>
      <c r="AR7" s="376"/>
      <c r="AS7" s="376"/>
      <c r="AT7" s="377"/>
      <c r="AU7" s="477" t="s">
        <v>90</v>
      </c>
      <c r="AV7" s="478"/>
      <c r="AW7" s="478"/>
      <c r="AX7" s="478"/>
      <c r="AY7" s="433" t="s">
        <v>101</v>
      </c>
      <c r="AZ7" s="434"/>
      <c r="BA7" s="434"/>
      <c r="BB7" s="434"/>
      <c r="BC7" s="434"/>
      <c r="BD7" s="434"/>
      <c r="BE7" s="434"/>
      <c r="BF7" s="434"/>
      <c r="BG7" s="434"/>
      <c r="BH7" s="434"/>
      <c r="BI7" s="434"/>
      <c r="BJ7" s="434"/>
      <c r="BK7" s="434"/>
      <c r="BL7" s="434"/>
      <c r="BM7" s="435"/>
      <c r="BN7" s="419">
        <v>86089</v>
      </c>
      <c r="BO7" s="420"/>
      <c r="BP7" s="420"/>
      <c r="BQ7" s="420"/>
      <c r="BR7" s="420"/>
      <c r="BS7" s="420"/>
      <c r="BT7" s="420"/>
      <c r="BU7" s="421"/>
      <c r="BV7" s="419">
        <v>26248</v>
      </c>
      <c r="BW7" s="420"/>
      <c r="BX7" s="420"/>
      <c r="BY7" s="420"/>
      <c r="BZ7" s="420"/>
      <c r="CA7" s="420"/>
      <c r="CB7" s="420"/>
      <c r="CC7" s="421"/>
      <c r="CD7" s="459" t="s">
        <v>102</v>
      </c>
      <c r="CE7" s="379"/>
      <c r="CF7" s="379"/>
      <c r="CG7" s="379"/>
      <c r="CH7" s="379"/>
      <c r="CI7" s="379"/>
      <c r="CJ7" s="379"/>
      <c r="CK7" s="379"/>
      <c r="CL7" s="379"/>
      <c r="CM7" s="379"/>
      <c r="CN7" s="379"/>
      <c r="CO7" s="379"/>
      <c r="CP7" s="379"/>
      <c r="CQ7" s="379"/>
      <c r="CR7" s="379"/>
      <c r="CS7" s="460"/>
      <c r="CT7" s="419">
        <v>19345298</v>
      </c>
      <c r="CU7" s="420"/>
      <c r="CV7" s="420"/>
      <c r="CW7" s="420"/>
      <c r="CX7" s="420"/>
      <c r="CY7" s="420"/>
      <c r="CZ7" s="420"/>
      <c r="DA7" s="421"/>
      <c r="DB7" s="419">
        <v>18978214</v>
      </c>
      <c r="DC7" s="420"/>
      <c r="DD7" s="420"/>
      <c r="DE7" s="420"/>
      <c r="DF7" s="420"/>
      <c r="DG7" s="420"/>
      <c r="DH7" s="420"/>
      <c r="DI7" s="421"/>
    </row>
    <row r="8" spans="1:119" ht="18.75" customHeight="1" thickBot="1" x14ac:dyDescent="0.25">
      <c r="A8" s="181"/>
      <c r="B8" s="570"/>
      <c r="C8" s="515"/>
      <c r="D8" s="515"/>
      <c r="E8" s="571"/>
      <c r="F8" s="571"/>
      <c r="G8" s="571"/>
      <c r="H8" s="571"/>
      <c r="I8" s="571"/>
      <c r="J8" s="571"/>
      <c r="K8" s="571"/>
      <c r="L8" s="571"/>
      <c r="M8" s="571"/>
      <c r="N8" s="571"/>
      <c r="O8" s="571"/>
      <c r="P8" s="571"/>
      <c r="Q8" s="571"/>
      <c r="R8" s="575"/>
      <c r="S8" s="575"/>
      <c r="T8" s="575"/>
      <c r="U8" s="575"/>
      <c r="V8" s="576"/>
      <c r="W8" s="490"/>
      <c r="X8" s="491"/>
      <c r="Y8" s="491"/>
      <c r="Z8" s="491"/>
      <c r="AA8" s="491"/>
      <c r="AB8" s="515"/>
      <c r="AC8" s="582"/>
      <c r="AD8" s="583"/>
      <c r="AE8" s="583"/>
      <c r="AF8" s="583"/>
      <c r="AG8" s="583"/>
      <c r="AH8" s="583"/>
      <c r="AI8" s="583"/>
      <c r="AJ8" s="583"/>
      <c r="AK8" s="583"/>
      <c r="AL8" s="584"/>
      <c r="AM8" s="476" t="s">
        <v>103</v>
      </c>
      <c r="AN8" s="376"/>
      <c r="AO8" s="376"/>
      <c r="AP8" s="376"/>
      <c r="AQ8" s="376"/>
      <c r="AR8" s="376"/>
      <c r="AS8" s="376"/>
      <c r="AT8" s="377"/>
      <c r="AU8" s="477" t="s">
        <v>104</v>
      </c>
      <c r="AV8" s="478"/>
      <c r="AW8" s="478"/>
      <c r="AX8" s="478"/>
      <c r="AY8" s="433" t="s">
        <v>105</v>
      </c>
      <c r="AZ8" s="434"/>
      <c r="BA8" s="434"/>
      <c r="BB8" s="434"/>
      <c r="BC8" s="434"/>
      <c r="BD8" s="434"/>
      <c r="BE8" s="434"/>
      <c r="BF8" s="434"/>
      <c r="BG8" s="434"/>
      <c r="BH8" s="434"/>
      <c r="BI8" s="434"/>
      <c r="BJ8" s="434"/>
      <c r="BK8" s="434"/>
      <c r="BL8" s="434"/>
      <c r="BM8" s="435"/>
      <c r="BN8" s="419">
        <v>242479</v>
      </c>
      <c r="BO8" s="420"/>
      <c r="BP8" s="420"/>
      <c r="BQ8" s="420"/>
      <c r="BR8" s="420"/>
      <c r="BS8" s="420"/>
      <c r="BT8" s="420"/>
      <c r="BU8" s="421"/>
      <c r="BV8" s="419">
        <v>461411</v>
      </c>
      <c r="BW8" s="420"/>
      <c r="BX8" s="420"/>
      <c r="BY8" s="420"/>
      <c r="BZ8" s="420"/>
      <c r="CA8" s="420"/>
      <c r="CB8" s="420"/>
      <c r="CC8" s="421"/>
      <c r="CD8" s="459" t="s">
        <v>106</v>
      </c>
      <c r="CE8" s="379"/>
      <c r="CF8" s="379"/>
      <c r="CG8" s="379"/>
      <c r="CH8" s="379"/>
      <c r="CI8" s="379"/>
      <c r="CJ8" s="379"/>
      <c r="CK8" s="379"/>
      <c r="CL8" s="379"/>
      <c r="CM8" s="379"/>
      <c r="CN8" s="379"/>
      <c r="CO8" s="379"/>
      <c r="CP8" s="379"/>
      <c r="CQ8" s="379"/>
      <c r="CR8" s="379"/>
      <c r="CS8" s="460"/>
      <c r="CT8" s="522">
        <v>0.63</v>
      </c>
      <c r="CU8" s="523"/>
      <c r="CV8" s="523"/>
      <c r="CW8" s="523"/>
      <c r="CX8" s="523"/>
      <c r="CY8" s="523"/>
      <c r="CZ8" s="523"/>
      <c r="DA8" s="524"/>
      <c r="DB8" s="522">
        <v>0.65</v>
      </c>
      <c r="DC8" s="523"/>
      <c r="DD8" s="523"/>
      <c r="DE8" s="523"/>
      <c r="DF8" s="523"/>
      <c r="DG8" s="523"/>
      <c r="DH8" s="523"/>
      <c r="DI8" s="524"/>
    </row>
    <row r="9" spans="1:119" ht="18.75" customHeight="1" thickBot="1" x14ac:dyDescent="0.25">
      <c r="A9" s="181"/>
      <c r="B9" s="551" t="s">
        <v>107</v>
      </c>
      <c r="C9" s="552"/>
      <c r="D9" s="552"/>
      <c r="E9" s="552"/>
      <c r="F9" s="552"/>
      <c r="G9" s="552"/>
      <c r="H9" s="552"/>
      <c r="I9" s="552"/>
      <c r="J9" s="552"/>
      <c r="K9" s="470"/>
      <c r="L9" s="553" t="s">
        <v>108</v>
      </c>
      <c r="M9" s="554"/>
      <c r="N9" s="554"/>
      <c r="O9" s="554"/>
      <c r="P9" s="554"/>
      <c r="Q9" s="555"/>
      <c r="R9" s="556">
        <v>84443</v>
      </c>
      <c r="S9" s="557"/>
      <c r="T9" s="557"/>
      <c r="U9" s="557"/>
      <c r="V9" s="558"/>
      <c r="W9" s="488" t="s">
        <v>109</v>
      </c>
      <c r="X9" s="489"/>
      <c r="Y9" s="489"/>
      <c r="Z9" s="489"/>
      <c r="AA9" s="489"/>
      <c r="AB9" s="489"/>
      <c r="AC9" s="489"/>
      <c r="AD9" s="489"/>
      <c r="AE9" s="489"/>
      <c r="AF9" s="489"/>
      <c r="AG9" s="489"/>
      <c r="AH9" s="489"/>
      <c r="AI9" s="489"/>
      <c r="AJ9" s="489"/>
      <c r="AK9" s="489"/>
      <c r="AL9" s="559"/>
      <c r="AM9" s="476" t="s">
        <v>110</v>
      </c>
      <c r="AN9" s="376"/>
      <c r="AO9" s="376"/>
      <c r="AP9" s="376"/>
      <c r="AQ9" s="376"/>
      <c r="AR9" s="376"/>
      <c r="AS9" s="376"/>
      <c r="AT9" s="377"/>
      <c r="AU9" s="477" t="s">
        <v>90</v>
      </c>
      <c r="AV9" s="478"/>
      <c r="AW9" s="478"/>
      <c r="AX9" s="478"/>
      <c r="AY9" s="433" t="s">
        <v>111</v>
      </c>
      <c r="AZ9" s="434"/>
      <c r="BA9" s="434"/>
      <c r="BB9" s="434"/>
      <c r="BC9" s="434"/>
      <c r="BD9" s="434"/>
      <c r="BE9" s="434"/>
      <c r="BF9" s="434"/>
      <c r="BG9" s="434"/>
      <c r="BH9" s="434"/>
      <c r="BI9" s="434"/>
      <c r="BJ9" s="434"/>
      <c r="BK9" s="434"/>
      <c r="BL9" s="434"/>
      <c r="BM9" s="435"/>
      <c r="BN9" s="419">
        <v>-218932</v>
      </c>
      <c r="BO9" s="420"/>
      <c r="BP9" s="420"/>
      <c r="BQ9" s="420"/>
      <c r="BR9" s="420"/>
      <c r="BS9" s="420"/>
      <c r="BT9" s="420"/>
      <c r="BU9" s="421"/>
      <c r="BV9" s="419">
        <v>305232</v>
      </c>
      <c r="BW9" s="420"/>
      <c r="BX9" s="420"/>
      <c r="BY9" s="420"/>
      <c r="BZ9" s="420"/>
      <c r="CA9" s="420"/>
      <c r="CB9" s="420"/>
      <c r="CC9" s="421"/>
      <c r="CD9" s="459" t="s">
        <v>112</v>
      </c>
      <c r="CE9" s="379"/>
      <c r="CF9" s="379"/>
      <c r="CG9" s="379"/>
      <c r="CH9" s="379"/>
      <c r="CI9" s="379"/>
      <c r="CJ9" s="379"/>
      <c r="CK9" s="379"/>
      <c r="CL9" s="379"/>
      <c r="CM9" s="379"/>
      <c r="CN9" s="379"/>
      <c r="CO9" s="379"/>
      <c r="CP9" s="379"/>
      <c r="CQ9" s="379"/>
      <c r="CR9" s="379"/>
      <c r="CS9" s="460"/>
      <c r="CT9" s="416">
        <v>11.4</v>
      </c>
      <c r="CU9" s="417"/>
      <c r="CV9" s="417"/>
      <c r="CW9" s="417"/>
      <c r="CX9" s="417"/>
      <c r="CY9" s="417"/>
      <c r="CZ9" s="417"/>
      <c r="DA9" s="418"/>
      <c r="DB9" s="416">
        <v>11.5</v>
      </c>
      <c r="DC9" s="417"/>
      <c r="DD9" s="417"/>
      <c r="DE9" s="417"/>
      <c r="DF9" s="417"/>
      <c r="DG9" s="417"/>
      <c r="DH9" s="417"/>
      <c r="DI9" s="418"/>
    </row>
    <row r="10" spans="1:119" ht="18.75" customHeight="1" thickBot="1" x14ac:dyDescent="0.25">
      <c r="A10" s="181"/>
      <c r="B10" s="551"/>
      <c r="C10" s="552"/>
      <c r="D10" s="552"/>
      <c r="E10" s="552"/>
      <c r="F10" s="552"/>
      <c r="G10" s="552"/>
      <c r="H10" s="552"/>
      <c r="I10" s="552"/>
      <c r="J10" s="552"/>
      <c r="K10" s="470"/>
      <c r="L10" s="375" t="s">
        <v>113</v>
      </c>
      <c r="M10" s="376"/>
      <c r="N10" s="376"/>
      <c r="O10" s="376"/>
      <c r="P10" s="376"/>
      <c r="Q10" s="377"/>
      <c r="R10" s="372">
        <v>88694</v>
      </c>
      <c r="S10" s="373"/>
      <c r="T10" s="373"/>
      <c r="U10" s="373"/>
      <c r="V10" s="432"/>
      <c r="W10" s="560"/>
      <c r="X10" s="370"/>
      <c r="Y10" s="370"/>
      <c r="Z10" s="370"/>
      <c r="AA10" s="370"/>
      <c r="AB10" s="370"/>
      <c r="AC10" s="370"/>
      <c r="AD10" s="370"/>
      <c r="AE10" s="370"/>
      <c r="AF10" s="370"/>
      <c r="AG10" s="370"/>
      <c r="AH10" s="370"/>
      <c r="AI10" s="370"/>
      <c r="AJ10" s="370"/>
      <c r="AK10" s="370"/>
      <c r="AL10" s="561"/>
      <c r="AM10" s="476" t="s">
        <v>114</v>
      </c>
      <c r="AN10" s="376"/>
      <c r="AO10" s="376"/>
      <c r="AP10" s="376"/>
      <c r="AQ10" s="376"/>
      <c r="AR10" s="376"/>
      <c r="AS10" s="376"/>
      <c r="AT10" s="377"/>
      <c r="AU10" s="477" t="s">
        <v>90</v>
      </c>
      <c r="AV10" s="478"/>
      <c r="AW10" s="478"/>
      <c r="AX10" s="478"/>
      <c r="AY10" s="433" t="s">
        <v>115</v>
      </c>
      <c r="AZ10" s="434"/>
      <c r="BA10" s="434"/>
      <c r="BB10" s="434"/>
      <c r="BC10" s="434"/>
      <c r="BD10" s="434"/>
      <c r="BE10" s="434"/>
      <c r="BF10" s="434"/>
      <c r="BG10" s="434"/>
      <c r="BH10" s="434"/>
      <c r="BI10" s="434"/>
      <c r="BJ10" s="434"/>
      <c r="BK10" s="434"/>
      <c r="BL10" s="434"/>
      <c r="BM10" s="435"/>
      <c r="BN10" s="419">
        <v>231000</v>
      </c>
      <c r="BO10" s="420"/>
      <c r="BP10" s="420"/>
      <c r="BQ10" s="420"/>
      <c r="BR10" s="420"/>
      <c r="BS10" s="420"/>
      <c r="BT10" s="420"/>
      <c r="BU10" s="421"/>
      <c r="BV10" s="419">
        <v>79000</v>
      </c>
      <c r="BW10" s="420"/>
      <c r="BX10" s="420"/>
      <c r="BY10" s="420"/>
      <c r="BZ10" s="420"/>
      <c r="CA10" s="420"/>
      <c r="CB10" s="420"/>
      <c r="CC10" s="421"/>
      <c r="CD10" s="184" t="s">
        <v>116</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5">
      <c r="A11" s="181"/>
      <c r="B11" s="551"/>
      <c r="C11" s="552"/>
      <c r="D11" s="552"/>
      <c r="E11" s="552"/>
      <c r="F11" s="552"/>
      <c r="G11" s="552"/>
      <c r="H11" s="552"/>
      <c r="I11" s="552"/>
      <c r="J11" s="552"/>
      <c r="K11" s="470"/>
      <c r="L11" s="380" t="s">
        <v>117</v>
      </c>
      <c r="M11" s="381"/>
      <c r="N11" s="381"/>
      <c r="O11" s="381"/>
      <c r="P11" s="381"/>
      <c r="Q11" s="382"/>
      <c r="R11" s="548" t="s">
        <v>118</v>
      </c>
      <c r="S11" s="549"/>
      <c r="T11" s="549"/>
      <c r="U11" s="549"/>
      <c r="V11" s="550"/>
      <c r="W11" s="560"/>
      <c r="X11" s="370"/>
      <c r="Y11" s="370"/>
      <c r="Z11" s="370"/>
      <c r="AA11" s="370"/>
      <c r="AB11" s="370"/>
      <c r="AC11" s="370"/>
      <c r="AD11" s="370"/>
      <c r="AE11" s="370"/>
      <c r="AF11" s="370"/>
      <c r="AG11" s="370"/>
      <c r="AH11" s="370"/>
      <c r="AI11" s="370"/>
      <c r="AJ11" s="370"/>
      <c r="AK11" s="370"/>
      <c r="AL11" s="561"/>
      <c r="AM11" s="476" t="s">
        <v>119</v>
      </c>
      <c r="AN11" s="376"/>
      <c r="AO11" s="376"/>
      <c r="AP11" s="376"/>
      <c r="AQ11" s="376"/>
      <c r="AR11" s="376"/>
      <c r="AS11" s="376"/>
      <c r="AT11" s="377"/>
      <c r="AU11" s="477" t="s">
        <v>90</v>
      </c>
      <c r="AV11" s="478"/>
      <c r="AW11" s="478"/>
      <c r="AX11" s="478"/>
      <c r="AY11" s="433" t="s">
        <v>120</v>
      </c>
      <c r="AZ11" s="434"/>
      <c r="BA11" s="434"/>
      <c r="BB11" s="434"/>
      <c r="BC11" s="434"/>
      <c r="BD11" s="434"/>
      <c r="BE11" s="434"/>
      <c r="BF11" s="434"/>
      <c r="BG11" s="434"/>
      <c r="BH11" s="434"/>
      <c r="BI11" s="434"/>
      <c r="BJ11" s="434"/>
      <c r="BK11" s="434"/>
      <c r="BL11" s="434"/>
      <c r="BM11" s="435"/>
      <c r="BN11" s="419">
        <v>0</v>
      </c>
      <c r="BO11" s="420"/>
      <c r="BP11" s="420"/>
      <c r="BQ11" s="420"/>
      <c r="BR11" s="420"/>
      <c r="BS11" s="420"/>
      <c r="BT11" s="420"/>
      <c r="BU11" s="421"/>
      <c r="BV11" s="419">
        <v>27226</v>
      </c>
      <c r="BW11" s="420"/>
      <c r="BX11" s="420"/>
      <c r="BY11" s="420"/>
      <c r="BZ11" s="420"/>
      <c r="CA11" s="420"/>
      <c r="CB11" s="420"/>
      <c r="CC11" s="421"/>
      <c r="CD11" s="459" t="s">
        <v>121</v>
      </c>
      <c r="CE11" s="379"/>
      <c r="CF11" s="379"/>
      <c r="CG11" s="379"/>
      <c r="CH11" s="379"/>
      <c r="CI11" s="379"/>
      <c r="CJ11" s="379"/>
      <c r="CK11" s="379"/>
      <c r="CL11" s="379"/>
      <c r="CM11" s="379"/>
      <c r="CN11" s="379"/>
      <c r="CO11" s="379"/>
      <c r="CP11" s="379"/>
      <c r="CQ11" s="379"/>
      <c r="CR11" s="379"/>
      <c r="CS11" s="460"/>
      <c r="CT11" s="522" t="s">
        <v>122</v>
      </c>
      <c r="CU11" s="523"/>
      <c r="CV11" s="523"/>
      <c r="CW11" s="523"/>
      <c r="CX11" s="523"/>
      <c r="CY11" s="523"/>
      <c r="CZ11" s="523"/>
      <c r="DA11" s="524"/>
      <c r="DB11" s="522" t="s">
        <v>122</v>
      </c>
      <c r="DC11" s="523"/>
      <c r="DD11" s="523"/>
      <c r="DE11" s="523"/>
      <c r="DF11" s="523"/>
      <c r="DG11" s="523"/>
      <c r="DH11" s="523"/>
      <c r="DI11" s="524"/>
    </row>
    <row r="12" spans="1:119" ht="18.75" customHeight="1" x14ac:dyDescent="0.2">
      <c r="A12" s="181"/>
      <c r="B12" s="525" t="s">
        <v>123</v>
      </c>
      <c r="C12" s="526"/>
      <c r="D12" s="526"/>
      <c r="E12" s="526"/>
      <c r="F12" s="526"/>
      <c r="G12" s="526"/>
      <c r="H12" s="526"/>
      <c r="I12" s="526"/>
      <c r="J12" s="526"/>
      <c r="K12" s="527"/>
      <c r="L12" s="534" t="s">
        <v>124</v>
      </c>
      <c r="M12" s="535"/>
      <c r="N12" s="535"/>
      <c r="O12" s="535"/>
      <c r="P12" s="535"/>
      <c r="Q12" s="536"/>
      <c r="R12" s="537">
        <v>82500</v>
      </c>
      <c r="S12" s="538"/>
      <c r="T12" s="538"/>
      <c r="U12" s="538"/>
      <c r="V12" s="539"/>
      <c r="W12" s="540" t="s">
        <v>1</v>
      </c>
      <c r="X12" s="478"/>
      <c r="Y12" s="478"/>
      <c r="Z12" s="478"/>
      <c r="AA12" s="478"/>
      <c r="AB12" s="541"/>
      <c r="AC12" s="542" t="s">
        <v>125</v>
      </c>
      <c r="AD12" s="543"/>
      <c r="AE12" s="543"/>
      <c r="AF12" s="543"/>
      <c r="AG12" s="544"/>
      <c r="AH12" s="542" t="s">
        <v>126</v>
      </c>
      <c r="AI12" s="543"/>
      <c r="AJ12" s="543"/>
      <c r="AK12" s="543"/>
      <c r="AL12" s="545"/>
      <c r="AM12" s="476" t="s">
        <v>127</v>
      </c>
      <c r="AN12" s="376"/>
      <c r="AO12" s="376"/>
      <c r="AP12" s="376"/>
      <c r="AQ12" s="376"/>
      <c r="AR12" s="376"/>
      <c r="AS12" s="376"/>
      <c r="AT12" s="377"/>
      <c r="AU12" s="477" t="s">
        <v>90</v>
      </c>
      <c r="AV12" s="478"/>
      <c r="AW12" s="478"/>
      <c r="AX12" s="478"/>
      <c r="AY12" s="433" t="s">
        <v>128</v>
      </c>
      <c r="AZ12" s="434"/>
      <c r="BA12" s="434"/>
      <c r="BB12" s="434"/>
      <c r="BC12" s="434"/>
      <c r="BD12" s="434"/>
      <c r="BE12" s="434"/>
      <c r="BF12" s="434"/>
      <c r="BG12" s="434"/>
      <c r="BH12" s="434"/>
      <c r="BI12" s="434"/>
      <c r="BJ12" s="434"/>
      <c r="BK12" s="434"/>
      <c r="BL12" s="434"/>
      <c r="BM12" s="435"/>
      <c r="BN12" s="419">
        <v>0</v>
      </c>
      <c r="BO12" s="420"/>
      <c r="BP12" s="420"/>
      <c r="BQ12" s="420"/>
      <c r="BR12" s="420"/>
      <c r="BS12" s="420"/>
      <c r="BT12" s="420"/>
      <c r="BU12" s="421"/>
      <c r="BV12" s="419">
        <v>0</v>
      </c>
      <c r="BW12" s="420"/>
      <c r="BX12" s="420"/>
      <c r="BY12" s="420"/>
      <c r="BZ12" s="420"/>
      <c r="CA12" s="420"/>
      <c r="CB12" s="420"/>
      <c r="CC12" s="421"/>
      <c r="CD12" s="459" t="s">
        <v>129</v>
      </c>
      <c r="CE12" s="379"/>
      <c r="CF12" s="379"/>
      <c r="CG12" s="379"/>
      <c r="CH12" s="379"/>
      <c r="CI12" s="379"/>
      <c r="CJ12" s="379"/>
      <c r="CK12" s="379"/>
      <c r="CL12" s="379"/>
      <c r="CM12" s="379"/>
      <c r="CN12" s="379"/>
      <c r="CO12" s="379"/>
      <c r="CP12" s="379"/>
      <c r="CQ12" s="379"/>
      <c r="CR12" s="379"/>
      <c r="CS12" s="460"/>
      <c r="CT12" s="522" t="s">
        <v>122</v>
      </c>
      <c r="CU12" s="523"/>
      <c r="CV12" s="523"/>
      <c r="CW12" s="523"/>
      <c r="CX12" s="523"/>
      <c r="CY12" s="523"/>
      <c r="CZ12" s="523"/>
      <c r="DA12" s="524"/>
      <c r="DB12" s="522" t="s">
        <v>122</v>
      </c>
      <c r="DC12" s="523"/>
      <c r="DD12" s="523"/>
      <c r="DE12" s="523"/>
      <c r="DF12" s="523"/>
      <c r="DG12" s="523"/>
      <c r="DH12" s="523"/>
      <c r="DI12" s="524"/>
    </row>
    <row r="13" spans="1:119" ht="18.75" customHeight="1" x14ac:dyDescent="0.2">
      <c r="A13" s="181"/>
      <c r="B13" s="528"/>
      <c r="C13" s="529"/>
      <c r="D13" s="529"/>
      <c r="E13" s="529"/>
      <c r="F13" s="529"/>
      <c r="G13" s="529"/>
      <c r="H13" s="529"/>
      <c r="I13" s="529"/>
      <c r="J13" s="529"/>
      <c r="K13" s="530"/>
      <c r="L13" s="190"/>
      <c r="M13" s="503" t="s">
        <v>130</v>
      </c>
      <c r="N13" s="504"/>
      <c r="O13" s="504"/>
      <c r="P13" s="504"/>
      <c r="Q13" s="505"/>
      <c r="R13" s="506">
        <v>80888</v>
      </c>
      <c r="S13" s="507"/>
      <c r="T13" s="507"/>
      <c r="U13" s="507"/>
      <c r="V13" s="508"/>
      <c r="W13" s="509" t="s">
        <v>131</v>
      </c>
      <c r="X13" s="405"/>
      <c r="Y13" s="405"/>
      <c r="Z13" s="405"/>
      <c r="AA13" s="405"/>
      <c r="AB13" s="406"/>
      <c r="AC13" s="372">
        <v>567</v>
      </c>
      <c r="AD13" s="373"/>
      <c r="AE13" s="373"/>
      <c r="AF13" s="373"/>
      <c r="AG13" s="374"/>
      <c r="AH13" s="372">
        <v>605</v>
      </c>
      <c r="AI13" s="373"/>
      <c r="AJ13" s="373"/>
      <c r="AK13" s="373"/>
      <c r="AL13" s="432"/>
      <c r="AM13" s="476" t="s">
        <v>132</v>
      </c>
      <c r="AN13" s="376"/>
      <c r="AO13" s="376"/>
      <c r="AP13" s="376"/>
      <c r="AQ13" s="376"/>
      <c r="AR13" s="376"/>
      <c r="AS13" s="376"/>
      <c r="AT13" s="377"/>
      <c r="AU13" s="477" t="s">
        <v>104</v>
      </c>
      <c r="AV13" s="478"/>
      <c r="AW13" s="478"/>
      <c r="AX13" s="478"/>
      <c r="AY13" s="433" t="s">
        <v>133</v>
      </c>
      <c r="AZ13" s="434"/>
      <c r="BA13" s="434"/>
      <c r="BB13" s="434"/>
      <c r="BC13" s="434"/>
      <c r="BD13" s="434"/>
      <c r="BE13" s="434"/>
      <c r="BF13" s="434"/>
      <c r="BG13" s="434"/>
      <c r="BH13" s="434"/>
      <c r="BI13" s="434"/>
      <c r="BJ13" s="434"/>
      <c r="BK13" s="434"/>
      <c r="BL13" s="434"/>
      <c r="BM13" s="435"/>
      <c r="BN13" s="419">
        <v>12068</v>
      </c>
      <c r="BO13" s="420"/>
      <c r="BP13" s="420"/>
      <c r="BQ13" s="420"/>
      <c r="BR13" s="420"/>
      <c r="BS13" s="420"/>
      <c r="BT13" s="420"/>
      <c r="BU13" s="421"/>
      <c r="BV13" s="419">
        <v>411458</v>
      </c>
      <c r="BW13" s="420"/>
      <c r="BX13" s="420"/>
      <c r="BY13" s="420"/>
      <c r="BZ13" s="420"/>
      <c r="CA13" s="420"/>
      <c r="CB13" s="420"/>
      <c r="CC13" s="421"/>
      <c r="CD13" s="459" t="s">
        <v>134</v>
      </c>
      <c r="CE13" s="379"/>
      <c r="CF13" s="379"/>
      <c r="CG13" s="379"/>
      <c r="CH13" s="379"/>
      <c r="CI13" s="379"/>
      <c r="CJ13" s="379"/>
      <c r="CK13" s="379"/>
      <c r="CL13" s="379"/>
      <c r="CM13" s="379"/>
      <c r="CN13" s="379"/>
      <c r="CO13" s="379"/>
      <c r="CP13" s="379"/>
      <c r="CQ13" s="379"/>
      <c r="CR13" s="379"/>
      <c r="CS13" s="460"/>
      <c r="CT13" s="416">
        <v>5</v>
      </c>
      <c r="CU13" s="417"/>
      <c r="CV13" s="417"/>
      <c r="CW13" s="417"/>
      <c r="CX13" s="417"/>
      <c r="CY13" s="417"/>
      <c r="CZ13" s="417"/>
      <c r="DA13" s="418"/>
      <c r="DB13" s="416">
        <v>4.7</v>
      </c>
      <c r="DC13" s="417"/>
      <c r="DD13" s="417"/>
      <c r="DE13" s="417"/>
      <c r="DF13" s="417"/>
      <c r="DG13" s="417"/>
      <c r="DH13" s="417"/>
      <c r="DI13" s="418"/>
    </row>
    <row r="14" spans="1:119" ht="18.75" customHeight="1" thickBot="1" x14ac:dyDescent="0.25">
      <c r="A14" s="181"/>
      <c r="B14" s="528"/>
      <c r="C14" s="529"/>
      <c r="D14" s="529"/>
      <c r="E14" s="529"/>
      <c r="F14" s="529"/>
      <c r="G14" s="529"/>
      <c r="H14" s="529"/>
      <c r="I14" s="529"/>
      <c r="J14" s="529"/>
      <c r="K14" s="530"/>
      <c r="L14" s="493" t="s">
        <v>135</v>
      </c>
      <c r="M14" s="546"/>
      <c r="N14" s="546"/>
      <c r="O14" s="546"/>
      <c r="P14" s="546"/>
      <c r="Q14" s="547"/>
      <c r="R14" s="506">
        <v>83156</v>
      </c>
      <c r="S14" s="507"/>
      <c r="T14" s="507"/>
      <c r="U14" s="507"/>
      <c r="V14" s="508"/>
      <c r="W14" s="510"/>
      <c r="X14" s="408"/>
      <c r="Y14" s="408"/>
      <c r="Z14" s="408"/>
      <c r="AA14" s="408"/>
      <c r="AB14" s="409"/>
      <c r="AC14" s="499">
        <v>1.6</v>
      </c>
      <c r="AD14" s="500"/>
      <c r="AE14" s="500"/>
      <c r="AF14" s="500"/>
      <c r="AG14" s="501"/>
      <c r="AH14" s="499">
        <v>1.6</v>
      </c>
      <c r="AI14" s="500"/>
      <c r="AJ14" s="500"/>
      <c r="AK14" s="500"/>
      <c r="AL14" s="502"/>
      <c r="AM14" s="476"/>
      <c r="AN14" s="376"/>
      <c r="AO14" s="376"/>
      <c r="AP14" s="376"/>
      <c r="AQ14" s="376"/>
      <c r="AR14" s="376"/>
      <c r="AS14" s="376"/>
      <c r="AT14" s="377"/>
      <c r="AU14" s="477"/>
      <c r="AV14" s="478"/>
      <c r="AW14" s="478"/>
      <c r="AX14" s="478"/>
      <c r="AY14" s="433"/>
      <c r="AZ14" s="434"/>
      <c r="BA14" s="434"/>
      <c r="BB14" s="434"/>
      <c r="BC14" s="434"/>
      <c r="BD14" s="434"/>
      <c r="BE14" s="434"/>
      <c r="BF14" s="434"/>
      <c r="BG14" s="434"/>
      <c r="BH14" s="434"/>
      <c r="BI14" s="434"/>
      <c r="BJ14" s="434"/>
      <c r="BK14" s="434"/>
      <c r="BL14" s="434"/>
      <c r="BM14" s="435"/>
      <c r="BN14" s="419"/>
      <c r="BO14" s="420"/>
      <c r="BP14" s="420"/>
      <c r="BQ14" s="420"/>
      <c r="BR14" s="420"/>
      <c r="BS14" s="420"/>
      <c r="BT14" s="420"/>
      <c r="BU14" s="421"/>
      <c r="BV14" s="419"/>
      <c r="BW14" s="420"/>
      <c r="BX14" s="420"/>
      <c r="BY14" s="420"/>
      <c r="BZ14" s="420"/>
      <c r="CA14" s="420"/>
      <c r="CB14" s="420"/>
      <c r="CC14" s="421"/>
      <c r="CD14" s="456" t="s">
        <v>136</v>
      </c>
      <c r="CE14" s="457"/>
      <c r="CF14" s="457"/>
      <c r="CG14" s="457"/>
      <c r="CH14" s="457"/>
      <c r="CI14" s="457"/>
      <c r="CJ14" s="457"/>
      <c r="CK14" s="457"/>
      <c r="CL14" s="457"/>
      <c r="CM14" s="457"/>
      <c r="CN14" s="457"/>
      <c r="CO14" s="457"/>
      <c r="CP14" s="457"/>
      <c r="CQ14" s="457"/>
      <c r="CR14" s="457"/>
      <c r="CS14" s="458"/>
      <c r="CT14" s="516">
        <v>16.7</v>
      </c>
      <c r="CU14" s="517"/>
      <c r="CV14" s="517"/>
      <c r="CW14" s="517"/>
      <c r="CX14" s="517"/>
      <c r="CY14" s="517"/>
      <c r="CZ14" s="517"/>
      <c r="DA14" s="518"/>
      <c r="DB14" s="516">
        <v>18.8</v>
      </c>
      <c r="DC14" s="517"/>
      <c r="DD14" s="517"/>
      <c r="DE14" s="517"/>
      <c r="DF14" s="517"/>
      <c r="DG14" s="517"/>
      <c r="DH14" s="517"/>
      <c r="DI14" s="518"/>
    </row>
    <row r="15" spans="1:119" ht="18.75" customHeight="1" x14ac:dyDescent="0.2">
      <c r="A15" s="181"/>
      <c r="B15" s="528"/>
      <c r="C15" s="529"/>
      <c r="D15" s="529"/>
      <c r="E15" s="529"/>
      <c r="F15" s="529"/>
      <c r="G15" s="529"/>
      <c r="H15" s="529"/>
      <c r="I15" s="529"/>
      <c r="J15" s="529"/>
      <c r="K15" s="530"/>
      <c r="L15" s="190"/>
      <c r="M15" s="503" t="s">
        <v>130</v>
      </c>
      <c r="N15" s="504"/>
      <c r="O15" s="504"/>
      <c r="P15" s="504"/>
      <c r="Q15" s="505"/>
      <c r="R15" s="506">
        <v>81860</v>
      </c>
      <c r="S15" s="507"/>
      <c r="T15" s="507"/>
      <c r="U15" s="507"/>
      <c r="V15" s="508"/>
      <c r="W15" s="509" t="s">
        <v>137</v>
      </c>
      <c r="X15" s="405"/>
      <c r="Y15" s="405"/>
      <c r="Z15" s="405"/>
      <c r="AA15" s="405"/>
      <c r="AB15" s="406"/>
      <c r="AC15" s="372">
        <v>9160</v>
      </c>
      <c r="AD15" s="373"/>
      <c r="AE15" s="373"/>
      <c r="AF15" s="373"/>
      <c r="AG15" s="374"/>
      <c r="AH15" s="372">
        <v>9697</v>
      </c>
      <c r="AI15" s="373"/>
      <c r="AJ15" s="373"/>
      <c r="AK15" s="373"/>
      <c r="AL15" s="432"/>
      <c r="AM15" s="476"/>
      <c r="AN15" s="376"/>
      <c r="AO15" s="376"/>
      <c r="AP15" s="376"/>
      <c r="AQ15" s="376"/>
      <c r="AR15" s="376"/>
      <c r="AS15" s="376"/>
      <c r="AT15" s="377"/>
      <c r="AU15" s="477"/>
      <c r="AV15" s="478"/>
      <c r="AW15" s="478"/>
      <c r="AX15" s="478"/>
      <c r="AY15" s="445" t="s">
        <v>138</v>
      </c>
      <c r="AZ15" s="446"/>
      <c r="BA15" s="446"/>
      <c r="BB15" s="446"/>
      <c r="BC15" s="446"/>
      <c r="BD15" s="446"/>
      <c r="BE15" s="446"/>
      <c r="BF15" s="446"/>
      <c r="BG15" s="446"/>
      <c r="BH15" s="446"/>
      <c r="BI15" s="446"/>
      <c r="BJ15" s="446"/>
      <c r="BK15" s="446"/>
      <c r="BL15" s="446"/>
      <c r="BM15" s="447"/>
      <c r="BN15" s="448">
        <v>10376178</v>
      </c>
      <c r="BO15" s="449"/>
      <c r="BP15" s="449"/>
      <c r="BQ15" s="449"/>
      <c r="BR15" s="449"/>
      <c r="BS15" s="449"/>
      <c r="BT15" s="449"/>
      <c r="BU15" s="450"/>
      <c r="BV15" s="448">
        <v>10112457</v>
      </c>
      <c r="BW15" s="449"/>
      <c r="BX15" s="449"/>
      <c r="BY15" s="449"/>
      <c r="BZ15" s="449"/>
      <c r="CA15" s="449"/>
      <c r="CB15" s="449"/>
      <c r="CC15" s="450"/>
      <c r="CD15" s="519" t="s">
        <v>139</v>
      </c>
      <c r="CE15" s="520"/>
      <c r="CF15" s="520"/>
      <c r="CG15" s="520"/>
      <c r="CH15" s="520"/>
      <c r="CI15" s="520"/>
      <c r="CJ15" s="520"/>
      <c r="CK15" s="520"/>
      <c r="CL15" s="520"/>
      <c r="CM15" s="520"/>
      <c r="CN15" s="520"/>
      <c r="CO15" s="520"/>
      <c r="CP15" s="520"/>
      <c r="CQ15" s="520"/>
      <c r="CR15" s="520"/>
      <c r="CS15" s="521"/>
      <c r="CT15" s="191"/>
      <c r="CU15" s="192"/>
      <c r="CV15" s="192"/>
      <c r="CW15" s="192"/>
      <c r="CX15" s="192"/>
      <c r="CY15" s="192"/>
      <c r="CZ15" s="192"/>
      <c r="DA15" s="193"/>
      <c r="DB15" s="191"/>
      <c r="DC15" s="192"/>
      <c r="DD15" s="192"/>
      <c r="DE15" s="192"/>
      <c r="DF15" s="192"/>
      <c r="DG15" s="192"/>
      <c r="DH15" s="192"/>
      <c r="DI15" s="193"/>
    </row>
    <row r="16" spans="1:119" ht="18.75" customHeight="1" x14ac:dyDescent="0.2">
      <c r="A16" s="181"/>
      <c r="B16" s="528"/>
      <c r="C16" s="529"/>
      <c r="D16" s="529"/>
      <c r="E16" s="529"/>
      <c r="F16" s="529"/>
      <c r="G16" s="529"/>
      <c r="H16" s="529"/>
      <c r="I16" s="529"/>
      <c r="J16" s="529"/>
      <c r="K16" s="530"/>
      <c r="L16" s="493" t="s">
        <v>140</v>
      </c>
      <c r="M16" s="494"/>
      <c r="N16" s="494"/>
      <c r="O16" s="494"/>
      <c r="P16" s="494"/>
      <c r="Q16" s="495"/>
      <c r="R16" s="496" t="s">
        <v>141</v>
      </c>
      <c r="S16" s="497"/>
      <c r="T16" s="497"/>
      <c r="U16" s="497"/>
      <c r="V16" s="498"/>
      <c r="W16" s="510"/>
      <c r="X16" s="408"/>
      <c r="Y16" s="408"/>
      <c r="Z16" s="408"/>
      <c r="AA16" s="408"/>
      <c r="AB16" s="409"/>
      <c r="AC16" s="499">
        <v>25.1</v>
      </c>
      <c r="AD16" s="500"/>
      <c r="AE16" s="500"/>
      <c r="AF16" s="500"/>
      <c r="AG16" s="501"/>
      <c r="AH16" s="499">
        <v>25.6</v>
      </c>
      <c r="AI16" s="500"/>
      <c r="AJ16" s="500"/>
      <c r="AK16" s="500"/>
      <c r="AL16" s="502"/>
      <c r="AM16" s="476"/>
      <c r="AN16" s="376"/>
      <c r="AO16" s="376"/>
      <c r="AP16" s="376"/>
      <c r="AQ16" s="376"/>
      <c r="AR16" s="376"/>
      <c r="AS16" s="376"/>
      <c r="AT16" s="377"/>
      <c r="AU16" s="477"/>
      <c r="AV16" s="478"/>
      <c r="AW16" s="478"/>
      <c r="AX16" s="478"/>
      <c r="AY16" s="433" t="s">
        <v>142</v>
      </c>
      <c r="AZ16" s="434"/>
      <c r="BA16" s="434"/>
      <c r="BB16" s="434"/>
      <c r="BC16" s="434"/>
      <c r="BD16" s="434"/>
      <c r="BE16" s="434"/>
      <c r="BF16" s="434"/>
      <c r="BG16" s="434"/>
      <c r="BH16" s="434"/>
      <c r="BI16" s="434"/>
      <c r="BJ16" s="434"/>
      <c r="BK16" s="434"/>
      <c r="BL16" s="434"/>
      <c r="BM16" s="435"/>
      <c r="BN16" s="419">
        <v>16414789</v>
      </c>
      <c r="BO16" s="420"/>
      <c r="BP16" s="420"/>
      <c r="BQ16" s="420"/>
      <c r="BR16" s="420"/>
      <c r="BS16" s="420"/>
      <c r="BT16" s="420"/>
      <c r="BU16" s="421"/>
      <c r="BV16" s="419">
        <v>15892136</v>
      </c>
      <c r="BW16" s="420"/>
      <c r="BX16" s="420"/>
      <c r="BY16" s="420"/>
      <c r="BZ16" s="420"/>
      <c r="CA16" s="420"/>
      <c r="CB16" s="420"/>
      <c r="CC16" s="421"/>
      <c r="CD16" s="194"/>
      <c r="CE16" s="451"/>
      <c r="CF16" s="451"/>
      <c r="CG16" s="451"/>
      <c r="CH16" s="451"/>
      <c r="CI16" s="451"/>
      <c r="CJ16" s="451"/>
      <c r="CK16" s="451"/>
      <c r="CL16" s="451"/>
      <c r="CM16" s="451"/>
      <c r="CN16" s="451"/>
      <c r="CO16" s="451"/>
      <c r="CP16" s="451"/>
      <c r="CQ16" s="451"/>
      <c r="CR16" s="451"/>
      <c r="CS16" s="452"/>
      <c r="CT16" s="416"/>
      <c r="CU16" s="417"/>
      <c r="CV16" s="417"/>
      <c r="CW16" s="417"/>
      <c r="CX16" s="417"/>
      <c r="CY16" s="417"/>
      <c r="CZ16" s="417"/>
      <c r="DA16" s="418"/>
      <c r="DB16" s="416"/>
      <c r="DC16" s="417"/>
      <c r="DD16" s="417"/>
      <c r="DE16" s="417"/>
      <c r="DF16" s="417"/>
      <c r="DG16" s="417"/>
      <c r="DH16" s="417"/>
      <c r="DI16" s="418"/>
    </row>
    <row r="17" spans="1:113" ht="18.75" customHeight="1" thickBot="1" x14ac:dyDescent="0.25">
      <c r="A17" s="181"/>
      <c r="B17" s="531"/>
      <c r="C17" s="532"/>
      <c r="D17" s="532"/>
      <c r="E17" s="532"/>
      <c r="F17" s="532"/>
      <c r="G17" s="532"/>
      <c r="H17" s="532"/>
      <c r="I17" s="532"/>
      <c r="J17" s="532"/>
      <c r="K17" s="533"/>
      <c r="L17" s="195"/>
      <c r="M17" s="512" t="s">
        <v>143</v>
      </c>
      <c r="N17" s="513"/>
      <c r="O17" s="513"/>
      <c r="P17" s="513"/>
      <c r="Q17" s="514"/>
      <c r="R17" s="496" t="s">
        <v>144</v>
      </c>
      <c r="S17" s="497"/>
      <c r="T17" s="497"/>
      <c r="U17" s="497"/>
      <c r="V17" s="498"/>
      <c r="W17" s="509" t="s">
        <v>145</v>
      </c>
      <c r="X17" s="405"/>
      <c r="Y17" s="405"/>
      <c r="Z17" s="405"/>
      <c r="AA17" s="405"/>
      <c r="AB17" s="406"/>
      <c r="AC17" s="372">
        <v>26796</v>
      </c>
      <c r="AD17" s="373"/>
      <c r="AE17" s="373"/>
      <c r="AF17" s="373"/>
      <c r="AG17" s="374"/>
      <c r="AH17" s="372">
        <v>27558</v>
      </c>
      <c r="AI17" s="373"/>
      <c r="AJ17" s="373"/>
      <c r="AK17" s="373"/>
      <c r="AL17" s="432"/>
      <c r="AM17" s="476"/>
      <c r="AN17" s="376"/>
      <c r="AO17" s="376"/>
      <c r="AP17" s="376"/>
      <c r="AQ17" s="376"/>
      <c r="AR17" s="376"/>
      <c r="AS17" s="376"/>
      <c r="AT17" s="377"/>
      <c r="AU17" s="477"/>
      <c r="AV17" s="478"/>
      <c r="AW17" s="478"/>
      <c r="AX17" s="478"/>
      <c r="AY17" s="433" t="s">
        <v>146</v>
      </c>
      <c r="AZ17" s="434"/>
      <c r="BA17" s="434"/>
      <c r="BB17" s="434"/>
      <c r="BC17" s="434"/>
      <c r="BD17" s="434"/>
      <c r="BE17" s="434"/>
      <c r="BF17" s="434"/>
      <c r="BG17" s="434"/>
      <c r="BH17" s="434"/>
      <c r="BI17" s="434"/>
      <c r="BJ17" s="434"/>
      <c r="BK17" s="434"/>
      <c r="BL17" s="434"/>
      <c r="BM17" s="435"/>
      <c r="BN17" s="419">
        <v>13134087</v>
      </c>
      <c r="BO17" s="420"/>
      <c r="BP17" s="420"/>
      <c r="BQ17" s="420"/>
      <c r="BR17" s="420"/>
      <c r="BS17" s="420"/>
      <c r="BT17" s="420"/>
      <c r="BU17" s="421"/>
      <c r="BV17" s="419">
        <v>12807964</v>
      </c>
      <c r="BW17" s="420"/>
      <c r="BX17" s="420"/>
      <c r="BY17" s="420"/>
      <c r="BZ17" s="420"/>
      <c r="CA17" s="420"/>
      <c r="CB17" s="420"/>
      <c r="CC17" s="421"/>
      <c r="CD17" s="194"/>
      <c r="CE17" s="451"/>
      <c r="CF17" s="451"/>
      <c r="CG17" s="451"/>
      <c r="CH17" s="451"/>
      <c r="CI17" s="451"/>
      <c r="CJ17" s="451"/>
      <c r="CK17" s="451"/>
      <c r="CL17" s="451"/>
      <c r="CM17" s="451"/>
      <c r="CN17" s="451"/>
      <c r="CO17" s="451"/>
      <c r="CP17" s="451"/>
      <c r="CQ17" s="451"/>
      <c r="CR17" s="451"/>
      <c r="CS17" s="452"/>
      <c r="CT17" s="416"/>
      <c r="CU17" s="417"/>
      <c r="CV17" s="417"/>
      <c r="CW17" s="417"/>
      <c r="CX17" s="417"/>
      <c r="CY17" s="417"/>
      <c r="CZ17" s="417"/>
      <c r="DA17" s="418"/>
      <c r="DB17" s="416"/>
      <c r="DC17" s="417"/>
      <c r="DD17" s="417"/>
      <c r="DE17" s="417"/>
      <c r="DF17" s="417"/>
      <c r="DG17" s="417"/>
      <c r="DH17" s="417"/>
      <c r="DI17" s="418"/>
    </row>
    <row r="18" spans="1:113" ht="18.75" customHeight="1" thickBot="1" x14ac:dyDescent="0.25">
      <c r="A18" s="181"/>
      <c r="B18" s="469" t="s">
        <v>147</v>
      </c>
      <c r="C18" s="470"/>
      <c r="D18" s="470"/>
      <c r="E18" s="471"/>
      <c r="F18" s="471"/>
      <c r="G18" s="471"/>
      <c r="H18" s="471"/>
      <c r="I18" s="471"/>
      <c r="J18" s="471"/>
      <c r="K18" s="471"/>
      <c r="L18" s="472">
        <v>43.93</v>
      </c>
      <c r="M18" s="472"/>
      <c r="N18" s="472"/>
      <c r="O18" s="472"/>
      <c r="P18" s="472"/>
      <c r="Q18" s="472"/>
      <c r="R18" s="473"/>
      <c r="S18" s="473"/>
      <c r="T18" s="473"/>
      <c r="U18" s="473"/>
      <c r="V18" s="474"/>
      <c r="W18" s="490"/>
      <c r="X18" s="491"/>
      <c r="Y18" s="491"/>
      <c r="Z18" s="491"/>
      <c r="AA18" s="491"/>
      <c r="AB18" s="515"/>
      <c r="AC18" s="389">
        <v>73.400000000000006</v>
      </c>
      <c r="AD18" s="390"/>
      <c r="AE18" s="390"/>
      <c r="AF18" s="390"/>
      <c r="AG18" s="475"/>
      <c r="AH18" s="389">
        <v>72.8</v>
      </c>
      <c r="AI18" s="390"/>
      <c r="AJ18" s="390"/>
      <c r="AK18" s="390"/>
      <c r="AL18" s="391"/>
      <c r="AM18" s="476"/>
      <c r="AN18" s="376"/>
      <c r="AO18" s="376"/>
      <c r="AP18" s="376"/>
      <c r="AQ18" s="376"/>
      <c r="AR18" s="376"/>
      <c r="AS18" s="376"/>
      <c r="AT18" s="377"/>
      <c r="AU18" s="477"/>
      <c r="AV18" s="478"/>
      <c r="AW18" s="478"/>
      <c r="AX18" s="478"/>
      <c r="AY18" s="433" t="s">
        <v>148</v>
      </c>
      <c r="AZ18" s="434"/>
      <c r="BA18" s="434"/>
      <c r="BB18" s="434"/>
      <c r="BC18" s="434"/>
      <c r="BD18" s="434"/>
      <c r="BE18" s="434"/>
      <c r="BF18" s="434"/>
      <c r="BG18" s="434"/>
      <c r="BH18" s="434"/>
      <c r="BI18" s="434"/>
      <c r="BJ18" s="434"/>
      <c r="BK18" s="434"/>
      <c r="BL18" s="434"/>
      <c r="BM18" s="435"/>
      <c r="BN18" s="419">
        <v>19158240</v>
      </c>
      <c r="BO18" s="420"/>
      <c r="BP18" s="420"/>
      <c r="BQ18" s="420"/>
      <c r="BR18" s="420"/>
      <c r="BS18" s="420"/>
      <c r="BT18" s="420"/>
      <c r="BU18" s="421"/>
      <c r="BV18" s="419">
        <v>18560023</v>
      </c>
      <c r="BW18" s="420"/>
      <c r="BX18" s="420"/>
      <c r="BY18" s="420"/>
      <c r="BZ18" s="420"/>
      <c r="CA18" s="420"/>
      <c r="CB18" s="420"/>
      <c r="CC18" s="421"/>
      <c r="CD18" s="194"/>
      <c r="CE18" s="451"/>
      <c r="CF18" s="451"/>
      <c r="CG18" s="451"/>
      <c r="CH18" s="451"/>
      <c r="CI18" s="451"/>
      <c r="CJ18" s="451"/>
      <c r="CK18" s="451"/>
      <c r="CL18" s="451"/>
      <c r="CM18" s="451"/>
      <c r="CN18" s="451"/>
      <c r="CO18" s="451"/>
      <c r="CP18" s="451"/>
      <c r="CQ18" s="451"/>
      <c r="CR18" s="451"/>
      <c r="CS18" s="452"/>
      <c r="CT18" s="416"/>
      <c r="CU18" s="417"/>
      <c r="CV18" s="417"/>
      <c r="CW18" s="417"/>
      <c r="CX18" s="417"/>
      <c r="CY18" s="417"/>
      <c r="CZ18" s="417"/>
      <c r="DA18" s="418"/>
      <c r="DB18" s="416"/>
      <c r="DC18" s="417"/>
      <c r="DD18" s="417"/>
      <c r="DE18" s="417"/>
      <c r="DF18" s="417"/>
      <c r="DG18" s="417"/>
      <c r="DH18" s="417"/>
      <c r="DI18" s="418"/>
    </row>
    <row r="19" spans="1:113" ht="18.75" customHeight="1" thickBot="1" x14ac:dyDescent="0.25">
      <c r="A19" s="181"/>
      <c r="B19" s="469" t="s">
        <v>149</v>
      </c>
      <c r="C19" s="470"/>
      <c r="D19" s="470"/>
      <c r="E19" s="471"/>
      <c r="F19" s="471"/>
      <c r="G19" s="471"/>
      <c r="H19" s="471"/>
      <c r="I19" s="471"/>
      <c r="J19" s="471"/>
      <c r="K19" s="471"/>
      <c r="L19" s="479">
        <v>1922</v>
      </c>
      <c r="M19" s="479"/>
      <c r="N19" s="479"/>
      <c r="O19" s="479"/>
      <c r="P19" s="479"/>
      <c r="Q19" s="479"/>
      <c r="R19" s="480"/>
      <c r="S19" s="480"/>
      <c r="T19" s="480"/>
      <c r="U19" s="480"/>
      <c r="V19" s="481"/>
      <c r="W19" s="488"/>
      <c r="X19" s="489"/>
      <c r="Y19" s="489"/>
      <c r="Z19" s="489"/>
      <c r="AA19" s="489"/>
      <c r="AB19" s="489"/>
      <c r="AC19" s="492"/>
      <c r="AD19" s="492"/>
      <c r="AE19" s="492"/>
      <c r="AF19" s="492"/>
      <c r="AG19" s="492"/>
      <c r="AH19" s="492"/>
      <c r="AI19" s="492"/>
      <c r="AJ19" s="492"/>
      <c r="AK19" s="492"/>
      <c r="AL19" s="511"/>
      <c r="AM19" s="476"/>
      <c r="AN19" s="376"/>
      <c r="AO19" s="376"/>
      <c r="AP19" s="376"/>
      <c r="AQ19" s="376"/>
      <c r="AR19" s="376"/>
      <c r="AS19" s="376"/>
      <c r="AT19" s="377"/>
      <c r="AU19" s="477"/>
      <c r="AV19" s="478"/>
      <c r="AW19" s="478"/>
      <c r="AX19" s="478"/>
      <c r="AY19" s="433" t="s">
        <v>150</v>
      </c>
      <c r="AZ19" s="434"/>
      <c r="BA19" s="434"/>
      <c r="BB19" s="434"/>
      <c r="BC19" s="434"/>
      <c r="BD19" s="434"/>
      <c r="BE19" s="434"/>
      <c r="BF19" s="434"/>
      <c r="BG19" s="434"/>
      <c r="BH19" s="434"/>
      <c r="BI19" s="434"/>
      <c r="BJ19" s="434"/>
      <c r="BK19" s="434"/>
      <c r="BL19" s="434"/>
      <c r="BM19" s="435"/>
      <c r="BN19" s="419">
        <v>23376791</v>
      </c>
      <c r="BO19" s="420"/>
      <c r="BP19" s="420"/>
      <c r="BQ19" s="420"/>
      <c r="BR19" s="420"/>
      <c r="BS19" s="420"/>
      <c r="BT19" s="420"/>
      <c r="BU19" s="421"/>
      <c r="BV19" s="419">
        <v>22533658</v>
      </c>
      <c r="BW19" s="420"/>
      <c r="BX19" s="420"/>
      <c r="BY19" s="420"/>
      <c r="BZ19" s="420"/>
      <c r="CA19" s="420"/>
      <c r="CB19" s="420"/>
      <c r="CC19" s="421"/>
      <c r="CD19" s="194"/>
      <c r="CE19" s="451"/>
      <c r="CF19" s="451"/>
      <c r="CG19" s="451"/>
      <c r="CH19" s="451"/>
      <c r="CI19" s="451"/>
      <c r="CJ19" s="451"/>
      <c r="CK19" s="451"/>
      <c r="CL19" s="451"/>
      <c r="CM19" s="451"/>
      <c r="CN19" s="451"/>
      <c r="CO19" s="451"/>
      <c r="CP19" s="451"/>
      <c r="CQ19" s="451"/>
      <c r="CR19" s="451"/>
      <c r="CS19" s="452"/>
      <c r="CT19" s="416"/>
      <c r="CU19" s="417"/>
      <c r="CV19" s="417"/>
      <c r="CW19" s="417"/>
      <c r="CX19" s="417"/>
      <c r="CY19" s="417"/>
      <c r="CZ19" s="417"/>
      <c r="DA19" s="418"/>
      <c r="DB19" s="416"/>
      <c r="DC19" s="417"/>
      <c r="DD19" s="417"/>
      <c r="DE19" s="417"/>
      <c r="DF19" s="417"/>
      <c r="DG19" s="417"/>
      <c r="DH19" s="417"/>
      <c r="DI19" s="418"/>
    </row>
    <row r="20" spans="1:113" ht="18.75" customHeight="1" thickBot="1" x14ac:dyDescent="0.25">
      <c r="A20" s="181"/>
      <c r="B20" s="469" t="s">
        <v>151</v>
      </c>
      <c r="C20" s="470"/>
      <c r="D20" s="470"/>
      <c r="E20" s="471"/>
      <c r="F20" s="471"/>
      <c r="G20" s="471"/>
      <c r="H20" s="471"/>
      <c r="I20" s="471"/>
      <c r="J20" s="471"/>
      <c r="K20" s="471"/>
      <c r="L20" s="479">
        <v>33284</v>
      </c>
      <c r="M20" s="479"/>
      <c r="N20" s="479"/>
      <c r="O20" s="479"/>
      <c r="P20" s="479"/>
      <c r="Q20" s="479"/>
      <c r="R20" s="480"/>
      <c r="S20" s="480"/>
      <c r="T20" s="480"/>
      <c r="U20" s="480"/>
      <c r="V20" s="481"/>
      <c r="W20" s="490"/>
      <c r="X20" s="491"/>
      <c r="Y20" s="491"/>
      <c r="Z20" s="491"/>
      <c r="AA20" s="491"/>
      <c r="AB20" s="491"/>
      <c r="AC20" s="482"/>
      <c r="AD20" s="482"/>
      <c r="AE20" s="482"/>
      <c r="AF20" s="482"/>
      <c r="AG20" s="482"/>
      <c r="AH20" s="482"/>
      <c r="AI20" s="482"/>
      <c r="AJ20" s="482"/>
      <c r="AK20" s="482"/>
      <c r="AL20" s="483"/>
      <c r="AM20" s="484"/>
      <c r="AN20" s="381"/>
      <c r="AO20" s="381"/>
      <c r="AP20" s="381"/>
      <c r="AQ20" s="381"/>
      <c r="AR20" s="381"/>
      <c r="AS20" s="381"/>
      <c r="AT20" s="382"/>
      <c r="AU20" s="485"/>
      <c r="AV20" s="486"/>
      <c r="AW20" s="486"/>
      <c r="AX20" s="487"/>
      <c r="AY20" s="433"/>
      <c r="AZ20" s="434"/>
      <c r="BA20" s="434"/>
      <c r="BB20" s="434"/>
      <c r="BC20" s="434"/>
      <c r="BD20" s="434"/>
      <c r="BE20" s="434"/>
      <c r="BF20" s="434"/>
      <c r="BG20" s="434"/>
      <c r="BH20" s="434"/>
      <c r="BI20" s="434"/>
      <c r="BJ20" s="434"/>
      <c r="BK20" s="434"/>
      <c r="BL20" s="434"/>
      <c r="BM20" s="435"/>
      <c r="BN20" s="419"/>
      <c r="BO20" s="420"/>
      <c r="BP20" s="420"/>
      <c r="BQ20" s="420"/>
      <c r="BR20" s="420"/>
      <c r="BS20" s="420"/>
      <c r="BT20" s="420"/>
      <c r="BU20" s="421"/>
      <c r="BV20" s="419"/>
      <c r="BW20" s="420"/>
      <c r="BX20" s="420"/>
      <c r="BY20" s="420"/>
      <c r="BZ20" s="420"/>
      <c r="CA20" s="420"/>
      <c r="CB20" s="420"/>
      <c r="CC20" s="421"/>
      <c r="CD20" s="194"/>
      <c r="CE20" s="451"/>
      <c r="CF20" s="451"/>
      <c r="CG20" s="451"/>
      <c r="CH20" s="451"/>
      <c r="CI20" s="451"/>
      <c r="CJ20" s="451"/>
      <c r="CK20" s="451"/>
      <c r="CL20" s="451"/>
      <c r="CM20" s="451"/>
      <c r="CN20" s="451"/>
      <c r="CO20" s="451"/>
      <c r="CP20" s="451"/>
      <c r="CQ20" s="451"/>
      <c r="CR20" s="451"/>
      <c r="CS20" s="452"/>
      <c r="CT20" s="416"/>
      <c r="CU20" s="417"/>
      <c r="CV20" s="417"/>
      <c r="CW20" s="417"/>
      <c r="CX20" s="417"/>
      <c r="CY20" s="417"/>
      <c r="CZ20" s="417"/>
      <c r="DA20" s="418"/>
      <c r="DB20" s="416"/>
      <c r="DC20" s="417"/>
      <c r="DD20" s="417"/>
      <c r="DE20" s="417"/>
      <c r="DF20" s="417"/>
      <c r="DG20" s="417"/>
      <c r="DH20" s="417"/>
      <c r="DI20" s="418"/>
    </row>
    <row r="21" spans="1:113" ht="18.75" customHeight="1" thickBot="1" x14ac:dyDescent="0.25">
      <c r="A21" s="181"/>
      <c r="B21" s="466" t="s">
        <v>152</v>
      </c>
      <c r="C21" s="467"/>
      <c r="D21" s="467"/>
      <c r="E21" s="467"/>
      <c r="F21" s="467"/>
      <c r="G21" s="467"/>
      <c r="H21" s="467"/>
      <c r="I21" s="467"/>
      <c r="J21" s="467"/>
      <c r="K21" s="467"/>
      <c r="L21" s="467"/>
      <c r="M21" s="467"/>
      <c r="N21" s="467"/>
      <c r="O21" s="467"/>
      <c r="P21" s="467"/>
      <c r="Q21" s="467"/>
      <c r="R21" s="467"/>
      <c r="S21" s="467"/>
      <c r="T21" s="467"/>
      <c r="U21" s="467"/>
      <c r="V21" s="467"/>
      <c r="W21" s="467"/>
      <c r="X21" s="467"/>
      <c r="Y21" s="467"/>
      <c r="Z21" s="467"/>
      <c r="AA21" s="467"/>
      <c r="AB21" s="467"/>
      <c r="AC21" s="467"/>
      <c r="AD21" s="467"/>
      <c r="AE21" s="467"/>
      <c r="AF21" s="467"/>
      <c r="AG21" s="467"/>
      <c r="AH21" s="467"/>
      <c r="AI21" s="467"/>
      <c r="AJ21" s="467"/>
      <c r="AK21" s="467"/>
      <c r="AL21" s="467"/>
      <c r="AM21" s="467"/>
      <c r="AN21" s="467"/>
      <c r="AO21" s="467"/>
      <c r="AP21" s="467"/>
      <c r="AQ21" s="467"/>
      <c r="AR21" s="467"/>
      <c r="AS21" s="467"/>
      <c r="AT21" s="467"/>
      <c r="AU21" s="467"/>
      <c r="AV21" s="467"/>
      <c r="AW21" s="467"/>
      <c r="AX21" s="468"/>
      <c r="AY21" s="392"/>
      <c r="AZ21" s="393"/>
      <c r="BA21" s="393"/>
      <c r="BB21" s="393"/>
      <c r="BC21" s="393"/>
      <c r="BD21" s="393"/>
      <c r="BE21" s="393"/>
      <c r="BF21" s="393"/>
      <c r="BG21" s="393"/>
      <c r="BH21" s="393"/>
      <c r="BI21" s="393"/>
      <c r="BJ21" s="393"/>
      <c r="BK21" s="393"/>
      <c r="BL21" s="393"/>
      <c r="BM21" s="394"/>
      <c r="BN21" s="453"/>
      <c r="BO21" s="454"/>
      <c r="BP21" s="454"/>
      <c r="BQ21" s="454"/>
      <c r="BR21" s="454"/>
      <c r="BS21" s="454"/>
      <c r="BT21" s="454"/>
      <c r="BU21" s="455"/>
      <c r="BV21" s="453"/>
      <c r="BW21" s="454"/>
      <c r="BX21" s="454"/>
      <c r="BY21" s="454"/>
      <c r="BZ21" s="454"/>
      <c r="CA21" s="454"/>
      <c r="CB21" s="454"/>
      <c r="CC21" s="455"/>
      <c r="CD21" s="194"/>
      <c r="CE21" s="451"/>
      <c r="CF21" s="451"/>
      <c r="CG21" s="451"/>
      <c r="CH21" s="451"/>
      <c r="CI21" s="451"/>
      <c r="CJ21" s="451"/>
      <c r="CK21" s="451"/>
      <c r="CL21" s="451"/>
      <c r="CM21" s="451"/>
      <c r="CN21" s="451"/>
      <c r="CO21" s="451"/>
      <c r="CP21" s="451"/>
      <c r="CQ21" s="451"/>
      <c r="CR21" s="451"/>
      <c r="CS21" s="452"/>
      <c r="CT21" s="416"/>
      <c r="CU21" s="417"/>
      <c r="CV21" s="417"/>
      <c r="CW21" s="417"/>
      <c r="CX21" s="417"/>
      <c r="CY21" s="417"/>
      <c r="CZ21" s="417"/>
      <c r="DA21" s="418"/>
      <c r="DB21" s="416"/>
      <c r="DC21" s="417"/>
      <c r="DD21" s="417"/>
      <c r="DE21" s="417"/>
      <c r="DF21" s="417"/>
      <c r="DG21" s="417"/>
      <c r="DH21" s="417"/>
      <c r="DI21" s="418"/>
    </row>
    <row r="22" spans="1:113" ht="18.75" customHeight="1" x14ac:dyDescent="0.2">
      <c r="A22" s="181"/>
      <c r="B22" s="395" t="s">
        <v>153</v>
      </c>
      <c r="C22" s="396"/>
      <c r="D22" s="397"/>
      <c r="E22" s="404" t="s">
        <v>1</v>
      </c>
      <c r="F22" s="405"/>
      <c r="G22" s="405"/>
      <c r="H22" s="405"/>
      <c r="I22" s="405"/>
      <c r="J22" s="405"/>
      <c r="K22" s="406"/>
      <c r="L22" s="404" t="s">
        <v>154</v>
      </c>
      <c r="M22" s="405"/>
      <c r="N22" s="405"/>
      <c r="O22" s="405"/>
      <c r="P22" s="406"/>
      <c r="Q22" s="410" t="s">
        <v>155</v>
      </c>
      <c r="R22" s="411"/>
      <c r="S22" s="411"/>
      <c r="T22" s="411"/>
      <c r="U22" s="411"/>
      <c r="V22" s="412"/>
      <c r="W22" s="461" t="s">
        <v>156</v>
      </c>
      <c r="X22" s="396"/>
      <c r="Y22" s="397"/>
      <c r="Z22" s="404" t="s">
        <v>1</v>
      </c>
      <c r="AA22" s="405"/>
      <c r="AB22" s="405"/>
      <c r="AC22" s="405"/>
      <c r="AD22" s="405"/>
      <c r="AE22" s="405"/>
      <c r="AF22" s="405"/>
      <c r="AG22" s="406"/>
      <c r="AH22" s="422" t="s">
        <v>157</v>
      </c>
      <c r="AI22" s="405"/>
      <c r="AJ22" s="405"/>
      <c r="AK22" s="405"/>
      <c r="AL22" s="406"/>
      <c r="AM22" s="422" t="s">
        <v>158</v>
      </c>
      <c r="AN22" s="423"/>
      <c r="AO22" s="423"/>
      <c r="AP22" s="423"/>
      <c r="AQ22" s="423"/>
      <c r="AR22" s="424"/>
      <c r="AS22" s="410" t="s">
        <v>155</v>
      </c>
      <c r="AT22" s="411"/>
      <c r="AU22" s="411"/>
      <c r="AV22" s="411"/>
      <c r="AW22" s="411"/>
      <c r="AX22" s="428"/>
      <c r="AY22" s="445" t="s">
        <v>159</v>
      </c>
      <c r="AZ22" s="446"/>
      <c r="BA22" s="446"/>
      <c r="BB22" s="446"/>
      <c r="BC22" s="446"/>
      <c r="BD22" s="446"/>
      <c r="BE22" s="446"/>
      <c r="BF22" s="446"/>
      <c r="BG22" s="446"/>
      <c r="BH22" s="446"/>
      <c r="BI22" s="446"/>
      <c r="BJ22" s="446"/>
      <c r="BK22" s="446"/>
      <c r="BL22" s="446"/>
      <c r="BM22" s="447"/>
      <c r="BN22" s="448">
        <v>31732020</v>
      </c>
      <c r="BO22" s="449"/>
      <c r="BP22" s="449"/>
      <c r="BQ22" s="449"/>
      <c r="BR22" s="449"/>
      <c r="BS22" s="449"/>
      <c r="BT22" s="449"/>
      <c r="BU22" s="450"/>
      <c r="BV22" s="448">
        <v>32338742</v>
      </c>
      <c r="BW22" s="449"/>
      <c r="BX22" s="449"/>
      <c r="BY22" s="449"/>
      <c r="BZ22" s="449"/>
      <c r="CA22" s="449"/>
      <c r="CB22" s="449"/>
      <c r="CC22" s="450"/>
      <c r="CD22" s="194"/>
      <c r="CE22" s="451"/>
      <c r="CF22" s="451"/>
      <c r="CG22" s="451"/>
      <c r="CH22" s="451"/>
      <c r="CI22" s="451"/>
      <c r="CJ22" s="451"/>
      <c r="CK22" s="451"/>
      <c r="CL22" s="451"/>
      <c r="CM22" s="451"/>
      <c r="CN22" s="451"/>
      <c r="CO22" s="451"/>
      <c r="CP22" s="451"/>
      <c r="CQ22" s="451"/>
      <c r="CR22" s="451"/>
      <c r="CS22" s="452"/>
      <c r="CT22" s="416"/>
      <c r="CU22" s="417"/>
      <c r="CV22" s="417"/>
      <c r="CW22" s="417"/>
      <c r="CX22" s="417"/>
      <c r="CY22" s="417"/>
      <c r="CZ22" s="417"/>
      <c r="DA22" s="418"/>
      <c r="DB22" s="416"/>
      <c r="DC22" s="417"/>
      <c r="DD22" s="417"/>
      <c r="DE22" s="417"/>
      <c r="DF22" s="417"/>
      <c r="DG22" s="417"/>
      <c r="DH22" s="417"/>
      <c r="DI22" s="418"/>
    </row>
    <row r="23" spans="1:113" ht="18.75" customHeight="1" x14ac:dyDescent="0.2">
      <c r="A23" s="181"/>
      <c r="B23" s="398"/>
      <c r="C23" s="399"/>
      <c r="D23" s="400"/>
      <c r="E23" s="407"/>
      <c r="F23" s="408"/>
      <c r="G23" s="408"/>
      <c r="H23" s="408"/>
      <c r="I23" s="408"/>
      <c r="J23" s="408"/>
      <c r="K23" s="409"/>
      <c r="L23" s="407"/>
      <c r="M23" s="408"/>
      <c r="N23" s="408"/>
      <c r="O23" s="408"/>
      <c r="P23" s="409"/>
      <c r="Q23" s="413"/>
      <c r="R23" s="414"/>
      <c r="S23" s="414"/>
      <c r="T23" s="414"/>
      <c r="U23" s="414"/>
      <c r="V23" s="415"/>
      <c r="W23" s="462"/>
      <c r="X23" s="399"/>
      <c r="Y23" s="400"/>
      <c r="Z23" s="407"/>
      <c r="AA23" s="408"/>
      <c r="AB23" s="408"/>
      <c r="AC23" s="408"/>
      <c r="AD23" s="408"/>
      <c r="AE23" s="408"/>
      <c r="AF23" s="408"/>
      <c r="AG23" s="409"/>
      <c r="AH23" s="407"/>
      <c r="AI23" s="408"/>
      <c r="AJ23" s="408"/>
      <c r="AK23" s="408"/>
      <c r="AL23" s="409"/>
      <c r="AM23" s="425"/>
      <c r="AN23" s="426"/>
      <c r="AO23" s="426"/>
      <c r="AP23" s="426"/>
      <c r="AQ23" s="426"/>
      <c r="AR23" s="427"/>
      <c r="AS23" s="413"/>
      <c r="AT23" s="414"/>
      <c r="AU23" s="414"/>
      <c r="AV23" s="414"/>
      <c r="AW23" s="414"/>
      <c r="AX23" s="429"/>
      <c r="AY23" s="433" t="s">
        <v>160</v>
      </c>
      <c r="AZ23" s="434"/>
      <c r="BA23" s="434"/>
      <c r="BB23" s="434"/>
      <c r="BC23" s="434"/>
      <c r="BD23" s="434"/>
      <c r="BE23" s="434"/>
      <c r="BF23" s="434"/>
      <c r="BG23" s="434"/>
      <c r="BH23" s="434"/>
      <c r="BI23" s="434"/>
      <c r="BJ23" s="434"/>
      <c r="BK23" s="434"/>
      <c r="BL23" s="434"/>
      <c r="BM23" s="435"/>
      <c r="BN23" s="419">
        <v>23894020</v>
      </c>
      <c r="BO23" s="420"/>
      <c r="BP23" s="420"/>
      <c r="BQ23" s="420"/>
      <c r="BR23" s="420"/>
      <c r="BS23" s="420"/>
      <c r="BT23" s="420"/>
      <c r="BU23" s="421"/>
      <c r="BV23" s="419">
        <v>24932075</v>
      </c>
      <c r="BW23" s="420"/>
      <c r="BX23" s="420"/>
      <c r="BY23" s="420"/>
      <c r="BZ23" s="420"/>
      <c r="CA23" s="420"/>
      <c r="CB23" s="420"/>
      <c r="CC23" s="421"/>
      <c r="CD23" s="194"/>
      <c r="CE23" s="451"/>
      <c r="CF23" s="451"/>
      <c r="CG23" s="451"/>
      <c r="CH23" s="451"/>
      <c r="CI23" s="451"/>
      <c r="CJ23" s="451"/>
      <c r="CK23" s="451"/>
      <c r="CL23" s="451"/>
      <c r="CM23" s="451"/>
      <c r="CN23" s="451"/>
      <c r="CO23" s="451"/>
      <c r="CP23" s="451"/>
      <c r="CQ23" s="451"/>
      <c r="CR23" s="451"/>
      <c r="CS23" s="452"/>
      <c r="CT23" s="416"/>
      <c r="CU23" s="417"/>
      <c r="CV23" s="417"/>
      <c r="CW23" s="417"/>
      <c r="CX23" s="417"/>
      <c r="CY23" s="417"/>
      <c r="CZ23" s="417"/>
      <c r="DA23" s="418"/>
      <c r="DB23" s="416"/>
      <c r="DC23" s="417"/>
      <c r="DD23" s="417"/>
      <c r="DE23" s="417"/>
      <c r="DF23" s="417"/>
      <c r="DG23" s="417"/>
      <c r="DH23" s="417"/>
      <c r="DI23" s="418"/>
    </row>
    <row r="24" spans="1:113" ht="18.75" customHeight="1" thickBot="1" x14ac:dyDescent="0.25">
      <c r="A24" s="181"/>
      <c r="B24" s="398"/>
      <c r="C24" s="399"/>
      <c r="D24" s="400"/>
      <c r="E24" s="375" t="s">
        <v>161</v>
      </c>
      <c r="F24" s="376"/>
      <c r="G24" s="376"/>
      <c r="H24" s="376"/>
      <c r="I24" s="376"/>
      <c r="J24" s="376"/>
      <c r="K24" s="377"/>
      <c r="L24" s="372">
        <v>1</v>
      </c>
      <c r="M24" s="373"/>
      <c r="N24" s="373"/>
      <c r="O24" s="373"/>
      <c r="P24" s="374"/>
      <c r="Q24" s="372">
        <v>9120</v>
      </c>
      <c r="R24" s="373"/>
      <c r="S24" s="373"/>
      <c r="T24" s="373"/>
      <c r="U24" s="373"/>
      <c r="V24" s="374"/>
      <c r="W24" s="462"/>
      <c r="X24" s="399"/>
      <c r="Y24" s="400"/>
      <c r="Z24" s="375" t="s">
        <v>162</v>
      </c>
      <c r="AA24" s="376"/>
      <c r="AB24" s="376"/>
      <c r="AC24" s="376"/>
      <c r="AD24" s="376"/>
      <c r="AE24" s="376"/>
      <c r="AF24" s="376"/>
      <c r="AG24" s="377"/>
      <c r="AH24" s="372">
        <v>578</v>
      </c>
      <c r="AI24" s="373"/>
      <c r="AJ24" s="373"/>
      <c r="AK24" s="373"/>
      <c r="AL24" s="374"/>
      <c r="AM24" s="372">
        <v>1746716</v>
      </c>
      <c r="AN24" s="373"/>
      <c r="AO24" s="373"/>
      <c r="AP24" s="373"/>
      <c r="AQ24" s="373"/>
      <c r="AR24" s="374"/>
      <c r="AS24" s="372">
        <v>3022</v>
      </c>
      <c r="AT24" s="373"/>
      <c r="AU24" s="373"/>
      <c r="AV24" s="373"/>
      <c r="AW24" s="373"/>
      <c r="AX24" s="432"/>
      <c r="AY24" s="392" t="s">
        <v>163</v>
      </c>
      <c r="AZ24" s="393"/>
      <c r="BA24" s="393"/>
      <c r="BB24" s="393"/>
      <c r="BC24" s="393"/>
      <c r="BD24" s="393"/>
      <c r="BE24" s="393"/>
      <c r="BF24" s="393"/>
      <c r="BG24" s="393"/>
      <c r="BH24" s="393"/>
      <c r="BI24" s="393"/>
      <c r="BJ24" s="393"/>
      <c r="BK24" s="393"/>
      <c r="BL24" s="393"/>
      <c r="BM24" s="394"/>
      <c r="BN24" s="419">
        <v>18473660</v>
      </c>
      <c r="BO24" s="420"/>
      <c r="BP24" s="420"/>
      <c r="BQ24" s="420"/>
      <c r="BR24" s="420"/>
      <c r="BS24" s="420"/>
      <c r="BT24" s="420"/>
      <c r="BU24" s="421"/>
      <c r="BV24" s="419">
        <v>17815792</v>
      </c>
      <c r="BW24" s="420"/>
      <c r="BX24" s="420"/>
      <c r="BY24" s="420"/>
      <c r="BZ24" s="420"/>
      <c r="CA24" s="420"/>
      <c r="CB24" s="420"/>
      <c r="CC24" s="421"/>
      <c r="CD24" s="194"/>
      <c r="CE24" s="451"/>
      <c r="CF24" s="451"/>
      <c r="CG24" s="451"/>
      <c r="CH24" s="451"/>
      <c r="CI24" s="451"/>
      <c r="CJ24" s="451"/>
      <c r="CK24" s="451"/>
      <c r="CL24" s="451"/>
      <c r="CM24" s="451"/>
      <c r="CN24" s="451"/>
      <c r="CO24" s="451"/>
      <c r="CP24" s="451"/>
      <c r="CQ24" s="451"/>
      <c r="CR24" s="451"/>
      <c r="CS24" s="452"/>
      <c r="CT24" s="416"/>
      <c r="CU24" s="417"/>
      <c r="CV24" s="417"/>
      <c r="CW24" s="417"/>
      <c r="CX24" s="417"/>
      <c r="CY24" s="417"/>
      <c r="CZ24" s="417"/>
      <c r="DA24" s="418"/>
      <c r="DB24" s="416"/>
      <c r="DC24" s="417"/>
      <c r="DD24" s="417"/>
      <c r="DE24" s="417"/>
      <c r="DF24" s="417"/>
      <c r="DG24" s="417"/>
      <c r="DH24" s="417"/>
      <c r="DI24" s="418"/>
    </row>
    <row r="25" spans="1:113" ht="18.75" customHeight="1" x14ac:dyDescent="0.2">
      <c r="A25" s="181"/>
      <c r="B25" s="398"/>
      <c r="C25" s="399"/>
      <c r="D25" s="400"/>
      <c r="E25" s="375" t="s">
        <v>164</v>
      </c>
      <c r="F25" s="376"/>
      <c r="G25" s="376"/>
      <c r="H25" s="376"/>
      <c r="I25" s="376"/>
      <c r="J25" s="376"/>
      <c r="K25" s="377"/>
      <c r="L25" s="372">
        <v>2</v>
      </c>
      <c r="M25" s="373"/>
      <c r="N25" s="373"/>
      <c r="O25" s="373"/>
      <c r="P25" s="374"/>
      <c r="Q25" s="372">
        <v>7890</v>
      </c>
      <c r="R25" s="373"/>
      <c r="S25" s="373"/>
      <c r="T25" s="373"/>
      <c r="U25" s="373"/>
      <c r="V25" s="374"/>
      <c r="W25" s="462"/>
      <c r="X25" s="399"/>
      <c r="Y25" s="400"/>
      <c r="Z25" s="375" t="s">
        <v>165</v>
      </c>
      <c r="AA25" s="376"/>
      <c r="AB25" s="376"/>
      <c r="AC25" s="376"/>
      <c r="AD25" s="376"/>
      <c r="AE25" s="376"/>
      <c r="AF25" s="376"/>
      <c r="AG25" s="377"/>
      <c r="AH25" s="372">
        <v>90</v>
      </c>
      <c r="AI25" s="373"/>
      <c r="AJ25" s="373"/>
      <c r="AK25" s="373"/>
      <c r="AL25" s="374"/>
      <c r="AM25" s="372">
        <v>274230</v>
      </c>
      <c r="AN25" s="373"/>
      <c r="AO25" s="373"/>
      <c r="AP25" s="373"/>
      <c r="AQ25" s="373"/>
      <c r="AR25" s="374"/>
      <c r="AS25" s="372">
        <v>3047</v>
      </c>
      <c r="AT25" s="373"/>
      <c r="AU25" s="373"/>
      <c r="AV25" s="373"/>
      <c r="AW25" s="373"/>
      <c r="AX25" s="432"/>
      <c r="AY25" s="445" t="s">
        <v>166</v>
      </c>
      <c r="AZ25" s="446"/>
      <c r="BA25" s="446"/>
      <c r="BB25" s="446"/>
      <c r="BC25" s="446"/>
      <c r="BD25" s="446"/>
      <c r="BE25" s="446"/>
      <c r="BF25" s="446"/>
      <c r="BG25" s="446"/>
      <c r="BH25" s="446"/>
      <c r="BI25" s="446"/>
      <c r="BJ25" s="446"/>
      <c r="BK25" s="446"/>
      <c r="BL25" s="446"/>
      <c r="BM25" s="447"/>
      <c r="BN25" s="448">
        <v>6955867</v>
      </c>
      <c r="BO25" s="449"/>
      <c r="BP25" s="449"/>
      <c r="BQ25" s="449"/>
      <c r="BR25" s="449"/>
      <c r="BS25" s="449"/>
      <c r="BT25" s="449"/>
      <c r="BU25" s="450"/>
      <c r="BV25" s="448">
        <v>9163622</v>
      </c>
      <c r="BW25" s="449"/>
      <c r="BX25" s="449"/>
      <c r="BY25" s="449"/>
      <c r="BZ25" s="449"/>
      <c r="CA25" s="449"/>
      <c r="CB25" s="449"/>
      <c r="CC25" s="450"/>
      <c r="CD25" s="194"/>
      <c r="CE25" s="451"/>
      <c r="CF25" s="451"/>
      <c r="CG25" s="451"/>
      <c r="CH25" s="451"/>
      <c r="CI25" s="451"/>
      <c r="CJ25" s="451"/>
      <c r="CK25" s="451"/>
      <c r="CL25" s="451"/>
      <c r="CM25" s="451"/>
      <c r="CN25" s="451"/>
      <c r="CO25" s="451"/>
      <c r="CP25" s="451"/>
      <c r="CQ25" s="451"/>
      <c r="CR25" s="451"/>
      <c r="CS25" s="452"/>
      <c r="CT25" s="416"/>
      <c r="CU25" s="417"/>
      <c r="CV25" s="417"/>
      <c r="CW25" s="417"/>
      <c r="CX25" s="417"/>
      <c r="CY25" s="417"/>
      <c r="CZ25" s="417"/>
      <c r="DA25" s="418"/>
      <c r="DB25" s="416"/>
      <c r="DC25" s="417"/>
      <c r="DD25" s="417"/>
      <c r="DE25" s="417"/>
      <c r="DF25" s="417"/>
      <c r="DG25" s="417"/>
      <c r="DH25" s="417"/>
      <c r="DI25" s="418"/>
    </row>
    <row r="26" spans="1:113" ht="18.75" customHeight="1" x14ac:dyDescent="0.2">
      <c r="A26" s="181"/>
      <c r="B26" s="398"/>
      <c r="C26" s="399"/>
      <c r="D26" s="400"/>
      <c r="E26" s="375" t="s">
        <v>167</v>
      </c>
      <c r="F26" s="376"/>
      <c r="G26" s="376"/>
      <c r="H26" s="376"/>
      <c r="I26" s="376"/>
      <c r="J26" s="376"/>
      <c r="K26" s="377"/>
      <c r="L26" s="372">
        <v>1</v>
      </c>
      <c r="M26" s="373"/>
      <c r="N26" s="373"/>
      <c r="O26" s="373"/>
      <c r="P26" s="374"/>
      <c r="Q26" s="372">
        <v>7030</v>
      </c>
      <c r="R26" s="373"/>
      <c r="S26" s="373"/>
      <c r="T26" s="373"/>
      <c r="U26" s="373"/>
      <c r="V26" s="374"/>
      <c r="W26" s="462"/>
      <c r="X26" s="399"/>
      <c r="Y26" s="400"/>
      <c r="Z26" s="375" t="s">
        <v>168</v>
      </c>
      <c r="AA26" s="430"/>
      <c r="AB26" s="430"/>
      <c r="AC26" s="430"/>
      <c r="AD26" s="430"/>
      <c r="AE26" s="430"/>
      <c r="AF26" s="430"/>
      <c r="AG26" s="431"/>
      <c r="AH26" s="372">
        <v>62</v>
      </c>
      <c r="AI26" s="373"/>
      <c r="AJ26" s="373"/>
      <c r="AK26" s="373"/>
      <c r="AL26" s="374"/>
      <c r="AM26" s="372">
        <v>199082</v>
      </c>
      <c r="AN26" s="373"/>
      <c r="AO26" s="373"/>
      <c r="AP26" s="373"/>
      <c r="AQ26" s="373"/>
      <c r="AR26" s="374"/>
      <c r="AS26" s="372">
        <v>3211</v>
      </c>
      <c r="AT26" s="373"/>
      <c r="AU26" s="373"/>
      <c r="AV26" s="373"/>
      <c r="AW26" s="373"/>
      <c r="AX26" s="432"/>
      <c r="AY26" s="459" t="s">
        <v>169</v>
      </c>
      <c r="AZ26" s="379"/>
      <c r="BA26" s="379"/>
      <c r="BB26" s="379"/>
      <c r="BC26" s="379"/>
      <c r="BD26" s="379"/>
      <c r="BE26" s="379"/>
      <c r="BF26" s="379"/>
      <c r="BG26" s="379"/>
      <c r="BH26" s="379"/>
      <c r="BI26" s="379"/>
      <c r="BJ26" s="379"/>
      <c r="BK26" s="379"/>
      <c r="BL26" s="379"/>
      <c r="BM26" s="460"/>
      <c r="BN26" s="419">
        <v>381093</v>
      </c>
      <c r="BO26" s="420"/>
      <c r="BP26" s="420"/>
      <c r="BQ26" s="420"/>
      <c r="BR26" s="420"/>
      <c r="BS26" s="420"/>
      <c r="BT26" s="420"/>
      <c r="BU26" s="421"/>
      <c r="BV26" s="419">
        <v>319058</v>
      </c>
      <c r="BW26" s="420"/>
      <c r="BX26" s="420"/>
      <c r="BY26" s="420"/>
      <c r="BZ26" s="420"/>
      <c r="CA26" s="420"/>
      <c r="CB26" s="420"/>
      <c r="CC26" s="421"/>
      <c r="CD26" s="194"/>
      <c r="CE26" s="451"/>
      <c r="CF26" s="451"/>
      <c r="CG26" s="451"/>
      <c r="CH26" s="451"/>
      <c r="CI26" s="451"/>
      <c r="CJ26" s="451"/>
      <c r="CK26" s="451"/>
      <c r="CL26" s="451"/>
      <c r="CM26" s="451"/>
      <c r="CN26" s="451"/>
      <c r="CO26" s="451"/>
      <c r="CP26" s="451"/>
      <c r="CQ26" s="451"/>
      <c r="CR26" s="451"/>
      <c r="CS26" s="452"/>
      <c r="CT26" s="416"/>
      <c r="CU26" s="417"/>
      <c r="CV26" s="417"/>
      <c r="CW26" s="417"/>
      <c r="CX26" s="417"/>
      <c r="CY26" s="417"/>
      <c r="CZ26" s="417"/>
      <c r="DA26" s="418"/>
      <c r="DB26" s="416"/>
      <c r="DC26" s="417"/>
      <c r="DD26" s="417"/>
      <c r="DE26" s="417"/>
      <c r="DF26" s="417"/>
      <c r="DG26" s="417"/>
      <c r="DH26" s="417"/>
      <c r="DI26" s="418"/>
    </row>
    <row r="27" spans="1:113" ht="18.75" customHeight="1" thickBot="1" x14ac:dyDescent="0.25">
      <c r="A27" s="181"/>
      <c r="B27" s="398"/>
      <c r="C27" s="399"/>
      <c r="D27" s="400"/>
      <c r="E27" s="375" t="s">
        <v>170</v>
      </c>
      <c r="F27" s="376"/>
      <c r="G27" s="376"/>
      <c r="H27" s="376"/>
      <c r="I27" s="376"/>
      <c r="J27" s="376"/>
      <c r="K27" s="377"/>
      <c r="L27" s="372">
        <v>1</v>
      </c>
      <c r="M27" s="373"/>
      <c r="N27" s="373"/>
      <c r="O27" s="373"/>
      <c r="P27" s="374"/>
      <c r="Q27" s="372">
        <v>5890</v>
      </c>
      <c r="R27" s="373"/>
      <c r="S27" s="373"/>
      <c r="T27" s="373"/>
      <c r="U27" s="373"/>
      <c r="V27" s="374"/>
      <c r="W27" s="462"/>
      <c r="X27" s="399"/>
      <c r="Y27" s="400"/>
      <c r="Z27" s="375" t="s">
        <v>171</v>
      </c>
      <c r="AA27" s="376"/>
      <c r="AB27" s="376"/>
      <c r="AC27" s="376"/>
      <c r="AD27" s="376"/>
      <c r="AE27" s="376"/>
      <c r="AF27" s="376"/>
      <c r="AG27" s="377"/>
      <c r="AH27" s="372">
        <v>22</v>
      </c>
      <c r="AI27" s="373"/>
      <c r="AJ27" s="373"/>
      <c r="AK27" s="373"/>
      <c r="AL27" s="374"/>
      <c r="AM27" s="372">
        <v>89826</v>
      </c>
      <c r="AN27" s="373"/>
      <c r="AO27" s="373"/>
      <c r="AP27" s="373"/>
      <c r="AQ27" s="373"/>
      <c r="AR27" s="374"/>
      <c r="AS27" s="372">
        <v>4083</v>
      </c>
      <c r="AT27" s="373"/>
      <c r="AU27" s="373"/>
      <c r="AV27" s="373"/>
      <c r="AW27" s="373"/>
      <c r="AX27" s="432"/>
      <c r="AY27" s="456" t="s">
        <v>172</v>
      </c>
      <c r="AZ27" s="457"/>
      <c r="BA27" s="457"/>
      <c r="BB27" s="457"/>
      <c r="BC27" s="457"/>
      <c r="BD27" s="457"/>
      <c r="BE27" s="457"/>
      <c r="BF27" s="457"/>
      <c r="BG27" s="457"/>
      <c r="BH27" s="457"/>
      <c r="BI27" s="457"/>
      <c r="BJ27" s="457"/>
      <c r="BK27" s="457"/>
      <c r="BL27" s="457"/>
      <c r="BM27" s="458"/>
      <c r="BN27" s="453" t="s">
        <v>122</v>
      </c>
      <c r="BO27" s="454"/>
      <c r="BP27" s="454"/>
      <c r="BQ27" s="454"/>
      <c r="BR27" s="454"/>
      <c r="BS27" s="454"/>
      <c r="BT27" s="454"/>
      <c r="BU27" s="455"/>
      <c r="BV27" s="453" t="s">
        <v>122</v>
      </c>
      <c r="BW27" s="454"/>
      <c r="BX27" s="454"/>
      <c r="BY27" s="454"/>
      <c r="BZ27" s="454"/>
      <c r="CA27" s="454"/>
      <c r="CB27" s="454"/>
      <c r="CC27" s="455"/>
      <c r="CD27" s="196"/>
      <c r="CE27" s="451"/>
      <c r="CF27" s="451"/>
      <c r="CG27" s="451"/>
      <c r="CH27" s="451"/>
      <c r="CI27" s="451"/>
      <c r="CJ27" s="451"/>
      <c r="CK27" s="451"/>
      <c r="CL27" s="451"/>
      <c r="CM27" s="451"/>
      <c r="CN27" s="451"/>
      <c r="CO27" s="451"/>
      <c r="CP27" s="451"/>
      <c r="CQ27" s="451"/>
      <c r="CR27" s="451"/>
      <c r="CS27" s="452"/>
      <c r="CT27" s="416"/>
      <c r="CU27" s="417"/>
      <c r="CV27" s="417"/>
      <c r="CW27" s="417"/>
      <c r="CX27" s="417"/>
      <c r="CY27" s="417"/>
      <c r="CZ27" s="417"/>
      <c r="DA27" s="418"/>
      <c r="DB27" s="416"/>
      <c r="DC27" s="417"/>
      <c r="DD27" s="417"/>
      <c r="DE27" s="417"/>
      <c r="DF27" s="417"/>
      <c r="DG27" s="417"/>
      <c r="DH27" s="417"/>
      <c r="DI27" s="418"/>
    </row>
    <row r="28" spans="1:113" ht="18.75" customHeight="1" x14ac:dyDescent="0.2">
      <c r="A28" s="181"/>
      <c r="B28" s="398"/>
      <c r="C28" s="399"/>
      <c r="D28" s="400"/>
      <c r="E28" s="375" t="s">
        <v>173</v>
      </c>
      <c r="F28" s="376"/>
      <c r="G28" s="376"/>
      <c r="H28" s="376"/>
      <c r="I28" s="376"/>
      <c r="J28" s="376"/>
      <c r="K28" s="377"/>
      <c r="L28" s="372">
        <v>1</v>
      </c>
      <c r="M28" s="373"/>
      <c r="N28" s="373"/>
      <c r="O28" s="373"/>
      <c r="P28" s="374"/>
      <c r="Q28" s="372">
        <v>5610</v>
      </c>
      <c r="R28" s="373"/>
      <c r="S28" s="373"/>
      <c r="T28" s="373"/>
      <c r="U28" s="373"/>
      <c r="V28" s="374"/>
      <c r="W28" s="462"/>
      <c r="X28" s="399"/>
      <c r="Y28" s="400"/>
      <c r="Z28" s="375" t="s">
        <v>174</v>
      </c>
      <c r="AA28" s="376"/>
      <c r="AB28" s="376"/>
      <c r="AC28" s="376"/>
      <c r="AD28" s="376"/>
      <c r="AE28" s="376"/>
      <c r="AF28" s="376"/>
      <c r="AG28" s="377"/>
      <c r="AH28" s="372">
        <v>3</v>
      </c>
      <c r="AI28" s="373"/>
      <c r="AJ28" s="373"/>
      <c r="AK28" s="373"/>
      <c r="AL28" s="374"/>
      <c r="AM28" s="372">
        <v>7686</v>
      </c>
      <c r="AN28" s="373"/>
      <c r="AO28" s="373"/>
      <c r="AP28" s="373"/>
      <c r="AQ28" s="373"/>
      <c r="AR28" s="374"/>
      <c r="AS28" s="372">
        <v>2562</v>
      </c>
      <c r="AT28" s="373"/>
      <c r="AU28" s="373"/>
      <c r="AV28" s="373"/>
      <c r="AW28" s="373"/>
      <c r="AX28" s="432"/>
      <c r="AY28" s="436" t="s">
        <v>175</v>
      </c>
      <c r="AZ28" s="437"/>
      <c r="BA28" s="437"/>
      <c r="BB28" s="438"/>
      <c r="BC28" s="445" t="s">
        <v>46</v>
      </c>
      <c r="BD28" s="446"/>
      <c r="BE28" s="446"/>
      <c r="BF28" s="446"/>
      <c r="BG28" s="446"/>
      <c r="BH28" s="446"/>
      <c r="BI28" s="446"/>
      <c r="BJ28" s="446"/>
      <c r="BK28" s="446"/>
      <c r="BL28" s="446"/>
      <c r="BM28" s="447"/>
      <c r="BN28" s="448">
        <v>4275133</v>
      </c>
      <c r="BO28" s="449"/>
      <c r="BP28" s="449"/>
      <c r="BQ28" s="449"/>
      <c r="BR28" s="449"/>
      <c r="BS28" s="449"/>
      <c r="BT28" s="449"/>
      <c r="BU28" s="450"/>
      <c r="BV28" s="448">
        <v>4044133</v>
      </c>
      <c r="BW28" s="449"/>
      <c r="BX28" s="449"/>
      <c r="BY28" s="449"/>
      <c r="BZ28" s="449"/>
      <c r="CA28" s="449"/>
      <c r="CB28" s="449"/>
      <c r="CC28" s="450"/>
      <c r="CD28" s="194"/>
      <c r="CE28" s="451"/>
      <c r="CF28" s="451"/>
      <c r="CG28" s="451"/>
      <c r="CH28" s="451"/>
      <c r="CI28" s="451"/>
      <c r="CJ28" s="451"/>
      <c r="CK28" s="451"/>
      <c r="CL28" s="451"/>
      <c r="CM28" s="451"/>
      <c r="CN28" s="451"/>
      <c r="CO28" s="451"/>
      <c r="CP28" s="451"/>
      <c r="CQ28" s="451"/>
      <c r="CR28" s="451"/>
      <c r="CS28" s="452"/>
      <c r="CT28" s="416"/>
      <c r="CU28" s="417"/>
      <c r="CV28" s="417"/>
      <c r="CW28" s="417"/>
      <c r="CX28" s="417"/>
      <c r="CY28" s="417"/>
      <c r="CZ28" s="417"/>
      <c r="DA28" s="418"/>
      <c r="DB28" s="416"/>
      <c r="DC28" s="417"/>
      <c r="DD28" s="417"/>
      <c r="DE28" s="417"/>
      <c r="DF28" s="417"/>
      <c r="DG28" s="417"/>
      <c r="DH28" s="417"/>
      <c r="DI28" s="418"/>
    </row>
    <row r="29" spans="1:113" ht="18.75" customHeight="1" x14ac:dyDescent="0.2">
      <c r="A29" s="181"/>
      <c r="B29" s="398"/>
      <c r="C29" s="399"/>
      <c r="D29" s="400"/>
      <c r="E29" s="375" t="s">
        <v>176</v>
      </c>
      <c r="F29" s="376"/>
      <c r="G29" s="376"/>
      <c r="H29" s="376"/>
      <c r="I29" s="376"/>
      <c r="J29" s="376"/>
      <c r="K29" s="377"/>
      <c r="L29" s="372">
        <v>16</v>
      </c>
      <c r="M29" s="373"/>
      <c r="N29" s="373"/>
      <c r="O29" s="373"/>
      <c r="P29" s="374"/>
      <c r="Q29" s="372">
        <v>5230</v>
      </c>
      <c r="R29" s="373"/>
      <c r="S29" s="373"/>
      <c r="T29" s="373"/>
      <c r="U29" s="373"/>
      <c r="V29" s="374"/>
      <c r="W29" s="463"/>
      <c r="X29" s="464"/>
      <c r="Y29" s="465"/>
      <c r="Z29" s="375" t="s">
        <v>177</v>
      </c>
      <c r="AA29" s="376"/>
      <c r="AB29" s="376"/>
      <c r="AC29" s="376"/>
      <c r="AD29" s="376"/>
      <c r="AE29" s="376"/>
      <c r="AF29" s="376"/>
      <c r="AG29" s="377"/>
      <c r="AH29" s="372">
        <v>603</v>
      </c>
      <c r="AI29" s="373"/>
      <c r="AJ29" s="373"/>
      <c r="AK29" s="373"/>
      <c r="AL29" s="374"/>
      <c r="AM29" s="372">
        <v>1844228</v>
      </c>
      <c r="AN29" s="373"/>
      <c r="AO29" s="373"/>
      <c r="AP29" s="373"/>
      <c r="AQ29" s="373"/>
      <c r="AR29" s="374"/>
      <c r="AS29" s="372">
        <v>3058</v>
      </c>
      <c r="AT29" s="373"/>
      <c r="AU29" s="373"/>
      <c r="AV29" s="373"/>
      <c r="AW29" s="373"/>
      <c r="AX29" s="432"/>
      <c r="AY29" s="439"/>
      <c r="AZ29" s="440"/>
      <c r="BA29" s="440"/>
      <c r="BB29" s="441"/>
      <c r="BC29" s="433" t="s">
        <v>178</v>
      </c>
      <c r="BD29" s="434"/>
      <c r="BE29" s="434"/>
      <c r="BF29" s="434"/>
      <c r="BG29" s="434"/>
      <c r="BH29" s="434"/>
      <c r="BI29" s="434"/>
      <c r="BJ29" s="434"/>
      <c r="BK29" s="434"/>
      <c r="BL29" s="434"/>
      <c r="BM29" s="435"/>
      <c r="BN29" s="419">
        <v>188831</v>
      </c>
      <c r="BO29" s="420"/>
      <c r="BP29" s="420"/>
      <c r="BQ29" s="420"/>
      <c r="BR29" s="420"/>
      <c r="BS29" s="420"/>
      <c r="BT29" s="420"/>
      <c r="BU29" s="421"/>
      <c r="BV29" s="419">
        <v>188760</v>
      </c>
      <c r="BW29" s="420"/>
      <c r="BX29" s="420"/>
      <c r="BY29" s="420"/>
      <c r="BZ29" s="420"/>
      <c r="CA29" s="420"/>
      <c r="CB29" s="420"/>
      <c r="CC29" s="421"/>
      <c r="CD29" s="196"/>
      <c r="CE29" s="451"/>
      <c r="CF29" s="451"/>
      <c r="CG29" s="451"/>
      <c r="CH29" s="451"/>
      <c r="CI29" s="451"/>
      <c r="CJ29" s="451"/>
      <c r="CK29" s="451"/>
      <c r="CL29" s="451"/>
      <c r="CM29" s="451"/>
      <c r="CN29" s="451"/>
      <c r="CO29" s="451"/>
      <c r="CP29" s="451"/>
      <c r="CQ29" s="451"/>
      <c r="CR29" s="451"/>
      <c r="CS29" s="452"/>
      <c r="CT29" s="416"/>
      <c r="CU29" s="417"/>
      <c r="CV29" s="417"/>
      <c r="CW29" s="417"/>
      <c r="CX29" s="417"/>
      <c r="CY29" s="417"/>
      <c r="CZ29" s="417"/>
      <c r="DA29" s="418"/>
      <c r="DB29" s="416"/>
      <c r="DC29" s="417"/>
      <c r="DD29" s="417"/>
      <c r="DE29" s="417"/>
      <c r="DF29" s="417"/>
      <c r="DG29" s="417"/>
      <c r="DH29" s="417"/>
      <c r="DI29" s="418"/>
    </row>
    <row r="30" spans="1:113" ht="18.75" customHeight="1" thickBot="1" x14ac:dyDescent="0.25">
      <c r="A30" s="181"/>
      <c r="B30" s="401"/>
      <c r="C30" s="402"/>
      <c r="D30" s="403"/>
      <c r="E30" s="380"/>
      <c r="F30" s="381"/>
      <c r="G30" s="381"/>
      <c r="H30" s="381"/>
      <c r="I30" s="381"/>
      <c r="J30" s="381"/>
      <c r="K30" s="382"/>
      <c r="L30" s="383"/>
      <c r="M30" s="384"/>
      <c r="N30" s="384"/>
      <c r="O30" s="384"/>
      <c r="P30" s="385"/>
      <c r="Q30" s="383"/>
      <c r="R30" s="384"/>
      <c r="S30" s="384"/>
      <c r="T30" s="384"/>
      <c r="U30" s="384"/>
      <c r="V30" s="385"/>
      <c r="W30" s="386" t="s">
        <v>179</v>
      </c>
      <c r="X30" s="387"/>
      <c r="Y30" s="387"/>
      <c r="Z30" s="387"/>
      <c r="AA30" s="387"/>
      <c r="AB30" s="387"/>
      <c r="AC30" s="387"/>
      <c r="AD30" s="387"/>
      <c r="AE30" s="387"/>
      <c r="AF30" s="387"/>
      <c r="AG30" s="388"/>
      <c r="AH30" s="389">
        <v>99.9</v>
      </c>
      <c r="AI30" s="390"/>
      <c r="AJ30" s="390"/>
      <c r="AK30" s="390"/>
      <c r="AL30" s="390"/>
      <c r="AM30" s="390"/>
      <c r="AN30" s="390"/>
      <c r="AO30" s="390"/>
      <c r="AP30" s="390"/>
      <c r="AQ30" s="390"/>
      <c r="AR30" s="390"/>
      <c r="AS30" s="390"/>
      <c r="AT30" s="390"/>
      <c r="AU30" s="390"/>
      <c r="AV30" s="390"/>
      <c r="AW30" s="390"/>
      <c r="AX30" s="391"/>
      <c r="AY30" s="442"/>
      <c r="AZ30" s="443"/>
      <c r="BA30" s="443"/>
      <c r="BB30" s="444"/>
      <c r="BC30" s="392" t="s">
        <v>48</v>
      </c>
      <c r="BD30" s="393"/>
      <c r="BE30" s="393"/>
      <c r="BF30" s="393"/>
      <c r="BG30" s="393"/>
      <c r="BH30" s="393"/>
      <c r="BI30" s="393"/>
      <c r="BJ30" s="393"/>
      <c r="BK30" s="393"/>
      <c r="BL30" s="393"/>
      <c r="BM30" s="394"/>
      <c r="BN30" s="453">
        <v>4243883</v>
      </c>
      <c r="BO30" s="454"/>
      <c r="BP30" s="454"/>
      <c r="BQ30" s="454"/>
      <c r="BR30" s="454"/>
      <c r="BS30" s="454"/>
      <c r="BT30" s="454"/>
      <c r="BU30" s="455"/>
      <c r="BV30" s="453">
        <v>4239691</v>
      </c>
      <c r="BW30" s="454"/>
      <c r="BX30" s="454"/>
      <c r="BY30" s="454"/>
      <c r="BZ30" s="454"/>
      <c r="CA30" s="454"/>
      <c r="CB30" s="454"/>
      <c r="CC30" s="455"/>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2">
      <c r="A31" s="181"/>
      <c r="B31" s="203"/>
      <c r="DI31" s="204"/>
    </row>
    <row r="32" spans="1:113" ht="13.5" customHeight="1" x14ac:dyDescent="0.2">
      <c r="A32" s="181"/>
      <c r="B32" s="205"/>
      <c r="C32" s="378" t="s">
        <v>180</v>
      </c>
      <c r="D32" s="378"/>
      <c r="E32" s="378"/>
      <c r="F32" s="378"/>
      <c r="G32" s="378"/>
      <c r="H32" s="378"/>
      <c r="I32" s="378"/>
      <c r="J32" s="378"/>
      <c r="K32" s="378"/>
      <c r="L32" s="378"/>
      <c r="M32" s="378"/>
      <c r="N32" s="378"/>
      <c r="O32" s="378"/>
      <c r="P32" s="378"/>
      <c r="Q32" s="378"/>
      <c r="R32" s="378"/>
      <c r="S32" s="378"/>
      <c r="U32" s="379" t="s">
        <v>181</v>
      </c>
      <c r="V32" s="379"/>
      <c r="W32" s="379"/>
      <c r="X32" s="379"/>
      <c r="Y32" s="379"/>
      <c r="Z32" s="379"/>
      <c r="AA32" s="379"/>
      <c r="AB32" s="379"/>
      <c r="AC32" s="379"/>
      <c r="AD32" s="379"/>
      <c r="AE32" s="379"/>
      <c r="AF32" s="379"/>
      <c r="AG32" s="379"/>
      <c r="AH32" s="379"/>
      <c r="AI32" s="379"/>
      <c r="AJ32" s="379"/>
      <c r="AK32" s="379"/>
      <c r="AM32" s="379" t="s">
        <v>182</v>
      </c>
      <c r="AN32" s="379"/>
      <c r="AO32" s="379"/>
      <c r="AP32" s="379"/>
      <c r="AQ32" s="379"/>
      <c r="AR32" s="379"/>
      <c r="AS32" s="379"/>
      <c r="AT32" s="379"/>
      <c r="AU32" s="379"/>
      <c r="AV32" s="379"/>
      <c r="AW32" s="379"/>
      <c r="AX32" s="379"/>
      <c r="AY32" s="379"/>
      <c r="AZ32" s="379"/>
      <c r="BA32" s="379"/>
      <c r="BB32" s="379"/>
      <c r="BC32" s="379"/>
      <c r="BE32" s="379" t="s">
        <v>183</v>
      </c>
      <c r="BF32" s="379"/>
      <c r="BG32" s="379"/>
      <c r="BH32" s="379"/>
      <c r="BI32" s="379"/>
      <c r="BJ32" s="379"/>
      <c r="BK32" s="379"/>
      <c r="BL32" s="379"/>
      <c r="BM32" s="379"/>
      <c r="BN32" s="379"/>
      <c r="BO32" s="379"/>
      <c r="BP32" s="379"/>
      <c r="BQ32" s="379"/>
      <c r="BR32" s="379"/>
      <c r="BS32" s="379"/>
      <c r="BT32" s="379"/>
      <c r="BU32" s="379"/>
      <c r="BW32" s="379" t="s">
        <v>184</v>
      </c>
      <c r="BX32" s="379"/>
      <c r="BY32" s="379"/>
      <c r="BZ32" s="379"/>
      <c r="CA32" s="379"/>
      <c r="CB32" s="379"/>
      <c r="CC32" s="379"/>
      <c r="CD32" s="379"/>
      <c r="CE32" s="379"/>
      <c r="CF32" s="379"/>
      <c r="CG32" s="379"/>
      <c r="CH32" s="379"/>
      <c r="CI32" s="379"/>
      <c r="CJ32" s="379"/>
      <c r="CK32" s="379"/>
      <c r="CL32" s="379"/>
      <c r="CM32" s="379"/>
      <c r="CO32" s="379" t="s">
        <v>185</v>
      </c>
      <c r="CP32" s="379"/>
      <c r="CQ32" s="379"/>
      <c r="CR32" s="379"/>
      <c r="CS32" s="379"/>
      <c r="CT32" s="379"/>
      <c r="CU32" s="379"/>
      <c r="CV32" s="379"/>
      <c r="CW32" s="379"/>
      <c r="CX32" s="379"/>
      <c r="CY32" s="379"/>
      <c r="CZ32" s="379"/>
      <c r="DA32" s="379"/>
      <c r="DB32" s="379"/>
      <c r="DC32" s="379"/>
      <c r="DD32" s="379"/>
      <c r="DE32" s="379"/>
      <c r="DI32" s="204"/>
    </row>
    <row r="33" spans="1:113" ht="13.5" customHeight="1" x14ac:dyDescent="0.2">
      <c r="A33" s="181"/>
      <c r="B33" s="205"/>
      <c r="C33" s="371" t="s">
        <v>186</v>
      </c>
      <c r="D33" s="371"/>
      <c r="E33" s="370" t="s">
        <v>187</v>
      </c>
      <c r="F33" s="370"/>
      <c r="G33" s="370"/>
      <c r="H33" s="370"/>
      <c r="I33" s="370"/>
      <c r="J33" s="370"/>
      <c r="K33" s="370"/>
      <c r="L33" s="370"/>
      <c r="M33" s="370"/>
      <c r="N33" s="370"/>
      <c r="O33" s="370"/>
      <c r="P33" s="370"/>
      <c r="Q33" s="370"/>
      <c r="R33" s="370"/>
      <c r="S33" s="370"/>
      <c r="T33" s="206"/>
      <c r="U33" s="371" t="s">
        <v>186</v>
      </c>
      <c r="V33" s="371"/>
      <c r="W33" s="370" t="s">
        <v>187</v>
      </c>
      <c r="X33" s="370"/>
      <c r="Y33" s="370"/>
      <c r="Z33" s="370"/>
      <c r="AA33" s="370"/>
      <c r="AB33" s="370"/>
      <c r="AC33" s="370"/>
      <c r="AD33" s="370"/>
      <c r="AE33" s="370"/>
      <c r="AF33" s="370"/>
      <c r="AG33" s="370"/>
      <c r="AH33" s="370"/>
      <c r="AI33" s="370"/>
      <c r="AJ33" s="370"/>
      <c r="AK33" s="370"/>
      <c r="AL33" s="206"/>
      <c r="AM33" s="371" t="s">
        <v>186</v>
      </c>
      <c r="AN33" s="371"/>
      <c r="AO33" s="370" t="s">
        <v>187</v>
      </c>
      <c r="AP33" s="370"/>
      <c r="AQ33" s="370"/>
      <c r="AR33" s="370"/>
      <c r="AS33" s="370"/>
      <c r="AT33" s="370"/>
      <c r="AU33" s="370"/>
      <c r="AV33" s="370"/>
      <c r="AW33" s="370"/>
      <c r="AX33" s="370"/>
      <c r="AY33" s="370"/>
      <c r="AZ33" s="370"/>
      <c r="BA33" s="370"/>
      <c r="BB33" s="370"/>
      <c r="BC33" s="370"/>
      <c r="BD33" s="207"/>
      <c r="BE33" s="370" t="s">
        <v>188</v>
      </c>
      <c r="BF33" s="370"/>
      <c r="BG33" s="370" t="s">
        <v>189</v>
      </c>
      <c r="BH33" s="370"/>
      <c r="BI33" s="370"/>
      <c r="BJ33" s="370"/>
      <c r="BK33" s="370"/>
      <c r="BL33" s="370"/>
      <c r="BM33" s="370"/>
      <c r="BN33" s="370"/>
      <c r="BO33" s="370"/>
      <c r="BP33" s="370"/>
      <c r="BQ33" s="370"/>
      <c r="BR33" s="370"/>
      <c r="BS33" s="370"/>
      <c r="BT33" s="370"/>
      <c r="BU33" s="370"/>
      <c r="BV33" s="207"/>
      <c r="BW33" s="371" t="s">
        <v>188</v>
      </c>
      <c r="BX33" s="371"/>
      <c r="BY33" s="370" t="s">
        <v>190</v>
      </c>
      <c r="BZ33" s="370"/>
      <c r="CA33" s="370"/>
      <c r="CB33" s="370"/>
      <c r="CC33" s="370"/>
      <c r="CD33" s="370"/>
      <c r="CE33" s="370"/>
      <c r="CF33" s="370"/>
      <c r="CG33" s="370"/>
      <c r="CH33" s="370"/>
      <c r="CI33" s="370"/>
      <c r="CJ33" s="370"/>
      <c r="CK33" s="370"/>
      <c r="CL33" s="370"/>
      <c r="CM33" s="370"/>
      <c r="CN33" s="206"/>
      <c r="CO33" s="371" t="s">
        <v>186</v>
      </c>
      <c r="CP33" s="371"/>
      <c r="CQ33" s="370" t="s">
        <v>191</v>
      </c>
      <c r="CR33" s="370"/>
      <c r="CS33" s="370"/>
      <c r="CT33" s="370"/>
      <c r="CU33" s="370"/>
      <c r="CV33" s="370"/>
      <c r="CW33" s="370"/>
      <c r="CX33" s="370"/>
      <c r="CY33" s="370"/>
      <c r="CZ33" s="370"/>
      <c r="DA33" s="370"/>
      <c r="DB33" s="370"/>
      <c r="DC33" s="370"/>
      <c r="DD33" s="370"/>
      <c r="DE33" s="370"/>
      <c r="DF33" s="206"/>
      <c r="DG33" s="369" t="s">
        <v>192</v>
      </c>
      <c r="DH33" s="369"/>
      <c r="DI33" s="208"/>
    </row>
    <row r="34" spans="1:113" ht="32.25" customHeight="1" x14ac:dyDescent="0.2">
      <c r="A34" s="181"/>
      <c r="B34" s="205"/>
      <c r="C34" s="367">
        <f>IF(E34="","",1)</f>
        <v>1</v>
      </c>
      <c r="D34" s="367"/>
      <c r="E34" s="368" t="str">
        <f>IF('各会計、関係団体の財政状況及び健全化判断比率'!B7="","",'各会計、関係団体の財政状況及び健全化判断比率'!B7)</f>
        <v>一般会計</v>
      </c>
      <c r="F34" s="368"/>
      <c r="G34" s="368"/>
      <c r="H34" s="368"/>
      <c r="I34" s="368"/>
      <c r="J34" s="368"/>
      <c r="K34" s="368"/>
      <c r="L34" s="368"/>
      <c r="M34" s="368"/>
      <c r="N34" s="368"/>
      <c r="O34" s="368"/>
      <c r="P34" s="368"/>
      <c r="Q34" s="368"/>
      <c r="R34" s="368"/>
      <c r="S34" s="368"/>
      <c r="T34" s="181"/>
      <c r="U34" s="367">
        <f>IF(W34="","",MAX(C34:D43)+1)</f>
        <v>2</v>
      </c>
      <c r="V34" s="367"/>
      <c r="W34" s="368" t="str">
        <f>IF('各会計、関係団体の財政状況及び健全化判断比率'!B28="","",'各会計、関係団体の財政状況及び健全化判断比率'!B28)</f>
        <v>国民健康保険事業特別会計</v>
      </c>
      <c r="X34" s="368"/>
      <c r="Y34" s="368"/>
      <c r="Z34" s="368"/>
      <c r="AA34" s="368"/>
      <c r="AB34" s="368"/>
      <c r="AC34" s="368"/>
      <c r="AD34" s="368"/>
      <c r="AE34" s="368"/>
      <c r="AF34" s="368"/>
      <c r="AG34" s="368"/>
      <c r="AH34" s="368"/>
      <c r="AI34" s="368"/>
      <c r="AJ34" s="368"/>
      <c r="AK34" s="368"/>
      <c r="AL34" s="181"/>
      <c r="AM34" s="367">
        <f>IF(AO34="","",MAX(C34:D43,U34:V43)+1)</f>
        <v>5</v>
      </c>
      <c r="AN34" s="367"/>
      <c r="AO34" s="368" t="str">
        <f>IF('各会計、関係団体の財政状況及び健全化判断比率'!B31="","",'各会計、関係団体の財政状況及び健全化判断比率'!B31)</f>
        <v>水道事業会計</v>
      </c>
      <c r="AP34" s="368"/>
      <c r="AQ34" s="368"/>
      <c r="AR34" s="368"/>
      <c r="AS34" s="368"/>
      <c r="AT34" s="368"/>
      <c r="AU34" s="368"/>
      <c r="AV34" s="368"/>
      <c r="AW34" s="368"/>
      <c r="AX34" s="368"/>
      <c r="AY34" s="368"/>
      <c r="AZ34" s="368"/>
      <c r="BA34" s="368"/>
      <c r="BB34" s="368"/>
      <c r="BC34" s="368"/>
      <c r="BD34" s="181"/>
      <c r="BE34" s="367" t="str">
        <f>IF(BG34="","",MAX(C34:D43,U34:V43,AM34:AN43)+1)</f>
        <v/>
      </c>
      <c r="BF34" s="367"/>
      <c r="BG34" s="368"/>
      <c r="BH34" s="368"/>
      <c r="BI34" s="368"/>
      <c r="BJ34" s="368"/>
      <c r="BK34" s="368"/>
      <c r="BL34" s="368"/>
      <c r="BM34" s="368"/>
      <c r="BN34" s="368"/>
      <c r="BO34" s="368"/>
      <c r="BP34" s="368"/>
      <c r="BQ34" s="368"/>
      <c r="BR34" s="368"/>
      <c r="BS34" s="368"/>
      <c r="BT34" s="368"/>
      <c r="BU34" s="368"/>
      <c r="BV34" s="181"/>
      <c r="BW34" s="367">
        <f>IF(BY34="","",MAX(C34:D43,U34:V43,AM34:AN43,BE34:BF43)+1)</f>
        <v>8</v>
      </c>
      <c r="BX34" s="367"/>
      <c r="BY34" s="368" t="str">
        <f>IF('各会計、関係団体の財政状況及び健全化判断比率'!B68="","",'各会計、関係団体の財政状況及び健全化判断比率'!B68)</f>
        <v>岸和田市貝塚市清掃施設組合</v>
      </c>
      <c r="BZ34" s="368"/>
      <c r="CA34" s="368"/>
      <c r="CB34" s="368"/>
      <c r="CC34" s="368"/>
      <c r="CD34" s="368"/>
      <c r="CE34" s="368"/>
      <c r="CF34" s="368"/>
      <c r="CG34" s="368"/>
      <c r="CH34" s="368"/>
      <c r="CI34" s="368"/>
      <c r="CJ34" s="368"/>
      <c r="CK34" s="368"/>
      <c r="CL34" s="368"/>
      <c r="CM34" s="368"/>
      <c r="CN34" s="181"/>
      <c r="CO34" s="367">
        <f>IF(CQ34="","",MAX(C34:D43,U34:V43,AM34:AN43,BE34:BF43,BW34:BX43)+1)</f>
        <v>14</v>
      </c>
      <c r="CP34" s="367"/>
      <c r="CQ34" s="368" t="str">
        <f>IF('各会計、関係団体の財政状況及び健全化判断比率'!BS7="","",'各会計、関係団体の財政状況及び健全化判断比率'!BS7)</f>
        <v>貝塚市文化振興事業団</v>
      </c>
      <c r="CR34" s="368"/>
      <c r="CS34" s="368"/>
      <c r="CT34" s="368"/>
      <c r="CU34" s="368"/>
      <c r="CV34" s="368"/>
      <c r="CW34" s="368"/>
      <c r="CX34" s="368"/>
      <c r="CY34" s="368"/>
      <c r="CZ34" s="368"/>
      <c r="DA34" s="368"/>
      <c r="DB34" s="368"/>
      <c r="DC34" s="368"/>
      <c r="DD34" s="368"/>
      <c r="DE34" s="368"/>
      <c r="DG34" s="365" t="str">
        <f>IF('各会計、関係団体の財政状況及び健全化判断比率'!BR7="","",'各会計、関係団体の財政状況及び健全化判断比率'!BR7)</f>
        <v/>
      </c>
      <c r="DH34" s="365"/>
      <c r="DI34" s="208"/>
    </row>
    <row r="35" spans="1:113" ht="32.25" customHeight="1" x14ac:dyDescent="0.2">
      <c r="A35" s="181"/>
      <c r="B35" s="205"/>
      <c r="C35" s="367" t="str">
        <f>IF(E35="","",C34+1)</f>
        <v/>
      </c>
      <c r="D35" s="367"/>
      <c r="E35" s="368" t="str">
        <f>IF('各会計、関係団体の財政状況及び健全化判断比率'!B8="","",'各会計、関係団体の財政状況及び健全化判断比率'!B8)</f>
        <v/>
      </c>
      <c r="F35" s="368"/>
      <c r="G35" s="368"/>
      <c r="H35" s="368"/>
      <c r="I35" s="368"/>
      <c r="J35" s="368"/>
      <c r="K35" s="368"/>
      <c r="L35" s="368"/>
      <c r="M35" s="368"/>
      <c r="N35" s="368"/>
      <c r="O35" s="368"/>
      <c r="P35" s="368"/>
      <c r="Q35" s="368"/>
      <c r="R35" s="368"/>
      <c r="S35" s="368"/>
      <c r="T35" s="181"/>
      <c r="U35" s="367">
        <f>IF(W35="","",U34+1)</f>
        <v>3</v>
      </c>
      <c r="V35" s="367"/>
      <c r="W35" s="368" t="str">
        <f>IF('各会計、関係団体の財政状況及び健全化判断比率'!B29="","",'各会計、関係団体の財政状況及び健全化判断比率'!B29)</f>
        <v>介護保険事業特別会計</v>
      </c>
      <c r="X35" s="368"/>
      <c r="Y35" s="368"/>
      <c r="Z35" s="368"/>
      <c r="AA35" s="368"/>
      <c r="AB35" s="368"/>
      <c r="AC35" s="368"/>
      <c r="AD35" s="368"/>
      <c r="AE35" s="368"/>
      <c r="AF35" s="368"/>
      <c r="AG35" s="368"/>
      <c r="AH35" s="368"/>
      <c r="AI35" s="368"/>
      <c r="AJ35" s="368"/>
      <c r="AK35" s="368"/>
      <c r="AL35" s="181"/>
      <c r="AM35" s="367">
        <f t="shared" ref="AM35:AM43" si="0">IF(AO35="","",AM34+1)</f>
        <v>6</v>
      </c>
      <c r="AN35" s="367"/>
      <c r="AO35" s="368" t="str">
        <f>IF('各会計、関係団体の財政状況及び健全化判断比率'!B32="","",'各会計、関係団体の財政状況及び健全化判断比率'!B32)</f>
        <v>病院事業会計</v>
      </c>
      <c r="AP35" s="368"/>
      <c r="AQ35" s="368"/>
      <c r="AR35" s="368"/>
      <c r="AS35" s="368"/>
      <c r="AT35" s="368"/>
      <c r="AU35" s="368"/>
      <c r="AV35" s="368"/>
      <c r="AW35" s="368"/>
      <c r="AX35" s="368"/>
      <c r="AY35" s="368"/>
      <c r="AZ35" s="368"/>
      <c r="BA35" s="368"/>
      <c r="BB35" s="368"/>
      <c r="BC35" s="368"/>
      <c r="BD35" s="181"/>
      <c r="BE35" s="367" t="str">
        <f t="shared" ref="BE35:BE43" si="1">IF(BG35="","",BE34+1)</f>
        <v/>
      </c>
      <c r="BF35" s="367"/>
      <c r="BG35" s="368"/>
      <c r="BH35" s="368"/>
      <c r="BI35" s="368"/>
      <c r="BJ35" s="368"/>
      <c r="BK35" s="368"/>
      <c r="BL35" s="368"/>
      <c r="BM35" s="368"/>
      <c r="BN35" s="368"/>
      <c r="BO35" s="368"/>
      <c r="BP35" s="368"/>
      <c r="BQ35" s="368"/>
      <c r="BR35" s="368"/>
      <c r="BS35" s="368"/>
      <c r="BT35" s="368"/>
      <c r="BU35" s="368"/>
      <c r="BV35" s="181"/>
      <c r="BW35" s="367">
        <f t="shared" ref="BW35:BW43" si="2">IF(BY35="","",BW34+1)</f>
        <v>9</v>
      </c>
      <c r="BX35" s="367"/>
      <c r="BY35" s="368" t="str">
        <f>IF('各会計、関係団体の財政状況及び健全化判断比率'!B69="","",'各会計、関係団体の財政状況及び健全化判断比率'!B69)</f>
        <v>大阪府都市ボートレース企業団</v>
      </c>
      <c r="BZ35" s="368"/>
      <c r="CA35" s="368"/>
      <c r="CB35" s="368"/>
      <c r="CC35" s="368"/>
      <c r="CD35" s="368"/>
      <c r="CE35" s="368"/>
      <c r="CF35" s="368"/>
      <c r="CG35" s="368"/>
      <c r="CH35" s="368"/>
      <c r="CI35" s="368"/>
      <c r="CJ35" s="368"/>
      <c r="CK35" s="368"/>
      <c r="CL35" s="368"/>
      <c r="CM35" s="368"/>
      <c r="CN35" s="181"/>
      <c r="CO35" s="367" t="str">
        <f t="shared" ref="CO35:CO43" si="3">IF(CQ35="","",CO34+1)</f>
        <v/>
      </c>
      <c r="CP35" s="367"/>
      <c r="CQ35" s="368" t="str">
        <f>IF('各会計、関係団体の財政状況及び健全化判断比率'!BS8="","",'各会計、関係団体の財政状況及び健全化判断比率'!BS8)</f>
        <v/>
      </c>
      <c r="CR35" s="368"/>
      <c r="CS35" s="368"/>
      <c r="CT35" s="368"/>
      <c r="CU35" s="368"/>
      <c r="CV35" s="368"/>
      <c r="CW35" s="368"/>
      <c r="CX35" s="368"/>
      <c r="CY35" s="368"/>
      <c r="CZ35" s="368"/>
      <c r="DA35" s="368"/>
      <c r="DB35" s="368"/>
      <c r="DC35" s="368"/>
      <c r="DD35" s="368"/>
      <c r="DE35" s="368"/>
      <c r="DG35" s="365" t="str">
        <f>IF('各会計、関係団体の財政状況及び健全化判断比率'!BR8="","",'各会計、関係団体の財政状況及び健全化判断比率'!BR8)</f>
        <v/>
      </c>
      <c r="DH35" s="365"/>
      <c r="DI35" s="208"/>
    </row>
    <row r="36" spans="1:113" ht="32.25" customHeight="1" x14ac:dyDescent="0.2">
      <c r="A36" s="181"/>
      <c r="B36" s="205"/>
      <c r="C36" s="367" t="str">
        <f>IF(E36="","",C35+1)</f>
        <v/>
      </c>
      <c r="D36" s="367"/>
      <c r="E36" s="368" t="str">
        <f>IF('各会計、関係団体の財政状況及び健全化判断比率'!B9="","",'各会計、関係団体の財政状況及び健全化判断比率'!B9)</f>
        <v/>
      </c>
      <c r="F36" s="368"/>
      <c r="G36" s="368"/>
      <c r="H36" s="368"/>
      <c r="I36" s="368"/>
      <c r="J36" s="368"/>
      <c r="K36" s="368"/>
      <c r="L36" s="368"/>
      <c r="M36" s="368"/>
      <c r="N36" s="368"/>
      <c r="O36" s="368"/>
      <c r="P36" s="368"/>
      <c r="Q36" s="368"/>
      <c r="R36" s="368"/>
      <c r="S36" s="368"/>
      <c r="T36" s="181"/>
      <c r="U36" s="367">
        <f t="shared" ref="U36:U43" si="4">IF(W36="","",U35+1)</f>
        <v>4</v>
      </c>
      <c r="V36" s="367"/>
      <c r="W36" s="368" t="str">
        <f>IF('各会計、関係団体の財政状況及び健全化判断比率'!B30="","",'各会計、関係団体の財政状況及び健全化判断比率'!B30)</f>
        <v>後期高齢者医療事業特別会計</v>
      </c>
      <c r="X36" s="368"/>
      <c r="Y36" s="368"/>
      <c r="Z36" s="368"/>
      <c r="AA36" s="368"/>
      <c r="AB36" s="368"/>
      <c r="AC36" s="368"/>
      <c r="AD36" s="368"/>
      <c r="AE36" s="368"/>
      <c r="AF36" s="368"/>
      <c r="AG36" s="368"/>
      <c r="AH36" s="368"/>
      <c r="AI36" s="368"/>
      <c r="AJ36" s="368"/>
      <c r="AK36" s="368"/>
      <c r="AL36" s="181"/>
      <c r="AM36" s="367">
        <f t="shared" si="0"/>
        <v>7</v>
      </c>
      <c r="AN36" s="367"/>
      <c r="AO36" s="368" t="str">
        <f>IF('各会計、関係団体の財政状況及び健全化判断比率'!B33="","",'各会計、関係団体の財政状況及び健全化判断比率'!B33)</f>
        <v>下水道事業会計</v>
      </c>
      <c r="AP36" s="368"/>
      <c r="AQ36" s="368"/>
      <c r="AR36" s="368"/>
      <c r="AS36" s="368"/>
      <c r="AT36" s="368"/>
      <c r="AU36" s="368"/>
      <c r="AV36" s="368"/>
      <c r="AW36" s="368"/>
      <c r="AX36" s="368"/>
      <c r="AY36" s="368"/>
      <c r="AZ36" s="368"/>
      <c r="BA36" s="368"/>
      <c r="BB36" s="368"/>
      <c r="BC36" s="368"/>
      <c r="BD36" s="181"/>
      <c r="BE36" s="367" t="str">
        <f t="shared" si="1"/>
        <v/>
      </c>
      <c r="BF36" s="367"/>
      <c r="BG36" s="368"/>
      <c r="BH36" s="368"/>
      <c r="BI36" s="368"/>
      <c r="BJ36" s="368"/>
      <c r="BK36" s="368"/>
      <c r="BL36" s="368"/>
      <c r="BM36" s="368"/>
      <c r="BN36" s="368"/>
      <c r="BO36" s="368"/>
      <c r="BP36" s="368"/>
      <c r="BQ36" s="368"/>
      <c r="BR36" s="368"/>
      <c r="BS36" s="368"/>
      <c r="BT36" s="368"/>
      <c r="BU36" s="368"/>
      <c r="BV36" s="181"/>
      <c r="BW36" s="367">
        <f t="shared" si="2"/>
        <v>10</v>
      </c>
      <c r="BX36" s="367"/>
      <c r="BY36" s="368" t="str">
        <f>IF('各会計、関係団体の財政状況及び健全化判断比率'!B70="","",'各会計、関係団体の財政状況及び健全化判断比率'!B70)</f>
        <v>大阪府後期高齢者医療広域連合（一般会計）</v>
      </c>
      <c r="BZ36" s="368"/>
      <c r="CA36" s="368"/>
      <c r="CB36" s="368"/>
      <c r="CC36" s="368"/>
      <c r="CD36" s="368"/>
      <c r="CE36" s="368"/>
      <c r="CF36" s="368"/>
      <c r="CG36" s="368"/>
      <c r="CH36" s="368"/>
      <c r="CI36" s="368"/>
      <c r="CJ36" s="368"/>
      <c r="CK36" s="368"/>
      <c r="CL36" s="368"/>
      <c r="CM36" s="368"/>
      <c r="CN36" s="181"/>
      <c r="CO36" s="367" t="str">
        <f t="shared" si="3"/>
        <v/>
      </c>
      <c r="CP36" s="367"/>
      <c r="CQ36" s="368" t="str">
        <f>IF('各会計、関係団体の財政状況及び健全化判断比率'!BS9="","",'各会計、関係団体の財政状況及び健全化判断比率'!BS9)</f>
        <v/>
      </c>
      <c r="CR36" s="368"/>
      <c r="CS36" s="368"/>
      <c r="CT36" s="368"/>
      <c r="CU36" s="368"/>
      <c r="CV36" s="368"/>
      <c r="CW36" s="368"/>
      <c r="CX36" s="368"/>
      <c r="CY36" s="368"/>
      <c r="CZ36" s="368"/>
      <c r="DA36" s="368"/>
      <c r="DB36" s="368"/>
      <c r="DC36" s="368"/>
      <c r="DD36" s="368"/>
      <c r="DE36" s="368"/>
      <c r="DG36" s="365" t="str">
        <f>IF('各会計、関係団体の財政状況及び健全化判断比率'!BR9="","",'各会計、関係団体の財政状況及び健全化判断比率'!BR9)</f>
        <v/>
      </c>
      <c r="DH36" s="365"/>
      <c r="DI36" s="208"/>
    </row>
    <row r="37" spans="1:113" ht="32.25" customHeight="1" x14ac:dyDescent="0.2">
      <c r="A37" s="181"/>
      <c r="B37" s="205"/>
      <c r="C37" s="367" t="str">
        <f>IF(E37="","",C36+1)</f>
        <v/>
      </c>
      <c r="D37" s="367"/>
      <c r="E37" s="368" t="str">
        <f>IF('各会計、関係団体の財政状況及び健全化判断比率'!B10="","",'各会計、関係団体の財政状況及び健全化判断比率'!B10)</f>
        <v/>
      </c>
      <c r="F37" s="368"/>
      <c r="G37" s="368"/>
      <c r="H37" s="368"/>
      <c r="I37" s="368"/>
      <c r="J37" s="368"/>
      <c r="K37" s="368"/>
      <c r="L37" s="368"/>
      <c r="M37" s="368"/>
      <c r="N37" s="368"/>
      <c r="O37" s="368"/>
      <c r="P37" s="368"/>
      <c r="Q37" s="368"/>
      <c r="R37" s="368"/>
      <c r="S37" s="368"/>
      <c r="T37" s="181"/>
      <c r="U37" s="367" t="str">
        <f t="shared" si="4"/>
        <v/>
      </c>
      <c r="V37" s="367"/>
      <c r="W37" s="368"/>
      <c r="X37" s="368"/>
      <c r="Y37" s="368"/>
      <c r="Z37" s="368"/>
      <c r="AA37" s="368"/>
      <c r="AB37" s="368"/>
      <c r="AC37" s="368"/>
      <c r="AD37" s="368"/>
      <c r="AE37" s="368"/>
      <c r="AF37" s="368"/>
      <c r="AG37" s="368"/>
      <c r="AH37" s="368"/>
      <c r="AI37" s="368"/>
      <c r="AJ37" s="368"/>
      <c r="AK37" s="368"/>
      <c r="AL37" s="181"/>
      <c r="AM37" s="367" t="str">
        <f t="shared" si="0"/>
        <v/>
      </c>
      <c r="AN37" s="367"/>
      <c r="AO37" s="368"/>
      <c r="AP37" s="368"/>
      <c r="AQ37" s="368"/>
      <c r="AR37" s="368"/>
      <c r="AS37" s="368"/>
      <c r="AT37" s="368"/>
      <c r="AU37" s="368"/>
      <c r="AV37" s="368"/>
      <c r="AW37" s="368"/>
      <c r="AX37" s="368"/>
      <c r="AY37" s="368"/>
      <c r="AZ37" s="368"/>
      <c r="BA37" s="368"/>
      <c r="BB37" s="368"/>
      <c r="BC37" s="368"/>
      <c r="BD37" s="181"/>
      <c r="BE37" s="367" t="str">
        <f t="shared" si="1"/>
        <v/>
      </c>
      <c r="BF37" s="367"/>
      <c r="BG37" s="368"/>
      <c r="BH37" s="368"/>
      <c r="BI37" s="368"/>
      <c r="BJ37" s="368"/>
      <c r="BK37" s="368"/>
      <c r="BL37" s="368"/>
      <c r="BM37" s="368"/>
      <c r="BN37" s="368"/>
      <c r="BO37" s="368"/>
      <c r="BP37" s="368"/>
      <c r="BQ37" s="368"/>
      <c r="BR37" s="368"/>
      <c r="BS37" s="368"/>
      <c r="BT37" s="368"/>
      <c r="BU37" s="368"/>
      <c r="BV37" s="181"/>
      <c r="BW37" s="367">
        <f t="shared" si="2"/>
        <v>11</v>
      </c>
      <c r="BX37" s="367"/>
      <c r="BY37" s="368" t="str">
        <f>IF('各会計、関係団体の財政状況及び健全化判断比率'!B71="","",'各会計、関係団体の財政状況及び健全化判断比率'!B71)</f>
        <v>大阪府後期高齢者医療広域連合（後期高齢者医療特別会計）</v>
      </c>
      <c r="BZ37" s="368"/>
      <c r="CA37" s="368"/>
      <c r="CB37" s="368"/>
      <c r="CC37" s="368"/>
      <c r="CD37" s="368"/>
      <c r="CE37" s="368"/>
      <c r="CF37" s="368"/>
      <c r="CG37" s="368"/>
      <c r="CH37" s="368"/>
      <c r="CI37" s="368"/>
      <c r="CJ37" s="368"/>
      <c r="CK37" s="368"/>
      <c r="CL37" s="368"/>
      <c r="CM37" s="368"/>
      <c r="CN37" s="181"/>
      <c r="CO37" s="367" t="str">
        <f t="shared" si="3"/>
        <v/>
      </c>
      <c r="CP37" s="367"/>
      <c r="CQ37" s="368" t="str">
        <f>IF('各会計、関係団体の財政状況及び健全化判断比率'!BS10="","",'各会計、関係団体の財政状況及び健全化判断比率'!BS10)</f>
        <v/>
      </c>
      <c r="CR37" s="368"/>
      <c r="CS37" s="368"/>
      <c r="CT37" s="368"/>
      <c r="CU37" s="368"/>
      <c r="CV37" s="368"/>
      <c r="CW37" s="368"/>
      <c r="CX37" s="368"/>
      <c r="CY37" s="368"/>
      <c r="CZ37" s="368"/>
      <c r="DA37" s="368"/>
      <c r="DB37" s="368"/>
      <c r="DC37" s="368"/>
      <c r="DD37" s="368"/>
      <c r="DE37" s="368"/>
      <c r="DG37" s="365" t="str">
        <f>IF('各会計、関係団体の財政状況及び健全化判断比率'!BR10="","",'各会計、関係団体の財政状況及び健全化判断比率'!BR10)</f>
        <v/>
      </c>
      <c r="DH37" s="365"/>
      <c r="DI37" s="208"/>
    </row>
    <row r="38" spans="1:113" ht="32.25" customHeight="1" x14ac:dyDescent="0.2">
      <c r="A38" s="181"/>
      <c r="B38" s="205"/>
      <c r="C38" s="367" t="str">
        <f t="shared" ref="C38:C43" si="5">IF(E38="","",C37+1)</f>
        <v/>
      </c>
      <c r="D38" s="367"/>
      <c r="E38" s="368" t="str">
        <f>IF('各会計、関係団体の財政状況及び健全化判断比率'!B11="","",'各会計、関係団体の財政状況及び健全化判断比率'!B11)</f>
        <v/>
      </c>
      <c r="F38" s="368"/>
      <c r="G38" s="368"/>
      <c r="H38" s="368"/>
      <c r="I38" s="368"/>
      <c r="J38" s="368"/>
      <c r="K38" s="368"/>
      <c r="L38" s="368"/>
      <c r="M38" s="368"/>
      <c r="N38" s="368"/>
      <c r="O38" s="368"/>
      <c r="P38" s="368"/>
      <c r="Q38" s="368"/>
      <c r="R38" s="368"/>
      <c r="S38" s="368"/>
      <c r="T38" s="181"/>
      <c r="U38" s="367" t="str">
        <f t="shared" si="4"/>
        <v/>
      </c>
      <c r="V38" s="367"/>
      <c r="W38" s="368"/>
      <c r="X38" s="368"/>
      <c r="Y38" s="368"/>
      <c r="Z38" s="368"/>
      <c r="AA38" s="368"/>
      <c r="AB38" s="368"/>
      <c r="AC38" s="368"/>
      <c r="AD38" s="368"/>
      <c r="AE38" s="368"/>
      <c r="AF38" s="368"/>
      <c r="AG38" s="368"/>
      <c r="AH38" s="368"/>
      <c r="AI38" s="368"/>
      <c r="AJ38" s="368"/>
      <c r="AK38" s="368"/>
      <c r="AL38" s="181"/>
      <c r="AM38" s="367" t="str">
        <f t="shared" si="0"/>
        <v/>
      </c>
      <c r="AN38" s="367"/>
      <c r="AO38" s="368"/>
      <c r="AP38" s="368"/>
      <c r="AQ38" s="368"/>
      <c r="AR38" s="368"/>
      <c r="AS38" s="368"/>
      <c r="AT38" s="368"/>
      <c r="AU38" s="368"/>
      <c r="AV38" s="368"/>
      <c r="AW38" s="368"/>
      <c r="AX38" s="368"/>
      <c r="AY38" s="368"/>
      <c r="AZ38" s="368"/>
      <c r="BA38" s="368"/>
      <c r="BB38" s="368"/>
      <c r="BC38" s="368"/>
      <c r="BD38" s="181"/>
      <c r="BE38" s="367" t="str">
        <f t="shared" si="1"/>
        <v/>
      </c>
      <c r="BF38" s="367"/>
      <c r="BG38" s="368"/>
      <c r="BH38" s="368"/>
      <c r="BI38" s="368"/>
      <c r="BJ38" s="368"/>
      <c r="BK38" s="368"/>
      <c r="BL38" s="368"/>
      <c r="BM38" s="368"/>
      <c r="BN38" s="368"/>
      <c r="BO38" s="368"/>
      <c r="BP38" s="368"/>
      <c r="BQ38" s="368"/>
      <c r="BR38" s="368"/>
      <c r="BS38" s="368"/>
      <c r="BT38" s="368"/>
      <c r="BU38" s="368"/>
      <c r="BV38" s="181"/>
      <c r="BW38" s="367">
        <f t="shared" si="2"/>
        <v>12</v>
      </c>
      <c r="BX38" s="367"/>
      <c r="BY38" s="368" t="str">
        <f>IF('各会計、関係団体の財政状況及び健全化判断比率'!B72="","",'各会計、関係団体の財政状況及び健全化判断比率'!B72)</f>
        <v>大阪広域水道企業団（水道事業会計（水道用水供給事業））</v>
      </c>
      <c r="BZ38" s="368"/>
      <c r="CA38" s="368"/>
      <c r="CB38" s="368"/>
      <c r="CC38" s="368"/>
      <c r="CD38" s="368"/>
      <c r="CE38" s="368"/>
      <c r="CF38" s="368"/>
      <c r="CG38" s="368"/>
      <c r="CH38" s="368"/>
      <c r="CI38" s="368"/>
      <c r="CJ38" s="368"/>
      <c r="CK38" s="368"/>
      <c r="CL38" s="368"/>
      <c r="CM38" s="368"/>
      <c r="CN38" s="181"/>
      <c r="CO38" s="367" t="str">
        <f t="shared" si="3"/>
        <v/>
      </c>
      <c r="CP38" s="367"/>
      <c r="CQ38" s="368" t="str">
        <f>IF('各会計、関係団体の財政状況及び健全化判断比率'!BS11="","",'各会計、関係団体の財政状況及び健全化判断比率'!BS11)</f>
        <v/>
      </c>
      <c r="CR38" s="368"/>
      <c r="CS38" s="368"/>
      <c r="CT38" s="368"/>
      <c r="CU38" s="368"/>
      <c r="CV38" s="368"/>
      <c r="CW38" s="368"/>
      <c r="CX38" s="368"/>
      <c r="CY38" s="368"/>
      <c r="CZ38" s="368"/>
      <c r="DA38" s="368"/>
      <c r="DB38" s="368"/>
      <c r="DC38" s="368"/>
      <c r="DD38" s="368"/>
      <c r="DE38" s="368"/>
      <c r="DG38" s="365" t="str">
        <f>IF('各会計、関係団体の財政状況及び健全化判断比率'!BR11="","",'各会計、関係団体の財政状況及び健全化判断比率'!BR11)</f>
        <v/>
      </c>
      <c r="DH38" s="365"/>
      <c r="DI38" s="208"/>
    </row>
    <row r="39" spans="1:113" ht="32.25" customHeight="1" x14ac:dyDescent="0.2">
      <c r="A39" s="181"/>
      <c r="B39" s="205"/>
      <c r="C39" s="367" t="str">
        <f t="shared" si="5"/>
        <v/>
      </c>
      <c r="D39" s="367"/>
      <c r="E39" s="368" t="str">
        <f>IF('各会計、関係団体の財政状況及び健全化判断比率'!B12="","",'各会計、関係団体の財政状況及び健全化判断比率'!B12)</f>
        <v/>
      </c>
      <c r="F39" s="368"/>
      <c r="G39" s="368"/>
      <c r="H39" s="368"/>
      <c r="I39" s="368"/>
      <c r="J39" s="368"/>
      <c r="K39" s="368"/>
      <c r="L39" s="368"/>
      <c r="M39" s="368"/>
      <c r="N39" s="368"/>
      <c r="O39" s="368"/>
      <c r="P39" s="368"/>
      <c r="Q39" s="368"/>
      <c r="R39" s="368"/>
      <c r="S39" s="368"/>
      <c r="T39" s="181"/>
      <c r="U39" s="367" t="str">
        <f t="shared" si="4"/>
        <v/>
      </c>
      <c r="V39" s="367"/>
      <c r="W39" s="368"/>
      <c r="X39" s="368"/>
      <c r="Y39" s="368"/>
      <c r="Z39" s="368"/>
      <c r="AA39" s="368"/>
      <c r="AB39" s="368"/>
      <c r="AC39" s="368"/>
      <c r="AD39" s="368"/>
      <c r="AE39" s="368"/>
      <c r="AF39" s="368"/>
      <c r="AG39" s="368"/>
      <c r="AH39" s="368"/>
      <c r="AI39" s="368"/>
      <c r="AJ39" s="368"/>
      <c r="AK39" s="368"/>
      <c r="AL39" s="181"/>
      <c r="AM39" s="367" t="str">
        <f t="shared" si="0"/>
        <v/>
      </c>
      <c r="AN39" s="367"/>
      <c r="AO39" s="368"/>
      <c r="AP39" s="368"/>
      <c r="AQ39" s="368"/>
      <c r="AR39" s="368"/>
      <c r="AS39" s="368"/>
      <c r="AT39" s="368"/>
      <c r="AU39" s="368"/>
      <c r="AV39" s="368"/>
      <c r="AW39" s="368"/>
      <c r="AX39" s="368"/>
      <c r="AY39" s="368"/>
      <c r="AZ39" s="368"/>
      <c r="BA39" s="368"/>
      <c r="BB39" s="368"/>
      <c r="BC39" s="368"/>
      <c r="BD39" s="181"/>
      <c r="BE39" s="367" t="str">
        <f t="shared" si="1"/>
        <v/>
      </c>
      <c r="BF39" s="367"/>
      <c r="BG39" s="368"/>
      <c r="BH39" s="368"/>
      <c r="BI39" s="368"/>
      <c r="BJ39" s="368"/>
      <c r="BK39" s="368"/>
      <c r="BL39" s="368"/>
      <c r="BM39" s="368"/>
      <c r="BN39" s="368"/>
      <c r="BO39" s="368"/>
      <c r="BP39" s="368"/>
      <c r="BQ39" s="368"/>
      <c r="BR39" s="368"/>
      <c r="BS39" s="368"/>
      <c r="BT39" s="368"/>
      <c r="BU39" s="368"/>
      <c r="BV39" s="181"/>
      <c r="BW39" s="367">
        <f t="shared" si="2"/>
        <v>13</v>
      </c>
      <c r="BX39" s="367"/>
      <c r="BY39" s="368" t="str">
        <f>IF('各会計、関係団体の財政状況及び健全化判断比率'!B73="","",'各会計、関係団体の財政状況及び健全化判断比率'!B73)</f>
        <v>大阪広域水道企業団（工業用水道事業会計）</v>
      </c>
      <c r="BZ39" s="368"/>
      <c r="CA39" s="368"/>
      <c r="CB39" s="368"/>
      <c r="CC39" s="368"/>
      <c r="CD39" s="368"/>
      <c r="CE39" s="368"/>
      <c r="CF39" s="368"/>
      <c r="CG39" s="368"/>
      <c r="CH39" s="368"/>
      <c r="CI39" s="368"/>
      <c r="CJ39" s="368"/>
      <c r="CK39" s="368"/>
      <c r="CL39" s="368"/>
      <c r="CM39" s="368"/>
      <c r="CN39" s="181"/>
      <c r="CO39" s="367" t="str">
        <f t="shared" si="3"/>
        <v/>
      </c>
      <c r="CP39" s="367"/>
      <c r="CQ39" s="368" t="str">
        <f>IF('各会計、関係団体の財政状況及び健全化判断比率'!BS12="","",'各会計、関係団体の財政状況及び健全化判断比率'!BS12)</f>
        <v/>
      </c>
      <c r="CR39" s="368"/>
      <c r="CS39" s="368"/>
      <c r="CT39" s="368"/>
      <c r="CU39" s="368"/>
      <c r="CV39" s="368"/>
      <c r="CW39" s="368"/>
      <c r="CX39" s="368"/>
      <c r="CY39" s="368"/>
      <c r="CZ39" s="368"/>
      <c r="DA39" s="368"/>
      <c r="DB39" s="368"/>
      <c r="DC39" s="368"/>
      <c r="DD39" s="368"/>
      <c r="DE39" s="368"/>
      <c r="DG39" s="365" t="str">
        <f>IF('各会計、関係団体の財政状況及び健全化判断比率'!BR12="","",'各会計、関係団体の財政状況及び健全化判断比率'!BR12)</f>
        <v/>
      </c>
      <c r="DH39" s="365"/>
      <c r="DI39" s="208"/>
    </row>
    <row r="40" spans="1:113" ht="32.25" customHeight="1" x14ac:dyDescent="0.2">
      <c r="A40" s="181"/>
      <c r="B40" s="205"/>
      <c r="C40" s="367" t="str">
        <f t="shared" si="5"/>
        <v/>
      </c>
      <c r="D40" s="367"/>
      <c r="E40" s="368" t="str">
        <f>IF('各会計、関係団体の財政状況及び健全化判断比率'!B13="","",'各会計、関係団体の財政状況及び健全化判断比率'!B13)</f>
        <v/>
      </c>
      <c r="F40" s="368"/>
      <c r="G40" s="368"/>
      <c r="H40" s="368"/>
      <c r="I40" s="368"/>
      <c r="J40" s="368"/>
      <c r="K40" s="368"/>
      <c r="L40" s="368"/>
      <c r="M40" s="368"/>
      <c r="N40" s="368"/>
      <c r="O40" s="368"/>
      <c r="P40" s="368"/>
      <c r="Q40" s="368"/>
      <c r="R40" s="368"/>
      <c r="S40" s="368"/>
      <c r="T40" s="181"/>
      <c r="U40" s="367" t="str">
        <f t="shared" si="4"/>
        <v/>
      </c>
      <c r="V40" s="367"/>
      <c r="W40" s="368"/>
      <c r="X40" s="368"/>
      <c r="Y40" s="368"/>
      <c r="Z40" s="368"/>
      <c r="AA40" s="368"/>
      <c r="AB40" s="368"/>
      <c r="AC40" s="368"/>
      <c r="AD40" s="368"/>
      <c r="AE40" s="368"/>
      <c r="AF40" s="368"/>
      <c r="AG40" s="368"/>
      <c r="AH40" s="368"/>
      <c r="AI40" s="368"/>
      <c r="AJ40" s="368"/>
      <c r="AK40" s="368"/>
      <c r="AL40" s="181"/>
      <c r="AM40" s="367" t="str">
        <f t="shared" si="0"/>
        <v/>
      </c>
      <c r="AN40" s="367"/>
      <c r="AO40" s="368"/>
      <c r="AP40" s="368"/>
      <c r="AQ40" s="368"/>
      <c r="AR40" s="368"/>
      <c r="AS40" s="368"/>
      <c r="AT40" s="368"/>
      <c r="AU40" s="368"/>
      <c r="AV40" s="368"/>
      <c r="AW40" s="368"/>
      <c r="AX40" s="368"/>
      <c r="AY40" s="368"/>
      <c r="AZ40" s="368"/>
      <c r="BA40" s="368"/>
      <c r="BB40" s="368"/>
      <c r="BC40" s="368"/>
      <c r="BD40" s="181"/>
      <c r="BE40" s="367" t="str">
        <f t="shared" si="1"/>
        <v/>
      </c>
      <c r="BF40" s="367"/>
      <c r="BG40" s="368"/>
      <c r="BH40" s="368"/>
      <c r="BI40" s="368"/>
      <c r="BJ40" s="368"/>
      <c r="BK40" s="368"/>
      <c r="BL40" s="368"/>
      <c r="BM40" s="368"/>
      <c r="BN40" s="368"/>
      <c r="BO40" s="368"/>
      <c r="BP40" s="368"/>
      <c r="BQ40" s="368"/>
      <c r="BR40" s="368"/>
      <c r="BS40" s="368"/>
      <c r="BT40" s="368"/>
      <c r="BU40" s="368"/>
      <c r="BV40" s="181"/>
      <c r="BW40" s="367" t="str">
        <f t="shared" si="2"/>
        <v/>
      </c>
      <c r="BX40" s="367"/>
      <c r="BY40" s="368" t="str">
        <f>IF('各会計、関係団体の財政状況及び健全化判断比率'!B74="","",'各会計、関係団体の財政状況及び健全化判断比率'!B74)</f>
        <v/>
      </c>
      <c r="BZ40" s="368"/>
      <c r="CA40" s="368"/>
      <c r="CB40" s="368"/>
      <c r="CC40" s="368"/>
      <c r="CD40" s="368"/>
      <c r="CE40" s="368"/>
      <c r="CF40" s="368"/>
      <c r="CG40" s="368"/>
      <c r="CH40" s="368"/>
      <c r="CI40" s="368"/>
      <c r="CJ40" s="368"/>
      <c r="CK40" s="368"/>
      <c r="CL40" s="368"/>
      <c r="CM40" s="368"/>
      <c r="CN40" s="181"/>
      <c r="CO40" s="367" t="str">
        <f t="shared" si="3"/>
        <v/>
      </c>
      <c r="CP40" s="367"/>
      <c r="CQ40" s="368" t="str">
        <f>IF('各会計、関係団体の財政状況及び健全化判断比率'!BS13="","",'各会計、関係団体の財政状況及び健全化判断比率'!BS13)</f>
        <v/>
      </c>
      <c r="CR40" s="368"/>
      <c r="CS40" s="368"/>
      <c r="CT40" s="368"/>
      <c r="CU40" s="368"/>
      <c r="CV40" s="368"/>
      <c r="CW40" s="368"/>
      <c r="CX40" s="368"/>
      <c r="CY40" s="368"/>
      <c r="CZ40" s="368"/>
      <c r="DA40" s="368"/>
      <c r="DB40" s="368"/>
      <c r="DC40" s="368"/>
      <c r="DD40" s="368"/>
      <c r="DE40" s="368"/>
      <c r="DG40" s="365" t="str">
        <f>IF('各会計、関係団体の財政状況及び健全化判断比率'!BR13="","",'各会計、関係団体の財政状況及び健全化判断比率'!BR13)</f>
        <v/>
      </c>
      <c r="DH40" s="365"/>
      <c r="DI40" s="208"/>
    </row>
    <row r="41" spans="1:113" ht="32.25" customHeight="1" x14ac:dyDescent="0.2">
      <c r="A41" s="181"/>
      <c r="B41" s="205"/>
      <c r="C41" s="367" t="str">
        <f t="shared" si="5"/>
        <v/>
      </c>
      <c r="D41" s="367"/>
      <c r="E41" s="368" t="str">
        <f>IF('各会計、関係団体の財政状況及び健全化判断比率'!B14="","",'各会計、関係団体の財政状況及び健全化判断比率'!B14)</f>
        <v/>
      </c>
      <c r="F41" s="368"/>
      <c r="G41" s="368"/>
      <c r="H41" s="368"/>
      <c r="I41" s="368"/>
      <c r="J41" s="368"/>
      <c r="K41" s="368"/>
      <c r="L41" s="368"/>
      <c r="M41" s="368"/>
      <c r="N41" s="368"/>
      <c r="O41" s="368"/>
      <c r="P41" s="368"/>
      <c r="Q41" s="368"/>
      <c r="R41" s="368"/>
      <c r="S41" s="368"/>
      <c r="T41" s="181"/>
      <c r="U41" s="367" t="str">
        <f t="shared" si="4"/>
        <v/>
      </c>
      <c r="V41" s="367"/>
      <c r="W41" s="368"/>
      <c r="X41" s="368"/>
      <c r="Y41" s="368"/>
      <c r="Z41" s="368"/>
      <c r="AA41" s="368"/>
      <c r="AB41" s="368"/>
      <c r="AC41" s="368"/>
      <c r="AD41" s="368"/>
      <c r="AE41" s="368"/>
      <c r="AF41" s="368"/>
      <c r="AG41" s="368"/>
      <c r="AH41" s="368"/>
      <c r="AI41" s="368"/>
      <c r="AJ41" s="368"/>
      <c r="AK41" s="368"/>
      <c r="AL41" s="181"/>
      <c r="AM41" s="367" t="str">
        <f t="shared" si="0"/>
        <v/>
      </c>
      <c r="AN41" s="367"/>
      <c r="AO41" s="368"/>
      <c r="AP41" s="368"/>
      <c r="AQ41" s="368"/>
      <c r="AR41" s="368"/>
      <c r="AS41" s="368"/>
      <c r="AT41" s="368"/>
      <c r="AU41" s="368"/>
      <c r="AV41" s="368"/>
      <c r="AW41" s="368"/>
      <c r="AX41" s="368"/>
      <c r="AY41" s="368"/>
      <c r="AZ41" s="368"/>
      <c r="BA41" s="368"/>
      <c r="BB41" s="368"/>
      <c r="BC41" s="368"/>
      <c r="BD41" s="181"/>
      <c r="BE41" s="367" t="str">
        <f t="shared" si="1"/>
        <v/>
      </c>
      <c r="BF41" s="367"/>
      <c r="BG41" s="368"/>
      <c r="BH41" s="368"/>
      <c r="BI41" s="368"/>
      <c r="BJ41" s="368"/>
      <c r="BK41" s="368"/>
      <c r="BL41" s="368"/>
      <c r="BM41" s="368"/>
      <c r="BN41" s="368"/>
      <c r="BO41" s="368"/>
      <c r="BP41" s="368"/>
      <c r="BQ41" s="368"/>
      <c r="BR41" s="368"/>
      <c r="BS41" s="368"/>
      <c r="BT41" s="368"/>
      <c r="BU41" s="368"/>
      <c r="BV41" s="181"/>
      <c r="BW41" s="367" t="str">
        <f t="shared" si="2"/>
        <v/>
      </c>
      <c r="BX41" s="367"/>
      <c r="BY41" s="368" t="str">
        <f>IF('各会計、関係団体の財政状況及び健全化判断比率'!B75="","",'各会計、関係団体の財政状況及び健全化判断比率'!B75)</f>
        <v/>
      </c>
      <c r="BZ41" s="368"/>
      <c r="CA41" s="368"/>
      <c r="CB41" s="368"/>
      <c r="CC41" s="368"/>
      <c r="CD41" s="368"/>
      <c r="CE41" s="368"/>
      <c r="CF41" s="368"/>
      <c r="CG41" s="368"/>
      <c r="CH41" s="368"/>
      <c r="CI41" s="368"/>
      <c r="CJ41" s="368"/>
      <c r="CK41" s="368"/>
      <c r="CL41" s="368"/>
      <c r="CM41" s="368"/>
      <c r="CN41" s="181"/>
      <c r="CO41" s="367" t="str">
        <f t="shared" si="3"/>
        <v/>
      </c>
      <c r="CP41" s="367"/>
      <c r="CQ41" s="368" t="str">
        <f>IF('各会計、関係団体の財政状況及び健全化判断比率'!BS14="","",'各会計、関係団体の財政状況及び健全化判断比率'!BS14)</f>
        <v/>
      </c>
      <c r="CR41" s="368"/>
      <c r="CS41" s="368"/>
      <c r="CT41" s="368"/>
      <c r="CU41" s="368"/>
      <c r="CV41" s="368"/>
      <c r="CW41" s="368"/>
      <c r="CX41" s="368"/>
      <c r="CY41" s="368"/>
      <c r="CZ41" s="368"/>
      <c r="DA41" s="368"/>
      <c r="DB41" s="368"/>
      <c r="DC41" s="368"/>
      <c r="DD41" s="368"/>
      <c r="DE41" s="368"/>
      <c r="DG41" s="365" t="str">
        <f>IF('各会計、関係団体の財政状況及び健全化判断比率'!BR14="","",'各会計、関係団体の財政状況及び健全化判断比率'!BR14)</f>
        <v/>
      </c>
      <c r="DH41" s="365"/>
      <c r="DI41" s="208"/>
    </row>
    <row r="42" spans="1:113" ht="32.25" customHeight="1" x14ac:dyDescent="0.2">
      <c r="B42" s="205"/>
      <c r="C42" s="367" t="str">
        <f t="shared" si="5"/>
        <v/>
      </c>
      <c r="D42" s="367"/>
      <c r="E42" s="368" t="str">
        <f>IF('各会計、関係団体の財政状況及び健全化判断比率'!B15="","",'各会計、関係団体の財政状況及び健全化判断比率'!B15)</f>
        <v/>
      </c>
      <c r="F42" s="368"/>
      <c r="G42" s="368"/>
      <c r="H42" s="368"/>
      <c r="I42" s="368"/>
      <c r="J42" s="368"/>
      <c r="K42" s="368"/>
      <c r="L42" s="368"/>
      <c r="M42" s="368"/>
      <c r="N42" s="368"/>
      <c r="O42" s="368"/>
      <c r="P42" s="368"/>
      <c r="Q42" s="368"/>
      <c r="R42" s="368"/>
      <c r="S42" s="368"/>
      <c r="T42" s="181"/>
      <c r="U42" s="367" t="str">
        <f t="shared" si="4"/>
        <v/>
      </c>
      <c r="V42" s="367"/>
      <c r="W42" s="368"/>
      <c r="X42" s="368"/>
      <c r="Y42" s="368"/>
      <c r="Z42" s="368"/>
      <c r="AA42" s="368"/>
      <c r="AB42" s="368"/>
      <c r="AC42" s="368"/>
      <c r="AD42" s="368"/>
      <c r="AE42" s="368"/>
      <c r="AF42" s="368"/>
      <c r="AG42" s="368"/>
      <c r="AH42" s="368"/>
      <c r="AI42" s="368"/>
      <c r="AJ42" s="368"/>
      <c r="AK42" s="368"/>
      <c r="AL42" s="181"/>
      <c r="AM42" s="367" t="str">
        <f t="shared" si="0"/>
        <v/>
      </c>
      <c r="AN42" s="367"/>
      <c r="AO42" s="368"/>
      <c r="AP42" s="368"/>
      <c r="AQ42" s="368"/>
      <c r="AR42" s="368"/>
      <c r="AS42" s="368"/>
      <c r="AT42" s="368"/>
      <c r="AU42" s="368"/>
      <c r="AV42" s="368"/>
      <c r="AW42" s="368"/>
      <c r="AX42" s="368"/>
      <c r="AY42" s="368"/>
      <c r="AZ42" s="368"/>
      <c r="BA42" s="368"/>
      <c r="BB42" s="368"/>
      <c r="BC42" s="368"/>
      <c r="BD42" s="181"/>
      <c r="BE42" s="367" t="str">
        <f t="shared" si="1"/>
        <v/>
      </c>
      <c r="BF42" s="367"/>
      <c r="BG42" s="368"/>
      <c r="BH42" s="368"/>
      <c r="BI42" s="368"/>
      <c r="BJ42" s="368"/>
      <c r="BK42" s="368"/>
      <c r="BL42" s="368"/>
      <c r="BM42" s="368"/>
      <c r="BN42" s="368"/>
      <c r="BO42" s="368"/>
      <c r="BP42" s="368"/>
      <c r="BQ42" s="368"/>
      <c r="BR42" s="368"/>
      <c r="BS42" s="368"/>
      <c r="BT42" s="368"/>
      <c r="BU42" s="368"/>
      <c r="BV42" s="181"/>
      <c r="BW42" s="367" t="str">
        <f t="shared" si="2"/>
        <v/>
      </c>
      <c r="BX42" s="367"/>
      <c r="BY42" s="368" t="str">
        <f>IF('各会計、関係団体の財政状況及び健全化判断比率'!B76="","",'各会計、関係団体の財政状況及び健全化判断比率'!B76)</f>
        <v/>
      </c>
      <c r="BZ42" s="368"/>
      <c r="CA42" s="368"/>
      <c r="CB42" s="368"/>
      <c r="CC42" s="368"/>
      <c r="CD42" s="368"/>
      <c r="CE42" s="368"/>
      <c r="CF42" s="368"/>
      <c r="CG42" s="368"/>
      <c r="CH42" s="368"/>
      <c r="CI42" s="368"/>
      <c r="CJ42" s="368"/>
      <c r="CK42" s="368"/>
      <c r="CL42" s="368"/>
      <c r="CM42" s="368"/>
      <c r="CN42" s="181"/>
      <c r="CO42" s="367" t="str">
        <f t="shared" si="3"/>
        <v/>
      </c>
      <c r="CP42" s="367"/>
      <c r="CQ42" s="368" t="str">
        <f>IF('各会計、関係団体の財政状況及び健全化判断比率'!BS15="","",'各会計、関係団体の財政状況及び健全化判断比率'!BS15)</f>
        <v/>
      </c>
      <c r="CR42" s="368"/>
      <c r="CS42" s="368"/>
      <c r="CT42" s="368"/>
      <c r="CU42" s="368"/>
      <c r="CV42" s="368"/>
      <c r="CW42" s="368"/>
      <c r="CX42" s="368"/>
      <c r="CY42" s="368"/>
      <c r="CZ42" s="368"/>
      <c r="DA42" s="368"/>
      <c r="DB42" s="368"/>
      <c r="DC42" s="368"/>
      <c r="DD42" s="368"/>
      <c r="DE42" s="368"/>
      <c r="DG42" s="365" t="str">
        <f>IF('各会計、関係団体の財政状況及び健全化判断比率'!BR15="","",'各会計、関係団体の財政状況及び健全化判断比率'!BR15)</f>
        <v/>
      </c>
      <c r="DH42" s="365"/>
      <c r="DI42" s="208"/>
    </row>
    <row r="43" spans="1:113" ht="32.25" customHeight="1" x14ac:dyDescent="0.2">
      <c r="B43" s="205"/>
      <c r="C43" s="367" t="str">
        <f t="shared" si="5"/>
        <v/>
      </c>
      <c r="D43" s="367"/>
      <c r="E43" s="368" t="str">
        <f>IF('各会計、関係団体の財政状況及び健全化判断比率'!B16="","",'各会計、関係団体の財政状況及び健全化判断比率'!B16)</f>
        <v/>
      </c>
      <c r="F43" s="368"/>
      <c r="G43" s="368"/>
      <c r="H43" s="368"/>
      <c r="I43" s="368"/>
      <c r="J43" s="368"/>
      <c r="K43" s="368"/>
      <c r="L43" s="368"/>
      <c r="M43" s="368"/>
      <c r="N43" s="368"/>
      <c r="O43" s="368"/>
      <c r="P43" s="368"/>
      <c r="Q43" s="368"/>
      <c r="R43" s="368"/>
      <c r="S43" s="368"/>
      <c r="T43" s="181"/>
      <c r="U43" s="367" t="str">
        <f t="shared" si="4"/>
        <v/>
      </c>
      <c r="V43" s="367"/>
      <c r="W43" s="368"/>
      <c r="X43" s="368"/>
      <c r="Y43" s="368"/>
      <c r="Z43" s="368"/>
      <c r="AA43" s="368"/>
      <c r="AB43" s="368"/>
      <c r="AC43" s="368"/>
      <c r="AD43" s="368"/>
      <c r="AE43" s="368"/>
      <c r="AF43" s="368"/>
      <c r="AG43" s="368"/>
      <c r="AH43" s="368"/>
      <c r="AI43" s="368"/>
      <c r="AJ43" s="368"/>
      <c r="AK43" s="368"/>
      <c r="AL43" s="181"/>
      <c r="AM43" s="367" t="str">
        <f t="shared" si="0"/>
        <v/>
      </c>
      <c r="AN43" s="367"/>
      <c r="AO43" s="368"/>
      <c r="AP43" s="368"/>
      <c r="AQ43" s="368"/>
      <c r="AR43" s="368"/>
      <c r="AS43" s="368"/>
      <c r="AT43" s="368"/>
      <c r="AU43" s="368"/>
      <c r="AV43" s="368"/>
      <c r="AW43" s="368"/>
      <c r="AX43" s="368"/>
      <c r="AY43" s="368"/>
      <c r="AZ43" s="368"/>
      <c r="BA43" s="368"/>
      <c r="BB43" s="368"/>
      <c r="BC43" s="368"/>
      <c r="BD43" s="181"/>
      <c r="BE43" s="367" t="str">
        <f t="shared" si="1"/>
        <v/>
      </c>
      <c r="BF43" s="367"/>
      <c r="BG43" s="368"/>
      <c r="BH43" s="368"/>
      <c r="BI43" s="368"/>
      <c r="BJ43" s="368"/>
      <c r="BK43" s="368"/>
      <c r="BL43" s="368"/>
      <c r="BM43" s="368"/>
      <c r="BN43" s="368"/>
      <c r="BO43" s="368"/>
      <c r="BP43" s="368"/>
      <c r="BQ43" s="368"/>
      <c r="BR43" s="368"/>
      <c r="BS43" s="368"/>
      <c r="BT43" s="368"/>
      <c r="BU43" s="368"/>
      <c r="BV43" s="181"/>
      <c r="BW43" s="367" t="str">
        <f t="shared" si="2"/>
        <v/>
      </c>
      <c r="BX43" s="367"/>
      <c r="BY43" s="368" t="str">
        <f>IF('各会計、関係団体の財政状況及び健全化判断比率'!B77="","",'各会計、関係団体の財政状況及び健全化判断比率'!B77)</f>
        <v/>
      </c>
      <c r="BZ43" s="368"/>
      <c r="CA43" s="368"/>
      <c r="CB43" s="368"/>
      <c r="CC43" s="368"/>
      <c r="CD43" s="368"/>
      <c r="CE43" s="368"/>
      <c r="CF43" s="368"/>
      <c r="CG43" s="368"/>
      <c r="CH43" s="368"/>
      <c r="CI43" s="368"/>
      <c r="CJ43" s="368"/>
      <c r="CK43" s="368"/>
      <c r="CL43" s="368"/>
      <c r="CM43" s="368"/>
      <c r="CN43" s="181"/>
      <c r="CO43" s="367" t="str">
        <f t="shared" si="3"/>
        <v/>
      </c>
      <c r="CP43" s="367"/>
      <c r="CQ43" s="368" t="str">
        <f>IF('各会計、関係団体の財政状況及び健全化判断比率'!BS16="","",'各会計、関係団体の財政状況及び健全化判断比率'!BS16)</f>
        <v/>
      </c>
      <c r="CR43" s="368"/>
      <c r="CS43" s="368"/>
      <c r="CT43" s="368"/>
      <c r="CU43" s="368"/>
      <c r="CV43" s="368"/>
      <c r="CW43" s="368"/>
      <c r="CX43" s="368"/>
      <c r="CY43" s="368"/>
      <c r="CZ43" s="368"/>
      <c r="DA43" s="368"/>
      <c r="DB43" s="368"/>
      <c r="DC43" s="368"/>
      <c r="DD43" s="368"/>
      <c r="DE43" s="368"/>
      <c r="DG43" s="365" t="str">
        <f>IF('各会計、関係団体の財政状況及び健全化判断比率'!BR16="","",'各会計、関係団体の財政状況及び健全化判断比率'!BR16)</f>
        <v/>
      </c>
      <c r="DH43" s="365"/>
      <c r="DI43" s="208"/>
    </row>
    <row r="44" spans="1:113" ht="13.5" customHeight="1" thickBot="1" x14ac:dyDescent="0.25">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2"/>
    <row r="46" spans="1:113" x14ac:dyDescent="0.2">
      <c r="B46" s="180" t="s">
        <v>193</v>
      </c>
      <c r="E46" s="364" t="s">
        <v>194</v>
      </c>
      <c r="F46" s="364"/>
      <c r="G46" s="364"/>
      <c r="H46" s="364"/>
      <c r="I46" s="364"/>
      <c r="J46" s="364"/>
      <c r="K46" s="364"/>
      <c r="L46" s="364"/>
      <c r="M46" s="364"/>
      <c r="N46" s="364"/>
      <c r="O46" s="364"/>
      <c r="P46" s="364"/>
      <c r="Q46" s="364"/>
      <c r="R46" s="364"/>
      <c r="S46" s="364"/>
      <c r="T46" s="364"/>
      <c r="U46" s="364"/>
      <c r="V46" s="364"/>
      <c r="W46" s="364"/>
      <c r="X46" s="364"/>
      <c r="Y46" s="364"/>
      <c r="Z46" s="364"/>
      <c r="AA46" s="364"/>
      <c r="AB46" s="364"/>
      <c r="AC46" s="364"/>
      <c r="AD46" s="364"/>
      <c r="AE46" s="364"/>
      <c r="AF46" s="364"/>
      <c r="AG46" s="364"/>
      <c r="AH46" s="364"/>
      <c r="AI46" s="364"/>
      <c r="AJ46" s="364"/>
      <c r="AK46" s="364"/>
      <c r="AL46" s="364"/>
      <c r="AM46" s="364"/>
      <c r="AN46" s="364"/>
      <c r="AO46" s="364"/>
      <c r="AP46" s="364"/>
      <c r="AQ46" s="364"/>
      <c r="AR46" s="364"/>
      <c r="AS46" s="364"/>
      <c r="AT46" s="364"/>
      <c r="AU46" s="364"/>
      <c r="AV46" s="364"/>
      <c r="AW46" s="364"/>
      <c r="AX46" s="364"/>
      <c r="AY46" s="364"/>
      <c r="AZ46" s="364"/>
      <c r="BA46" s="364"/>
      <c r="BB46" s="364"/>
      <c r="BC46" s="364"/>
      <c r="BD46" s="364"/>
      <c r="BE46" s="364"/>
      <c r="BF46" s="364"/>
      <c r="BG46" s="364"/>
      <c r="BH46" s="364"/>
      <c r="BI46" s="364"/>
      <c r="BJ46" s="364"/>
      <c r="BK46" s="364"/>
      <c r="BL46" s="364"/>
      <c r="BM46" s="364"/>
      <c r="BN46" s="364"/>
      <c r="BO46" s="364"/>
      <c r="BP46" s="364"/>
      <c r="BQ46" s="364"/>
      <c r="BR46" s="364"/>
      <c r="BS46" s="364"/>
      <c r="BT46" s="364"/>
      <c r="BU46" s="364"/>
      <c r="BV46" s="364"/>
      <c r="BW46" s="364"/>
      <c r="BX46" s="364"/>
      <c r="BY46" s="364"/>
      <c r="BZ46" s="364"/>
      <c r="CA46" s="364"/>
      <c r="CB46" s="364"/>
      <c r="CC46" s="364"/>
      <c r="CD46" s="364"/>
      <c r="CE46" s="364"/>
      <c r="CF46" s="364"/>
      <c r="CG46" s="364"/>
      <c r="CH46" s="364"/>
      <c r="CI46" s="364"/>
      <c r="CJ46" s="364"/>
      <c r="CK46" s="364"/>
      <c r="CL46" s="364"/>
      <c r="CM46" s="364"/>
      <c r="CN46" s="364"/>
      <c r="CO46" s="364"/>
      <c r="CP46" s="364"/>
      <c r="CQ46" s="364"/>
      <c r="CR46" s="364"/>
      <c r="CS46" s="364"/>
      <c r="CT46" s="364"/>
      <c r="CU46" s="364"/>
      <c r="CV46" s="364"/>
      <c r="CW46" s="364"/>
      <c r="CX46" s="364"/>
      <c r="CY46" s="364"/>
      <c r="CZ46" s="364"/>
      <c r="DA46" s="364"/>
      <c r="DB46" s="364"/>
      <c r="DC46" s="364"/>
      <c r="DD46" s="364"/>
      <c r="DE46" s="364"/>
      <c r="DF46" s="364"/>
      <c r="DG46" s="364"/>
      <c r="DH46" s="364"/>
      <c r="DI46" s="364"/>
    </row>
    <row r="47" spans="1:113" x14ac:dyDescent="0.2">
      <c r="E47" s="364" t="s">
        <v>195</v>
      </c>
      <c r="F47" s="364"/>
      <c r="G47" s="364"/>
      <c r="H47" s="364"/>
      <c r="I47" s="364"/>
      <c r="J47" s="364"/>
      <c r="K47" s="364"/>
      <c r="L47" s="364"/>
      <c r="M47" s="364"/>
      <c r="N47" s="364"/>
      <c r="O47" s="364"/>
      <c r="P47" s="364"/>
      <c r="Q47" s="364"/>
      <c r="R47" s="364"/>
      <c r="S47" s="364"/>
      <c r="T47" s="364"/>
      <c r="U47" s="364"/>
      <c r="V47" s="364"/>
      <c r="W47" s="364"/>
      <c r="X47" s="364"/>
      <c r="Y47" s="364"/>
      <c r="Z47" s="364"/>
      <c r="AA47" s="364"/>
      <c r="AB47" s="364"/>
      <c r="AC47" s="364"/>
      <c r="AD47" s="364"/>
      <c r="AE47" s="364"/>
      <c r="AF47" s="364"/>
      <c r="AG47" s="364"/>
      <c r="AH47" s="364"/>
      <c r="AI47" s="364"/>
      <c r="AJ47" s="364"/>
      <c r="AK47" s="364"/>
      <c r="AL47" s="364"/>
      <c r="AM47" s="364"/>
      <c r="AN47" s="364"/>
      <c r="AO47" s="364"/>
      <c r="AP47" s="364"/>
      <c r="AQ47" s="364"/>
      <c r="AR47" s="364"/>
      <c r="AS47" s="364"/>
      <c r="AT47" s="364"/>
      <c r="AU47" s="364"/>
      <c r="AV47" s="364"/>
      <c r="AW47" s="364"/>
      <c r="AX47" s="364"/>
      <c r="AY47" s="364"/>
      <c r="AZ47" s="364"/>
      <c r="BA47" s="364"/>
      <c r="BB47" s="364"/>
      <c r="BC47" s="364"/>
      <c r="BD47" s="364"/>
      <c r="BE47" s="364"/>
      <c r="BF47" s="364"/>
      <c r="BG47" s="364"/>
      <c r="BH47" s="364"/>
      <c r="BI47" s="364"/>
      <c r="BJ47" s="364"/>
      <c r="BK47" s="364"/>
      <c r="BL47" s="364"/>
      <c r="BM47" s="364"/>
      <c r="BN47" s="364"/>
      <c r="BO47" s="364"/>
      <c r="BP47" s="364"/>
      <c r="BQ47" s="364"/>
      <c r="BR47" s="364"/>
      <c r="BS47" s="364"/>
      <c r="BT47" s="364"/>
      <c r="BU47" s="364"/>
      <c r="BV47" s="364"/>
      <c r="BW47" s="364"/>
      <c r="BX47" s="364"/>
      <c r="BY47" s="364"/>
      <c r="BZ47" s="364"/>
      <c r="CA47" s="364"/>
      <c r="CB47" s="364"/>
      <c r="CC47" s="364"/>
      <c r="CD47" s="364"/>
      <c r="CE47" s="364"/>
      <c r="CF47" s="364"/>
      <c r="CG47" s="364"/>
      <c r="CH47" s="364"/>
      <c r="CI47" s="364"/>
      <c r="CJ47" s="364"/>
      <c r="CK47" s="364"/>
      <c r="CL47" s="364"/>
      <c r="CM47" s="364"/>
      <c r="CN47" s="364"/>
      <c r="CO47" s="364"/>
      <c r="CP47" s="364"/>
      <c r="CQ47" s="364"/>
      <c r="CR47" s="364"/>
      <c r="CS47" s="364"/>
      <c r="CT47" s="364"/>
      <c r="CU47" s="364"/>
      <c r="CV47" s="364"/>
      <c r="CW47" s="364"/>
      <c r="CX47" s="364"/>
      <c r="CY47" s="364"/>
      <c r="CZ47" s="364"/>
      <c r="DA47" s="364"/>
      <c r="DB47" s="364"/>
      <c r="DC47" s="364"/>
      <c r="DD47" s="364"/>
      <c r="DE47" s="364"/>
      <c r="DF47" s="364"/>
      <c r="DG47" s="364"/>
      <c r="DH47" s="364"/>
      <c r="DI47" s="364"/>
    </row>
    <row r="48" spans="1:113" x14ac:dyDescent="0.2">
      <c r="E48" s="364" t="s">
        <v>196</v>
      </c>
      <c r="F48" s="364"/>
      <c r="G48" s="364"/>
      <c r="H48" s="364"/>
      <c r="I48" s="364"/>
      <c r="J48" s="364"/>
      <c r="K48" s="364"/>
      <c r="L48" s="364"/>
      <c r="M48" s="364"/>
      <c r="N48" s="364"/>
      <c r="O48" s="364"/>
      <c r="P48" s="364"/>
      <c r="Q48" s="364"/>
      <c r="R48" s="364"/>
      <c r="S48" s="364"/>
      <c r="T48" s="364"/>
      <c r="U48" s="364"/>
      <c r="V48" s="364"/>
      <c r="W48" s="364"/>
      <c r="X48" s="364"/>
      <c r="Y48" s="364"/>
      <c r="Z48" s="364"/>
      <c r="AA48" s="364"/>
      <c r="AB48" s="364"/>
      <c r="AC48" s="364"/>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364"/>
      <c r="BF48" s="364"/>
      <c r="BG48" s="364"/>
      <c r="BH48" s="364"/>
      <c r="BI48" s="364"/>
      <c r="BJ48" s="364"/>
      <c r="BK48" s="364"/>
      <c r="BL48" s="364"/>
      <c r="BM48" s="364"/>
      <c r="BN48" s="364"/>
      <c r="BO48" s="364"/>
      <c r="BP48" s="364"/>
      <c r="BQ48" s="364"/>
      <c r="BR48" s="364"/>
      <c r="BS48" s="364"/>
      <c r="BT48" s="364"/>
      <c r="BU48" s="364"/>
      <c r="BV48" s="364"/>
      <c r="BW48" s="364"/>
      <c r="BX48" s="364"/>
      <c r="BY48" s="364"/>
      <c r="BZ48" s="364"/>
      <c r="CA48" s="364"/>
      <c r="CB48" s="364"/>
      <c r="CC48" s="364"/>
      <c r="CD48" s="364"/>
      <c r="CE48" s="364"/>
      <c r="CF48" s="364"/>
      <c r="CG48" s="364"/>
      <c r="CH48" s="364"/>
      <c r="CI48" s="364"/>
      <c r="CJ48" s="364"/>
      <c r="CK48" s="364"/>
      <c r="CL48" s="364"/>
      <c r="CM48" s="364"/>
      <c r="CN48" s="364"/>
      <c r="CO48" s="364"/>
      <c r="CP48" s="364"/>
      <c r="CQ48" s="364"/>
      <c r="CR48" s="364"/>
      <c r="CS48" s="364"/>
      <c r="CT48" s="364"/>
      <c r="CU48" s="364"/>
      <c r="CV48" s="364"/>
      <c r="CW48" s="364"/>
      <c r="CX48" s="364"/>
      <c r="CY48" s="364"/>
      <c r="CZ48" s="364"/>
      <c r="DA48" s="364"/>
      <c r="DB48" s="364"/>
      <c r="DC48" s="364"/>
      <c r="DD48" s="364"/>
      <c r="DE48" s="364"/>
      <c r="DF48" s="364"/>
      <c r="DG48" s="364"/>
      <c r="DH48" s="364"/>
      <c r="DI48" s="364"/>
    </row>
    <row r="49" spans="5:113" x14ac:dyDescent="0.2">
      <c r="E49" s="366" t="s">
        <v>197</v>
      </c>
      <c r="F49" s="366"/>
      <c r="G49" s="366"/>
      <c r="H49" s="366"/>
      <c r="I49" s="366"/>
      <c r="J49" s="366"/>
      <c r="K49" s="366"/>
      <c r="L49" s="366"/>
      <c r="M49" s="366"/>
      <c r="N49" s="366"/>
      <c r="O49" s="366"/>
      <c r="P49" s="366"/>
      <c r="Q49" s="366"/>
      <c r="R49" s="366"/>
      <c r="S49" s="366"/>
      <c r="T49" s="366"/>
      <c r="U49" s="366"/>
      <c r="V49" s="366"/>
      <c r="W49" s="366"/>
      <c r="X49" s="366"/>
      <c r="Y49" s="366"/>
      <c r="Z49" s="366"/>
      <c r="AA49" s="366"/>
      <c r="AB49" s="366"/>
      <c r="AC49" s="366"/>
      <c r="AD49" s="366"/>
      <c r="AE49" s="366"/>
      <c r="AF49" s="366"/>
      <c r="AG49" s="366"/>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row>
    <row r="50" spans="5:113" x14ac:dyDescent="0.2">
      <c r="E50" s="364" t="s">
        <v>198</v>
      </c>
      <c r="F50" s="364"/>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364"/>
      <c r="BF50" s="364"/>
      <c r="BG50" s="364"/>
      <c r="BH50" s="364"/>
      <c r="BI50" s="364"/>
      <c r="BJ50" s="364"/>
      <c r="BK50" s="364"/>
      <c r="BL50" s="364"/>
      <c r="BM50" s="364"/>
      <c r="BN50" s="364"/>
      <c r="BO50" s="364"/>
      <c r="BP50" s="364"/>
      <c r="BQ50" s="364"/>
      <c r="BR50" s="364"/>
      <c r="BS50" s="364"/>
      <c r="BT50" s="364"/>
      <c r="BU50" s="364"/>
      <c r="BV50" s="364"/>
      <c r="BW50" s="364"/>
      <c r="BX50" s="364"/>
      <c r="BY50" s="364"/>
      <c r="BZ50" s="364"/>
      <c r="CA50" s="364"/>
      <c r="CB50" s="364"/>
      <c r="CC50" s="364"/>
      <c r="CD50" s="364"/>
      <c r="CE50" s="364"/>
      <c r="CF50" s="364"/>
      <c r="CG50" s="364"/>
      <c r="CH50" s="364"/>
      <c r="CI50" s="364"/>
      <c r="CJ50" s="364"/>
      <c r="CK50" s="364"/>
      <c r="CL50" s="364"/>
      <c r="CM50" s="364"/>
      <c r="CN50" s="364"/>
      <c r="CO50" s="364"/>
      <c r="CP50" s="364"/>
      <c r="CQ50" s="364"/>
      <c r="CR50" s="364"/>
      <c r="CS50" s="364"/>
      <c r="CT50" s="364"/>
      <c r="CU50" s="364"/>
      <c r="CV50" s="364"/>
      <c r="CW50" s="364"/>
      <c r="CX50" s="364"/>
      <c r="CY50" s="364"/>
      <c r="CZ50" s="364"/>
      <c r="DA50" s="364"/>
      <c r="DB50" s="364"/>
      <c r="DC50" s="364"/>
      <c r="DD50" s="364"/>
      <c r="DE50" s="364"/>
      <c r="DF50" s="364"/>
      <c r="DG50" s="364"/>
      <c r="DH50" s="364"/>
      <c r="DI50" s="364"/>
    </row>
    <row r="51" spans="5:113" x14ac:dyDescent="0.2">
      <c r="E51" s="364" t="s">
        <v>199</v>
      </c>
      <c r="F51" s="364"/>
      <c r="G51" s="364"/>
      <c r="H51" s="364"/>
      <c r="I51" s="364"/>
      <c r="J51" s="364"/>
      <c r="K51" s="364"/>
      <c r="L51" s="364"/>
      <c r="M51" s="364"/>
      <c r="N51" s="364"/>
      <c r="O51" s="364"/>
      <c r="P51" s="364"/>
      <c r="Q51" s="364"/>
      <c r="R51" s="364"/>
      <c r="S51" s="364"/>
      <c r="T51" s="364"/>
      <c r="U51" s="364"/>
      <c r="V51" s="364"/>
      <c r="W51" s="364"/>
      <c r="X51" s="364"/>
      <c r="Y51" s="364"/>
      <c r="Z51" s="364"/>
      <c r="AA51" s="364"/>
      <c r="AB51" s="364"/>
      <c r="AC51" s="364"/>
      <c r="AD51" s="364"/>
      <c r="AE51" s="364"/>
      <c r="AF51" s="364"/>
      <c r="AG51" s="364"/>
      <c r="AH51" s="364"/>
      <c r="AI51" s="364"/>
      <c r="AJ51" s="364"/>
      <c r="AK51" s="364"/>
      <c r="AL51" s="364"/>
      <c r="AM51" s="364"/>
      <c r="AN51" s="364"/>
      <c r="AO51" s="364"/>
      <c r="AP51" s="364"/>
      <c r="AQ51" s="364"/>
      <c r="AR51" s="364"/>
      <c r="AS51" s="364"/>
      <c r="AT51" s="364"/>
      <c r="AU51" s="364"/>
      <c r="AV51" s="364"/>
      <c r="AW51" s="364"/>
      <c r="AX51" s="364"/>
      <c r="AY51" s="364"/>
      <c r="AZ51" s="364"/>
      <c r="BA51" s="364"/>
      <c r="BB51" s="364"/>
      <c r="BC51" s="364"/>
      <c r="BD51" s="364"/>
      <c r="BE51" s="364"/>
      <c r="BF51" s="364"/>
      <c r="BG51" s="364"/>
      <c r="BH51" s="364"/>
      <c r="BI51" s="364"/>
      <c r="BJ51" s="364"/>
      <c r="BK51" s="364"/>
      <c r="BL51" s="364"/>
      <c r="BM51" s="364"/>
      <c r="BN51" s="364"/>
      <c r="BO51" s="364"/>
      <c r="BP51" s="364"/>
      <c r="BQ51" s="364"/>
      <c r="BR51" s="364"/>
      <c r="BS51" s="364"/>
      <c r="BT51" s="364"/>
      <c r="BU51" s="364"/>
      <c r="BV51" s="364"/>
      <c r="BW51" s="364"/>
      <c r="BX51" s="364"/>
      <c r="BY51" s="364"/>
      <c r="BZ51" s="364"/>
      <c r="CA51" s="364"/>
      <c r="CB51" s="364"/>
      <c r="CC51" s="364"/>
      <c r="CD51" s="364"/>
      <c r="CE51" s="364"/>
      <c r="CF51" s="364"/>
      <c r="CG51" s="364"/>
      <c r="CH51" s="364"/>
      <c r="CI51" s="364"/>
      <c r="CJ51" s="364"/>
      <c r="CK51" s="364"/>
      <c r="CL51" s="364"/>
      <c r="CM51" s="364"/>
      <c r="CN51" s="364"/>
      <c r="CO51" s="364"/>
      <c r="CP51" s="364"/>
      <c r="CQ51" s="364"/>
      <c r="CR51" s="364"/>
      <c r="CS51" s="364"/>
      <c r="CT51" s="364"/>
      <c r="CU51" s="364"/>
      <c r="CV51" s="364"/>
      <c r="CW51" s="364"/>
      <c r="CX51" s="364"/>
      <c r="CY51" s="364"/>
      <c r="CZ51" s="364"/>
      <c r="DA51" s="364"/>
      <c r="DB51" s="364"/>
      <c r="DC51" s="364"/>
      <c r="DD51" s="364"/>
      <c r="DE51" s="364"/>
      <c r="DF51" s="364"/>
      <c r="DG51" s="364"/>
      <c r="DH51" s="364"/>
      <c r="DI51" s="364"/>
    </row>
    <row r="52" spans="5:113" x14ac:dyDescent="0.2">
      <c r="E52" s="364" t="s">
        <v>200</v>
      </c>
      <c r="F52" s="364"/>
      <c r="G52" s="364"/>
      <c r="H52" s="364"/>
      <c r="I52" s="364"/>
      <c r="J52" s="364"/>
      <c r="K52" s="364"/>
      <c r="L52" s="364"/>
      <c r="M52" s="364"/>
      <c r="N52" s="364"/>
      <c r="O52" s="364"/>
      <c r="P52" s="364"/>
      <c r="Q52" s="364"/>
      <c r="R52" s="364"/>
      <c r="S52" s="364"/>
      <c r="T52" s="364"/>
      <c r="U52" s="364"/>
      <c r="V52" s="364"/>
      <c r="W52" s="364"/>
      <c r="X52" s="364"/>
      <c r="Y52" s="364"/>
      <c r="Z52" s="364"/>
      <c r="AA52" s="364"/>
      <c r="AB52" s="364"/>
      <c r="AC52" s="364"/>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364"/>
      <c r="BF52" s="364"/>
      <c r="BG52" s="364"/>
      <c r="BH52" s="364"/>
      <c r="BI52" s="364"/>
      <c r="BJ52" s="364"/>
      <c r="BK52" s="364"/>
      <c r="BL52" s="364"/>
      <c r="BM52" s="364"/>
      <c r="BN52" s="364"/>
      <c r="BO52" s="364"/>
      <c r="BP52" s="364"/>
      <c r="BQ52" s="364"/>
      <c r="BR52" s="364"/>
      <c r="BS52" s="364"/>
      <c r="BT52" s="364"/>
      <c r="BU52" s="364"/>
      <c r="BV52" s="364"/>
      <c r="BW52" s="364"/>
      <c r="BX52" s="364"/>
      <c r="BY52" s="364"/>
      <c r="BZ52" s="364"/>
      <c r="CA52" s="364"/>
      <c r="CB52" s="364"/>
      <c r="CC52" s="364"/>
      <c r="CD52" s="364"/>
      <c r="CE52" s="364"/>
      <c r="CF52" s="364"/>
      <c r="CG52" s="364"/>
      <c r="CH52" s="364"/>
      <c r="CI52" s="364"/>
      <c r="CJ52" s="364"/>
      <c r="CK52" s="364"/>
      <c r="CL52" s="364"/>
      <c r="CM52" s="364"/>
      <c r="CN52" s="364"/>
      <c r="CO52" s="364"/>
      <c r="CP52" s="364"/>
      <c r="CQ52" s="364"/>
      <c r="CR52" s="364"/>
      <c r="CS52" s="364"/>
      <c r="CT52" s="364"/>
      <c r="CU52" s="364"/>
      <c r="CV52" s="364"/>
      <c r="CW52" s="364"/>
      <c r="CX52" s="364"/>
      <c r="CY52" s="364"/>
      <c r="CZ52" s="364"/>
      <c r="DA52" s="364"/>
      <c r="DB52" s="364"/>
      <c r="DC52" s="364"/>
      <c r="DD52" s="364"/>
      <c r="DE52" s="364"/>
      <c r="DF52" s="364"/>
      <c r="DG52" s="364"/>
      <c r="DH52" s="364"/>
      <c r="DI52" s="364"/>
    </row>
    <row r="53" spans="5:113" x14ac:dyDescent="0.2">
      <c r="E53" s="364" t="s">
        <v>201</v>
      </c>
      <c r="F53" s="364"/>
      <c r="G53" s="364"/>
      <c r="H53" s="364"/>
      <c r="I53" s="364"/>
      <c r="J53" s="364"/>
      <c r="K53" s="364"/>
      <c r="L53" s="364"/>
      <c r="M53" s="364"/>
      <c r="N53" s="364"/>
      <c r="O53" s="364"/>
      <c r="P53" s="364"/>
      <c r="Q53" s="364"/>
      <c r="R53" s="364"/>
      <c r="S53" s="364"/>
      <c r="T53" s="364"/>
      <c r="U53" s="364"/>
      <c r="V53" s="364"/>
      <c r="W53" s="364"/>
      <c r="X53" s="364"/>
      <c r="Y53" s="364"/>
      <c r="Z53" s="364"/>
      <c r="AA53" s="364"/>
      <c r="AB53" s="364"/>
      <c r="AC53" s="364"/>
      <c r="AD53" s="364"/>
      <c r="AE53" s="364"/>
      <c r="AF53" s="364"/>
      <c r="AG53" s="364"/>
      <c r="AH53" s="364"/>
      <c r="AI53" s="364"/>
      <c r="AJ53" s="364"/>
      <c r="AK53" s="364"/>
      <c r="AL53" s="364"/>
      <c r="AM53" s="364"/>
      <c r="AN53" s="364"/>
      <c r="AO53" s="364"/>
      <c r="AP53" s="364"/>
      <c r="AQ53" s="364"/>
      <c r="AR53" s="364"/>
      <c r="AS53" s="364"/>
      <c r="AT53" s="364"/>
      <c r="AU53" s="364"/>
      <c r="AV53" s="364"/>
      <c r="AW53" s="364"/>
      <c r="AX53" s="364"/>
      <c r="AY53" s="364"/>
      <c r="AZ53" s="364"/>
      <c r="BA53" s="364"/>
      <c r="BB53" s="364"/>
      <c r="BC53" s="364"/>
      <c r="BD53" s="364"/>
      <c r="BE53" s="364"/>
      <c r="BF53" s="364"/>
      <c r="BG53" s="364"/>
      <c r="BH53" s="364"/>
      <c r="BI53" s="364"/>
      <c r="BJ53" s="364"/>
      <c r="BK53" s="364"/>
      <c r="BL53" s="364"/>
      <c r="BM53" s="364"/>
      <c r="BN53" s="364"/>
      <c r="BO53" s="364"/>
      <c r="BP53" s="364"/>
      <c r="BQ53" s="364"/>
      <c r="BR53" s="364"/>
      <c r="BS53" s="364"/>
      <c r="BT53" s="364"/>
      <c r="BU53" s="364"/>
      <c r="BV53" s="364"/>
      <c r="BW53" s="364"/>
      <c r="BX53" s="364"/>
      <c r="BY53" s="364"/>
      <c r="BZ53" s="364"/>
      <c r="CA53" s="364"/>
      <c r="CB53" s="364"/>
      <c r="CC53" s="364"/>
      <c r="CD53" s="364"/>
      <c r="CE53" s="364"/>
      <c r="CF53" s="364"/>
      <c r="CG53" s="364"/>
      <c r="CH53" s="364"/>
      <c r="CI53" s="364"/>
      <c r="CJ53" s="364"/>
      <c r="CK53" s="364"/>
      <c r="CL53" s="364"/>
      <c r="CM53" s="364"/>
      <c r="CN53" s="364"/>
      <c r="CO53" s="364"/>
      <c r="CP53" s="364"/>
      <c r="CQ53" s="364"/>
      <c r="CR53" s="364"/>
      <c r="CS53" s="364"/>
      <c r="CT53" s="364"/>
      <c r="CU53" s="364"/>
      <c r="CV53" s="364"/>
      <c r="CW53" s="364"/>
      <c r="CX53" s="364"/>
      <c r="CY53" s="364"/>
      <c r="CZ53" s="364"/>
      <c r="DA53" s="364"/>
      <c r="DB53" s="364"/>
      <c r="DC53" s="364"/>
      <c r="DD53" s="364"/>
      <c r="DE53" s="364"/>
      <c r="DF53" s="364"/>
      <c r="DG53" s="364"/>
      <c r="DH53" s="364"/>
      <c r="DI53" s="364"/>
    </row>
    <row r="54" spans="5:113" x14ac:dyDescent="0.2"/>
    <row r="55" spans="5:113" x14ac:dyDescent="0.2"/>
    <row r="56" spans="5:113" x14ac:dyDescent="0.2"/>
  </sheetData>
  <sheetProtection algorithmName="SHA-512" hashValue="R0Y6mFUxd7FsxmOTaOBzCWy0WOrjxdleEgKK8bK8Pi04zyAq9+EYyC9llqPp+nOpWB4Ia7fLu4UDndGX/OZd0A==" saltValue="n5/2QkcNi/MW/BaVQVOslQ=="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525</v>
      </c>
      <c r="G33" s="29" t="s">
        <v>526</v>
      </c>
      <c r="H33" s="29" t="s">
        <v>527</v>
      </c>
      <c r="I33" s="29" t="s">
        <v>528</v>
      </c>
      <c r="J33" s="30" t="s">
        <v>529</v>
      </c>
      <c r="K33" s="22"/>
      <c r="L33" s="22"/>
      <c r="M33" s="22"/>
      <c r="N33" s="22"/>
      <c r="O33" s="22"/>
      <c r="P33" s="22"/>
    </row>
    <row r="34" spans="1:16" ht="39" customHeight="1" x14ac:dyDescent="0.2">
      <c r="A34" s="22"/>
      <c r="B34" s="31"/>
      <c r="C34" s="1155" t="s">
        <v>530</v>
      </c>
      <c r="D34" s="1155"/>
      <c r="E34" s="1156"/>
      <c r="F34" s="32">
        <v>13.61</v>
      </c>
      <c r="G34" s="33">
        <v>14.53</v>
      </c>
      <c r="H34" s="33">
        <v>13.43</v>
      </c>
      <c r="I34" s="33">
        <v>13.67</v>
      </c>
      <c r="J34" s="34">
        <v>13.23</v>
      </c>
      <c r="K34" s="22"/>
      <c r="L34" s="22"/>
      <c r="M34" s="22"/>
      <c r="N34" s="22"/>
      <c r="O34" s="22"/>
      <c r="P34" s="22"/>
    </row>
    <row r="35" spans="1:16" ht="39" customHeight="1" x14ac:dyDescent="0.2">
      <c r="A35" s="22"/>
      <c r="B35" s="35"/>
      <c r="C35" s="1149" t="s">
        <v>531</v>
      </c>
      <c r="D35" s="1150"/>
      <c r="E35" s="1151"/>
      <c r="F35" s="36" t="s">
        <v>532</v>
      </c>
      <c r="G35" s="37" t="s">
        <v>533</v>
      </c>
      <c r="H35" s="37">
        <v>3.54</v>
      </c>
      <c r="I35" s="37">
        <v>4.45</v>
      </c>
      <c r="J35" s="38">
        <v>1.78</v>
      </c>
      <c r="K35" s="22"/>
      <c r="L35" s="22"/>
      <c r="M35" s="22"/>
      <c r="N35" s="22"/>
      <c r="O35" s="22"/>
      <c r="P35" s="22"/>
    </row>
    <row r="36" spans="1:16" ht="39" customHeight="1" x14ac:dyDescent="0.2">
      <c r="A36" s="22"/>
      <c r="B36" s="35"/>
      <c r="C36" s="1149" t="s">
        <v>534</v>
      </c>
      <c r="D36" s="1150"/>
      <c r="E36" s="1151"/>
      <c r="F36" s="36">
        <v>3.35</v>
      </c>
      <c r="G36" s="37">
        <v>2.59</v>
      </c>
      <c r="H36" s="37">
        <v>1.28</v>
      </c>
      <c r="I36" s="37">
        <v>1.55</v>
      </c>
      <c r="J36" s="38">
        <v>1.6</v>
      </c>
      <c r="K36" s="22"/>
      <c r="L36" s="22"/>
      <c r="M36" s="22"/>
      <c r="N36" s="22"/>
      <c r="O36" s="22"/>
      <c r="P36" s="22"/>
    </row>
    <row r="37" spans="1:16" ht="39" customHeight="1" x14ac:dyDescent="0.2">
      <c r="A37" s="22"/>
      <c r="B37" s="35"/>
      <c r="C37" s="1149" t="s">
        <v>535</v>
      </c>
      <c r="D37" s="1150"/>
      <c r="E37" s="1151"/>
      <c r="F37" s="36">
        <v>0.42</v>
      </c>
      <c r="G37" s="37">
        <v>0.5</v>
      </c>
      <c r="H37" s="37">
        <v>0.79</v>
      </c>
      <c r="I37" s="37">
        <v>2.4300000000000002</v>
      </c>
      <c r="J37" s="38">
        <v>1.25</v>
      </c>
      <c r="K37" s="22"/>
      <c r="L37" s="22"/>
      <c r="M37" s="22"/>
      <c r="N37" s="22"/>
      <c r="O37" s="22"/>
      <c r="P37" s="22"/>
    </row>
    <row r="38" spans="1:16" ht="39" customHeight="1" x14ac:dyDescent="0.2">
      <c r="A38" s="22"/>
      <c r="B38" s="35"/>
      <c r="C38" s="1149" t="s">
        <v>536</v>
      </c>
      <c r="D38" s="1150"/>
      <c r="E38" s="1151"/>
      <c r="F38" s="36">
        <v>0.22</v>
      </c>
      <c r="G38" s="37">
        <v>0.14000000000000001</v>
      </c>
      <c r="H38" s="37">
        <v>0.28000000000000003</v>
      </c>
      <c r="I38" s="37">
        <v>0.32</v>
      </c>
      <c r="J38" s="38">
        <v>0.38</v>
      </c>
      <c r="K38" s="22"/>
      <c r="L38" s="22"/>
      <c r="M38" s="22"/>
      <c r="N38" s="22"/>
      <c r="O38" s="22"/>
      <c r="P38" s="22"/>
    </row>
    <row r="39" spans="1:16" ht="39" customHeight="1" x14ac:dyDescent="0.2">
      <c r="A39" s="22"/>
      <c r="B39" s="35"/>
      <c r="C39" s="1149" t="s">
        <v>537</v>
      </c>
      <c r="D39" s="1150"/>
      <c r="E39" s="1151"/>
      <c r="F39" s="36">
        <v>0.04</v>
      </c>
      <c r="G39" s="37">
        <v>0.03</v>
      </c>
      <c r="H39" s="37">
        <v>0.18</v>
      </c>
      <c r="I39" s="37">
        <v>0.35</v>
      </c>
      <c r="J39" s="38">
        <v>0.23</v>
      </c>
      <c r="K39" s="22"/>
      <c r="L39" s="22"/>
      <c r="M39" s="22"/>
      <c r="N39" s="22"/>
      <c r="O39" s="22"/>
      <c r="P39" s="22"/>
    </row>
    <row r="40" spans="1:16" ht="39" customHeight="1" x14ac:dyDescent="0.2">
      <c r="A40" s="22"/>
      <c r="B40" s="35"/>
      <c r="C40" s="1149" t="s">
        <v>538</v>
      </c>
      <c r="D40" s="1150"/>
      <c r="E40" s="1151"/>
      <c r="F40" s="36">
        <v>0.94</v>
      </c>
      <c r="G40" s="37">
        <v>1.29</v>
      </c>
      <c r="H40" s="37">
        <v>1.1200000000000001</v>
      </c>
      <c r="I40" s="37">
        <v>0.59</v>
      </c>
      <c r="J40" s="38">
        <v>0.1</v>
      </c>
      <c r="K40" s="22"/>
      <c r="L40" s="22"/>
      <c r="M40" s="22"/>
      <c r="N40" s="22"/>
      <c r="O40" s="22"/>
      <c r="P40" s="22"/>
    </row>
    <row r="41" spans="1:16" ht="39" customHeight="1" x14ac:dyDescent="0.2">
      <c r="A41" s="22"/>
      <c r="B41" s="35"/>
      <c r="C41" s="1149"/>
      <c r="D41" s="1150"/>
      <c r="E41" s="1151"/>
      <c r="F41" s="36"/>
      <c r="G41" s="37"/>
      <c r="H41" s="37"/>
      <c r="I41" s="37"/>
      <c r="J41" s="38"/>
      <c r="K41" s="22"/>
      <c r="L41" s="22"/>
      <c r="M41" s="22"/>
      <c r="N41" s="22"/>
      <c r="O41" s="22"/>
      <c r="P41" s="22"/>
    </row>
    <row r="42" spans="1:16" ht="39" customHeight="1" x14ac:dyDescent="0.2">
      <c r="A42" s="22"/>
      <c r="B42" s="39"/>
      <c r="C42" s="1149" t="s">
        <v>539</v>
      </c>
      <c r="D42" s="1150"/>
      <c r="E42" s="1151"/>
      <c r="F42" s="36" t="s">
        <v>487</v>
      </c>
      <c r="G42" s="37" t="s">
        <v>487</v>
      </c>
      <c r="H42" s="37" t="s">
        <v>487</v>
      </c>
      <c r="I42" s="37" t="s">
        <v>487</v>
      </c>
      <c r="J42" s="38" t="s">
        <v>487</v>
      </c>
      <c r="K42" s="22"/>
      <c r="L42" s="22"/>
      <c r="M42" s="22"/>
      <c r="N42" s="22"/>
      <c r="O42" s="22"/>
      <c r="P42" s="22"/>
    </row>
    <row r="43" spans="1:16" ht="39" customHeight="1" thickBot="1" x14ac:dyDescent="0.25">
      <c r="A43" s="22"/>
      <c r="B43" s="40"/>
      <c r="C43" s="1152" t="s">
        <v>540</v>
      </c>
      <c r="D43" s="1153"/>
      <c r="E43" s="1154"/>
      <c r="F43" s="41" t="s">
        <v>487</v>
      </c>
      <c r="G43" s="42" t="s">
        <v>487</v>
      </c>
      <c r="H43" s="42" t="s">
        <v>487</v>
      </c>
      <c r="I43" s="42" t="s">
        <v>487</v>
      </c>
      <c r="J43" s="43" t="s">
        <v>487</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QNPj5IFqmAZE3WQxeIgTtS0ECTzFDr0sGUqQ6r8FkJoAVrH0R8qqH/yUISDjT0FNLvo8R3OoBIZql2LZHF+7Og==" saltValue="53my6K43NJGJtdrnhBMGI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Normal="10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5">
      <c r="A44" s="48"/>
      <c r="B44" s="51" t="s">
        <v>8</v>
      </c>
      <c r="C44" s="52"/>
      <c r="D44" s="52"/>
      <c r="E44" s="53"/>
      <c r="F44" s="53"/>
      <c r="G44" s="53"/>
      <c r="H44" s="53"/>
      <c r="I44" s="53"/>
      <c r="J44" s="54" t="s">
        <v>2</v>
      </c>
      <c r="K44" s="55" t="s">
        <v>525</v>
      </c>
      <c r="L44" s="56" t="s">
        <v>526</v>
      </c>
      <c r="M44" s="56" t="s">
        <v>527</v>
      </c>
      <c r="N44" s="56" t="s">
        <v>528</v>
      </c>
      <c r="O44" s="57" t="s">
        <v>529</v>
      </c>
      <c r="P44" s="48"/>
      <c r="Q44" s="48"/>
      <c r="R44" s="48"/>
      <c r="S44" s="48"/>
      <c r="T44" s="48"/>
      <c r="U44" s="48"/>
    </row>
    <row r="45" spans="1:21" ht="30.75" customHeight="1" x14ac:dyDescent="0.2">
      <c r="A45" s="48"/>
      <c r="B45" s="1180" t="s">
        <v>9</v>
      </c>
      <c r="C45" s="1181"/>
      <c r="D45" s="58"/>
      <c r="E45" s="1186" t="s">
        <v>10</v>
      </c>
      <c r="F45" s="1186"/>
      <c r="G45" s="1186"/>
      <c r="H45" s="1186"/>
      <c r="I45" s="1186"/>
      <c r="J45" s="1187"/>
      <c r="K45" s="59">
        <v>2415</v>
      </c>
      <c r="L45" s="60">
        <v>2466</v>
      </c>
      <c r="M45" s="60">
        <v>2491</v>
      </c>
      <c r="N45" s="60">
        <v>2573</v>
      </c>
      <c r="O45" s="61">
        <v>2665</v>
      </c>
      <c r="P45" s="48"/>
      <c r="Q45" s="48"/>
      <c r="R45" s="48"/>
      <c r="S45" s="48"/>
      <c r="T45" s="48"/>
      <c r="U45" s="48"/>
    </row>
    <row r="46" spans="1:21" ht="30.75" customHeight="1" x14ac:dyDescent="0.2">
      <c r="A46" s="48"/>
      <c r="B46" s="1182"/>
      <c r="C46" s="1183"/>
      <c r="D46" s="62"/>
      <c r="E46" s="1159" t="s">
        <v>11</v>
      </c>
      <c r="F46" s="1159"/>
      <c r="G46" s="1159"/>
      <c r="H46" s="1159"/>
      <c r="I46" s="1159"/>
      <c r="J46" s="1160"/>
      <c r="K46" s="63" t="s">
        <v>487</v>
      </c>
      <c r="L46" s="64" t="s">
        <v>487</v>
      </c>
      <c r="M46" s="64" t="s">
        <v>487</v>
      </c>
      <c r="N46" s="64" t="s">
        <v>487</v>
      </c>
      <c r="O46" s="65" t="s">
        <v>487</v>
      </c>
      <c r="P46" s="48"/>
      <c r="Q46" s="48"/>
      <c r="R46" s="48"/>
      <c r="S46" s="48"/>
      <c r="T46" s="48"/>
      <c r="U46" s="48"/>
    </row>
    <row r="47" spans="1:21" ht="30.75" customHeight="1" x14ac:dyDescent="0.2">
      <c r="A47" s="48"/>
      <c r="B47" s="1182"/>
      <c r="C47" s="1183"/>
      <c r="D47" s="62"/>
      <c r="E47" s="1159" t="s">
        <v>12</v>
      </c>
      <c r="F47" s="1159"/>
      <c r="G47" s="1159"/>
      <c r="H47" s="1159"/>
      <c r="I47" s="1159"/>
      <c r="J47" s="1160"/>
      <c r="K47" s="63" t="s">
        <v>487</v>
      </c>
      <c r="L47" s="64" t="s">
        <v>487</v>
      </c>
      <c r="M47" s="64" t="s">
        <v>487</v>
      </c>
      <c r="N47" s="64" t="s">
        <v>487</v>
      </c>
      <c r="O47" s="65" t="s">
        <v>487</v>
      </c>
      <c r="P47" s="48"/>
      <c r="Q47" s="48"/>
      <c r="R47" s="48"/>
      <c r="S47" s="48"/>
      <c r="T47" s="48"/>
      <c r="U47" s="48"/>
    </row>
    <row r="48" spans="1:21" ht="30.75" customHeight="1" x14ac:dyDescent="0.2">
      <c r="A48" s="48"/>
      <c r="B48" s="1182"/>
      <c r="C48" s="1183"/>
      <c r="D48" s="62"/>
      <c r="E48" s="1159" t="s">
        <v>13</v>
      </c>
      <c r="F48" s="1159"/>
      <c r="G48" s="1159"/>
      <c r="H48" s="1159"/>
      <c r="I48" s="1159"/>
      <c r="J48" s="1160"/>
      <c r="K48" s="63">
        <v>1295</v>
      </c>
      <c r="L48" s="64">
        <v>1192</v>
      </c>
      <c r="M48" s="64">
        <v>1172</v>
      </c>
      <c r="N48" s="64">
        <v>1189</v>
      </c>
      <c r="O48" s="65">
        <v>1254</v>
      </c>
      <c r="P48" s="48"/>
      <c r="Q48" s="48"/>
      <c r="R48" s="48"/>
      <c r="S48" s="48"/>
      <c r="T48" s="48"/>
      <c r="U48" s="48"/>
    </row>
    <row r="49" spans="1:21" ht="30.75" customHeight="1" x14ac:dyDescent="0.2">
      <c r="A49" s="48"/>
      <c r="B49" s="1182"/>
      <c r="C49" s="1183"/>
      <c r="D49" s="62"/>
      <c r="E49" s="1159" t="s">
        <v>14</v>
      </c>
      <c r="F49" s="1159"/>
      <c r="G49" s="1159"/>
      <c r="H49" s="1159"/>
      <c r="I49" s="1159"/>
      <c r="J49" s="1160"/>
      <c r="K49" s="63">
        <v>392</v>
      </c>
      <c r="L49" s="64">
        <v>240</v>
      </c>
      <c r="M49" s="64">
        <v>139</v>
      </c>
      <c r="N49" s="64">
        <v>40</v>
      </c>
      <c r="O49" s="65">
        <v>69</v>
      </c>
      <c r="P49" s="48"/>
      <c r="Q49" s="48"/>
      <c r="R49" s="48"/>
      <c r="S49" s="48"/>
      <c r="T49" s="48"/>
      <c r="U49" s="48"/>
    </row>
    <row r="50" spans="1:21" ht="30.75" customHeight="1" x14ac:dyDescent="0.2">
      <c r="A50" s="48"/>
      <c r="B50" s="1182"/>
      <c r="C50" s="1183"/>
      <c r="D50" s="62"/>
      <c r="E50" s="1159" t="s">
        <v>15</v>
      </c>
      <c r="F50" s="1159"/>
      <c r="G50" s="1159"/>
      <c r="H50" s="1159"/>
      <c r="I50" s="1159"/>
      <c r="J50" s="1160"/>
      <c r="K50" s="63">
        <v>77</v>
      </c>
      <c r="L50" s="64">
        <v>83</v>
      </c>
      <c r="M50" s="64">
        <v>4097</v>
      </c>
      <c r="N50" s="64">
        <v>893</v>
      </c>
      <c r="O50" s="65">
        <v>107</v>
      </c>
      <c r="P50" s="48"/>
      <c r="Q50" s="48"/>
      <c r="R50" s="48"/>
      <c r="S50" s="48"/>
      <c r="T50" s="48"/>
      <c r="U50" s="48"/>
    </row>
    <row r="51" spans="1:21" ht="30.75" customHeight="1" x14ac:dyDescent="0.2">
      <c r="A51" s="48"/>
      <c r="B51" s="1184"/>
      <c r="C51" s="1185"/>
      <c r="D51" s="66"/>
      <c r="E51" s="1159" t="s">
        <v>16</v>
      </c>
      <c r="F51" s="1159"/>
      <c r="G51" s="1159"/>
      <c r="H51" s="1159"/>
      <c r="I51" s="1159"/>
      <c r="J51" s="1160"/>
      <c r="K51" s="63" t="s">
        <v>487</v>
      </c>
      <c r="L51" s="64" t="s">
        <v>487</v>
      </c>
      <c r="M51" s="64" t="s">
        <v>487</v>
      </c>
      <c r="N51" s="64" t="s">
        <v>487</v>
      </c>
      <c r="O51" s="65" t="s">
        <v>487</v>
      </c>
      <c r="P51" s="48"/>
      <c r="Q51" s="48"/>
      <c r="R51" s="48"/>
      <c r="S51" s="48"/>
      <c r="T51" s="48"/>
      <c r="U51" s="48"/>
    </row>
    <row r="52" spans="1:21" ht="30.75" customHeight="1" x14ac:dyDescent="0.2">
      <c r="A52" s="48"/>
      <c r="B52" s="1157" t="s">
        <v>17</v>
      </c>
      <c r="C52" s="1158"/>
      <c r="D52" s="66"/>
      <c r="E52" s="1159" t="s">
        <v>18</v>
      </c>
      <c r="F52" s="1159"/>
      <c r="G52" s="1159"/>
      <c r="H52" s="1159"/>
      <c r="I52" s="1159"/>
      <c r="J52" s="1160"/>
      <c r="K52" s="63">
        <v>3324</v>
      </c>
      <c r="L52" s="64">
        <v>3236</v>
      </c>
      <c r="M52" s="64">
        <v>7173</v>
      </c>
      <c r="N52" s="64">
        <v>3795</v>
      </c>
      <c r="O52" s="65">
        <v>3159</v>
      </c>
      <c r="P52" s="48"/>
      <c r="Q52" s="48"/>
      <c r="R52" s="48"/>
      <c r="S52" s="48"/>
      <c r="T52" s="48"/>
      <c r="U52" s="48"/>
    </row>
    <row r="53" spans="1:21" ht="30.75" customHeight="1" thickBot="1" x14ac:dyDescent="0.25">
      <c r="A53" s="48"/>
      <c r="B53" s="1161" t="s">
        <v>19</v>
      </c>
      <c r="C53" s="1162"/>
      <c r="D53" s="67"/>
      <c r="E53" s="1163" t="s">
        <v>20</v>
      </c>
      <c r="F53" s="1163"/>
      <c r="G53" s="1163"/>
      <c r="H53" s="1163"/>
      <c r="I53" s="1163"/>
      <c r="J53" s="1164"/>
      <c r="K53" s="68">
        <v>855</v>
      </c>
      <c r="L53" s="69">
        <v>745</v>
      </c>
      <c r="M53" s="69">
        <v>726</v>
      </c>
      <c r="N53" s="69">
        <v>900</v>
      </c>
      <c r="O53" s="70">
        <v>936</v>
      </c>
      <c r="P53" s="48"/>
      <c r="Q53" s="48"/>
      <c r="R53" s="48"/>
      <c r="S53" s="48"/>
      <c r="T53" s="48"/>
      <c r="U53" s="48"/>
    </row>
    <row r="54" spans="1:21" ht="24" customHeight="1" x14ac:dyDescent="0.2">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5">
      <c r="A57" s="48"/>
      <c r="B57" s="76"/>
      <c r="C57" s="77"/>
      <c r="D57" s="77"/>
      <c r="E57" s="78"/>
      <c r="F57" s="78"/>
      <c r="G57" s="78"/>
      <c r="H57" s="78"/>
      <c r="I57" s="78"/>
      <c r="J57" s="79" t="s">
        <v>2</v>
      </c>
      <c r="K57" s="80" t="s">
        <v>541</v>
      </c>
      <c r="L57" s="81" t="s">
        <v>542</v>
      </c>
      <c r="M57" s="81" t="s">
        <v>543</v>
      </c>
      <c r="N57" s="81" t="s">
        <v>544</v>
      </c>
      <c r="O57" s="82" t="s">
        <v>545</v>
      </c>
      <c r="P57" s="48"/>
      <c r="Q57" s="48"/>
      <c r="R57" s="48"/>
      <c r="S57" s="48"/>
      <c r="T57" s="48"/>
      <c r="U57" s="48"/>
    </row>
    <row r="58" spans="1:21" ht="31.5" customHeight="1" x14ac:dyDescent="0.2">
      <c r="B58" s="1165" t="s">
        <v>24</v>
      </c>
      <c r="C58" s="1166"/>
      <c r="D58" s="1171" t="s">
        <v>25</v>
      </c>
      <c r="E58" s="1172"/>
      <c r="F58" s="1172"/>
      <c r="G58" s="1172"/>
      <c r="H58" s="1172"/>
      <c r="I58" s="1172"/>
      <c r="J58" s="1173"/>
      <c r="K58" s="83"/>
      <c r="L58" s="84"/>
      <c r="M58" s="84"/>
      <c r="N58" s="84"/>
      <c r="O58" s="85"/>
    </row>
    <row r="59" spans="1:21" ht="31.5" customHeight="1" x14ac:dyDescent="0.2">
      <c r="B59" s="1167"/>
      <c r="C59" s="1168"/>
      <c r="D59" s="1174" t="s">
        <v>26</v>
      </c>
      <c r="E59" s="1175"/>
      <c r="F59" s="1175"/>
      <c r="G59" s="1175"/>
      <c r="H59" s="1175"/>
      <c r="I59" s="1175"/>
      <c r="J59" s="1176"/>
      <c r="K59" s="86"/>
      <c r="L59" s="87"/>
      <c r="M59" s="87"/>
      <c r="N59" s="87"/>
      <c r="O59" s="88"/>
    </row>
    <row r="60" spans="1:21" ht="31.5" customHeight="1" thickBot="1" x14ac:dyDescent="0.25">
      <c r="B60" s="1169"/>
      <c r="C60" s="1170"/>
      <c r="D60" s="1177" t="s">
        <v>27</v>
      </c>
      <c r="E60" s="1178"/>
      <c r="F60" s="1178"/>
      <c r="G60" s="1178"/>
      <c r="H60" s="1178"/>
      <c r="I60" s="1178"/>
      <c r="J60" s="1179"/>
      <c r="K60" s="89"/>
      <c r="L60" s="90"/>
      <c r="M60" s="90"/>
      <c r="N60" s="90"/>
      <c r="O60" s="91"/>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721oWbfPsRqO1u6OiuiAS2qZ+BBdL65RgOFFpz4g1B/+Ir7GRVmyjivFZlezt9HVT63jMibqxUsu0F9siEufLw==" saltValue="t+z3PA8qlR7EdMGkcPDMWQ=="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1"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s="96" customFormat="1"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25">
      <c r="B40" s="98" t="s">
        <v>8</v>
      </c>
      <c r="C40" s="99"/>
      <c r="D40" s="99"/>
      <c r="E40" s="100"/>
      <c r="F40" s="100"/>
      <c r="G40" s="100"/>
      <c r="H40" s="101" t="s">
        <v>2</v>
      </c>
      <c r="I40" s="102" t="s">
        <v>525</v>
      </c>
      <c r="J40" s="103" t="s">
        <v>526</v>
      </c>
      <c r="K40" s="103" t="s">
        <v>527</v>
      </c>
      <c r="L40" s="103" t="s">
        <v>528</v>
      </c>
      <c r="M40" s="104" t="s">
        <v>529</v>
      </c>
    </row>
    <row r="41" spans="2:13" ht="27.75" customHeight="1" x14ac:dyDescent="0.2">
      <c r="B41" s="1200" t="s">
        <v>30</v>
      </c>
      <c r="C41" s="1201"/>
      <c r="D41" s="105"/>
      <c r="E41" s="1202" t="s">
        <v>31</v>
      </c>
      <c r="F41" s="1202"/>
      <c r="G41" s="1202"/>
      <c r="H41" s="1203"/>
      <c r="I41" s="355">
        <v>27858</v>
      </c>
      <c r="J41" s="356">
        <v>28502</v>
      </c>
      <c r="K41" s="356">
        <v>31785</v>
      </c>
      <c r="L41" s="356">
        <v>32339</v>
      </c>
      <c r="M41" s="357">
        <v>31732</v>
      </c>
    </row>
    <row r="42" spans="2:13" ht="27.75" customHeight="1" x14ac:dyDescent="0.2">
      <c r="B42" s="1190"/>
      <c r="C42" s="1191"/>
      <c r="D42" s="106"/>
      <c r="E42" s="1194" t="s">
        <v>32</v>
      </c>
      <c r="F42" s="1194"/>
      <c r="G42" s="1194"/>
      <c r="H42" s="1195"/>
      <c r="I42" s="358">
        <v>224</v>
      </c>
      <c r="J42" s="359">
        <v>151</v>
      </c>
      <c r="K42" s="359">
        <v>76</v>
      </c>
      <c r="L42" s="359">
        <v>2168</v>
      </c>
      <c r="M42" s="360">
        <v>2061</v>
      </c>
    </row>
    <row r="43" spans="2:13" ht="27.75" customHeight="1" x14ac:dyDescent="0.2">
      <c r="B43" s="1190"/>
      <c r="C43" s="1191"/>
      <c r="D43" s="106"/>
      <c r="E43" s="1194" t="s">
        <v>33</v>
      </c>
      <c r="F43" s="1194"/>
      <c r="G43" s="1194"/>
      <c r="H43" s="1195"/>
      <c r="I43" s="358">
        <v>16726</v>
      </c>
      <c r="J43" s="359">
        <v>15868</v>
      </c>
      <c r="K43" s="359">
        <v>15186</v>
      </c>
      <c r="L43" s="359">
        <v>14115</v>
      </c>
      <c r="M43" s="360">
        <v>14036</v>
      </c>
    </row>
    <row r="44" spans="2:13" ht="27.75" customHeight="1" x14ac:dyDescent="0.2">
      <c r="B44" s="1190"/>
      <c r="C44" s="1191"/>
      <c r="D44" s="106"/>
      <c r="E44" s="1194" t="s">
        <v>34</v>
      </c>
      <c r="F44" s="1194"/>
      <c r="G44" s="1194"/>
      <c r="H44" s="1195"/>
      <c r="I44" s="358">
        <v>946</v>
      </c>
      <c r="J44" s="359">
        <v>991</v>
      </c>
      <c r="K44" s="359">
        <v>1075</v>
      </c>
      <c r="L44" s="359">
        <v>1442</v>
      </c>
      <c r="M44" s="360">
        <v>1699</v>
      </c>
    </row>
    <row r="45" spans="2:13" ht="27.75" customHeight="1" x14ac:dyDescent="0.2">
      <c r="B45" s="1190"/>
      <c r="C45" s="1191"/>
      <c r="D45" s="106"/>
      <c r="E45" s="1194" t="s">
        <v>35</v>
      </c>
      <c r="F45" s="1194"/>
      <c r="G45" s="1194"/>
      <c r="H45" s="1195"/>
      <c r="I45" s="358">
        <v>4031</v>
      </c>
      <c r="J45" s="359">
        <v>4105</v>
      </c>
      <c r="K45" s="359">
        <v>4074</v>
      </c>
      <c r="L45" s="359">
        <v>4156</v>
      </c>
      <c r="M45" s="360">
        <v>4208</v>
      </c>
    </row>
    <row r="46" spans="2:13" ht="27.75" customHeight="1" x14ac:dyDescent="0.2">
      <c r="B46" s="1190"/>
      <c r="C46" s="1191"/>
      <c r="D46" s="107"/>
      <c r="E46" s="1194" t="s">
        <v>36</v>
      </c>
      <c r="F46" s="1194"/>
      <c r="G46" s="1194"/>
      <c r="H46" s="1195"/>
      <c r="I46" s="358">
        <v>0</v>
      </c>
      <c r="J46" s="359">
        <v>0</v>
      </c>
      <c r="K46" s="359" t="s">
        <v>487</v>
      </c>
      <c r="L46" s="359" t="s">
        <v>487</v>
      </c>
      <c r="M46" s="360" t="s">
        <v>487</v>
      </c>
    </row>
    <row r="47" spans="2:13" ht="27.75" customHeight="1" x14ac:dyDescent="0.2">
      <c r="B47" s="1190"/>
      <c r="C47" s="1191"/>
      <c r="D47" s="108"/>
      <c r="E47" s="1204" t="s">
        <v>37</v>
      </c>
      <c r="F47" s="1205"/>
      <c r="G47" s="1205"/>
      <c r="H47" s="1206"/>
      <c r="I47" s="358" t="s">
        <v>487</v>
      </c>
      <c r="J47" s="359" t="s">
        <v>487</v>
      </c>
      <c r="K47" s="359" t="s">
        <v>487</v>
      </c>
      <c r="L47" s="359" t="s">
        <v>487</v>
      </c>
      <c r="M47" s="360" t="s">
        <v>487</v>
      </c>
    </row>
    <row r="48" spans="2:13" ht="27.75" customHeight="1" x14ac:dyDescent="0.2">
      <c r="B48" s="1190"/>
      <c r="C48" s="1191"/>
      <c r="D48" s="106"/>
      <c r="E48" s="1194" t="s">
        <v>38</v>
      </c>
      <c r="F48" s="1194"/>
      <c r="G48" s="1194"/>
      <c r="H48" s="1195"/>
      <c r="I48" s="358" t="s">
        <v>487</v>
      </c>
      <c r="J48" s="359" t="s">
        <v>487</v>
      </c>
      <c r="K48" s="359" t="s">
        <v>487</v>
      </c>
      <c r="L48" s="359" t="s">
        <v>487</v>
      </c>
      <c r="M48" s="360" t="s">
        <v>487</v>
      </c>
    </row>
    <row r="49" spans="2:13" ht="27.75" customHeight="1" x14ac:dyDescent="0.2">
      <c r="B49" s="1192"/>
      <c r="C49" s="1193"/>
      <c r="D49" s="106"/>
      <c r="E49" s="1194" t="s">
        <v>39</v>
      </c>
      <c r="F49" s="1194"/>
      <c r="G49" s="1194"/>
      <c r="H49" s="1195"/>
      <c r="I49" s="358" t="s">
        <v>487</v>
      </c>
      <c r="J49" s="359" t="s">
        <v>487</v>
      </c>
      <c r="K49" s="359" t="s">
        <v>487</v>
      </c>
      <c r="L49" s="359" t="s">
        <v>487</v>
      </c>
      <c r="M49" s="360" t="s">
        <v>487</v>
      </c>
    </row>
    <row r="50" spans="2:13" ht="27.75" customHeight="1" x14ac:dyDescent="0.2">
      <c r="B50" s="1188" t="s">
        <v>40</v>
      </c>
      <c r="C50" s="1189"/>
      <c r="D50" s="109"/>
      <c r="E50" s="1194" t="s">
        <v>41</v>
      </c>
      <c r="F50" s="1194"/>
      <c r="G50" s="1194"/>
      <c r="H50" s="1195"/>
      <c r="I50" s="358">
        <v>5790</v>
      </c>
      <c r="J50" s="359">
        <v>7352</v>
      </c>
      <c r="K50" s="359">
        <v>9891</v>
      </c>
      <c r="L50" s="359">
        <v>9940</v>
      </c>
      <c r="M50" s="360">
        <v>10151</v>
      </c>
    </row>
    <row r="51" spans="2:13" ht="27.75" customHeight="1" x14ac:dyDescent="0.2">
      <c r="B51" s="1190"/>
      <c r="C51" s="1191"/>
      <c r="D51" s="106"/>
      <c r="E51" s="1194" t="s">
        <v>42</v>
      </c>
      <c r="F51" s="1194"/>
      <c r="G51" s="1194"/>
      <c r="H51" s="1195"/>
      <c r="I51" s="358">
        <v>7266</v>
      </c>
      <c r="J51" s="359">
        <v>7576</v>
      </c>
      <c r="K51" s="359">
        <v>8358</v>
      </c>
      <c r="L51" s="359">
        <v>9177</v>
      </c>
      <c r="M51" s="360">
        <v>9847</v>
      </c>
    </row>
    <row r="52" spans="2:13" ht="27.75" customHeight="1" x14ac:dyDescent="0.2">
      <c r="B52" s="1192"/>
      <c r="C52" s="1193"/>
      <c r="D52" s="106"/>
      <c r="E52" s="1194" t="s">
        <v>43</v>
      </c>
      <c r="F52" s="1194"/>
      <c r="G52" s="1194"/>
      <c r="H52" s="1195"/>
      <c r="I52" s="358">
        <v>31554</v>
      </c>
      <c r="J52" s="359">
        <v>31203</v>
      </c>
      <c r="K52" s="359">
        <v>32223</v>
      </c>
      <c r="L52" s="359">
        <v>31980</v>
      </c>
      <c r="M52" s="360">
        <v>30905</v>
      </c>
    </row>
    <row r="53" spans="2:13" ht="27.75" customHeight="1" thickBot="1" x14ac:dyDescent="0.25">
      <c r="B53" s="1196" t="s">
        <v>19</v>
      </c>
      <c r="C53" s="1197"/>
      <c r="D53" s="110"/>
      <c r="E53" s="1198" t="s">
        <v>44</v>
      </c>
      <c r="F53" s="1198"/>
      <c r="G53" s="1198"/>
      <c r="H53" s="1199"/>
      <c r="I53" s="361">
        <v>5176</v>
      </c>
      <c r="J53" s="362">
        <v>3486</v>
      </c>
      <c r="K53" s="362">
        <v>1725</v>
      </c>
      <c r="L53" s="362">
        <v>3122</v>
      </c>
      <c r="M53" s="363">
        <v>2833</v>
      </c>
    </row>
    <row r="54" spans="2:13" ht="27.75" customHeight="1" x14ac:dyDescent="0.2">
      <c r="B54" s="111"/>
      <c r="C54" s="112"/>
      <c r="D54" s="112"/>
      <c r="E54" s="113"/>
      <c r="F54" s="113"/>
      <c r="G54" s="113"/>
      <c r="H54" s="113"/>
      <c r="I54" s="114"/>
      <c r="J54" s="114"/>
      <c r="K54" s="114"/>
      <c r="L54" s="114"/>
      <c r="M54" s="114"/>
    </row>
    <row r="55" spans="2:13" ht="13.2" x14ac:dyDescent="0.2"/>
  </sheetData>
  <sheetProtection algorithmName="SHA-512" hashValue="hqWIM3rCg5p7xxQjKaITGlsnrNT1ykjMZ1ANgTRRNtOi2EykkrpxCKsqcQXCU1y8FmIUAoAZgRdbjoes3qu8Ig==" saltValue="Fbee3J0tTLNT/D/10Qzrr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70"/>
  <sheetViews>
    <sheetView showGridLines="0" zoomScaleNormal="10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45</v>
      </c>
    </row>
    <row r="54" spans="2:8" ht="29.25" customHeight="1" thickBot="1" x14ac:dyDescent="0.3">
      <c r="B54" s="116" t="s">
        <v>1</v>
      </c>
      <c r="C54" s="117"/>
      <c r="D54" s="117"/>
      <c r="E54" s="118" t="s">
        <v>2</v>
      </c>
      <c r="F54" s="119" t="s">
        <v>527</v>
      </c>
      <c r="G54" s="119" t="s">
        <v>528</v>
      </c>
      <c r="H54" s="120" t="s">
        <v>529</v>
      </c>
    </row>
    <row r="55" spans="2:8" ht="52.5" customHeight="1" x14ac:dyDescent="0.2">
      <c r="B55" s="121"/>
      <c r="C55" s="1215" t="s">
        <v>46</v>
      </c>
      <c r="D55" s="1215"/>
      <c r="E55" s="1216"/>
      <c r="F55" s="122">
        <v>3965</v>
      </c>
      <c r="G55" s="122">
        <v>4044</v>
      </c>
      <c r="H55" s="123">
        <v>4275</v>
      </c>
    </row>
    <row r="56" spans="2:8" ht="52.5" customHeight="1" x14ac:dyDescent="0.2">
      <c r="B56" s="124"/>
      <c r="C56" s="1217" t="s">
        <v>47</v>
      </c>
      <c r="D56" s="1217"/>
      <c r="E56" s="1218"/>
      <c r="F56" s="125">
        <v>189</v>
      </c>
      <c r="G56" s="125">
        <v>189</v>
      </c>
      <c r="H56" s="126">
        <v>189</v>
      </c>
    </row>
    <row r="57" spans="2:8" ht="53.25" customHeight="1" x14ac:dyDescent="0.2">
      <c r="B57" s="124"/>
      <c r="C57" s="1219" t="s">
        <v>48</v>
      </c>
      <c r="D57" s="1219"/>
      <c r="E57" s="1220"/>
      <c r="F57" s="127">
        <v>4298</v>
      </c>
      <c r="G57" s="127">
        <v>4240</v>
      </c>
      <c r="H57" s="128">
        <v>4244</v>
      </c>
    </row>
    <row r="58" spans="2:8" ht="45.75" customHeight="1" x14ac:dyDescent="0.2">
      <c r="B58" s="129"/>
      <c r="C58" s="1207" t="s">
        <v>554</v>
      </c>
      <c r="D58" s="1208"/>
      <c r="E58" s="1209"/>
      <c r="F58" s="130">
        <v>2934</v>
      </c>
      <c r="G58" s="130">
        <v>2981</v>
      </c>
      <c r="H58" s="131">
        <v>2986</v>
      </c>
    </row>
    <row r="59" spans="2:8" ht="45.75" customHeight="1" x14ac:dyDescent="0.2">
      <c r="B59" s="129"/>
      <c r="C59" s="1207" t="s">
        <v>555</v>
      </c>
      <c r="D59" s="1208"/>
      <c r="E59" s="1209"/>
      <c r="F59" s="130">
        <v>682</v>
      </c>
      <c r="G59" s="130">
        <v>661</v>
      </c>
      <c r="H59" s="131">
        <v>609</v>
      </c>
    </row>
    <row r="60" spans="2:8" ht="45.75" customHeight="1" x14ac:dyDescent="0.2">
      <c r="B60" s="129"/>
      <c r="C60" s="1207" t="s">
        <v>556</v>
      </c>
      <c r="D60" s="1208"/>
      <c r="E60" s="1209"/>
      <c r="F60" s="130">
        <v>232</v>
      </c>
      <c r="G60" s="130">
        <v>231</v>
      </c>
      <c r="H60" s="131">
        <v>249</v>
      </c>
    </row>
    <row r="61" spans="2:8" ht="45.75" customHeight="1" x14ac:dyDescent="0.2">
      <c r="B61" s="129"/>
      <c r="C61" s="1207" t="s">
        <v>557</v>
      </c>
      <c r="D61" s="1208"/>
      <c r="E61" s="1209"/>
      <c r="F61" s="130">
        <v>208</v>
      </c>
      <c r="G61" s="130">
        <v>208</v>
      </c>
      <c r="H61" s="131">
        <v>196</v>
      </c>
    </row>
    <row r="62" spans="2:8" ht="45.75" customHeight="1" thickBot="1" x14ac:dyDescent="0.25">
      <c r="B62" s="132"/>
      <c r="C62" s="1210" t="s">
        <v>558</v>
      </c>
      <c r="D62" s="1211"/>
      <c r="E62" s="1212"/>
      <c r="F62" s="133">
        <v>0</v>
      </c>
      <c r="G62" s="133">
        <v>0</v>
      </c>
      <c r="H62" s="134">
        <v>67</v>
      </c>
    </row>
    <row r="63" spans="2:8" ht="52.5" customHeight="1" thickBot="1" x14ac:dyDescent="0.25">
      <c r="B63" s="135"/>
      <c r="C63" s="1213" t="s">
        <v>49</v>
      </c>
      <c r="D63" s="1213"/>
      <c r="E63" s="1214"/>
      <c r="F63" s="136">
        <v>8452</v>
      </c>
      <c r="G63" s="136">
        <v>8473</v>
      </c>
      <c r="H63" s="137">
        <v>8708</v>
      </c>
    </row>
    <row r="64" spans="2:8" ht="13.2" x14ac:dyDescent="0.2"/>
    <row r="65" s="1" customFormat="1" ht="13.5" hidden="1" customHeight="1" x14ac:dyDescent="0.2"/>
    <row r="66" s="1" customFormat="1" ht="13.5" hidden="1" customHeight="1" x14ac:dyDescent="0.2"/>
    <row r="67" s="1" customFormat="1" ht="13.5" hidden="1" customHeight="1" x14ac:dyDescent="0.2"/>
    <row r="68" s="1" customFormat="1" ht="13.5" hidden="1" customHeight="1" x14ac:dyDescent="0.2"/>
    <row r="69" s="1" customFormat="1" ht="13.5" hidden="1" customHeight="1" x14ac:dyDescent="0.2"/>
    <row r="70" s="1" customFormat="1" ht="13.5" hidden="1" customHeight="1" x14ac:dyDescent="0.2"/>
  </sheetData>
  <sheetProtection algorithmName="SHA-512" hashValue="KJ0lqtFCmcFBSE6Mm9yK12liaKmq2JMF0wnHr3TxOKXr79XXSzw/NZNz1ogjEyIUg091uwnPfkJJYVaTJvajTw==" saltValue="qnkkANtv8UJxDlslg2RUC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2"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21A62C-6D44-480A-94F4-39907351317D}">
  <sheetPr>
    <pageSetUpPr fitToPage="1"/>
  </sheetPr>
  <dimension ref="A1:DE85"/>
  <sheetViews>
    <sheetView showGridLines="0" zoomScaleNormal="100" zoomScaleSheetLayoutView="55" workbookViewId="0"/>
  </sheetViews>
  <sheetFormatPr defaultColWidth="0" defaultRowHeight="13.5" customHeight="1" zeroHeight="1" x14ac:dyDescent="0.2"/>
  <cols>
    <col min="1" max="1" width="6.33203125" style="1223" customWidth="1"/>
    <col min="2" max="107" width="2.44140625" style="1223" customWidth="1"/>
    <col min="108" max="108" width="6.109375" style="1230" customWidth="1"/>
    <col min="109" max="109" width="5.88671875" style="1229" customWidth="1"/>
    <col min="110" max="16384" width="8.6640625" style="1223" hidden="1"/>
  </cols>
  <sheetData>
    <row r="1" spans="1:109" ht="42.75" customHeight="1" x14ac:dyDescent="0.2">
      <c r="A1" s="1221"/>
      <c r="B1" s="1222"/>
      <c r="DD1" s="1223"/>
      <c r="DE1" s="1223"/>
    </row>
    <row r="2" spans="1:109" ht="25.5" customHeight="1" x14ac:dyDescent="0.2">
      <c r="A2" s="1224"/>
      <c r="C2" s="1224"/>
      <c r="O2" s="1224"/>
      <c r="P2" s="1224"/>
      <c r="Q2" s="1224"/>
      <c r="R2" s="1224"/>
      <c r="S2" s="1224"/>
      <c r="T2" s="1224"/>
      <c r="U2" s="1224"/>
      <c r="V2" s="1224"/>
      <c r="W2" s="1224"/>
      <c r="X2" s="1224"/>
      <c r="Y2" s="1224"/>
      <c r="Z2" s="1224"/>
      <c r="AA2" s="1224"/>
      <c r="AB2" s="1224"/>
      <c r="AC2" s="1224"/>
      <c r="AD2" s="1224"/>
      <c r="AE2" s="1224"/>
      <c r="AF2" s="1224"/>
      <c r="AG2" s="1224"/>
      <c r="AH2" s="1224"/>
      <c r="AI2" s="1224"/>
      <c r="AU2" s="1224"/>
      <c r="BG2" s="1224"/>
      <c r="BS2" s="1224"/>
      <c r="CE2" s="1224"/>
      <c r="CQ2" s="1224"/>
      <c r="DD2" s="1223"/>
      <c r="DE2" s="1223"/>
    </row>
    <row r="3" spans="1:109" ht="25.5" customHeight="1" x14ac:dyDescent="0.2">
      <c r="A3" s="1224"/>
      <c r="C3" s="1224"/>
      <c r="O3" s="1224"/>
      <c r="P3" s="1224"/>
      <c r="Q3" s="1224"/>
      <c r="R3" s="1224"/>
      <c r="S3" s="1224"/>
      <c r="T3" s="1224"/>
      <c r="U3" s="1224"/>
      <c r="V3" s="1224"/>
      <c r="W3" s="1224"/>
      <c r="X3" s="1224"/>
      <c r="Y3" s="1224"/>
      <c r="Z3" s="1224"/>
      <c r="AA3" s="1224"/>
      <c r="AB3" s="1224"/>
      <c r="AC3" s="1224"/>
      <c r="AD3" s="1224"/>
      <c r="AE3" s="1224"/>
      <c r="AF3" s="1224"/>
      <c r="AG3" s="1224"/>
      <c r="AH3" s="1224"/>
      <c r="AI3" s="1224"/>
      <c r="AU3" s="1224"/>
      <c r="BG3" s="1224"/>
      <c r="BS3" s="1224"/>
      <c r="CE3" s="1224"/>
      <c r="CQ3" s="1224"/>
      <c r="DD3" s="1223"/>
      <c r="DE3" s="1223"/>
    </row>
    <row r="4" spans="1:109" s="259" customFormat="1" ht="13.2" x14ac:dyDescent="0.2">
      <c r="A4" s="1224"/>
      <c r="B4" s="1224"/>
      <c r="C4" s="1224"/>
      <c r="D4" s="1224"/>
      <c r="E4" s="1224"/>
      <c r="F4" s="1224"/>
      <c r="G4" s="1224"/>
      <c r="H4" s="1224"/>
      <c r="I4" s="1224"/>
      <c r="J4" s="1224"/>
      <c r="K4" s="1224"/>
      <c r="L4" s="1224"/>
      <c r="M4" s="1224"/>
      <c r="N4" s="1224"/>
      <c r="O4" s="1224"/>
      <c r="P4" s="1224"/>
      <c r="Q4" s="1224"/>
      <c r="R4" s="1224"/>
      <c r="S4" s="1224"/>
      <c r="T4" s="1224"/>
      <c r="U4" s="1224"/>
      <c r="V4" s="1224"/>
      <c r="W4" s="1224"/>
      <c r="X4" s="1224"/>
      <c r="Y4" s="1224"/>
      <c r="Z4" s="1224"/>
      <c r="AA4" s="1224"/>
      <c r="AB4" s="1224"/>
      <c r="AC4" s="1224"/>
      <c r="AD4" s="1224"/>
      <c r="AE4" s="1224"/>
      <c r="AF4" s="1224"/>
      <c r="AG4" s="1224"/>
      <c r="AH4" s="1224"/>
      <c r="AI4" s="1224"/>
      <c r="AJ4" s="1224"/>
      <c r="AK4" s="1224"/>
      <c r="AL4" s="1224"/>
      <c r="AM4" s="1224"/>
      <c r="AN4" s="1224"/>
      <c r="AO4" s="1224"/>
      <c r="AP4" s="1224"/>
      <c r="AQ4" s="1224"/>
      <c r="AR4" s="1224"/>
      <c r="AS4" s="1224"/>
      <c r="AT4" s="1224"/>
      <c r="AU4" s="1224"/>
      <c r="AV4" s="1224"/>
      <c r="AW4" s="1224"/>
      <c r="AX4" s="1224"/>
      <c r="AY4" s="1224"/>
      <c r="AZ4" s="1224"/>
      <c r="BA4" s="1224"/>
      <c r="BB4" s="1224"/>
      <c r="BC4" s="1224"/>
      <c r="BD4" s="1224"/>
      <c r="BE4" s="1224"/>
      <c r="BF4" s="1224"/>
      <c r="BG4" s="1224"/>
      <c r="BH4" s="1224"/>
      <c r="BI4" s="1224"/>
      <c r="BJ4" s="1224"/>
      <c r="BK4" s="1224"/>
      <c r="BL4" s="1224"/>
      <c r="BM4" s="1224"/>
      <c r="BN4" s="1224"/>
      <c r="BO4" s="1224"/>
      <c r="BP4" s="1224"/>
      <c r="BQ4" s="1224"/>
      <c r="BR4" s="1224"/>
      <c r="BS4" s="1224"/>
      <c r="BT4" s="1224"/>
      <c r="BU4" s="1224"/>
      <c r="BV4" s="1224"/>
      <c r="BW4" s="1224"/>
      <c r="BX4" s="1224"/>
      <c r="BY4" s="1224"/>
      <c r="BZ4" s="1224"/>
      <c r="CA4" s="1224"/>
      <c r="CB4" s="1224"/>
      <c r="CC4" s="1224"/>
      <c r="CD4" s="1224"/>
      <c r="CE4" s="1224"/>
      <c r="CF4" s="1224"/>
      <c r="CG4" s="1224"/>
      <c r="CH4" s="1224"/>
      <c r="CI4" s="1224"/>
      <c r="CJ4" s="1224"/>
      <c r="CK4" s="1224"/>
      <c r="CL4" s="1224"/>
      <c r="CM4" s="1224"/>
      <c r="CN4" s="1224"/>
      <c r="CO4" s="1224"/>
      <c r="CP4" s="1224"/>
      <c r="CQ4" s="1224"/>
      <c r="CR4" s="1224"/>
      <c r="CS4" s="1224"/>
      <c r="CT4" s="1224"/>
      <c r="CU4" s="1224"/>
      <c r="CV4" s="1224"/>
      <c r="CW4" s="1224"/>
      <c r="CX4" s="1224"/>
      <c r="CY4" s="1224"/>
      <c r="CZ4" s="1224"/>
      <c r="DA4" s="1224"/>
      <c r="DB4" s="1224"/>
      <c r="DC4" s="1224"/>
      <c r="DD4" s="1224"/>
      <c r="DE4" s="1224"/>
    </row>
    <row r="5" spans="1:109" s="259" customFormat="1" ht="13.2" x14ac:dyDescent="0.2">
      <c r="A5" s="1224"/>
      <c r="B5" s="1224"/>
      <c r="C5" s="1224"/>
      <c r="D5" s="1224"/>
      <c r="E5" s="1224"/>
      <c r="F5" s="1224"/>
      <c r="G5" s="1224"/>
      <c r="H5" s="1224"/>
      <c r="I5" s="1224"/>
      <c r="J5" s="1224"/>
      <c r="K5" s="1224"/>
      <c r="L5" s="1224"/>
      <c r="M5" s="1224"/>
      <c r="N5" s="1224"/>
      <c r="O5" s="1224"/>
      <c r="P5" s="1224"/>
      <c r="Q5" s="1224"/>
      <c r="R5" s="1224"/>
      <c r="S5" s="1224"/>
      <c r="T5" s="1224"/>
      <c r="U5" s="1224"/>
      <c r="V5" s="1224"/>
      <c r="W5" s="1224"/>
      <c r="X5" s="1224"/>
      <c r="Y5" s="1224"/>
      <c r="Z5" s="1224"/>
      <c r="AA5" s="1224"/>
      <c r="AB5" s="1224"/>
      <c r="AC5" s="1224"/>
      <c r="AD5" s="1224"/>
      <c r="AE5" s="1224"/>
      <c r="AF5" s="1224"/>
      <c r="AG5" s="1224"/>
      <c r="AH5" s="1224"/>
      <c r="AI5" s="1224"/>
      <c r="AJ5" s="1224"/>
      <c r="AK5" s="1224"/>
      <c r="AL5" s="1224"/>
      <c r="AM5" s="1224"/>
      <c r="AN5" s="1224"/>
      <c r="AO5" s="1224"/>
      <c r="AP5" s="1224"/>
      <c r="AQ5" s="1224"/>
      <c r="AR5" s="1224"/>
      <c r="AS5" s="1224"/>
      <c r="AT5" s="1224"/>
      <c r="AU5" s="1224"/>
      <c r="AV5" s="1224"/>
      <c r="AW5" s="1224"/>
      <c r="AX5" s="1224"/>
      <c r="AY5" s="1224"/>
      <c r="AZ5" s="1224"/>
      <c r="BA5" s="1224"/>
      <c r="BB5" s="1224"/>
      <c r="BC5" s="1224"/>
      <c r="BD5" s="1224"/>
      <c r="BE5" s="1224"/>
      <c r="BF5" s="1224"/>
      <c r="BG5" s="1224"/>
      <c r="BH5" s="1224"/>
      <c r="BI5" s="1224"/>
      <c r="BJ5" s="1224"/>
      <c r="BK5" s="1224"/>
      <c r="BL5" s="1224"/>
      <c r="BM5" s="1224"/>
      <c r="BN5" s="1224"/>
      <c r="BO5" s="1224"/>
      <c r="BP5" s="1224"/>
      <c r="BQ5" s="1224"/>
      <c r="BR5" s="1224"/>
      <c r="BS5" s="1224"/>
      <c r="BT5" s="1224"/>
      <c r="BU5" s="1224"/>
      <c r="BV5" s="1224"/>
      <c r="BW5" s="1224"/>
      <c r="BX5" s="1224"/>
      <c r="BY5" s="1224"/>
      <c r="BZ5" s="1224"/>
      <c r="CA5" s="1224"/>
      <c r="CB5" s="1224"/>
      <c r="CC5" s="1224"/>
      <c r="CD5" s="1224"/>
      <c r="CE5" s="1224"/>
      <c r="CF5" s="1224"/>
      <c r="CG5" s="1224"/>
      <c r="CH5" s="1224"/>
      <c r="CI5" s="1224"/>
      <c r="CJ5" s="1224"/>
      <c r="CK5" s="1224"/>
      <c r="CL5" s="1224"/>
      <c r="CM5" s="1224"/>
      <c r="CN5" s="1224"/>
      <c r="CO5" s="1224"/>
      <c r="CP5" s="1224"/>
      <c r="CQ5" s="1224"/>
      <c r="CR5" s="1224"/>
      <c r="CS5" s="1224"/>
      <c r="CT5" s="1224"/>
      <c r="CU5" s="1224"/>
      <c r="CV5" s="1224"/>
      <c r="CW5" s="1224"/>
      <c r="CX5" s="1224"/>
      <c r="CY5" s="1224"/>
      <c r="CZ5" s="1224"/>
      <c r="DA5" s="1224"/>
      <c r="DB5" s="1224"/>
      <c r="DC5" s="1224"/>
      <c r="DD5" s="1224"/>
      <c r="DE5" s="1224"/>
    </row>
    <row r="6" spans="1:109" s="259" customFormat="1" ht="13.2" x14ac:dyDescent="0.2">
      <c r="A6" s="1224"/>
      <c r="B6" s="1224"/>
      <c r="C6" s="1224"/>
      <c r="D6" s="1224"/>
      <c r="E6" s="1224"/>
      <c r="F6" s="1224"/>
      <c r="G6" s="1224"/>
      <c r="H6" s="1224"/>
      <c r="I6" s="1224"/>
      <c r="J6" s="1224"/>
      <c r="K6" s="1224"/>
      <c r="L6" s="1224"/>
      <c r="M6" s="1224"/>
      <c r="N6" s="1224"/>
      <c r="O6" s="1224"/>
      <c r="P6" s="1224"/>
      <c r="Q6" s="1224"/>
      <c r="R6" s="1224"/>
      <c r="S6" s="1224"/>
      <c r="T6" s="1224"/>
      <c r="U6" s="1224"/>
      <c r="V6" s="1224"/>
      <c r="W6" s="1224"/>
      <c r="X6" s="1224"/>
      <c r="Y6" s="1224"/>
      <c r="Z6" s="1224"/>
      <c r="AA6" s="1224"/>
      <c r="AB6" s="1224"/>
      <c r="AC6" s="1224"/>
      <c r="AD6" s="1224"/>
      <c r="AE6" s="1224"/>
      <c r="AF6" s="1224"/>
      <c r="AG6" s="1224"/>
      <c r="AH6" s="1224"/>
      <c r="AI6" s="1224"/>
      <c r="AJ6" s="1224"/>
      <c r="AK6" s="1224"/>
      <c r="AL6" s="1224"/>
      <c r="AM6" s="1224"/>
      <c r="AN6" s="1224"/>
      <c r="AO6" s="1224"/>
      <c r="AP6" s="1224"/>
      <c r="AQ6" s="1224"/>
      <c r="AR6" s="1224"/>
      <c r="AS6" s="1224"/>
      <c r="AT6" s="1224"/>
      <c r="AU6" s="1224"/>
      <c r="AV6" s="1224"/>
      <c r="AW6" s="1224"/>
      <c r="AX6" s="1224"/>
      <c r="AY6" s="1224"/>
      <c r="AZ6" s="1224"/>
      <c r="BA6" s="1224"/>
      <c r="BB6" s="1224"/>
      <c r="BC6" s="1224"/>
      <c r="BD6" s="1224"/>
      <c r="BE6" s="1224"/>
      <c r="BF6" s="1224"/>
      <c r="BG6" s="1224"/>
      <c r="BH6" s="1224"/>
      <c r="BI6" s="1224"/>
      <c r="BJ6" s="1224"/>
      <c r="BK6" s="1224"/>
      <c r="BL6" s="1224"/>
      <c r="BM6" s="1224"/>
      <c r="BN6" s="1224"/>
      <c r="BO6" s="1224"/>
      <c r="BP6" s="1224"/>
      <c r="BQ6" s="1224"/>
      <c r="BR6" s="1224"/>
      <c r="BS6" s="1224"/>
      <c r="BT6" s="1224"/>
      <c r="BU6" s="1224"/>
      <c r="BV6" s="1224"/>
      <c r="BW6" s="1224"/>
      <c r="BX6" s="1224"/>
      <c r="BY6" s="1224"/>
      <c r="BZ6" s="1224"/>
      <c r="CA6" s="1224"/>
      <c r="CB6" s="1224"/>
      <c r="CC6" s="1224"/>
      <c r="CD6" s="1224"/>
      <c r="CE6" s="1224"/>
      <c r="CF6" s="1224"/>
      <c r="CG6" s="1224"/>
      <c r="CH6" s="1224"/>
      <c r="CI6" s="1224"/>
      <c r="CJ6" s="1224"/>
      <c r="CK6" s="1224"/>
      <c r="CL6" s="1224"/>
      <c r="CM6" s="1224"/>
      <c r="CN6" s="1224"/>
      <c r="CO6" s="1224"/>
      <c r="CP6" s="1224"/>
      <c r="CQ6" s="1224"/>
      <c r="CR6" s="1224"/>
      <c r="CS6" s="1224"/>
      <c r="CT6" s="1224"/>
      <c r="CU6" s="1224"/>
      <c r="CV6" s="1224"/>
      <c r="CW6" s="1224"/>
      <c r="CX6" s="1224"/>
      <c r="CY6" s="1224"/>
      <c r="CZ6" s="1224"/>
      <c r="DA6" s="1224"/>
      <c r="DB6" s="1224"/>
      <c r="DC6" s="1224"/>
      <c r="DD6" s="1224"/>
      <c r="DE6" s="1224"/>
    </row>
    <row r="7" spans="1:109" s="259" customFormat="1" ht="13.2" x14ac:dyDescent="0.2">
      <c r="A7" s="1224"/>
      <c r="B7" s="1224"/>
      <c r="C7" s="1224"/>
      <c r="D7" s="1224"/>
      <c r="E7" s="1224"/>
      <c r="F7" s="1224"/>
      <c r="G7" s="1224"/>
      <c r="H7" s="1224"/>
      <c r="I7" s="1224"/>
      <c r="J7" s="1224"/>
      <c r="K7" s="1224"/>
      <c r="L7" s="1224"/>
      <c r="M7" s="1224"/>
      <c r="N7" s="1224"/>
      <c r="O7" s="1224"/>
      <c r="P7" s="1224"/>
      <c r="Q7" s="1224"/>
      <c r="R7" s="1224"/>
      <c r="S7" s="1224"/>
      <c r="T7" s="1224"/>
      <c r="U7" s="1224"/>
      <c r="V7" s="1224"/>
      <c r="W7" s="1224"/>
      <c r="X7" s="1224"/>
      <c r="Y7" s="1224"/>
      <c r="Z7" s="1224"/>
      <c r="AA7" s="1224"/>
      <c r="AB7" s="1224"/>
      <c r="AC7" s="1224"/>
      <c r="AD7" s="1224"/>
      <c r="AE7" s="1224"/>
      <c r="AF7" s="1224"/>
      <c r="AG7" s="1224"/>
      <c r="AH7" s="1224"/>
      <c r="AI7" s="1224"/>
      <c r="AJ7" s="1224"/>
      <c r="AK7" s="1224"/>
      <c r="AL7" s="1224"/>
      <c r="AM7" s="1224"/>
      <c r="AN7" s="1224"/>
      <c r="AO7" s="1224"/>
      <c r="AP7" s="1224"/>
      <c r="AQ7" s="1224"/>
      <c r="AR7" s="1224"/>
      <c r="AS7" s="1224"/>
      <c r="AT7" s="1224"/>
      <c r="AU7" s="1224"/>
      <c r="AV7" s="1224"/>
      <c r="AW7" s="1224"/>
      <c r="AX7" s="1224"/>
      <c r="AY7" s="1224"/>
      <c r="AZ7" s="1224"/>
      <c r="BA7" s="1224"/>
      <c r="BB7" s="1224"/>
      <c r="BC7" s="1224"/>
      <c r="BD7" s="1224"/>
      <c r="BE7" s="1224"/>
      <c r="BF7" s="1224"/>
      <c r="BG7" s="1224"/>
      <c r="BH7" s="1224"/>
      <c r="BI7" s="1224"/>
      <c r="BJ7" s="1224"/>
      <c r="BK7" s="1224"/>
      <c r="BL7" s="1224"/>
      <c r="BM7" s="1224"/>
      <c r="BN7" s="1224"/>
      <c r="BO7" s="1224"/>
      <c r="BP7" s="1224"/>
      <c r="BQ7" s="1224"/>
      <c r="BR7" s="1224"/>
      <c r="BS7" s="1224"/>
      <c r="BT7" s="1224"/>
      <c r="BU7" s="1224"/>
      <c r="BV7" s="1224"/>
      <c r="BW7" s="1224"/>
      <c r="BX7" s="1224"/>
      <c r="BY7" s="1224"/>
      <c r="BZ7" s="1224"/>
      <c r="CA7" s="1224"/>
      <c r="CB7" s="1224"/>
      <c r="CC7" s="1224"/>
      <c r="CD7" s="1224"/>
      <c r="CE7" s="1224"/>
      <c r="CF7" s="1224"/>
      <c r="CG7" s="1224"/>
      <c r="CH7" s="1224"/>
      <c r="CI7" s="1224"/>
      <c r="CJ7" s="1224"/>
      <c r="CK7" s="1224"/>
      <c r="CL7" s="1224"/>
      <c r="CM7" s="1224"/>
      <c r="CN7" s="1224"/>
      <c r="CO7" s="1224"/>
      <c r="CP7" s="1224"/>
      <c r="CQ7" s="1224"/>
      <c r="CR7" s="1224"/>
      <c r="CS7" s="1224"/>
      <c r="CT7" s="1224"/>
      <c r="CU7" s="1224"/>
      <c r="CV7" s="1224"/>
      <c r="CW7" s="1224"/>
      <c r="CX7" s="1224"/>
      <c r="CY7" s="1224"/>
      <c r="CZ7" s="1224"/>
      <c r="DA7" s="1224"/>
      <c r="DB7" s="1224"/>
      <c r="DC7" s="1224"/>
      <c r="DD7" s="1224"/>
      <c r="DE7" s="1224"/>
    </row>
    <row r="8" spans="1:109" s="259" customFormat="1" ht="13.2" x14ac:dyDescent="0.2">
      <c r="A8" s="1224"/>
      <c r="B8" s="1224"/>
      <c r="C8" s="1224"/>
      <c r="D8" s="1224"/>
      <c r="E8" s="1224"/>
      <c r="F8" s="1224"/>
      <c r="G8" s="1224"/>
      <c r="H8" s="1224"/>
      <c r="I8" s="1224"/>
      <c r="J8" s="1224"/>
      <c r="K8" s="1224"/>
      <c r="L8" s="1224"/>
      <c r="M8" s="1224"/>
      <c r="N8" s="1224"/>
      <c r="O8" s="1224"/>
      <c r="P8" s="1224"/>
      <c r="Q8" s="1224"/>
      <c r="R8" s="1224"/>
      <c r="S8" s="1224"/>
      <c r="T8" s="1224"/>
      <c r="U8" s="1224"/>
      <c r="V8" s="1224"/>
      <c r="W8" s="1224"/>
      <c r="X8" s="1224"/>
      <c r="Y8" s="1224"/>
      <c r="Z8" s="1224"/>
      <c r="AA8" s="1224"/>
      <c r="AB8" s="1224"/>
      <c r="AC8" s="1224"/>
      <c r="AD8" s="1224"/>
      <c r="AE8" s="1224"/>
      <c r="AF8" s="1224"/>
      <c r="AG8" s="1224"/>
      <c r="AH8" s="1224"/>
      <c r="AI8" s="1224"/>
      <c r="AJ8" s="1224"/>
      <c r="AK8" s="1224"/>
      <c r="AL8" s="1224"/>
      <c r="AM8" s="1224"/>
      <c r="AN8" s="1224"/>
      <c r="AO8" s="1224"/>
      <c r="AP8" s="1224"/>
      <c r="AQ8" s="1224"/>
      <c r="AR8" s="1224"/>
      <c r="AS8" s="1224"/>
      <c r="AT8" s="1224"/>
      <c r="AU8" s="1224"/>
      <c r="AV8" s="1224"/>
      <c r="AW8" s="1224"/>
      <c r="AX8" s="1224"/>
      <c r="AY8" s="1224"/>
      <c r="AZ8" s="1224"/>
      <c r="BA8" s="1224"/>
      <c r="BB8" s="1224"/>
      <c r="BC8" s="1224"/>
      <c r="BD8" s="1224"/>
      <c r="BE8" s="1224"/>
      <c r="BF8" s="1224"/>
      <c r="BG8" s="1224"/>
      <c r="BH8" s="1224"/>
      <c r="BI8" s="1224"/>
      <c r="BJ8" s="1224"/>
      <c r="BK8" s="1224"/>
      <c r="BL8" s="1224"/>
      <c r="BM8" s="1224"/>
      <c r="BN8" s="1224"/>
      <c r="BO8" s="1224"/>
      <c r="BP8" s="1224"/>
      <c r="BQ8" s="1224"/>
      <c r="BR8" s="1224"/>
      <c r="BS8" s="1224"/>
      <c r="BT8" s="1224"/>
      <c r="BU8" s="1224"/>
      <c r="BV8" s="1224"/>
      <c r="BW8" s="1224"/>
      <c r="BX8" s="1224"/>
      <c r="BY8" s="1224"/>
      <c r="BZ8" s="1224"/>
      <c r="CA8" s="1224"/>
      <c r="CB8" s="1224"/>
      <c r="CC8" s="1224"/>
      <c r="CD8" s="1224"/>
      <c r="CE8" s="1224"/>
      <c r="CF8" s="1224"/>
      <c r="CG8" s="1224"/>
      <c r="CH8" s="1224"/>
      <c r="CI8" s="1224"/>
      <c r="CJ8" s="1224"/>
      <c r="CK8" s="1224"/>
      <c r="CL8" s="1224"/>
      <c r="CM8" s="1224"/>
      <c r="CN8" s="1224"/>
      <c r="CO8" s="1224"/>
      <c r="CP8" s="1224"/>
      <c r="CQ8" s="1224"/>
      <c r="CR8" s="1224"/>
      <c r="CS8" s="1224"/>
      <c r="CT8" s="1224"/>
      <c r="CU8" s="1224"/>
      <c r="CV8" s="1224"/>
      <c r="CW8" s="1224"/>
      <c r="CX8" s="1224"/>
      <c r="CY8" s="1224"/>
      <c r="CZ8" s="1224"/>
      <c r="DA8" s="1224"/>
      <c r="DB8" s="1224"/>
      <c r="DC8" s="1224"/>
      <c r="DD8" s="1224"/>
      <c r="DE8" s="1224"/>
    </row>
    <row r="9" spans="1:109" s="259" customFormat="1" ht="13.2" x14ac:dyDescent="0.2">
      <c r="A9" s="1224"/>
      <c r="B9" s="1224"/>
      <c r="C9" s="1224"/>
      <c r="D9" s="1224"/>
      <c r="E9" s="1224"/>
      <c r="F9" s="1224"/>
      <c r="G9" s="1224"/>
      <c r="H9" s="1224"/>
      <c r="I9" s="1224"/>
      <c r="J9" s="1224"/>
      <c r="K9" s="1224"/>
      <c r="L9" s="1224"/>
      <c r="M9" s="1224"/>
      <c r="N9" s="1224"/>
      <c r="O9" s="1224"/>
      <c r="P9" s="1224"/>
      <c r="Q9" s="1224"/>
      <c r="R9" s="1224"/>
      <c r="S9" s="1224"/>
      <c r="T9" s="1224"/>
      <c r="U9" s="1224"/>
      <c r="V9" s="1224"/>
      <c r="W9" s="1224"/>
      <c r="X9" s="1224"/>
      <c r="Y9" s="1224"/>
      <c r="Z9" s="1224"/>
      <c r="AA9" s="1224"/>
      <c r="AB9" s="1224"/>
      <c r="AC9" s="1224"/>
      <c r="AD9" s="1224"/>
      <c r="AE9" s="1224"/>
      <c r="AF9" s="1224"/>
      <c r="AG9" s="1224"/>
      <c r="AH9" s="1224"/>
      <c r="AI9" s="1224"/>
      <c r="AJ9" s="1224"/>
      <c r="AK9" s="1224"/>
      <c r="AL9" s="1224"/>
      <c r="AM9" s="1224"/>
      <c r="AN9" s="1224"/>
      <c r="AO9" s="1224"/>
      <c r="AP9" s="1224"/>
      <c r="AQ9" s="1224"/>
      <c r="AR9" s="1224"/>
      <c r="AS9" s="1224"/>
      <c r="AT9" s="1224"/>
      <c r="AU9" s="1224"/>
      <c r="AV9" s="1224"/>
      <c r="AW9" s="1224"/>
      <c r="AX9" s="1224"/>
      <c r="AY9" s="1224"/>
      <c r="AZ9" s="1224"/>
      <c r="BA9" s="1224"/>
      <c r="BB9" s="1224"/>
      <c r="BC9" s="1224"/>
      <c r="BD9" s="1224"/>
      <c r="BE9" s="1224"/>
      <c r="BF9" s="1224"/>
      <c r="BG9" s="1224"/>
      <c r="BH9" s="1224"/>
      <c r="BI9" s="1224"/>
      <c r="BJ9" s="1224"/>
      <c r="BK9" s="1224"/>
      <c r="BL9" s="1224"/>
      <c r="BM9" s="1224"/>
      <c r="BN9" s="1224"/>
      <c r="BO9" s="1224"/>
      <c r="BP9" s="1224"/>
      <c r="BQ9" s="1224"/>
      <c r="BR9" s="1224"/>
      <c r="BS9" s="1224"/>
      <c r="BT9" s="1224"/>
      <c r="BU9" s="1224"/>
      <c r="BV9" s="1224"/>
      <c r="BW9" s="1224"/>
      <c r="BX9" s="1224"/>
      <c r="BY9" s="1224"/>
      <c r="BZ9" s="1224"/>
      <c r="CA9" s="1224"/>
      <c r="CB9" s="1224"/>
      <c r="CC9" s="1224"/>
      <c r="CD9" s="1224"/>
      <c r="CE9" s="1224"/>
      <c r="CF9" s="1224"/>
      <c r="CG9" s="1224"/>
      <c r="CH9" s="1224"/>
      <c r="CI9" s="1224"/>
      <c r="CJ9" s="1224"/>
      <c r="CK9" s="1224"/>
      <c r="CL9" s="1224"/>
      <c r="CM9" s="1224"/>
      <c r="CN9" s="1224"/>
      <c r="CO9" s="1224"/>
      <c r="CP9" s="1224"/>
      <c r="CQ9" s="1224"/>
      <c r="CR9" s="1224"/>
      <c r="CS9" s="1224"/>
      <c r="CT9" s="1224"/>
      <c r="CU9" s="1224"/>
      <c r="CV9" s="1224"/>
      <c r="CW9" s="1224"/>
      <c r="CX9" s="1224"/>
      <c r="CY9" s="1224"/>
      <c r="CZ9" s="1224"/>
      <c r="DA9" s="1224"/>
      <c r="DB9" s="1224"/>
      <c r="DC9" s="1224"/>
      <c r="DD9" s="1224"/>
      <c r="DE9" s="1224"/>
    </row>
    <row r="10" spans="1:109" s="259" customFormat="1" ht="13.2" x14ac:dyDescent="0.2">
      <c r="A10" s="1224"/>
      <c r="B10" s="1224"/>
      <c r="C10" s="1224"/>
      <c r="D10" s="1224"/>
      <c r="E10" s="1224"/>
      <c r="F10" s="1224"/>
      <c r="G10" s="1224"/>
      <c r="H10" s="1224"/>
      <c r="I10" s="1224"/>
      <c r="J10" s="1224"/>
      <c r="K10" s="1224"/>
      <c r="L10" s="1224"/>
      <c r="M10" s="1224"/>
      <c r="N10" s="1224"/>
      <c r="O10" s="1224"/>
      <c r="P10" s="1224"/>
      <c r="Q10" s="1224"/>
      <c r="R10" s="1224"/>
      <c r="S10" s="1224"/>
      <c r="T10" s="1224"/>
      <c r="U10" s="1224"/>
      <c r="V10" s="1224"/>
      <c r="W10" s="1224"/>
      <c r="X10" s="1224"/>
      <c r="Y10" s="1224"/>
      <c r="Z10" s="1224"/>
      <c r="AA10" s="1224"/>
      <c r="AB10" s="1224"/>
      <c r="AC10" s="1224"/>
      <c r="AD10" s="1224"/>
      <c r="AE10" s="1224"/>
      <c r="AF10" s="1224"/>
      <c r="AG10" s="1224"/>
      <c r="AH10" s="1224"/>
      <c r="AI10" s="1224"/>
      <c r="AJ10" s="1224"/>
      <c r="AK10" s="1224"/>
      <c r="AL10" s="1224"/>
      <c r="AM10" s="1224"/>
      <c r="AN10" s="1224"/>
      <c r="AO10" s="1224"/>
      <c r="AP10" s="1224"/>
      <c r="AQ10" s="1224"/>
      <c r="AR10" s="1224"/>
      <c r="AS10" s="1224"/>
      <c r="AT10" s="1224"/>
      <c r="AU10" s="1224"/>
      <c r="AV10" s="1224"/>
      <c r="AW10" s="1224"/>
      <c r="AX10" s="1224"/>
      <c r="AY10" s="1224"/>
      <c r="AZ10" s="1224"/>
      <c r="BA10" s="1224"/>
      <c r="BB10" s="1224"/>
      <c r="BC10" s="1224"/>
      <c r="BD10" s="1224"/>
      <c r="BE10" s="1224"/>
      <c r="BF10" s="1224"/>
      <c r="BG10" s="1224"/>
      <c r="BH10" s="1224"/>
      <c r="BI10" s="1224"/>
      <c r="BJ10" s="1224"/>
      <c r="BK10" s="1224"/>
      <c r="BL10" s="1224"/>
      <c r="BM10" s="1224"/>
      <c r="BN10" s="1224"/>
      <c r="BO10" s="1224"/>
      <c r="BP10" s="1224"/>
      <c r="BQ10" s="1224"/>
      <c r="BR10" s="1224"/>
      <c r="BS10" s="1224"/>
      <c r="BT10" s="1224"/>
      <c r="BU10" s="1224"/>
      <c r="BV10" s="1224"/>
      <c r="BW10" s="1224"/>
      <c r="BX10" s="1224"/>
      <c r="BY10" s="1224"/>
      <c r="BZ10" s="1224"/>
      <c r="CA10" s="1224"/>
      <c r="CB10" s="1224"/>
      <c r="CC10" s="1224"/>
      <c r="CD10" s="1224"/>
      <c r="CE10" s="1224"/>
      <c r="CF10" s="1224"/>
      <c r="CG10" s="1224"/>
      <c r="CH10" s="1224"/>
      <c r="CI10" s="1224"/>
      <c r="CJ10" s="1224"/>
      <c r="CK10" s="1224"/>
      <c r="CL10" s="1224"/>
      <c r="CM10" s="1224"/>
      <c r="CN10" s="1224"/>
      <c r="CO10" s="1224"/>
      <c r="CP10" s="1224"/>
      <c r="CQ10" s="1224"/>
      <c r="CR10" s="1224"/>
      <c r="CS10" s="1224"/>
      <c r="CT10" s="1224"/>
      <c r="CU10" s="1224"/>
      <c r="CV10" s="1224"/>
      <c r="CW10" s="1224"/>
      <c r="CX10" s="1224"/>
      <c r="CY10" s="1224"/>
      <c r="CZ10" s="1224"/>
      <c r="DA10" s="1224"/>
      <c r="DB10" s="1224"/>
      <c r="DC10" s="1224"/>
      <c r="DD10" s="1224"/>
      <c r="DE10" s="1224"/>
    </row>
    <row r="11" spans="1:109" s="259" customFormat="1" ht="13.2" x14ac:dyDescent="0.2">
      <c r="A11" s="1224"/>
      <c r="B11" s="1224"/>
      <c r="C11" s="1224"/>
      <c r="D11" s="1224"/>
      <c r="E11" s="1224"/>
      <c r="F11" s="1224"/>
      <c r="G11" s="1224"/>
      <c r="H11" s="1224"/>
      <c r="I11" s="1224"/>
      <c r="J11" s="1224"/>
      <c r="K11" s="1224"/>
      <c r="L11" s="1224"/>
      <c r="M11" s="1224"/>
      <c r="N11" s="1224"/>
      <c r="O11" s="1224"/>
      <c r="P11" s="1224"/>
      <c r="Q11" s="1224"/>
      <c r="R11" s="1224"/>
      <c r="S11" s="1224"/>
      <c r="T11" s="1224"/>
      <c r="U11" s="1224"/>
      <c r="V11" s="1224"/>
      <c r="W11" s="1224"/>
      <c r="X11" s="1224"/>
      <c r="Y11" s="1224"/>
      <c r="Z11" s="1224"/>
      <c r="AA11" s="1224"/>
      <c r="AB11" s="1224"/>
      <c r="AC11" s="1224"/>
      <c r="AD11" s="1224"/>
      <c r="AE11" s="1224"/>
      <c r="AF11" s="1224"/>
      <c r="AG11" s="1224"/>
      <c r="AH11" s="1224"/>
      <c r="AI11" s="1224"/>
      <c r="AJ11" s="1224"/>
      <c r="AK11" s="1224"/>
      <c r="AL11" s="1224"/>
      <c r="AM11" s="1224"/>
      <c r="AN11" s="1224"/>
      <c r="AO11" s="1224"/>
      <c r="AP11" s="1224"/>
      <c r="AQ11" s="1224"/>
      <c r="AR11" s="1224"/>
      <c r="AS11" s="1224"/>
      <c r="AT11" s="1224"/>
      <c r="AU11" s="1224"/>
      <c r="AV11" s="1224"/>
      <c r="AW11" s="1224"/>
      <c r="AX11" s="1224"/>
      <c r="AY11" s="1224"/>
      <c r="AZ11" s="1224"/>
      <c r="BA11" s="1224"/>
      <c r="BB11" s="1224"/>
      <c r="BC11" s="1224"/>
      <c r="BD11" s="1224"/>
      <c r="BE11" s="1224"/>
      <c r="BF11" s="1224"/>
      <c r="BG11" s="1224"/>
      <c r="BH11" s="1224"/>
      <c r="BI11" s="1224"/>
      <c r="BJ11" s="1224"/>
      <c r="BK11" s="1224"/>
      <c r="BL11" s="1224"/>
      <c r="BM11" s="1224"/>
      <c r="BN11" s="1224"/>
      <c r="BO11" s="1224"/>
      <c r="BP11" s="1224"/>
      <c r="BQ11" s="1224"/>
      <c r="BR11" s="1224"/>
      <c r="BS11" s="1224"/>
      <c r="BT11" s="1224"/>
      <c r="BU11" s="1224"/>
      <c r="BV11" s="1224"/>
      <c r="BW11" s="1224"/>
      <c r="BX11" s="1224"/>
      <c r="BY11" s="1224"/>
      <c r="BZ11" s="1224"/>
      <c r="CA11" s="1224"/>
      <c r="CB11" s="1224"/>
      <c r="CC11" s="1224"/>
      <c r="CD11" s="1224"/>
      <c r="CE11" s="1224"/>
      <c r="CF11" s="1224"/>
      <c r="CG11" s="1224"/>
      <c r="CH11" s="1224"/>
      <c r="CI11" s="1224"/>
      <c r="CJ11" s="1224"/>
      <c r="CK11" s="1224"/>
      <c r="CL11" s="1224"/>
      <c r="CM11" s="1224"/>
      <c r="CN11" s="1224"/>
      <c r="CO11" s="1224"/>
      <c r="CP11" s="1224"/>
      <c r="CQ11" s="1224"/>
      <c r="CR11" s="1224"/>
      <c r="CS11" s="1224"/>
      <c r="CT11" s="1224"/>
      <c r="CU11" s="1224"/>
      <c r="CV11" s="1224"/>
      <c r="CW11" s="1224"/>
      <c r="CX11" s="1224"/>
      <c r="CY11" s="1224"/>
      <c r="CZ11" s="1224"/>
      <c r="DA11" s="1224"/>
      <c r="DB11" s="1224"/>
      <c r="DC11" s="1224"/>
      <c r="DD11" s="1224"/>
      <c r="DE11" s="1224"/>
    </row>
    <row r="12" spans="1:109" s="259" customFormat="1" ht="13.2" x14ac:dyDescent="0.2">
      <c r="A12" s="1224"/>
      <c r="B12" s="1224"/>
      <c r="C12" s="1224"/>
      <c r="D12" s="1224"/>
      <c r="E12" s="1224"/>
      <c r="F12" s="1224"/>
      <c r="G12" s="1224"/>
      <c r="H12" s="1224"/>
      <c r="I12" s="1224"/>
      <c r="J12" s="1224"/>
      <c r="K12" s="1224"/>
      <c r="L12" s="1224"/>
      <c r="M12" s="1224"/>
      <c r="N12" s="1224"/>
      <c r="O12" s="1224"/>
      <c r="P12" s="1224"/>
      <c r="Q12" s="1224"/>
      <c r="R12" s="1224"/>
      <c r="S12" s="1224"/>
      <c r="T12" s="1224"/>
      <c r="U12" s="1224"/>
      <c r="V12" s="1224"/>
      <c r="W12" s="1224"/>
      <c r="X12" s="1224"/>
      <c r="Y12" s="1224"/>
      <c r="Z12" s="1224"/>
      <c r="AA12" s="1224"/>
      <c r="AB12" s="1224"/>
      <c r="AC12" s="1224"/>
      <c r="AD12" s="1224"/>
      <c r="AE12" s="1224"/>
      <c r="AF12" s="1224"/>
      <c r="AG12" s="1224"/>
      <c r="AH12" s="1224"/>
      <c r="AI12" s="1224"/>
      <c r="AJ12" s="1224"/>
      <c r="AK12" s="1224"/>
      <c r="AL12" s="1224"/>
      <c r="AM12" s="1224"/>
      <c r="AN12" s="1224"/>
      <c r="AO12" s="1224"/>
      <c r="AP12" s="1224"/>
      <c r="AQ12" s="1224"/>
      <c r="AR12" s="1224"/>
      <c r="AS12" s="1224"/>
      <c r="AT12" s="1224"/>
      <c r="AU12" s="1224"/>
      <c r="AV12" s="1224"/>
      <c r="AW12" s="1224"/>
      <c r="AX12" s="1224"/>
      <c r="AY12" s="1224"/>
      <c r="AZ12" s="1224"/>
      <c r="BA12" s="1224"/>
      <c r="BB12" s="1224"/>
      <c r="BC12" s="1224"/>
      <c r="BD12" s="1224"/>
      <c r="BE12" s="1224"/>
      <c r="BF12" s="1224"/>
      <c r="BG12" s="1224"/>
      <c r="BH12" s="1224"/>
      <c r="BI12" s="1224"/>
      <c r="BJ12" s="1224"/>
      <c r="BK12" s="1224"/>
      <c r="BL12" s="1224"/>
      <c r="BM12" s="1224"/>
      <c r="BN12" s="1224"/>
      <c r="BO12" s="1224"/>
      <c r="BP12" s="1224"/>
      <c r="BQ12" s="1224"/>
      <c r="BR12" s="1224"/>
      <c r="BS12" s="1224"/>
      <c r="BT12" s="1224"/>
      <c r="BU12" s="1224"/>
      <c r="BV12" s="1224"/>
      <c r="BW12" s="1224"/>
      <c r="BX12" s="1224"/>
      <c r="BY12" s="1224"/>
      <c r="BZ12" s="1224"/>
      <c r="CA12" s="1224"/>
      <c r="CB12" s="1224"/>
      <c r="CC12" s="1224"/>
      <c r="CD12" s="1224"/>
      <c r="CE12" s="1224"/>
      <c r="CF12" s="1224"/>
      <c r="CG12" s="1224"/>
      <c r="CH12" s="1224"/>
      <c r="CI12" s="1224"/>
      <c r="CJ12" s="1224"/>
      <c r="CK12" s="1224"/>
      <c r="CL12" s="1224"/>
      <c r="CM12" s="1224"/>
      <c r="CN12" s="1224"/>
      <c r="CO12" s="1224"/>
      <c r="CP12" s="1224"/>
      <c r="CQ12" s="1224"/>
      <c r="CR12" s="1224"/>
      <c r="CS12" s="1224"/>
      <c r="CT12" s="1224"/>
      <c r="CU12" s="1224"/>
      <c r="CV12" s="1224"/>
      <c r="CW12" s="1224"/>
      <c r="CX12" s="1224"/>
      <c r="CY12" s="1224"/>
      <c r="CZ12" s="1224"/>
      <c r="DA12" s="1224"/>
      <c r="DB12" s="1224"/>
      <c r="DC12" s="1224"/>
      <c r="DD12" s="1224"/>
      <c r="DE12" s="1224"/>
    </row>
    <row r="13" spans="1:109" s="259" customFormat="1" ht="13.2" x14ac:dyDescent="0.2">
      <c r="A13" s="1224"/>
      <c r="B13" s="1224"/>
      <c r="C13" s="1224"/>
      <c r="D13" s="1224"/>
      <c r="E13" s="1224"/>
      <c r="F13" s="1224"/>
      <c r="G13" s="1224"/>
      <c r="H13" s="1224"/>
      <c r="I13" s="1224"/>
      <c r="J13" s="1224"/>
      <c r="K13" s="1224"/>
      <c r="L13" s="1224"/>
      <c r="M13" s="1224"/>
      <c r="N13" s="1224"/>
      <c r="O13" s="1224"/>
      <c r="P13" s="1224"/>
      <c r="Q13" s="1224"/>
      <c r="R13" s="1224"/>
      <c r="S13" s="1224"/>
      <c r="T13" s="1224"/>
      <c r="U13" s="1224"/>
      <c r="V13" s="1224"/>
      <c r="W13" s="1224"/>
      <c r="X13" s="1224"/>
      <c r="Y13" s="1224"/>
      <c r="Z13" s="1224"/>
      <c r="AA13" s="1224"/>
      <c r="AB13" s="1224"/>
      <c r="AC13" s="1224"/>
      <c r="AD13" s="1224"/>
      <c r="AE13" s="1224"/>
      <c r="AF13" s="1224"/>
      <c r="AG13" s="1224"/>
      <c r="AH13" s="1224"/>
      <c r="AI13" s="1224"/>
      <c r="AJ13" s="1224"/>
      <c r="AK13" s="1224"/>
      <c r="AL13" s="1224"/>
      <c r="AM13" s="1224"/>
      <c r="AN13" s="1224"/>
      <c r="AO13" s="1224"/>
      <c r="AP13" s="1224"/>
      <c r="AQ13" s="1224"/>
      <c r="AR13" s="1224"/>
      <c r="AS13" s="1224"/>
      <c r="AT13" s="1224"/>
      <c r="AU13" s="1224"/>
      <c r="AV13" s="1224"/>
      <c r="AW13" s="1224"/>
      <c r="AX13" s="1224"/>
      <c r="AY13" s="1224"/>
      <c r="AZ13" s="1224"/>
      <c r="BA13" s="1224"/>
      <c r="BB13" s="1224"/>
      <c r="BC13" s="1224"/>
      <c r="BD13" s="1224"/>
      <c r="BE13" s="1224"/>
      <c r="BF13" s="1224"/>
      <c r="BG13" s="1224"/>
      <c r="BH13" s="1224"/>
      <c r="BI13" s="1224"/>
      <c r="BJ13" s="1224"/>
      <c r="BK13" s="1224"/>
      <c r="BL13" s="1224"/>
      <c r="BM13" s="1224"/>
      <c r="BN13" s="1224"/>
      <c r="BO13" s="1224"/>
      <c r="BP13" s="1224"/>
      <c r="BQ13" s="1224"/>
      <c r="BR13" s="1224"/>
      <c r="BS13" s="1224"/>
      <c r="BT13" s="1224"/>
      <c r="BU13" s="1224"/>
      <c r="BV13" s="1224"/>
      <c r="BW13" s="1224"/>
      <c r="BX13" s="1224"/>
      <c r="BY13" s="1224"/>
      <c r="BZ13" s="1224"/>
      <c r="CA13" s="1224"/>
      <c r="CB13" s="1224"/>
      <c r="CC13" s="1224"/>
      <c r="CD13" s="1224"/>
      <c r="CE13" s="1224"/>
      <c r="CF13" s="1224"/>
      <c r="CG13" s="1224"/>
      <c r="CH13" s="1224"/>
      <c r="CI13" s="1224"/>
      <c r="CJ13" s="1224"/>
      <c r="CK13" s="1224"/>
      <c r="CL13" s="1224"/>
      <c r="CM13" s="1224"/>
      <c r="CN13" s="1224"/>
      <c r="CO13" s="1224"/>
      <c r="CP13" s="1224"/>
      <c r="CQ13" s="1224"/>
      <c r="CR13" s="1224"/>
      <c r="CS13" s="1224"/>
      <c r="CT13" s="1224"/>
      <c r="CU13" s="1224"/>
      <c r="CV13" s="1224"/>
      <c r="CW13" s="1224"/>
      <c r="CX13" s="1224"/>
      <c r="CY13" s="1224"/>
      <c r="CZ13" s="1224"/>
      <c r="DA13" s="1224"/>
      <c r="DB13" s="1224"/>
      <c r="DC13" s="1224"/>
      <c r="DD13" s="1224"/>
      <c r="DE13" s="1224"/>
    </row>
    <row r="14" spans="1:109" s="259" customFormat="1" ht="13.2" x14ac:dyDescent="0.2">
      <c r="A14" s="1224"/>
      <c r="B14" s="1224"/>
      <c r="C14" s="1224"/>
      <c r="D14" s="1224"/>
      <c r="E14" s="1224"/>
      <c r="F14" s="1224"/>
      <c r="G14" s="1224"/>
      <c r="H14" s="1224"/>
      <c r="I14" s="1224"/>
      <c r="J14" s="1224"/>
      <c r="K14" s="1224"/>
      <c r="L14" s="1224"/>
      <c r="M14" s="1224"/>
      <c r="N14" s="1224"/>
      <c r="O14" s="1224"/>
      <c r="P14" s="1224"/>
      <c r="Q14" s="1224"/>
      <c r="R14" s="1224"/>
      <c r="S14" s="1224"/>
      <c r="T14" s="1224"/>
      <c r="U14" s="1224"/>
      <c r="V14" s="1224"/>
      <c r="W14" s="1224"/>
      <c r="X14" s="1224"/>
      <c r="Y14" s="1224"/>
      <c r="Z14" s="1224"/>
      <c r="AA14" s="1224"/>
      <c r="AB14" s="1224"/>
      <c r="AC14" s="1224"/>
      <c r="AD14" s="1224"/>
      <c r="AE14" s="1224"/>
      <c r="AF14" s="1224"/>
      <c r="AG14" s="1224"/>
      <c r="AH14" s="1224"/>
      <c r="AI14" s="1224"/>
      <c r="AJ14" s="1224"/>
      <c r="AK14" s="1224"/>
      <c r="AL14" s="1224"/>
      <c r="AM14" s="1224"/>
      <c r="AN14" s="1224"/>
      <c r="AO14" s="1224"/>
      <c r="AP14" s="1224"/>
      <c r="AQ14" s="1224"/>
      <c r="AR14" s="1224"/>
      <c r="AS14" s="1224"/>
      <c r="AT14" s="1224"/>
      <c r="AU14" s="1224"/>
      <c r="AV14" s="1224"/>
      <c r="AW14" s="1224"/>
      <c r="AX14" s="1224"/>
      <c r="AY14" s="1224"/>
      <c r="AZ14" s="1224"/>
      <c r="BA14" s="1224"/>
      <c r="BB14" s="1224"/>
      <c r="BC14" s="1224"/>
      <c r="BD14" s="1224"/>
      <c r="BE14" s="1224"/>
      <c r="BF14" s="1224"/>
      <c r="BG14" s="1224"/>
      <c r="BH14" s="1224"/>
      <c r="BI14" s="1224"/>
      <c r="BJ14" s="1224"/>
      <c r="BK14" s="1224"/>
      <c r="BL14" s="1224"/>
      <c r="BM14" s="1224"/>
      <c r="BN14" s="1224"/>
      <c r="BO14" s="1224"/>
      <c r="BP14" s="1224"/>
      <c r="BQ14" s="1224"/>
      <c r="BR14" s="1224"/>
      <c r="BS14" s="1224"/>
      <c r="BT14" s="1224"/>
      <c r="BU14" s="1224"/>
      <c r="BV14" s="1224"/>
      <c r="BW14" s="1224"/>
      <c r="BX14" s="1224"/>
      <c r="BY14" s="1224"/>
      <c r="BZ14" s="1224"/>
      <c r="CA14" s="1224"/>
      <c r="CB14" s="1224"/>
      <c r="CC14" s="1224"/>
      <c r="CD14" s="1224"/>
      <c r="CE14" s="1224"/>
      <c r="CF14" s="1224"/>
      <c r="CG14" s="1224"/>
      <c r="CH14" s="1224"/>
      <c r="CI14" s="1224"/>
      <c r="CJ14" s="1224"/>
      <c r="CK14" s="1224"/>
      <c r="CL14" s="1224"/>
      <c r="CM14" s="1224"/>
      <c r="CN14" s="1224"/>
      <c r="CO14" s="1224"/>
      <c r="CP14" s="1224"/>
      <c r="CQ14" s="1224"/>
      <c r="CR14" s="1224"/>
      <c r="CS14" s="1224"/>
      <c r="CT14" s="1224"/>
      <c r="CU14" s="1224"/>
      <c r="CV14" s="1224"/>
      <c r="CW14" s="1224"/>
      <c r="CX14" s="1224"/>
      <c r="CY14" s="1224"/>
      <c r="CZ14" s="1224"/>
      <c r="DA14" s="1224"/>
      <c r="DB14" s="1224"/>
      <c r="DC14" s="1224"/>
      <c r="DD14" s="1224"/>
      <c r="DE14" s="1224"/>
    </row>
    <row r="15" spans="1:109" s="259" customFormat="1" ht="13.2" x14ac:dyDescent="0.2">
      <c r="A15" s="1223"/>
      <c r="B15" s="1224"/>
      <c r="C15" s="1224"/>
      <c r="D15" s="1224"/>
      <c r="E15" s="1224"/>
      <c r="F15" s="1224"/>
      <c r="G15" s="1224"/>
      <c r="H15" s="1224"/>
      <c r="I15" s="1224"/>
      <c r="J15" s="1224"/>
      <c r="K15" s="1224"/>
      <c r="L15" s="1224"/>
      <c r="M15" s="1224"/>
      <c r="N15" s="1224"/>
      <c r="O15" s="1224"/>
      <c r="P15" s="1224"/>
      <c r="Q15" s="1224"/>
      <c r="R15" s="1224"/>
      <c r="S15" s="1224"/>
      <c r="T15" s="1224"/>
      <c r="U15" s="1224"/>
      <c r="V15" s="1224"/>
      <c r="W15" s="1224"/>
      <c r="X15" s="1224"/>
      <c r="Y15" s="1224"/>
      <c r="Z15" s="1224"/>
      <c r="AA15" s="1224"/>
      <c r="AB15" s="1224"/>
      <c r="AC15" s="1224"/>
      <c r="AD15" s="1224"/>
      <c r="AE15" s="1224"/>
      <c r="AF15" s="1224"/>
      <c r="AG15" s="1224"/>
      <c r="AH15" s="1224"/>
      <c r="AI15" s="1224"/>
      <c r="AJ15" s="1224"/>
      <c r="AK15" s="1224"/>
      <c r="AL15" s="1224"/>
      <c r="AM15" s="1224"/>
      <c r="AN15" s="1224"/>
      <c r="AO15" s="1224"/>
      <c r="AP15" s="1224"/>
      <c r="AQ15" s="1224"/>
      <c r="AR15" s="1224"/>
      <c r="AS15" s="1224"/>
      <c r="AT15" s="1224"/>
      <c r="AU15" s="1224"/>
      <c r="AV15" s="1224"/>
      <c r="AW15" s="1224"/>
      <c r="AX15" s="1224"/>
      <c r="AY15" s="1224"/>
      <c r="AZ15" s="1224"/>
      <c r="BA15" s="1224"/>
      <c r="BB15" s="1224"/>
      <c r="BC15" s="1224"/>
      <c r="BD15" s="1224"/>
      <c r="BE15" s="1224"/>
      <c r="BF15" s="1224"/>
      <c r="BG15" s="1224"/>
      <c r="BH15" s="1224"/>
      <c r="BI15" s="1224"/>
      <c r="BJ15" s="1224"/>
      <c r="BK15" s="1224"/>
      <c r="BL15" s="1224"/>
      <c r="BM15" s="1224"/>
      <c r="BN15" s="1224"/>
      <c r="BO15" s="1224"/>
      <c r="BP15" s="1224"/>
      <c r="BQ15" s="1224"/>
      <c r="BR15" s="1224"/>
      <c r="BS15" s="1224"/>
      <c r="BT15" s="1224"/>
      <c r="BU15" s="1224"/>
      <c r="BV15" s="1224"/>
      <c r="BW15" s="1224"/>
      <c r="BX15" s="1224"/>
      <c r="BY15" s="1224"/>
      <c r="BZ15" s="1224"/>
      <c r="CA15" s="1224"/>
      <c r="CB15" s="1224"/>
      <c r="CC15" s="1224"/>
      <c r="CD15" s="1224"/>
      <c r="CE15" s="1224"/>
      <c r="CF15" s="1224"/>
      <c r="CG15" s="1224"/>
      <c r="CH15" s="1224"/>
      <c r="CI15" s="1224"/>
      <c r="CJ15" s="1224"/>
      <c r="CK15" s="1224"/>
      <c r="CL15" s="1224"/>
      <c r="CM15" s="1224"/>
      <c r="CN15" s="1224"/>
      <c r="CO15" s="1224"/>
      <c r="CP15" s="1224"/>
      <c r="CQ15" s="1224"/>
      <c r="CR15" s="1224"/>
      <c r="CS15" s="1224"/>
      <c r="CT15" s="1224"/>
      <c r="CU15" s="1224"/>
      <c r="CV15" s="1224"/>
      <c r="CW15" s="1224"/>
      <c r="CX15" s="1224"/>
      <c r="CY15" s="1224"/>
      <c r="CZ15" s="1224"/>
      <c r="DA15" s="1224"/>
      <c r="DB15" s="1224"/>
      <c r="DC15" s="1224"/>
      <c r="DD15" s="1224"/>
      <c r="DE15" s="1224"/>
    </row>
    <row r="16" spans="1:109" s="259" customFormat="1" ht="13.2" x14ac:dyDescent="0.2">
      <c r="A16" s="1223"/>
      <c r="B16" s="1224"/>
      <c r="C16" s="1224"/>
      <c r="D16" s="1224"/>
      <c r="E16" s="1224"/>
      <c r="F16" s="1224"/>
      <c r="G16" s="1224"/>
      <c r="H16" s="1224"/>
      <c r="I16" s="1224"/>
      <c r="J16" s="1224"/>
      <c r="K16" s="1224"/>
      <c r="L16" s="1224"/>
      <c r="M16" s="1224"/>
      <c r="N16" s="1224"/>
      <c r="O16" s="1224"/>
      <c r="P16" s="1224"/>
      <c r="Q16" s="1224"/>
      <c r="R16" s="1224"/>
      <c r="S16" s="1224"/>
      <c r="T16" s="1224"/>
      <c r="U16" s="1224"/>
      <c r="V16" s="1224"/>
      <c r="W16" s="1224"/>
      <c r="X16" s="1224"/>
      <c r="Y16" s="1224"/>
      <c r="Z16" s="1224"/>
      <c r="AA16" s="1224"/>
      <c r="AB16" s="1224"/>
      <c r="AC16" s="1224"/>
      <c r="AD16" s="1224"/>
      <c r="AE16" s="1224"/>
      <c r="AF16" s="1224"/>
      <c r="AG16" s="1224"/>
      <c r="AH16" s="1224"/>
      <c r="AI16" s="1224"/>
      <c r="AJ16" s="1224"/>
      <c r="AK16" s="1224"/>
      <c r="AL16" s="1224"/>
      <c r="AM16" s="1224"/>
      <c r="AN16" s="1224"/>
      <c r="AO16" s="1224"/>
      <c r="AP16" s="1224"/>
      <c r="AQ16" s="1224"/>
      <c r="AR16" s="1224"/>
      <c r="AS16" s="1224"/>
      <c r="AT16" s="1224"/>
      <c r="AU16" s="1224"/>
      <c r="AV16" s="1224"/>
      <c r="AW16" s="1224"/>
      <c r="AX16" s="1224"/>
      <c r="AY16" s="1224"/>
      <c r="AZ16" s="1224"/>
      <c r="BA16" s="1224"/>
      <c r="BB16" s="1224"/>
      <c r="BC16" s="1224"/>
      <c r="BD16" s="1224"/>
      <c r="BE16" s="1224"/>
      <c r="BF16" s="1224"/>
      <c r="BG16" s="1224"/>
      <c r="BH16" s="1224"/>
      <c r="BI16" s="1224"/>
      <c r="BJ16" s="1224"/>
      <c r="BK16" s="1224"/>
      <c r="BL16" s="1224"/>
      <c r="BM16" s="1224"/>
      <c r="BN16" s="1224"/>
      <c r="BO16" s="1224"/>
      <c r="BP16" s="1224"/>
      <c r="BQ16" s="1224"/>
      <c r="BR16" s="1224"/>
      <c r="BS16" s="1224"/>
      <c r="BT16" s="1224"/>
      <c r="BU16" s="1224"/>
      <c r="BV16" s="1224"/>
      <c r="BW16" s="1224"/>
      <c r="BX16" s="1224"/>
      <c r="BY16" s="1224"/>
      <c r="BZ16" s="1224"/>
      <c r="CA16" s="1224"/>
      <c r="CB16" s="1224"/>
      <c r="CC16" s="1224"/>
      <c r="CD16" s="1224"/>
      <c r="CE16" s="1224"/>
      <c r="CF16" s="1224"/>
      <c r="CG16" s="1224"/>
      <c r="CH16" s="1224"/>
      <c r="CI16" s="1224"/>
      <c r="CJ16" s="1224"/>
      <c r="CK16" s="1224"/>
      <c r="CL16" s="1224"/>
      <c r="CM16" s="1224"/>
      <c r="CN16" s="1224"/>
      <c r="CO16" s="1224"/>
      <c r="CP16" s="1224"/>
      <c r="CQ16" s="1224"/>
      <c r="CR16" s="1224"/>
      <c r="CS16" s="1224"/>
      <c r="CT16" s="1224"/>
      <c r="CU16" s="1224"/>
      <c r="CV16" s="1224"/>
      <c r="CW16" s="1224"/>
      <c r="CX16" s="1224"/>
      <c r="CY16" s="1224"/>
      <c r="CZ16" s="1224"/>
      <c r="DA16" s="1224"/>
      <c r="DB16" s="1224"/>
      <c r="DC16" s="1224"/>
      <c r="DD16" s="1224"/>
      <c r="DE16" s="1224"/>
    </row>
    <row r="17" spans="1:109" s="259" customFormat="1" ht="13.2" x14ac:dyDescent="0.2">
      <c r="A17" s="1223"/>
      <c r="B17" s="1224"/>
      <c r="C17" s="1224"/>
      <c r="D17" s="1224"/>
      <c r="E17" s="1224"/>
      <c r="F17" s="1224"/>
      <c r="G17" s="1224"/>
      <c r="H17" s="1224"/>
      <c r="I17" s="1224"/>
      <c r="J17" s="1224"/>
      <c r="K17" s="1224"/>
      <c r="L17" s="1224"/>
      <c r="M17" s="1224"/>
      <c r="N17" s="1224"/>
      <c r="O17" s="1224"/>
      <c r="P17" s="1224"/>
      <c r="Q17" s="1224"/>
      <c r="R17" s="1224"/>
      <c r="S17" s="1224"/>
      <c r="T17" s="1224"/>
      <c r="U17" s="1224"/>
      <c r="V17" s="1224"/>
      <c r="W17" s="1224"/>
      <c r="X17" s="1224"/>
      <c r="Y17" s="1224"/>
      <c r="Z17" s="1224"/>
      <c r="AA17" s="1224"/>
      <c r="AB17" s="1224"/>
      <c r="AC17" s="1224"/>
      <c r="AD17" s="1224"/>
      <c r="AE17" s="1224"/>
      <c r="AF17" s="1224"/>
      <c r="AG17" s="1224"/>
      <c r="AH17" s="1224"/>
      <c r="AI17" s="1224"/>
      <c r="AJ17" s="1224"/>
      <c r="AK17" s="1224"/>
      <c r="AL17" s="1224"/>
      <c r="AM17" s="1224"/>
      <c r="AN17" s="1224"/>
      <c r="AO17" s="1224"/>
      <c r="AP17" s="1224"/>
      <c r="AQ17" s="1224"/>
      <c r="AR17" s="1224"/>
      <c r="AS17" s="1224"/>
      <c r="AT17" s="1224"/>
      <c r="AU17" s="1224"/>
      <c r="AV17" s="1224"/>
      <c r="AW17" s="1224"/>
      <c r="AX17" s="1224"/>
      <c r="AY17" s="1224"/>
      <c r="AZ17" s="1224"/>
      <c r="BA17" s="1224"/>
      <c r="BB17" s="1224"/>
      <c r="BC17" s="1224"/>
      <c r="BD17" s="1224"/>
      <c r="BE17" s="1224"/>
      <c r="BF17" s="1224"/>
      <c r="BG17" s="1224"/>
      <c r="BH17" s="1224"/>
      <c r="BI17" s="1224"/>
      <c r="BJ17" s="1224"/>
      <c r="BK17" s="1224"/>
      <c r="BL17" s="1224"/>
      <c r="BM17" s="1224"/>
      <c r="BN17" s="1224"/>
      <c r="BO17" s="1224"/>
      <c r="BP17" s="1224"/>
      <c r="BQ17" s="1224"/>
      <c r="BR17" s="1224"/>
      <c r="BS17" s="1224"/>
      <c r="BT17" s="1224"/>
      <c r="BU17" s="1224"/>
      <c r="BV17" s="1224"/>
      <c r="BW17" s="1224"/>
      <c r="BX17" s="1224"/>
      <c r="BY17" s="1224"/>
      <c r="BZ17" s="1224"/>
      <c r="CA17" s="1224"/>
      <c r="CB17" s="1224"/>
      <c r="CC17" s="1224"/>
      <c r="CD17" s="1224"/>
      <c r="CE17" s="1224"/>
      <c r="CF17" s="1224"/>
      <c r="CG17" s="1224"/>
      <c r="CH17" s="1224"/>
      <c r="CI17" s="1224"/>
      <c r="CJ17" s="1224"/>
      <c r="CK17" s="1224"/>
      <c r="CL17" s="1224"/>
      <c r="CM17" s="1224"/>
      <c r="CN17" s="1224"/>
      <c r="CO17" s="1224"/>
      <c r="CP17" s="1224"/>
      <c r="CQ17" s="1224"/>
      <c r="CR17" s="1224"/>
      <c r="CS17" s="1224"/>
      <c r="CT17" s="1224"/>
      <c r="CU17" s="1224"/>
      <c r="CV17" s="1224"/>
      <c r="CW17" s="1224"/>
      <c r="CX17" s="1224"/>
      <c r="CY17" s="1224"/>
      <c r="CZ17" s="1224"/>
      <c r="DA17" s="1224"/>
      <c r="DB17" s="1224"/>
      <c r="DC17" s="1224"/>
      <c r="DD17" s="1224"/>
      <c r="DE17" s="1224"/>
    </row>
    <row r="18" spans="1:109" s="259" customFormat="1" ht="13.2" x14ac:dyDescent="0.2">
      <c r="A18" s="1223"/>
      <c r="B18" s="1224"/>
      <c r="C18" s="1224"/>
      <c r="D18" s="1224"/>
      <c r="E18" s="1224"/>
      <c r="F18" s="1224"/>
      <c r="G18" s="1224"/>
      <c r="H18" s="1224"/>
      <c r="I18" s="1224"/>
      <c r="J18" s="1224"/>
      <c r="K18" s="1224"/>
      <c r="L18" s="1224"/>
      <c r="M18" s="1224"/>
      <c r="N18" s="1224"/>
      <c r="O18" s="1224"/>
      <c r="P18" s="1224"/>
      <c r="Q18" s="1224"/>
      <c r="R18" s="1224"/>
      <c r="S18" s="1224"/>
      <c r="T18" s="1224"/>
      <c r="U18" s="1224"/>
      <c r="V18" s="1224"/>
      <c r="W18" s="1224"/>
      <c r="X18" s="1224"/>
      <c r="Y18" s="1224"/>
      <c r="Z18" s="1224"/>
      <c r="AA18" s="1224"/>
      <c r="AB18" s="1224"/>
      <c r="AC18" s="1224"/>
      <c r="AD18" s="1224"/>
      <c r="AE18" s="1224"/>
      <c r="AF18" s="1224"/>
      <c r="AG18" s="1224"/>
      <c r="AH18" s="1224"/>
      <c r="AI18" s="1224"/>
      <c r="AJ18" s="1224"/>
      <c r="AK18" s="1224"/>
      <c r="AL18" s="1224"/>
      <c r="AM18" s="1224"/>
      <c r="AN18" s="1224"/>
      <c r="AO18" s="1224"/>
      <c r="AP18" s="1224"/>
      <c r="AQ18" s="1224"/>
      <c r="AR18" s="1224"/>
      <c r="AS18" s="1224"/>
      <c r="AT18" s="1224"/>
      <c r="AU18" s="1224"/>
      <c r="AV18" s="1224"/>
      <c r="AW18" s="1224"/>
      <c r="AX18" s="1224"/>
      <c r="AY18" s="1224"/>
      <c r="AZ18" s="1224"/>
      <c r="BA18" s="1224"/>
      <c r="BB18" s="1224"/>
      <c r="BC18" s="1224"/>
      <c r="BD18" s="1224"/>
      <c r="BE18" s="1224"/>
      <c r="BF18" s="1224"/>
      <c r="BG18" s="1224"/>
      <c r="BH18" s="1224"/>
      <c r="BI18" s="1224"/>
      <c r="BJ18" s="1224"/>
      <c r="BK18" s="1224"/>
      <c r="BL18" s="1224"/>
      <c r="BM18" s="1224"/>
      <c r="BN18" s="1224"/>
      <c r="BO18" s="1224"/>
      <c r="BP18" s="1224"/>
      <c r="BQ18" s="1224"/>
      <c r="BR18" s="1224"/>
      <c r="BS18" s="1224"/>
      <c r="BT18" s="1224"/>
      <c r="BU18" s="1224"/>
      <c r="BV18" s="1224"/>
      <c r="BW18" s="1224"/>
      <c r="BX18" s="1224"/>
      <c r="BY18" s="1224"/>
      <c r="BZ18" s="1224"/>
      <c r="CA18" s="1224"/>
      <c r="CB18" s="1224"/>
      <c r="CC18" s="1224"/>
      <c r="CD18" s="1224"/>
      <c r="CE18" s="1224"/>
      <c r="CF18" s="1224"/>
      <c r="CG18" s="1224"/>
      <c r="CH18" s="1224"/>
      <c r="CI18" s="1224"/>
      <c r="CJ18" s="1224"/>
      <c r="CK18" s="1224"/>
      <c r="CL18" s="1224"/>
      <c r="CM18" s="1224"/>
      <c r="CN18" s="1224"/>
      <c r="CO18" s="1224"/>
      <c r="CP18" s="1224"/>
      <c r="CQ18" s="1224"/>
      <c r="CR18" s="1224"/>
      <c r="CS18" s="1224"/>
      <c r="CT18" s="1224"/>
      <c r="CU18" s="1224"/>
      <c r="CV18" s="1224"/>
      <c r="CW18" s="1224"/>
      <c r="CX18" s="1224"/>
      <c r="CY18" s="1224"/>
      <c r="CZ18" s="1224"/>
      <c r="DA18" s="1224"/>
      <c r="DB18" s="1224"/>
      <c r="DC18" s="1224"/>
      <c r="DD18" s="1224"/>
      <c r="DE18" s="1224"/>
    </row>
    <row r="19" spans="1:109" ht="13.2" x14ac:dyDescent="0.2">
      <c r="DD19" s="1223"/>
      <c r="DE19" s="1223"/>
    </row>
    <row r="20" spans="1:109" ht="13.2" x14ac:dyDescent="0.2">
      <c r="DD20" s="1223"/>
      <c r="DE20" s="1223"/>
    </row>
    <row r="21" spans="1:109" ht="17.25" customHeight="1" x14ac:dyDescent="0.2">
      <c r="B21" s="1225"/>
      <c r="C21" s="1226"/>
      <c r="D21" s="1226"/>
      <c r="E21" s="1226"/>
      <c r="F21" s="1226"/>
      <c r="G21" s="1226"/>
      <c r="H21" s="1226"/>
      <c r="I21" s="1226"/>
      <c r="J21" s="1226"/>
      <c r="K21" s="1226"/>
      <c r="L21" s="1226"/>
      <c r="M21" s="1226"/>
      <c r="N21" s="1227"/>
      <c r="O21" s="1226"/>
      <c r="P21" s="1226"/>
      <c r="Q21" s="1226"/>
      <c r="R21" s="1226"/>
      <c r="S21" s="1226"/>
      <c r="T21" s="1226"/>
      <c r="U21" s="1226"/>
      <c r="V21" s="1226"/>
      <c r="W21" s="1226"/>
      <c r="X21" s="1226"/>
      <c r="Y21" s="1226"/>
      <c r="Z21" s="1226"/>
      <c r="AA21" s="1226"/>
      <c r="AB21" s="1226"/>
      <c r="AC21" s="1226"/>
      <c r="AD21" s="1226"/>
      <c r="AE21" s="1226"/>
      <c r="AF21" s="1226"/>
      <c r="AG21" s="1226"/>
      <c r="AH21" s="1226"/>
      <c r="AI21" s="1226"/>
      <c r="AJ21" s="1226"/>
      <c r="AK21" s="1226"/>
      <c r="AL21" s="1226"/>
      <c r="AM21" s="1226"/>
      <c r="AN21" s="1226"/>
      <c r="AO21" s="1226"/>
      <c r="AP21" s="1226"/>
      <c r="AQ21" s="1226"/>
      <c r="AR21" s="1226"/>
      <c r="AS21" s="1226"/>
      <c r="AT21" s="1227"/>
      <c r="AU21" s="1226"/>
      <c r="AV21" s="1226"/>
      <c r="AW21" s="1226"/>
      <c r="AX21" s="1226"/>
      <c r="AY21" s="1226"/>
      <c r="AZ21" s="1226"/>
      <c r="BA21" s="1226"/>
      <c r="BB21" s="1226"/>
      <c r="BC21" s="1226"/>
      <c r="BD21" s="1226"/>
      <c r="BE21" s="1226"/>
      <c r="BF21" s="1227"/>
      <c r="BG21" s="1226"/>
      <c r="BH21" s="1226"/>
      <c r="BI21" s="1226"/>
      <c r="BJ21" s="1226"/>
      <c r="BK21" s="1226"/>
      <c r="BL21" s="1226"/>
      <c r="BM21" s="1226"/>
      <c r="BN21" s="1226"/>
      <c r="BO21" s="1226"/>
      <c r="BP21" s="1226"/>
      <c r="BQ21" s="1226"/>
      <c r="BR21" s="1227"/>
      <c r="BS21" s="1226"/>
      <c r="BT21" s="1226"/>
      <c r="BU21" s="1226"/>
      <c r="BV21" s="1226"/>
      <c r="BW21" s="1226"/>
      <c r="BX21" s="1226"/>
      <c r="BY21" s="1226"/>
      <c r="BZ21" s="1226"/>
      <c r="CA21" s="1226"/>
      <c r="CB21" s="1226"/>
      <c r="CC21" s="1226"/>
      <c r="CD21" s="1227"/>
      <c r="CE21" s="1226"/>
      <c r="CF21" s="1226"/>
      <c r="CG21" s="1226"/>
      <c r="CH21" s="1226"/>
      <c r="CI21" s="1226"/>
      <c r="CJ21" s="1226"/>
      <c r="CK21" s="1226"/>
      <c r="CL21" s="1226"/>
      <c r="CM21" s="1226"/>
      <c r="CN21" s="1226"/>
      <c r="CO21" s="1226"/>
      <c r="CP21" s="1227"/>
      <c r="CQ21" s="1226"/>
      <c r="CR21" s="1226"/>
      <c r="CS21" s="1226"/>
      <c r="CT21" s="1226"/>
      <c r="CU21" s="1226"/>
      <c r="CV21" s="1226"/>
      <c r="CW21" s="1226"/>
      <c r="CX21" s="1226"/>
      <c r="CY21" s="1226"/>
      <c r="CZ21" s="1226"/>
      <c r="DA21" s="1226"/>
      <c r="DB21" s="1227"/>
      <c r="DC21" s="1226"/>
      <c r="DD21" s="1228"/>
      <c r="DE21" s="1223"/>
    </row>
    <row r="22" spans="1:109" ht="17.25" customHeight="1" x14ac:dyDescent="0.2">
      <c r="B22" s="1229"/>
    </row>
    <row r="23" spans="1:109" ht="13.2" x14ac:dyDescent="0.2">
      <c r="B23" s="1229"/>
    </row>
    <row r="24" spans="1:109" ht="13.2" x14ac:dyDescent="0.2">
      <c r="B24" s="1229"/>
    </row>
    <row r="25" spans="1:109" ht="13.2" x14ac:dyDescent="0.2">
      <c r="B25" s="1229"/>
    </row>
    <row r="26" spans="1:109" ht="13.2" x14ac:dyDescent="0.2">
      <c r="B26" s="1229"/>
    </row>
    <row r="27" spans="1:109" ht="13.2" x14ac:dyDescent="0.2">
      <c r="B27" s="1229"/>
    </row>
    <row r="28" spans="1:109" ht="13.2" x14ac:dyDescent="0.2">
      <c r="B28" s="1229"/>
    </row>
    <row r="29" spans="1:109" ht="13.2" x14ac:dyDescent="0.2">
      <c r="B29" s="1229"/>
    </row>
    <row r="30" spans="1:109" ht="13.2" x14ac:dyDescent="0.2">
      <c r="B30" s="1229"/>
    </row>
    <row r="31" spans="1:109" ht="13.2" x14ac:dyDescent="0.2">
      <c r="B31" s="1229"/>
    </row>
    <row r="32" spans="1:109" ht="13.2" x14ac:dyDescent="0.2">
      <c r="B32" s="1229"/>
    </row>
    <row r="33" spans="2:109" ht="13.2" x14ac:dyDescent="0.2">
      <c r="B33" s="1229"/>
    </row>
    <row r="34" spans="2:109" ht="13.2" x14ac:dyDescent="0.2">
      <c r="B34" s="1229"/>
    </row>
    <row r="35" spans="2:109" ht="13.2" x14ac:dyDescent="0.2">
      <c r="B35" s="1229"/>
    </row>
    <row r="36" spans="2:109" ht="13.2" x14ac:dyDescent="0.2">
      <c r="B36" s="1229"/>
    </row>
    <row r="37" spans="2:109" ht="13.2" x14ac:dyDescent="0.2">
      <c r="B37" s="1229"/>
    </row>
    <row r="38" spans="2:109" ht="13.2" x14ac:dyDescent="0.2">
      <c r="B38" s="1229"/>
    </row>
    <row r="39" spans="2:109" ht="13.2" x14ac:dyDescent="0.2">
      <c r="B39" s="1231"/>
      <c r="C39" s="1232"/>
      <c r="D39" s="1232"/>
      <c r="E39" s="1232"/>
      <c r="F39" s="1232"/>
      <c r="G39" s="1232"/>
      <c r="H39" s="1232"/>
      <c r="I39" s="1232"/>
      <c r="J39" s="1232"/>
      <c r="K39" s="1232"/>
      <c r="L39" s="1232"/>
      <c r="M39" s="1232"/>
      <c r="N39" s="1232"/>
      <c r="O39" s="1232"/>
      <c r="P39" s="1232"/>
      <c r="Q39" s="1232"/>
      <c r="R39" s="1232"/>
      <c r="S39" s="1232"/>
      <c r="T39" s="1232"/>
      <c r="U39" s="1232"/>
      <c r="V39" s="1232"/>
      <c r="W39" s="1232"/>
      <c r="X39" s="1232"/>
      <c r="Y39" s="1232"/>
      <c r="Z39" s="1232"/>
      <c r="AA39" s="1232"/>
      <c r="AB39" s="1232"/>
      <c r="AC39" s="1232"/>
      <c r="AD39" s="1232"/>
      <c r="AE39" s="1232"/>
      <c r="AF39" s="1232"/>
      <c r="AG39" s="1232"/>
      <c r="AH39" s="1232"/>
      <c r="AI39" s="1232"/>
      <c r="AJ39" s="1232"/>
      <c r="AK39" s="1232"/>
      <c r="AL39" s="1232"/>
      <c r="AM39" s="1232"/>
      <c r="AN39" s="1232"/>
      <c r="AO39" s="1232"/>
      <c r="AP39" s="1232"/>
      <c r="AQ39" s="1232"/>
      <c r="AR39" s="1232"/>
      <c r="AS39" s="1232"/>
      <c r="AT39" s="1232"/>
      <c r="AU39" s="1232"/>
      <c r="AV39" s="1232"/>
      <c r="AW39" s="1232"/>
      <c r="AX39" s="1232"/>
      <c r="AY39" s="1232"/>
      <c r="AZ39" s="1232"/>
      <c r="BA39" s="1232"/>
      <c r="BB39" s="1232"/>
      <c r="BC39" s="1232"/>
      <c r="BD39" s="1232"/>
      <c r="BE39" s="1232"/>
      <c r="BF39" s="1232"/>
      <c r="BG39" s="1232"/>
      <c r="BH39" s="1232"/>
      <c r="BI39" s="1232"/>
      <c r="BJ39" s="1232"/>
      <c r="BK39" s="1232"/>
      <c r="BL39" s="1232"/>
      <c r="BM39" s="1232"/>
      <c r="BN39" s="1232"/>
      <c r="BO39" s="1232"/>
      <c r="BP39" s="1232"/>
      <c r="BQ39" s="1232"/>
      <c r="BR39" s="1232"/>
      <c r="BS39" s="1232"/>
      <c r="BT39" s="1232"/>
      <c r="BU39" s="1232"/>
      <c r="BV39" s="1232"/>
      <c r="BW39" s="1232"/>
      <c r="BX39" s="1232"/>
      <c r="BY39" s="1232"/>
      <c r="BZ39" s="1232"/>
      <c r="CA39" s="1232"/>
      <c r="CB39" s="1232"/>
      <c r="CC39" s="1232"/>
      <c r="CD39" s="1232"/>
      <c r="CE39" s="1232"/>
      <c r="CF39" s="1232"/>
      <c r="CG39" s="1232"/>
      <c r="CH39" s="1232"/>
      <c r="CI39" s="1232"/>
      <c r="CJ39" s="1232"/>
      <c r="CK39" s="1232"/>
      <c r="CL39" s="1232"/>
      <c r="CM39" s="1232"/>
      <c r="CN39" s="1232"/>
      <c r="CO39" s="1232"/>
      <c r="CP39" s="1232"/>
      <c r="CQ39" s="1232"/>
      <c r="CR39" s="1232"/>
      <c r="CS39" s="1232"/>
      <c r="CT39" s="1232"/>
      <c r="CU39" s="1232"/>
      <c r="CV39" s="1232"/>
      <c r="CW39" s="1232"/>
      <c r="CX39" s="1232"/>
      <c r="CY39" s="1232"/>
      <c r="CZ39" s="1232"/>
      <c r="DA39" s="1232"/>
      <c r="DB39" s="1232"/>
      <c r="DC39" s="1232"/>
      <c r="DD39" s="1233"/>
    </row>
    <row r="40" spans="2:109" ht="13.2" x14ac:dyDescent="0.2">
      <c r="B40" s="1234"/>
      <c r="DD40" s="1234"/>
      <c r="DE40" s="1223"/>
    </row>
    <row r="41" spans="2:109" ht="16.2" x14ac:dyDescent="0.2">
      <c r="B41" s="1235" t="s">
        <v>559</v>
      </c>
      <c r="C41" s="1226"/>
      <c r="D41" s="1226"/>
      <c r="E41" s="1226"/>
      <c r="F41" s="1226"/>
      <c r="G41" s="1226"/>
      <c r="H41" s="1226"/>
      <c r="I41" s="1226"/>
      <c r="J41" s="1226"/>
      <c r="K41" s="1226"/>
      <c r="L41" s="1226"/>
      <c r="M41" s="1226"/>
      <c r="N41" s="1226"/>
      <c r="O41" s="1226"/>
      <c r="P41" s="1226"/>
      <c r="Q41" s="1226"/>
      <c r="R41" s="1226"/>
      <c r="S41" s="1226"/>
      <c r="T41" s="1226"/>
      <c r="U41" s="1226"/>
      <c r="V41" s="1226"/>
      <c r="W41" s="1226"/>
      <c r="X41" s="1226"/>
      <c r="Y41" s="1226"/>
      <c r="Z41" s="1226"/>
      <c r="AA41" s="1226"/>
      <c r="AB41" s="1226"/>
      <c r="AC41" s="1226"/>
      <c r="AD41" s="1226"/>
      <c r="AE41" s="1226"/>
      <c r="AF41" s="1226"/>
      <c r="AG41" s="1226"/>
      <c r="AH41" s="1226"/>
      <c r="AI41" s="1226"/>
      <c r="AJ41" s="1226"/>
      <c r="AK41" s="1226"/>
      <c r="AL41" s="1226"/>
      <c r="AM41" s="1226"/>
      <c r="AN41" s="1226"/>
      <c r="AO41" s="1226"/>
      <c r="AP41" s="1226"/>
      <c r="AQ41" s="1226"/>
      <c r="AR41" s="1226"/>
      <c r="AS41" s="1226"/>
      <c r="AT41" s="1226"/>
      <c r="AU41" s="1226"/>
      <c r="AV41" s="1226"/>
      <c r="AW41" s="1226"/>
      <c r="AX41" s="1226"/>
      <c r="AY41" s="1226"/>
      <c r="AZ41" s="1226"/>
      <c r="BA41" s="1226"/>
      <c r="BB41" s="1226"/>
      <c r="BC41" s="1226"/>
      <c r="BD41" s="1226"/>
      <c r="BE41" s="1226"/>
      <c r="BF41" s="1226"/>
      <c r="BG41" s="1226"/>
      <c r="BH41" s="1226"/>
      <c r="BI41" s="1226"/>
      <c r="BJ41" s="1226"/>
      <c r="BK41" s="1226"/>
      <c r="BL41" s="1226"/>
      <c r="BM41" s="1226"/>
      <c r="BN41" s="1226"/>
      <c r="BO41" s="1226"/>
      <c r="BP41" s="1226"/>
      <c r="BQ41" s="1226"/>
      <c r="BR41" s="1226"/>
      <c r="BS41" s="1226"/>
      <c r="BT41" s="1226"/>
      <c r="BU41" s="1226"/>
      <c r="BV41" s="1226"/>
      <c r="BW41" s="1226"/>
      <c r="BX41" s="1226"/>
      <c r="BY41" s="1226"/>
      <c r="BZ41" s="1226"/>
      <c r="CA41" s="1226"/>
      <c r="CB41" s="1226"/>
      <c r="CC41" s="1226"/>
      <c r="CD41" s="1226"/>
      <c r="CE41" s="1226"/>
      <c r="CF41" s="1226"/>
      <c r="CG41" s="1226"/>
      <c r="CH41" s="1226"/>
      <c r="CI41" s="1226"/>
      <c r="CJ41" s="1226"/>
      <c r="CK41" s="1226"/>
      <c r="CL41" s="1226"/>
      <c r="CM41" s="1226"/>
      <c r="CN41" s="1226"/>
      <c r="CO41" s="1226"/>
      <c r="CP41" s="1226"/>
      <c r="CQ41" s="1226"/>
      <c r="CR41" s="1226"/>
      <c r="CS41" s="1226"/>
      <c r="CT41" s="1226"/>
      <c r="CU41" s="1226"/>
      <c r="CV41" s="1226"/>
      <c r="CW41" s="1226"/>
      <c r="CX41" s="1226"/>
      <c r="CY41" s="1226"/>
      <c r="CZ41" s="1226"/>
      <c r="DA41" s="1226"/>
      <c r="DB41" s="1226"/>
      <c r="DC41" s="1226"/>
      <c r="DD41" s="1228"/>
    </row>
    <row r="42" spans="2:109" ht="13.2" x14ac:dyDescent="0.2">
      <c r="B42" s="1229"/>
      <c r="G42" s="1236"/>
      <c r="I42" s="1237"/>
      <c r="J42" s="1237"/>
      <c r="K42" s="1237"/>
      <c r="AM42" s="1236"/>
      <c r="AN42" s="1236" t="s">
        <v>560</v>
      </c>
      <c r="AP42" s="1237"/>
      <c r="AQ42" s="1237"/>
      <c r="AR42" s="1237"/>
      <c r="AY42" s="1236"/>
      <c r="BA42" s="1237"/>
      <c r="BB42" s="1237"/>
      <c r="BC42" s="1237"/>
      <c r="BK42" s="1236"/>
      <c r="BM42" s="1237"/>
      <c r="BN42" s="1237"/>
      <c r="BO42" s="1237"/>
      <c r="BW42" s="1236"/>
      <c r="BY42" s="1237"/>
      <c r="BZ42" s="1237"/>
      <c r="CA42" s="1237"/>
      <c r="CI42" s="1236"/>
      <c r="CK42" s="1237"/>
      <c r="CL42" s="1237"/>
      <c r="CM42" s="1237"/>
      <c r="CU42" s="1236"/>
      <c r="CW42" s="1237"/>
      <c r="CX42" s="1237"/>
      <c r="CY42" s="1237"/>
    </row>
    <row r="43" spans="2:109" ht="13.5" customHeight="1" x14ac:dyDescent="0.2">
      <c r="B43" s="1229"/>
      <c r="AN43" s="1238" t="s">
        <v>561</v>
      </c>
      <c r="AO43" s="1239"/>
      <c r="AP43" s="1239"/>
      <c r="AQ43" s="1239"/>
      <c r="AR43" s="1239"/>
      <c r="AS43" s="1239"/>
      <c r="AT43" s="1239"/>
      <c r="AU43" s="1239"/>
      <c r="AV43" s="1239"/>
      <c r="AW43" s="1239"/>
      <c r="AX43" s="1239"/>
      <c r="AY43" s="1239"/>
      <c r="AZ43" s="1239"/>
      <c r="BA43" s="1239"/>
      <c r="BB43" s="1239"/>
      <c r="BC43" s="1239"/>
      <c r="BD43" s="1239"/>
      <c r="BE43" s="1239"/>
      <c r="BF43" s="1239"/>
      <c r="BG43" s="1239"/>
      <c r="BH43" s="1239"/>
      <c r="BI43" s="1239"/>
      <c r="BJ43" s="1239"/>
      <c r="BK43" s="1239"/>
      <c r="BL43" s="1239"/>
      <c r="BM43" s="1239"/>
      <c r="BN43" s="1239"/>
      <c r="BO43" s="1239"/>
      <c r="BP43" s="1239"/>
      <c r="BQ43" s="1239"/>
      <c r="BR43" s="1239"/>
      <c r="BS43" s="1239"/>
      <c r="BT43" s="1239"/>
      <c r="BU43" s="1239"/>
      <c r="BV43" s="1239"/>
      <c r="BW43" s="1239"/>
      <c r="BX43" s="1239"/>
      <c r="BY43" s="1239"/>
      <c r="BZ43" s="1239"/>
      <c r="CA43" s="1239"/>
      <c r="CB43" s="1239"/>
      <c r="CC43" s="1239"/>
      <c r="CD43" s="1239"/>
      <c r="CE43" s="1239"/>
      <c r="CF43" s="1239"/>
      <c r="CG43" s="1239"/>
      <c r="CH43" s="1239"/>
      <c r="CI43" s="1239"/>
      <c r="CJ43" s="1239"/>
      <c r="CK43" s="1239"/>
      <c r="CL43" s="1239"/>
      <c r="CM43" s="1239"/>
      <c r="CN43" s="1239"/>
      <c r="CO43" s="1239"/>
      <c r="CP43" s="1239"/>
      <c r="CQ43" s="1239"/>
      <c r="CR43" s="1239"/>
      <c r="CS43" s="1239"/>
      <c r="CT43" s="1239"/>
      <c r="CU43" s="1239"/>
      <c r="CV43" s="1239"/>
      <c r="CW43" s="1239"/>
      <c r="CX43" s="1239"/>
      <c r="CY43" s="1239"/>
      <c r="CZ43" s="1239"/>
      <c r="DA43" s="1239"/>
      <c r="DB43" s="1239"/>
      <c r="DC43" s="1240"/>
    </row>
    <row r="44" spans="2:109" ht="13.2" x14ac:dyDescent="0.2">
      <c r="B44" s="1229"/>
      <c r="AN44" s="1241"/>
      <c r="AO44" s="1242"/>
      <c r="AP44" s="1242"/>
      <c r="AQ44" s="1242"/>
      <c r="AR44" s="1242"/>
      <c r="AS44" s="1242"/>
      <c r="AT44" s="1242"/>
      <c r="AU44" s="1242"/>
      <c r="AV44" s="1242"/>
      <c r="AW44" s="1242"/>
      <c r="AX44" s="1242"/>
      <c r="AY44" s="1242"/>
      <c r="AZ44" s="1242"/>
      <c r="BA44" s="1242"/>
      <c r="BB44" s="1242"/>
      <c r="BC44" s="1242"/>
      <c r="BD44" s="1242"/>
      <c r="BE44" s="1242"/>
      <c r="BF44" s="1242"/>
      <c r="BG44" s="1242"/>
      <c r="BH44" s="1242"/>
      <c r="BI44" s="1242"/>
      <c r="BJ44" s="1242"/>
      <c r="BK44" s="1242"/>
      <c r="BL44" s="1242"/>
      <c r="BM44" s="1242"/>
      <c r="BN44" s="1242"/>
      <c r="BO44" s="1242"/>
      <c r="BP44" s="1242"/>
      <c r="BQ44" s="1242"/>
      <c r="BR44" s="1242"/>
      <c r="BS44" s="1242"/>
      <c r="BT44" s="1242"/>
      <c r="BU44" s="1242"/>
      <c r="BV44" s="1242"/>
      <c r="BW44" s="1242"/>
      <c r="BX44" s="1242"/>
      <c r="BY44" s="1242"/>
      <c r="BZ44" s="1242"/>
      <c r="CA44" s="1242"/>
      <c r="CB44" s="1242"/>
      <c r="CC44" s="1242"/>
      <c r="CD44" s="1242"/>
      <c r="CE44" s="1242"/>
      <c r="CF44" s="1242"/>
      <c r="CG44" s="1242"/>
      <c r="CH44" s="1242"/>
      <c r="CI44" s="1242"/>
      <c r="CJ44" s="1242"/>
      <c r="CK44" s="1242"/>
      <c r="CL44" s="1242"/>
      <c r="CM44" s="1242"/>
      <c r="CN44" s="1242"/>
      <c r="CO44" s="1242"/>
      <c r="CP44" s="1242"/>
      <c r="CQ44" s="1242"/>
      <c r="CR44" s="1242"/>
      <c r="CS44" s="1242"/>
      <c r="CT44" s="1242"/>
      <c r="CU44" s="1242"/>
      <c r="CV44" s="1242"/>
      <c r="CW44" s="1242"/>
      <c r="CX44" s="1242"/>
      <c r="CY44" s="1242"/>
      <c r="CZ44" s="1242"/>
      <c r="DA44" s="1242"/>
      <c r="DB44" s="1242"/>
      <c r="DC44" s="1243"/>
    </row>
    <row r="45" spans="2:109" ht="13.2" x14ac:dyDescent="0.2">
      <c r="B45" s="1229"/>
      <c r="AN45" s="1241"/>
      <c r="AO45" s="1242"/>
      <c r="AP45" s="1242"/>
      <c r="AQ45" s="1242"/>
      <c r="AR45" s="1242"/>
      <c r="AS45" s="1242"/>
      <c r="AT45" s="1242"/>
      <c r="AU45" s="1242"/>
      <c r="AV45" s="1242"/>
      <c r="AW45" s="1242"/>
      <c r="AX45" s="1242"/>
      <c r="AY45" s="1242"/>
      <c r="AZ45" s="1242"/>
      <c r="BA45" s="1242"/>
      <c r="BB45" s="1242"/>
      <c r="BC45" s="1242"/>
      <c r="BD45" s="1242"/>
      <c r="BE45" s="1242"/>
      <c r="BF45" s="1242"/>
      <c r="BG45" s="1242"/>
      <c r="BH45" s="1242"/>
      <c r="BI45" s="1242"/>
      <c r="BJ45" s="1242"/>
      <c r="BK45" s="1242"/>
      <c r="BL45" s="1242"/>
      <c r="BM45" s="1242"/>
      <c r="BN45" s="1242"/>
      <c r="BO45" s="1242"/>
      <c r="BP45" s="1242"/>
      <c r="BQ45" s="1242"/>
      <c r="BR45" s="1242"/>
      <c r="BS45" s="1242"/>
      <c r="BT45" s="1242"/>
      <c r="BU45" s="1242"/>
      <c r="BV45" s="1242"/>
      <c r="BW45" s="1242"/>
      <c r="BX45" s="1242"/>
      <c r="BY45" s="1242"/>
      <c r="BZ45" s="1242"/>
      <c r="CA45" s="1242"/>
      <c r="CB45" s="1242"/>
      <c r="CC45" s="1242"/>
      <c r="CD45" s="1242"/>
      <c r="CE45" s="1242"/>
      <c r="CF45" s="1242"/>
      <c r="CG45" s="1242"/>
      <c r="CH45" s="1242"/>
      <c r="CI45" s="1242"/>
      <c r="CJ45" s="1242"/>
      <c r="CK45" s="1242"/>
      <c r="CL45" s="1242"/>
      <c r="CM45" s="1242"/>
      <c r="CN45" s="1242"/>
      <c r="CO45" s="1242"/>
      <c r="CP45" s="1242"/>
      <c r="CQ45" s="1242"/>
      <c r="CR45" s="1242"/>
      <c r="CS45" s="1242"/>
      <c r="CT45" s="1242"/>
      <c r="CU45" s="1242"/>
      <c r="CV45" s="1242"/>
      <c r="CW45" s="1242"/>
      <c r="CX45" s="1242"/>
      <c r="CY45" s="1242"/>
      <c r="CZ45" s="1242"/>
      <c r="DA45" s="1242"/>
      <c r="DB45" s="1242"/>
      <c r="DC45" s="1243"/>
    </row>
    <row r="46" spans="2:109" ht="13.2" x14ac:dyDescent="0.2">
      <c r="B46" s="1229"/>
      <c r="AN46" s="1241"/>
      <c r="AO46" s="1242"/>
      <c r="AP46" s="1242"/>
      <c r="AQ46" s="1242"/>
      <c r="AR46" s="1242"/>
      <c r="AS46" s="1242"/>
      <c r="AT46" s="1242"/>
      <c r="AU46" s="1242"/>
      <c r="AV46" s="1242"/>
      <c r="AW46" s="1242"/>
      <c r="AX46" s="1242"/>
      <c r="AY46" s="1242"/>
      <c r="AZ46" s="1242"/>
      <c r="BA46" s="1242"/>
      <c r="BB46" s="1242"/>
      <c r="BC46" s="1242"/>
      <c r="BD46" s="1242"/>
      <c r="BE46" s="1242"/>
      <c r="BF46" s="1242"/>
      <c r="BG46" s="1242"/>
      <c r="BH46" s="1242"/>
      <c r="BI46" s="1242"/>
      <c r="BJ46" s="1242"/>
      <c r="BK46" s="1242"/>
      <c r="BL46" s="1242"/>
      <c r="BM46" s="1242"/>
      <c r="BN46" s="1242"/>
      <c r="BO46" s="1242"/>
      <c r="BP46" s="1242"/>
      <c r="BQ46" s="1242"/>
      <c r="BR46" s="1242"/>
      <c r="BS46" s="1242"/>
      <c r="BT46" s="1242"/>
      <c r="BU46" s="1242"/>
      <c r="BV46" s="1242"/>
      <c r="BW46" s="1242"/>
      <c r="BX46" s="1242"/>
      <c r="BY46" s="1242"/>
      <c r="BZ46" s="1242"/>
      <c r="CA46" s="1242"/>
      <c r="CB46" s="1242"/>
      <c r="CC46" s="1242"/>
      <c r="CD46" s="1242"/>
      <c r="CE46" s="1242"/>
      <c r="CF46" s="1242"/>
      <c r="CG46" s="1242"/>
      <c r="CH46" s="1242"/>
      <c r="CI46" s="1242"/>
      <c r="CJ46" s="1242"/>
      <c r="CK46" s="1242"/>
      <c r="CL46" s="1242"/>
      <c r="CM46" s="1242"/>
      <c r="CN46" s="1242"/>
      <c r="CO46" s="1242"/>
      <c r="CP46" s="1242"/>
      <c r="CQ46" s="1242"/>
      <c r="CR46" s="1242"/>
      <c r="CS46" s="1242"/>
      <c r="CT46" s="1242"/>
      <c r="CU46" s="1242"/>
      <c r="CV46" s="1242"/>
      <c r="CW46" s="1242"/>
      <c r="CX46" s="1242"/>
      <c r="CY46" s="1242"/>
      <c r="CZ46" s="1242"/>
      <c r="DA46" s="1242"/>
      <c r="DB46" s="1242"/>
      <c r="DC46" s="1243"/>
    </row>
    <row r="47" spans="2:109" ht="13.2" x14ac:dyDescent="0.2">
      <c r="B47" s="1229"/>
      <c r="AN47" s="1244"/>
      <c r="AO47" s="1245"/>
      <c r="AP47" s="1245"/>
      <c r="AQ47" s="1245"/>
      <c r="AR47" s="1245"/>
      <c r="AS47" s="1245"/>
      <c r="AT47" s="1245"/>
      <c r="AU47" s="1245"/>
      <c r="AV47" s="1245"/>
      <c r="AW47" s="1245"/>
      <c r="AX47" s="1245"/>
      <c r="AY47" s="1245"/>
      <c r="AZ47" s="1245"/>
      <c r="BA47" s="1245"/>
      <c r="BB47" s="1245"/>
      <c r="BC47" s="1245"/>
      <c r="BD47" s="1245"/>
      <c r="BE47" s="1245"/>
      <c r="BF47" s="1245"/>
      <c r="BG47" s="1245"/>
      <c r="BH47" s="1245"/>
      <c r="BI47" s="1245"/>
      <c r="BJ47" s="1245"/>
      <c r="BK47" s="1245"/>
      <c r="BL47" s="1245"/>
      <c r="BM47" s="1245"/>
      <c r="BN47" s="1245"/>
      <c r="BO47" s="1245"/>
      <c r="BP47" s="1245"/>
      <c r="BQ47" s="1245"/>
      <c r="BR47" s="1245"/>
      <c r="BS47" s="1245"/>
      <c r="BT47" s="1245"/>
      <c r="BU47" s="1245"/>
      <c r="BV47" s="1245"/>
      <c r="BW47" s="1245"/>
      <c r="BX47" s="1245"/>
      <c r="BY47" s="1245"/>
      <c r="BZ47" s="1245"/>
      <c r="CA47" s="1245"/>
      <c r="CB47" s="1245"/>
      <c r="CC47" s="1245"/>
      <c r="CD47" s="1245"/>
      <c r="CE47" s="1245"/>
      <c r="CF47" s="1245"/>
      <c r="CG47" s="1245"/>
      <c r="CH47" s="1245"/>
      <c r="CI47" s="1245"/>
      <c r="CJ47" s="1245"/>
      <c r="CK47" s="1245"/>
      <c r="CL47" s="1245"/>
      <c r="CM47" s="1245"/>
      <c r="CN47" s="1245"/>
      <c r="CO47" s="1245"/>
      <c r="CP47" s="1245"/>
      <c r="CQ47" s="1245"/>
      <c r="CR47" s="1245"/>
      <c r="CS47" s="1245"/>
      <c r="CT47" s="1245"/>
      <c r="CU47" s="1245"/>
      <c r="CV47" s="1245"/>
      <c r="CW47" s="1245"/>
      <c r="CX47" s="1245"/>
      <c r="CY47" s="1245"/>
      <c r="CZ47" s="1245"/>
      <c r="DA47" s="1245"/>
      <c r="DB47" s="1245"/>
      <c r="DC47" s="1246"/>
    </row>
    <row r="48" spans="2:109" ht="13.2" x14ac:dyDescent="0.2">
      <c r="B48" s="1229"/>
      <c r="H48" s="1247"/>
      <c r="I48" s="1247"/>
      <c r="J48" s="1247"/>
      <c r="AN48" s="1247"/>
      <c r="AO48" s="1247"/>
      <c r="AP48" s="1247"/>
      <c r="AZ48" s="1247"/>
      <c r="BA48" s="1247"/>
      <c r="BB48" s="1247"/>
      <c r="BL48" s="1247"/>
      <c r="BM48" s="1247"/>
      <c r="BN48" s="1247"/>
      <c r="BX48" s="1247"/>
      <c r="BY48" s="1247"/>
      <c r="BZ48" s="1247"/>
      <c r="CJ48" s="1247"/>
      <c r="CK48" s="1247"/>
      <c r="CL48" s="1247"/>
      <c r="CV48" s="1247"/>
      <c r="CW48" s="1247"/>
      <c r="CX48" s="1247"/>
    </row>
    <row r="49" spans="1:109" ht="13.2" x14ac:dyDescent="0.2">
      <c r="B49" s="1229"/>
      <c r="AN49" s="1223" t="s">
        <v>562</v>
      </c>
    </row>
    <row r="50" spans="1:109" ht="13.2" x14ac:dyDescent="0.2">
      <c r="B50" s="1229"/>
      <c r="G50" s="1248"/>
      <c r="H50" s="1248"/>
      <c r="I50" s="1248"/>
      <c r="J50" s="1248"/>
      <c r="K50" s="1249"/>
      <c r="L50" s="1249"/>
      <c r="M50" s="1250"/>
      <c r="N50" s="1250"/>
      <c r="AN50" s="1251"/>
      <c r="AO50" s="1252"/>
      <c r="AP50" s="1252"/>
      <c r="AQ50" s="1252"/>
      <c r="AR50" s="1252"/>
      <c r="AS50" s="1252"/>
      <c r="AT50" s="1252"/>
      <c r="AU50" s="1252"/>
      <c r="AV50" s="1252"/>
      <c r="AW50" s="1252"/>
      <c r="AX50" s="1252"/>
      <c r="AY50" s="1252"/>
      <c r="AZ50" s="1252"/>
      <c r="BA50" s="1252"/>
      <c r="BB50" s="1252"/>
      <c r="BC50" s="1252"/>
      <c r="BD50" s="1252"/>
      <c r="BE50" s="1252"/>
      <c r="BF50" s="1252"/>
      <c r="BG50" s="1252"/>
      <c r="BH50" s="1252"/>
      <c r="BI50" s="1252"/>
      <c r="BJ50" s="1252"/>
      <c r="BK50" s="1252"/>
      <c r="BL50" s="1252"/>
      <c r="BM50" s="1252"/>
      <c r="BN50" s="1252"/>
      <c r="BO50" s="1253"/>
      <c r="BP50" s="1254" t="s">
        <v>525</v>
      </c>
      <c r="BQ50" s="1254"/>
      <c r="BR50" s="1254"/>
      <c r="BS50" s="1254"/>
      <c r="BT50" s="1254"/>
      <c r="BU50" s="1254"/>
      <c r="BV50" s="1254"/>
      <c r="BW50" s="1254"/>
      <c r="BX50" s="1254" t="s">
        <v>526</v>
      </c>
      <c r="BY50" s="1254"/>
      <c r="BZ50" s="1254"/>
      <c r="CA50" s="1254"/>
      <c r="CB50" s="1254"/>
      <c r="CC50" s="1254"/>
      <c r="CD50" s="1254"/>
      <c r="CE50" s="1254"/>
      <c r="CF50" s="1254" t="s">
        <v>527</v>
      </c>
      <c r="CG50" s="1254"/>
      <c r="CH50" s="1254"/>
      <c r="CI50" s="1254"/>
      <c r="CJ50" s="1254"/>
      <c r="CK50" s="1254"/>
      <c r="CL50" s="1254"/>
      <c r="CM50" s="1254"/>
      <c r="CN50" s="1254" t="s">
        <v>528</v>
      </c>
      <c r="CO50" s="1254"/>
      <c r="CP50" s="1254"/>
      <c r="CQ50" s="1254"/>
      <c r="CR50" s="1254"/>
      <c r="CS50" s="1254"/>
      <c r="CT50" s="1254"/>
      <c r="CU50" s="1254"/>
      <c r="CV50" s="1254" t="s">
        <v>529</v>
      </c>
      <c r="CW50" s="1254"/>
      <c r="CX50" s="1254"/>
      <c r="CY50" s="1254"/>
      <c r="CZ50" s="1254"/>
      <c r="DA50" s="1254"/>
      <c r="DB50" s="1254"/>
      <c r="DC50" s="1254"/>
    </row>
    <row r="51" spans="1:109" ht="13.5" customHeight="1" x14ac:dyDescent="0.2">
      <c r="B51" s="1229"/>
      <c r="G51" s="1255"/>
      <c r="H51" s="1255"/>
      <c r="I51" s="1256"/>
      <c r="J51" s="1256"/>
      <c r="K51" s="1257"/>
      <c r="L51" s="1257"/>
      <c r="M51" s="1257"/>
      <c r="N51" s="1257"/>
      <c r="AM51" s="1247"/>
      <c r="AN51" s="1258" t="s">
        <v>563</v>
      </c>
      <c r="AO51" s="1258"/>
      <c r="AP51" s="1258"/>
      <c r="AQ51" s="1258"/>
      <c r="AR51" s="1258"/>
      <c r="AS51" s="1258"/>
      <c r="AT51" s="1258"/>
      <c r="AU51" s="1258"/>
      <c r="AV51" s="1258"/>
      <c r="AW51" s="1258"/>
      <c r="AX51" s="1258"/>
      <c r="AY51" s="1258"/>
      <c r="AZ51" s="1258"/>
      <c r="BA51" s="1258"/>
      <c r="BB51" s="1258" t="s">
        <v>564</v>
      </c>
      <c r="BC51" s="1258"/>
      <c r="BD51" s="1258"/>
      <c r="BE51" s="1258"/>
      <c r="BF51" s="1258"/>
      <c r="BG51" s="1258"/>
      <c r="BH51" s="1258"/>
      <c r="BI51" s="1258"/>
      <c r="BJ51" s="1258"/>
      <c r="BK51" s="1258"/>
      <c r="BL51" s="1258"/>
      <c r="BM51" s="1258"/>
      <c r="BN51" s="1258"/>
      <c r="BO51" s="1258"/>
      <c r="BP51" s="1259">
        <v>32.6</v>
      </c>
      <c r="BQ51" s="1259"/>
      <c r="BR51" s="1259"/>
      <c r="BS51" s="1259"/>
      <c r="BT51" s="1259"/>
      <c r="BU51" s="1259"/>
      <c r="BV51" s="1259"/>
      <c r="BW51" s="1259"/>
      <c r="BX51" s="1259">
        <v>21.4</v>
      </c>
      <c r="BY51" s="1259"/>
      <c r="BZ51" s="1259"/>
      <c r="CA51" s="1259"/>
      <c r="CB51" s="1259"/>
      <c r="CC51" s="1259"/>
      <c r="CD51" s="1259"/>
      <c r="CE51" s="1259"/>
      <c r="CF51" s="1259">
        <v>10</v>
      </c>
      <c r="CG51" s="1259"/>
      <c r="CH51" s="1259"/>
      <c r="CI51" s="1259"/>
      <c r="CJ51" s="1259"/>
      <c r="CK51" s="1259"/>
      <c r="CL51" s="1259"/>
      <c r="CM51" s="1259"/>
      <c r="CN51" s="1259">
        <v>18.8</v>
      </c>
      <c r="CO51" s="1259"/>
      <c r="CP51" s="1259"/>
      <c r="CQ51" s="1259"/>
      <c r="CR51" s="1259"/>
      <c r="CS51" s="1259"/>
      <c r="CT51" s="1259"/>
      <c r="CU51" s="1259"/>
      <c r="CV51" s="1259">
        <v>16.7</v>
      </c>
      <c r="CW51" s="1259"/>
      <c r="CX51" s="1259"/>
      <c r="CY51" s="1259"/>
      <c r="CZ51" s="1259"/>
      <c r="DA51" s="1259"/>
      <c r="DB51" s="1259"/>
      <c r="DC51" s="1259"/>
    </row>
    <row r="52" spans="1:109" ht="13.2" x14ac:dyDescent="0.2">
      <c r="B52" s="1229"/>
      <c r="G52" s="1255"/>
      <c r="H52" s="1255"/>
      <c r="I52" s="1256"/>
      <c r="J52" s="1256"/>
      <c r="K52" s="1257"/>
      <c r="L52" s="1257"/>
      <c r="M52" s="1257"/>
      <c r="N52" s="1257"/>
      <c r="AM52" s="1247"/>
      <c r="AN52" s="1258"/>
      <c r="AO52" s="1258"/>
      <c r="AP52" s="1258"/>
      <c r="AQ52" s="1258"/>
      <c r="AR52" s="1258"/>
      <c r="AS52" s="1258"/>
      <c r="AT52" s="1258"/>
      <c r="AU52" s="1258"/>
      <c r="AV52" s="1258"/>
      <c r="AW52" s="1258"/>
      <c r="AX52" s="1258"/>
      <c r="AY52" s="1258"/>
      <c r="AZ52" s="1258"/>
      <c r="BA52" s="1258"/>
      <c r="BB52" s="1258"/>
      <c r="BC52" s="1258"/>
      <c r="BD52" s="1258"/>
      <c r="BE52" s="1258"/>
      <c r="BF52" s="1258"/>
      <c r="BG52" s="1258"/>
      <c r="BH52" s="1258"/>
      <c r="BI52" s="1258"/>
      <c r="BJ52" s="1258"/>
      <c r="BK52" s="1258"/>
      <c r="BL52" s="1258"/>
      <c r="BM52" s="1258"/>
      <c r="BN52" s="1258"/>
      <c r="BO52" s="1258"/>
      <c r="BP52" s="1259"/>
      <c r="BQ52" s="1259"/>
      <c r="BR52" s="1259"/>
      <c r="BS52" s="1259"/>
      <c r="BT52" s="1259"/>
      <c r="BU52" s="1259"/>
      <c r="BV52" s="1259"/>
      <c r="BW52" s="1259"/>
      <c r="BX52" s="1259"/>
      <c r="BY52" s="1259"/>
      <c r="BZ52" s="1259"/>
      <c r="CA52" s="1259"/>
      <c r="CB52" s="1259"/>
      <c r="CC52" s="1259"/>
      <c r="CD52" s="1259"/>
      <c r="CE52" s="1259"/>
      <c r="CF52" s="1259"/>
      <c r="CG52" s="1259"/>
      <c r="CH52" s="1259"/>
      <c r="CI52" s="1259"/>
      <c r="CJ52" s="1259"/>
      <c r="CK52" s="1259"/>
      <c r="CL52" s="1259"/>
      <c r="CM52" s="1259"/>
      <c r="CN52" s="1259"/>
      <c r="CO52" s="1259"/>
      <c r="CP52" s="1259"/>
      <c r="CQ52" s="1259"/>
      <c r="CR52" s="1259"/>
      <c r="CS52" s="1259"/>
      <c r="CT52" s="1259"/>
      <c r="CU52" s="1259"/>
      <c r="CV52" s="1259"/>
      <c r="CW52" s="1259"/>
      <c r="CX52" s="1259"/>
      <c r="CY52" s="1259"/>
      <c r="CZ52" s="1259"/>
      <c r="DA52" s="1259"/>
      <c r="DB52" s="1259"/>
      <c r="DC52" s="1259"/>
    </row>
    <row r="53" spans="1:109" ht="13.2" x14ac:dyDescent="0.2">
      <c r="A53" s="1237"/>
      <c r="B53" s="1229"/>
      <c r="G53" s="1255"/>
      <c r="H53" s="1255"/>
      <c r="I53" s="1248"/>
      <c r="J53" s="1248"/>
      <c r="K53" s="1257"/>
      <c r="L53" s="1257"/>
      <c r="M53" s="1257"/>
      <c r="N53" s="1257"/>
      <c r="AM53" s="1247"/>
      <c r="AN53" s="1258"/>
      <c r="AO53" s="1258"/>
      <c r="AP53" s="1258"/>
      <c r="AQ53" s="1258"/>
      <c r="AR53" s="1258"/>
      <c r="AS53" s="1258"/>
      <c r="AT53" s="1258"/>
      <c r="AU53" s="1258"/>
      <c r="AV53" s="1258"/>
      <c r="AW53" s="1258"/>
      <c r="AX53" s="1258"/>
      <c r="AY53" s="1258"/>
      <c r="AZ53" s="1258"/>
      <c r="BA53" s="1258"/>
      <c r="BB53" s="1258" t="s">
        <v>565</v>
      </c>
      <c r="BC53" s="1258"/>
      <c r="BD53" s="1258"/>
      <c r="BE53" s="1258"/>
      <c r="BF53" s="1258"/>
      <c r="BG53" s="1258"/>
      <c r="BH53" s="1258"/>
      <c r="BI53" s="1258"/>
      <c r="BJ53" s="1258"/>
      <c r="BK53" s="1258"/>
      <c r="BL53" s="1258"/>
      <c r="BM53" s="1258"/>
      <c r="BN53" s="1258"/>
      <c r="BO53" s="1258"/>
      <c r="BP53" s="1259">
        <v>68.5</v>
      </c>
      <c r="BQ53" s="1259"/>
      <c r="BR53" s="1259"/>
      <c r="BS53" s="1259"/>
      <c r="BT53" s="1259"/>
      <c r="BU53" s="1259"/>
      <c r="BV53" s="1259"/>
      <c r="BW53" s="1259"/>
      <c r="BX53" s="1259">
        <v>72.099999999999994</v>
      </c>
      <c r="BY53" s="1259"/>
      <c r="BZ53" s="1259"/>
      <c r="CA53" s="1259"/>
      <c r="CB53" s="1259"/>
      <c r="CC53" s="1259"/>
      <c r="CD53" s="1259"/>
      <c r="CE53" s="1259"/>
      <c r="CF53" s="1259">
        <v>68.599999999999994</v>
      </c>
      <c r="CG53" s="1259"/>
      <c r="CH53" s="1259"/>
      <c r="CI53" s="1259"/>
      <c r="CJ53" s="1259"/>
      <c r="CK53" s="1259"/>
      <c r="CL53" s="1259"/>
      <c r="CM53" s="1259"/>
      <c r="CN53" s="1259">
        <v>62.6</v>
      </c>
      <c r="CO53" s="1259"/>
      <c r="CP53" s="1259"/>
      <c r="CQ53" s="1259"/>
      <c r="CR53" s="1259"/>
      <c r="CS53" s="1259"/>
      <c r="CT53" s="1259"/>
      <c r="CU53" s="1259"/>
      <c r="CV53" s="1259">
        <v>63.9</v>
      </c>
      <c r="CW53" s="1259"/>
      <c r="CX53" s="1259"/>
      <c r="CY53" s="1259"/>
      <c r="CZ53" s="1259"/>
      <c r="DA53" s="1259"/>
      <c r="DB53" s="1259"/>
      <c r="DC53" s="1259"/>
    </row>
    <row r="54" spans="1:109" ht="13.2" x14ac:dyDescent="0.2">
      <c r="A54" s="1237"/>
      <c r="B54" s="1229"/>
      <c r="G54" s="1255"/>
      <c r="H54" s="1255"/>
      <c r="I54" s="1248"/>
      <c r="J54" s="1248"/>
      <c r="K54" s="1257"/>
      <c r="L54" s="1257"/>
      <c r="M54" s="1257"/>
      <c r="N54" s="1257"/>
      <c r="AM54" s="1247"/>
      <c r="AN54" s="1258"/>
      <c r="AO54" s="1258"/>
      <c r="AP54" s="1258"/>
      <c r="AQ54" s="1258"/>
      <c r="AR54" s="1258"/>
      <c r="AS54" s="1258"/>
      <c r="AT54" s="1258"/>
      <c r="AU54" s="1258"/>
      <c r="AV54" s="1258"/>
      <c r="AW54" s="1258"/>
      <c r="AX54" s="1258"/>
      <c r="AY54" s="1258"/>
      <c r="AZ54" s="1258"/>
      <c r="BA54" s="1258"/>
      <c r="BB54" s="1258"/>
      <c r="BC54" s="1258"/>
      <c r="BD54" s="1258"/>
      <c r="BE54" s="1258"/>
      <c r="BF54" s="1258"/>
      <c r="BG54" s="1258"/>
      <c r="BH54" s="1258"/>
      <c r="BI54" s="1258"/>
      <c r="BJ54" s="1258"/>
      <c r="BK54" s="1258"/>
      <c r="BL54" s="1258"/>
      <c r="BM54" s="1258"/>
      <c r="BN54" s="1258"/>
      <c r="BO54" s="1258"/>
      <c r="BP54" s="1259"/>
      <c r="BQ54" s="1259"/>
      <c r="BR54" s="1259"/>
      <c r="BS54" s="1259"/>
      <c r="BT54" s="1259"/>
      <c r="BU54" s="1259"/>
      <c r="BV54" s="1259"/>
      <c r="BW54" s="1259"/>
      <c r="BX54" s="1259"/>
      <c r="BY54" s="1259"/>
      <c r="BZ54" s="1259"/>
      <c r="CA54" s="1259"/>
      <c r="CB54" s="1259"/>
      <c r="CC54" s="1259"/>
      <c r="CD54" s="1259"/>
      <c r="CE54" s="1259"/>
      <c r="CF54" s="1259"/>
      <c r="CG54" s="1259"/>
      <c r="CH54" s="1259"/>
      <c r="CI54" s="1259"/>
      <c r="CJ54" s="1259"/>
      <c r="CK54" s="1259"/>
      <c r="CL54" s="1259"/>
      <c r="CM54" s="1259"/>
      <c r="CN54" s="1259"/>
      <c r="CO54" s="1259"/>
      <c r="CP54" s="1259"/>
      <c r="CQ54" s="1259"/>
      <c r="CR54" s="1259"/>
      <c r="CS54" s="1259"/>
      <c r="CT54" s="1259"/>
      <c r="CU54" s="1259"/>
      <c r="CV54" s="1259"/>
      <c r="CW54" s="1259"/>
      <c r="CX54" s="1259"/>
      <c r="CY54" s="1259"/>
      <c r="CZ54" s="1259"/>
      <c r="DA54" s="1259"/>
      <c r="DB54" s="1259"/>
      <c r="DC54" s="1259"/>
    </row>
    <row r="55" spans="1:109" ht="13.2" x14ac:dyDescent="0.2">
      <c r="A55" s="1237"/>
      <c r="B55" s="1229"/>
      <c r="G55" s="1248"/>
      <c r="H55" s="1248"/>
      <c r="I55" s="1248"/>
      <c r="J55" s="1248"/>
      <c r="K55" s="1257"/>
      <c r="L55" s="1257"/>
      <c r="M55" s="1257"/>
      <c r="N55" s="1257"/>
      <c r="AN55" s="1254" t="s">
        <v>566</v>
      </c>
      <c r="AO55" s="1254"/>
      <c r="AP55" s="1254"/>
      <c r="AQ55" s="1254"/>
      <c r="AR55" s="1254"/>
      <c r="AS55" s="1254"/>
      <c r="AT55" s="1254"/>
      <c r="AU55" s="1254"/>
      <c r="AV55" s="1254"/>
      <c r="AW55" s="1254"/>
      <c r="AX55" s="1254"/>
      <c r="AY55" s="1254"/>
      <c r="AZ55" s="1254"/>
      <c r="BA55" s="1254"/>
      <c r="BB55" s="1258" t="s">
        <v>564</v>
      </c>
      <c r="BC55" s="1258"/>
      <c r="BD55" s="1258"/>
      <c r="BE55" s="1258"/>
      <c r="BF55" s="1258"/>
      <c r="BG55" s="1258"/>
      <c r="BH55" s="1258"/>
      <c r="BI55" s="1258"/>
      <c r="BJ55" s="1258"/>
      <c r="BK55" s="1258"/>
      <c r="BL55" s="1258"/>
      <c r="BM55" s="1258"/>
      <c r="BN55" s="1258"/>
      <c r="BO55" s="1258"/>
      <c r="BP55" s="1259">
        <v>22.1</v>
      </c>
      <c r="BQ55" s="1259"/>
      <c r="BR55" s="1259"/>
      <c r="BS55" s="1259"/>
      <c r="BT55" s="1259"/>
      <c r="BU55" s="1259"/>
      <c r="BV55" s="1259"/>
      <c r="BW55" s="1259"/>
      <c r="BX55" s="1259">
        <v>20.399999999999999</v>
      </c>
      <c r="BY55" s="1259"/>
      <c r="BZ55" s="1259"/>
      <c r="CA55" s="1259"/>
      <c r="CB55" s="1259"/>
      <c r="CC55" s="1259"/>
      <c r="CD55" s="1259"/>
      <c r="CE55" s="1259"/>
      <c r="CF55" s="1259">
        <v>11.2</v>
      </c>
      <c r="CG55" s="1259"/>
      <c r="CH55" s="1259"/>
      <c r="CI55" s="1259"/>
      <c r="CJ55" s="1259"/>
      <c r="CK55" s="1259"/>
      <c r="CL55" s="1259"/>
      <c r="CM55" s="1259"/>
      <c r="CN55" s="1259">
        <v>4.5999999999999996</v>
      </c>
      <c r="CO55" s="1259"/>
      <c r="CP55" s="1259"/>
      <c r="CQ55" s="1259"/>
      <c r="CR55" s="1259"/>
      <c r="CS55" s="1259"/>
      <c r="CT55" s="1259"/>
      <c r="CU55" s="1259"/>
      <c r="CV55" s="1259">
        <v>4.2</v>
      </c>
      <c r="CW55" s="1259"/>
      <c r="CX55" s="1259"/>
      <c r="CY55" s="1259"/>
      <c r="CZ55" s="1259"/>
      <c r="DA55" s="1259"/>
      <c r="DB55" s="1259"/>
      <c r="DC55" s="1259"/>
    </row>
    <row r="56" spans="1:109" ht="13.2" x14ac:dyDescent="0.2">
      <c r="A56" s="1237"/>
      <c r="B56" s="1229"/>
      <c r="G56" s="1248"/>
      <c r="H56" s="1248"/>
      <c r="I56" s="1248"/>
      <c r="J56" s="1248"/>
      <c r="K56" s="1257"/>
      <c r="L56" s="1257"/>
      <c r="M56" s="1257"/>
      <c r="N56" s="1257"/>
      <c r="AN56" s="1254"/>
      <c r="AO56" s="1254"/>
      <c r="AP56" s="1254"/>
      <c r="AQ56" s="1254"/>
      <c r="AR56" s="1254"/>
      <c r="AS56" s="1254"/>
      <c r="AT56" s="1254"/>
      <c r="AU56" s="1254"/>
      <c r="AV56" s="1254"/>
      <c r="AW56" s="1254"/>
      <c r="AX56" s="1254"/>
      <c r="AY56" s="1254"/>
      <c r="AZ56" s="1254"/>
      <c r="BA56" s="1254"/>
      <c r="BB56" s="1258"/>
      <c r="BC56" s="1258"/>
      <c r="BD56" s="1258"/>
      <c r="BE56" s="1258"/>
      <c r="BF56" s="1258"/>
      <c r="BG56" s="1258"/>
      <c r="BH56" s="1258"/>
      <c r="BI56" s="1258"/>
      <c r="BJ56" s="1258"/>
      <c r="BK56" s="1258"/>
      <c r="BL56" s="1258"/>
      <c r="BM56" s="1258"/>
      <c r="BN56" s="1258"/>
      <c r="BO56" s="1258"/>
      <c r="BP56" s="1259"/>
      <c r="BQ56" s="1259"/>
      <c r="BR56" s="1259"/>
      <c r="BS56" s="1259"/>
      <c r="BT56" s="1259"/>
      <c r="BU56" s="1259"/>
      <c r="BV56" s="1259"/>
      <c r="BW56" s="1259"/>
      <c r="BX56" s="1259"/>
      <c r="BY56" s="1259"/>
      <c r="BZ56" s="1259"/>
      <c r="CA56" s="1259"/>
      <c r="CB56" s="1259"/>
      <c r="CC56" s="1259"/>
      <c r="CD56" s="1259"/>
      <c r="CE56" s="1259"/>
      <c r="CF56" s="1259"/>
      <c r="CG56" s="1259"/>
      <c r="CH56" s="1259"/>
      <c r="CI56" s="1259"/>
      <c r="CJ56" s="1259"/>
      <c r="CK56" s="1259"/>
      <c r="CL56" s="1259"/>
      <c r="CM56" s="1259"/>
      <c r="CN56" s="1259"/>
      <c r="CO56" s="1259"/>
      <c r="CP56" s="1259"/>
      <c r="CQ56" s="1259"/>
      <c r="CR56" s="1259"/>
      <c r="CS56" s="1259"/>
      <c r="CT56" s="1259"/>
      <c r="CU56" s="1259"/>
      <c r="CV56" s="1259"/>
      <c r="CW56" s="1259"/>
      <c r="CX56" s="1259"/>
      <c r="CY56" s="1259"/>
      <c r="CZ56" s="1259"/>
      <c r="DA56" s="1259"/>
      <c r="DB56" s="1259"/>
      <c r="DC56" s="1259"/>
    </row>
    <row r="57" spans="1:109" s="1237" customFormat="1" ht="13.2" x14ac:dyDescent="0.2">
      <c r="B57" s="1260"/>
      <c r="G57" s="1248"/>
      <c r="H57" s="1248"/>
      <c r="I57" s="1261"/>
      <c r="J57" s="1261"/>
      <c r="K57" s="1257"/>
      <c r="L57" s="1257"/>
      <c r="M57" s="1257"/>
      <c r="N57" s="1257"/>
      <c r="AM57" s="1223"/>
      <c r="AN57" s="1254"/>
      <c r="AO57" s="1254"/>
      <c r="AP57" s="1254"/>
      <c r="AQ57" s="1254"/>
      <c r="AR57" s="1254"/>
      <c r="AS57" s="1254"/>
      <c r="AT57" s="1254"/>
      <c r="AU57" s="1254"/>
      <c r="AV57" s="1254"/>
      <c r="AW57" s="1254"/>
      <c r="AX57" s="1254"/>
      <c r="AY57" s="1254"/>
      <c r="AZ57" s="1254"/>
      <c r="BA57" s="1254"/>
      <c r="BB57" s="1258" t="s">
        <v>565</v>
      </c>
      <c r="BC57" s="1258"/>
      <c r="BD57" s="1258"/>
      <c r="BE57" s="1258"/>
      <c r="BF57" s="1258"/>
      <c r="BG57" s="1258"/>
      <c r="BH57" s="1258"/>
      <c r="BI57" s="1258"/>
      <c r="BJ57" s="1258"/>
      <c r="BK57" s="1258"/>
      <c r="BL57" s="1258"/>
      <c r="BM57" s="1258"/>
      <c r="BN57" s="1258"/>
      <c r="BO57" s="1258"/>
      <c r="BP57" s="1259">
        <v>61.5</v>
      </c>
      <c r="BQ57" s="1259"/>
      <c r="BR57" s="1259"/>
      <c r="BS57" s="1259"/>
      <c r="BT57" s="1259"/>
      <c r="BU57" s="1259"/>
      <c r="BV57" s="1259"/>
      <c r="BW57" s="1259"/>
      <c r="BX57" s="1259">
        <v>63</v>
      </c>
      <c r="BY57" s="1259"/>
      <c r="BZ57" s="1259"/>
      <c r="CA57" s="1259"/>
      <c r="CB57" s="1259"/>
      <c r="CC57" s="1259"/>
      <c r="CD57" s="1259"/>
      <c r="CE57" s="1259"/>
      <c r="CF57" s="1259">
        <v>63.7</v>
      </c>
      <c r="CG57" s="1259"/>
      <c r="CH57" s="1259"/>
      <c r="CI57" s="1259"/>
      <c r="CJ57" s="1259"/>
      <c r="CK57" s="1259"/>
      <c r="CL57" s="1259"/>
      <c r="CM57" s="1259"/>
      <c r="CN57" s="1259">
        <v>64.099999999999994</v>
      </c>
      <c r="CO57" s="1259"/>
      <c r="CP57" s="1259"/>
      <c r="CQ57" s="1259"/>
      <c r="CR57" s="1259"/>
      <c r="CS57" s="1259"/>
      <c r="CT57" s="1259"/>
      <c r="CU57" s="1259"/>
      <c r="CV57" s="1259">
        <v>64.599999999999994</v>
      </c>
      <c r="CW57" s="1259"/>
      <c r="CX57" s="1259"/>
      <c r="CY57" s="1259"/>
      <c r="CZ57" s="1259"/>
      <c r="DA57" s="1259"/>
      <c r="DB57" s="1259"/>
      <c r="DC57" s="1259"/>
      <c r="DD57" s="1262"/>
      <c r="DE57" s="1260"/>
    </row>
    <row r="58" spans="1:109" s="1237" customFormat="1" ht="13.2" x14ac:dyDescent="0.2">
      <c r="A58" s="1223"/>
      <c r="B58" s="1260"/>
      <c r="G58" s="1248"/>
      <c r="H58" s="1248"/>
      <c r="I58" s="1261"/>
      <c r="J58" s="1261"/>
      <c r="K58" s="1257"/>
      <c r="L58" s="1257"/>
      <c r="M58" s="1257"/>
      <c r="N58" s="1257"/>
      <c r="AM58" s="1223"/>
      <c r="AN58" s="1254"/>
      <c r="AO58" s="1254"/>
      <c r="AP58" s="1254"/>
      <c r="AQ58" s="1254"/>
      <c r="AR58" s="1254"/>
      <c r="AS58" s="1254"/>
      <c r="AT58" s="1254"/>
      <c r="AU58" s="1254"/>
      <c r="AV58" s="1254"/>
      <c r="AW58" s="1254"/>
      <c r="AX58" s="1254"/>
      <c r="AY58" s="1254"/>
      <c r="AZ58" s="1254"/>
      <c r="BA58" s="1254"/>
      <c r="BB58" s="1258"/>
      <c r="BC58" s="1258"/>
      <c r="BD58" s="1258"/>
      <c r="BE58" s="1258"/>
      <c r="BF58" s="1258"/>
      <c r="BG58" s="1258"/>
      <c r="BH58" s="1258"/>
      <c r="BI58" s="1258"/>
      <c r="BJ58" s="1258"/>
      <c r="BK58" s="1258"/>
      <c r="BL58" s="1258"/>
      <c r="BM58" s="1258"/>
      <c r="BN58" s="1258"/>
      <c r="BO58" s="1258"/>
      <c r="BP58" s="1259"/>
      <c r="BQ58" s="1259"/>
      <c r="BR58" s="1259"/>
      <c r="BS58" s="1259"/>
      <c r="BT58" s="1259"/>
      <c r="BU58" s="1259"/>
      <c r="BV58" s="1259"/>
      <c r="BW58" s="1259"/>
      <c r="BX58" s="1259"/>
      <c r="BY58" s="1259"/>
      <c r="BZ58" s="1259"/>
      <c r="CA58" s="1259"/>
      <c r="CB58" s="1259"/>
      <c r="CC58" s="1259"/>
      <c r="CD58" s="1259"/>
      <c r="CE58" s="1259"/>
      <c r="CF58" s="1259"/>
      <c r="CG58" s="1259"/>
      <c r="CH58" s="1259"/>
      <c r="CI58" s="1259"/>
      <c r="CJ58" s="1259"/>
      <c r="CK58" s="1259"/>
      <c r="CL58" s="1259"/>
      <c r="CM58" s="1259"/>
      <c r="CN58" s="1259"/>
      <c r="CO58" s="1259"/>
      <c r="CP58" s="1259"/>
      <c r="CQ58" s="1259"/>
      <c r="CR58" s="1259"/>
      <c r="CS58" s="1259"/>
      <c r="CT58" s="1259"/>
      <c r="CU58" s="1259"/>
      <c r="CV58" s="1259"/>
      <c r="CW58" s="1259"/>
      <c r="CX58" s="1259"/>
      <c r="CY58" s="1259"/>
      <c r="CZ58" s="1259"/>
      <c r="DA58" s="1259"/>
      <c r="DB58" s="1259"/>
      <c r="DC58" s="1259"/>
      <c r="DD58" s="1262"/>
      <c r="DE58" s="1260"/>
    </row>
    <row r="59" spans="1:109" s="1237" customFormat="1" ht="13.2" x14ac:dyDescent="0.2">
      <c r="A59" s="1223"/>
      <c r="B59" s="1260"/>
      <c r="K59" s="1263"/>
      <c r="L59" s="1263"/>
      <c r="M59" s="1263"/>
      <c r="N59" s="1263"/>
      <c r="AQ59" s="1263"/>
      <c r="AR59" s="1263"/>
      <c r="AS59" s="1263"/>
      <c r="AT59" s="1263"/>
      <c r="BC59" s="1263"/>
      <c r="BD59" s="1263"/>
      <c r="BE59" s="1263"/>
      <c r="BF59" s="1263"/>
      <c r="BO59" s="1263"/>
      <c r="BP59" s="1263"/>
      <c r="BQ59" s="1263"/>
      <c r="BR59" s="1263"/>
      <c r="CA59" s="1263"/>
      <c r="CB59" s="1263"/>
      <c r="CC59" s="1263"/>
      <c r="CD59" s="1263"/>
      <c r="CM59" s="1263"/>
      <c r="CN59" s="1263"/>
      <c r="CO59" s="1263"/>
      <c r="CP59" s="1263"/>
      <c r="CY59" s="1263"/>
      <c r="CZ59" s="1263"/>
      <c r="DA59" s="1263"/>
      <c r="DB59" s="1263"/>
      <c r="DC59" s="1263"/>
      <c r="DD59" s="1262"/>
      <c r="DE59" s="1260"/>
    </row>
    <row r="60" spans="1:109" s="1237" customFormat="1" ht="13.2" x14ac:dyDescent="0.2">
      <c r="A60" s="1223"/>
      <c r="B60" s="1260"/>
      <c r="K60" s="1263"/>
      <c r="L60" s="1263"/>
      <c r="M60" s="1263"/>
      <c r="N60" s="1263"/>
      <c r="AQ60" s="1263"/>
      <c r="AR60" s="1263"/>
      <c r="AS60" s="1263"/>
      <c r="AT60" s="1263"/>
      <c r="BC60" s="1263"/>
      <c r="BD60" s="1263"/>
      <c r="BE60" s="1263"/>
      <c r="BF60" s="1263"/>
      <c r="BO60" s="1263"/>
      <c r="BP60" s="1263"/>
      <c r="BQ60" s="1263"/>
      <c r="BR60" s="1263"/>
      <c r="CA60" s="1263"/>
      <c r="CB60" s="1263"/>
      <c r="CC60" s="1263"/>
      <c r="CD60" s="1263"/>
      <c r="CM60" s="1263"/>
      <c r="CN60" s="1263"/>
      <c r="CO60" s="1263"/>
      <c r="CP60" s="1263"/>
      <c r="CY60" s="1263"/>
      <c r="CZ60" s="1263"/>
      <c r="DA60" s="1263"/>
      <c r="DB60" s="1263"/>
      <c r="DC60" s="1263"/>
      <c r="DD60" s="1262"/>
      <c r="DE60" s="1260"/>
    </row>
    <row r="61" spans="1:109" s="1237" customFormat="1" ht="13.2" x14ac:dyDescent="0.2">
      <c r="A61" s="1223"/>
      <c r="B61" s="1264"/>
      <c r="C61" s="1265"/>
      <c r="D61" s="1265"/>
      <c r="E61" s="1265"/>
      <c r="F61" s="1265"/>
      <c r="G61" s="1265"/>
      <c r="H61" s="1265"/>
      <c r="I61" s="1265"/>
      <c r="J61" s="1265"/>
      <c r="K61" s="1265"/>
      <c r="L61" s="1265"/>
      <c r="M61" s="1266"/>
      <c r="N61" s="1266"/>
      <c r="O61" s="1265"/>
      <c r="P61" s="1265"/>
      <c r="Q61" s="1265"/>
      <c r="R61" s="1265"/>
      <c r="S61" s="1265"/>
      <c r="T61" s="1265"/>
      <c r="U61" s="1265"/>
      <c r="V61" s="1265"/>
      <c r="W61" s="1265"/>
      <c r="X61" s="1265"/>
      <c r="Y61" s="1265"/>
      <c r="Z61" s="1265"/>
      <c r="AA61" s="1265"/>
      <c r="AB61" s="1265"/>
      <c r="AC61" s="1265"/>
      <c r="AD61" s="1265"/>
      <c r="AE61" s="1265"/>
      <c r="AF61" s="1265"/>
      <c r="AG61" s="1265"/>
      <c r="AH61" s="1265"/>
      <c r="AI61" s="1265"/>
      <c r="AJ61" s="1265"/>
      <c r="AK61" s="1265"/>
      <c r="AL61" s="1265"/>
      <c r="AM61" s="1265"/>
      <c r="AN61" s="1265"/>
      <c r="AO61" s="1265"/>
      <c r="AP61" s="1265"/>
      <c r="AQ61" s="1265"/>
      <c r="AR61" s="1265"/>
      <c r="AS61" s="1266"/>
      <c r="AT61" s="1266"/>
      <c r="AU61" s="1265"/>
      <c r="AV61" s="1265"/>
      <c r="AW61" s="1265"/>
      <c r="AX61" s="1265"/>
      <c r="AY61" s="1265"/>
      <c r="AZ61" s="1265"/>
      <c r="BA61" s="1265"/>
      <c r="BB61" s="1265"/>
      <c r="BC61" s="1265"/>
      <c r="BD61" s="1265"/>
      <c r="BE61" s="1266"/>
      <c r="BF61" s="1266"/>
      <c r="BG61" s="1265"/>
      <c r="BH61" s="1265"/>
      <c r="BI61" s="1265"/>
      <c r="BJ61" s="1265"/>
      <c r="BK61" s="1265"/>
      <c r="BL61" s="1265"/>
      <c r="BM61" s="1265"/>
      <c r="BN61" s="1265"/>
      <c r="BO61" s="1265"/>
      <c r="BP61" s="1265"/>
      <c r="BQ61" s="1266"/>
      <c r="BR61" s="1266"/>
      <c r="BS61" s="1265"/>
      <c r="BT61" s="1265"/>
      <c r="BU61" s="1265"/>
      <c r="BV61" s="1265"/>
      <c r="BW61" s="1265"/>
      <c r="BX61" s="1265"/>
      <c r="BY61" s="1265"/>
      <c r="BZ61" s="1265"/>
      <c r="CA61" s="1265"/>
      <c r="CB61" s="1265"/>
      <c r="CC61" s="1266"/>
      <c r="CD61" s="1266"/>
      <c r="CE61" s="1265"/>
      <c r="CF61" s="1265"/>
      <c r="CG61" s="1265"/>
      <c r="CH61" s="1265"/>
      <c r="CI61" s="1265"/>
      <c r="CJ61" s="1265"/>
      <c r="CK61" s="1265"/>
      <c r="CL61" s="1265"/>
      <c r="CM61" s="1265"/>
      <c r="CN61" s="1265"/>
      <c r="CO61" s="1266"/>
      <c r="CP61" s="1266"/>
      <c r="CQ61" s="1265"/>
      <c r="CR61" s="1265"/>
      <c r="CS61" s="1265"/>
      <c r="CT61" s="1265"/>
      <c r="CU61" s="1265"/>
      <c r="CV61" s="1265"/>
      <c r="CW61" s="1265"/>
      <c r="CX61" s="1265"/>
      <c r="CY61" s="1265"/>
      <c r="CZ61" s="1265"/>
      <c r="DA61" s="1266"/>
      <c r="DB61" s="1266"/>
      <c r="DC61" s="1266"/>
      <c r="DD61" s="1267"/>
      <c r="DE61" s="1260"/>
    </row>
    <row r="62" spans="1:109" ht="13.2" x14ac:dyDescent="0.2">
      <c r="B62" s="1234"/>
      <c r="C62" s="1234"/>
      <c r="D62" s="1234"/>
      <c r="E62" s="1234"/>
      <c r="F62" s="1234"/>
      <c r="G62" s="1234"/>
      <c r="H62" s="1234"/>
      <c r="I62" s="1234"/>
      <c r="J62" s="1234"/>
      <c r="K62" s="1234"/>
      <c r="L62" s="1234"/>
      <c r="M62" s="1234"/>
      <c r="N62" s="1234"/>
      <c r="O62" s="1234"/>
      <c r="P62" s="1234"/>
      <c r="Q62" s="1234"/>
      <c r="R62" s="1234"/>
      <c r="S62" s="1234"/>
      <c r="T62" s="1234"/>
      <c r="U62" s="1234"/>
      <c r="V62" s="1234"/>
      <c r="W62" s="1234"/>
      <c r="X62" s="1234"/>
      <c r="Y62" s="1234"/>
      <c r="Z62" s="1234"/>
      <c r="AA62" s="1234"/>
      <c r="AB62" s="1234"/>
      <c r="AC62" s="1234"/>
      <c r="AD62" s="1234"/>
      <c r="AE62" s="1234"/>
      <c r="AF62" s="1234"/>
      <c r="AG62" s="1234"/>
      <c r="AH62" s="1234"/>
      <c r="AI62" s="1234"/>
      <c r="AJ62" s="1234"/>
      <c r="AK62" s="1234"/>
      <c r="AL62" s="1234"/>
      <c r="AM62" s="1234"/>
      <c r="AN62" s="1234"/>
      <c r="AO62" s="1234"/>
      <c r="AP62" s="1234"/>
      <c r="AQ62" s="1234"/>
      <c r="AR62" s="1234"/>
      <c r="AS62" s="1234"/>
      <c r="AT62" s="1234"/>
      <c r="AU62" s="1234"/>
      <c r="AV62" s="1234"/>
      <c r="AW62" s="1234"/>
      <c r="AX62" s="1234"/>
      <c r="AY62" s="1234"/>
      <c r="AZ62" s="1234"/>
      <c r="BA62" s="1234"/>
      <c r="BB62" s="1234"/>
      <c r="BC62" s="1234"/>
      <c r="BD62" s="1234"/>
      <c r="BE62" s="1234"/>
      <c r="BF62" s="1234"/>
      <c r="BG62" s="1234"/>
      <c r="BH62" s="1234"/>
      <c r="BI62" s="1234"/>
      <c r="BJ62" s="1234"/>
      <c r="BK62" s="1234"/>
      <c r="BL62" s="1234"/>
      <c r="BM62" s="1234"/>
      <c r="BN62" s="1234"/>
      <c r="BO62" s="1234"/>
      <c r="BP62" s="1234"/>
      <c r="BQ62" s="1234"/>
      <c r="BR62" s="1234"/>
      <c r="BS62" s="1234"/>
      <c r="BT62" s="1234"/>
      <c r="BU62" s="1234"/>
      <c r="BV62" s="1234"/>
      <c r="BW62" s="1234"/>
      <c r="BX62" s="1234"/>
      <c r="BY62" s="1234"/>
      <c r="BZ62" s="1234"/>
      <c r="CA62" s="1234"/>
      <c r="CB62" s="1234"/>
      <c r="CC62" s="1234"/>
      <c r="CD62" s="1234"/>
      <c r="CE62" s="1234"/>
      <c r="CF62" s="1234"/>
      <c r="CG62" s="1234"/>
      <c r="CH62" s="1234"/>
      <c r="CI62" s="1234"/>
      <c r="CJ62" s="1234"/>
      <c r="CK62" s="1234"/>
      <c r="CL62" s="1234"/>
      <c r="CM62" s="1234"/>
      <c r="CN62" s="1234"/>
      <c r="CO62" s="1234"/>
      <c r="CP62" s="1234"/>
      <c r="CQ62" s="1234"/>
      <c r="CR62" s="1234"/>
      <c r="CS62" s="1234"/>
      <c r="CT62" s="1234"/>
      <c r="CU62" s="1234"/>
      <c r="CV62" s="1234"/>
      <c r="CW62" s="1234"/>
      <c r="CX62" s="1234"/>
      <c r="CY62" s="1234"/>
      <c r="CZ62" s="1234"/>
      <c r="DA62" s="1234"/>
      <c r="DB62" s="1234"/>
      <c r="DC62" s="1234"/>
      <c r="DD62" s="1234"/>
      <c r="DE62" s="1223"/>
    </row>
    <row r="63" spans="1:109" ht="16.2" x14ac:dyDescent="0.2">
      <c r="B63" s="1268" t="s">
        <v>567</v>
      </c>
    </row>
    <row r="64" spans="1:109" ht="13.2" x14ac:dyDescent="0.2">
      <c r="B64" s="1229"/>
      <c r="G64" s="1236"/>
      <c r="I64" s="1269"/>
      <c r="J64" s="1269"/>
      <c r="K64" s="1269"/>
      <c r="L64" s="1269"/>
      <c r="M64" s="1269"/>
      <c r="N64" s="1270"/>
      <c r="AM64" s="1236"/>
      <c r="AN64" s="1236" t="s">
        <v>560</v>
      </c>
      <c r="AP64" s="1237"/>
      <c r="AQ64" s="1237"/>
      <c r="AR64" s="1237"/>
      <c r="AY64" s="1236"/>
      <c r="BA64" s="1237"/>
      <c r="BB64" s="1237"/>
      <c r="BC64" s="1237"/>
      <c r="BK64" s="1236"/>
      <c r="BM64" s="1237"/>
      <c r="BN64" s="1237"/>
      <c r="BO64" s="1237"/>
      <c r="BW64" s="1236"/>
      <c r="BY64" s="1237"/>
      <c r="BZ64" s="1237"/>
      <c r="CA64" s="1237"/>
      <c r="CI64" s="1236"/>
      <c r="CK64" s="1237"/>
      <c r="CL64" s="1237"/>
      <c r="CM64" s="1237"/>
      <c r="CU64" s="1236"/>
      <c r="CW64" s="1237"/>
      <c r="CX64" s="1237"/>
      <c r="CY64" s="1237"/>
    </row>
    <row r="65" spans="2:107" ht="13.2" x14ac:dyDescent="0.2">
      <c r="B65" s="1229"/>
      <c r="AN65" s="1238" t="s">
        <v>568</v>
      </c>
      <c r="AO65" s="1239"/>
      <c r="AP65" s="1239"/>
      <c r="AQ65" s="1239"/>
      <c r="AR65" s="1239"/>
      <c r="AS65" s="1239"/>
      <c r="AT65" s="1239"/>
      <c r="AU65" s="1239"/>
      <c r="AV65" s="1239"/>
      <c r="AW65" s="1239"/>
      <c r="AX65" s="1239"/>
      <c r="AY65" s="1239"/>
      <c r="AZ65" s="1239"/>
      <c r="BA65" s="1239"/>
      <c r="BB65" s="1239"/>
      <c r="BC65" s="1239"/>
      <c r="BD65" s="1239"/>
      <c r="BE65" s="1239"/>
      <c r="BF65" s="1239"/>
      <c r="BG65" s="1239"/>
      <c r="BH65" s="1239"/>
      <c r="BI65" s="1239"/>
      <c r="BJ65" s="1239"/>
      <c r="BK65" s="1239"/>
      <c r="BL65" s="1239"/>
      <c r="BM65" s="1239"/>
      <c r="BN65" s="1239"/>
      <c r="BO65" s="1239"/>
      <c r="BP65" s="1239"/>
      <c r="BQ65" s="1239"/>
      <c r="BR65" s="1239"/>
      <c r="BS65" s="1239"/>
      <c r="BT65" s="1239"/>
      <c r="BU65" s="1239"/>
      <c r="BV65" s="1239"/>
      <c r="BW65" s="1239"/>
      <c r="BX65" s="1239"/>
      <c r="BY65" s="1239"/>
      <c r="BZ65" s="1239"/>
      <c r="CA65" s="1239"/>
      <c r="CB65" s="1239"/>
      <c r="CC65" s="1239"/>
      <c r="CD65" s="1239"/>
      <c r="CE65" s="1239"/>
      <c r="CF65" s="1239"/>
      <c r="CG65" s="1239"/>
      <c r="CH65" s="1239"/>
      <c r="CI65" s="1239"/>
      <c r="CJ65" s="1239"/>
      <c r="CK65" s="1239"/>
      <c r="CL65" s="1239"/>
      <c r="CM65" s="1239"/>
      <c r="CN65" s="1239"/>
      <c r="CO65" s="1239"/>
      <c r="CP65" s="1239"/>
      <c r="CQ65" s="1239"/>
      <c r="CR65" s="1239"/>
      <c r="CS65" s="1239"/>
      <c r="CT65" s="1239"/>
      <c r="CU65" s="1239"/>
      <c r="CV65" s="1239"/>
      <c r="CW65" s="1239"/>
      <c r="CX65" s="1239"/>
      <c r="CY65" s="1239"/>
      <c r="CZ65" s="1239"/>
      <c r="DA65" s="1239"/>
      <c r="DB65" s="1239"/>
      <c r="DC65" s="1240"/>
    </row>
    <row r="66" spans="2:107" ht="13.2" x14ac:dyDescent="0.2">
      <c r="B66" s="1229"/>
      <c r="AN66" s="1241"/>
      <c r="AO66" s="1242"/>
      <c r="AP66" s="1242"/>
      <c r="AQ66" s="1242"/>
      <c r="AR66" s="1242"/>
      <c r="AS66" s="1242"/>
      <c r="AT66" s="1242"/>
      <c r="AU66" s="1242"/>
      <c r="AV66" s="1242"/>
      <c r="AW66" s="1242"/>
      <c r="AX66" s="1242"/>
      <c r="AY66" s="1242"/>
      <c r="AZ66" s="1242"/>
      <c r="BA66" s="1242"/>
      <c r="BB66" s="1242"/>
      <c r="BC66" s="1242"/>
      <c r="BD66" s="1242"/>
      <c r="BE66" s="1242"/>
      <c r="BF66" s="1242"/>
      <c r="BG66" s="1242"/>
      <c r="BH66" s="1242"/>
      <c r="BI66" s="1242"/>
      <c r="BJ66" s="1242"/>
      <c r="BK66" s="1242"/>
      <c r="BL66" s="1242"/>
      <c r="BM66" s="1242"/>
      <c r="BN66" s="1242"/>
      <c r="BO66" s="1242"/>
      <c r="BP66" s="1242"/>
      <c r="BQ66" s="1242"/>
      <c r="BR66" s="1242"/>
      <c r="BS66" s="1242"/>
      <c r="BT66" s="1242"/>
      <c r="BU66" s="1242"/>
      <c r="BV66" s="1242"/>
      <c r="BW66" s="1242"/>
      <c r="BX66" s="1242"/>
      <c r="BY66" s="1242"/>
      <c r="BZ66" s="1242"/>
      <c r="CA66" s="1242"/>
      <c r="CB66" s="1242"/>
      <c r="CC66" s="1242"/>
      <c r="CD66" s="1242"/>
      <c r="CE66" s="1242"/>
      <c r="CF66" s="1242"/>
      <c r="CG66" s="1242"/>
      <c r="CH66" s="1242"/>
      <c r="CI66" s="1242"/>
      <c r="CJ66" s="1242"/>
      <c r="CK66" s="1242"/>
      <c r="CL66" s="1242"/>
      <c r="CM66" s="1242"/>
      <c r="CN66" s="1242"/>
      <c r="CO66" s="1242"/>
      <c r="CP66" s="1242"/>
      <c r="CQ66" s="1242"/>
      <c r="CR66" s="1242"/>
      <c r="CS66" s="1242"/>
      <c r="CT66" s="1242"/>
      <c r="CU66" s="1242"/>
      <c r="CV66" s="1242"/>
      <c r="CW66" s="1242"/>
      <c r="CX66" s="1242"/>
      <c r="CY66" s="1242"/>
      <c r="CZ66" s="1242"/>
      <c r="DA66" s="1242"/>
      <c r="DB66" s="1242"/>
      <c r="DC66" s="1243"/>
    </row>
    <row r="67" spans="2:107" ht="13.2" x14ac:dyDescent="0.2">
      <c r="B67" s="1229"/>
      <c r="AN67" s="1241"/>
      <c r="AO67" s="1242"/>
      <c r="AP67" s="1242"/>
      <c r="AQ67" s="1242"/>
      <c r="AR67" s="1242"/>
      <c r="AS67" s="1242"/>
      <c r="AT67" s="1242"/>
      <c r="AU67" s="1242"/>
      <c r="AV67" s="1242"/>
      <c r="AW67" s="1242"/>
      <c r="AX67" s="1242"/>
      <c r="AY67" s="1242"/>
      <c r="AZ67" s="1242"/>
      <c r="BA67" s="1242"/>
      <c r="BB67" s="1242"/>
      <c r="BC67" s="1242"/>
      <c r="BD67" s="1242"/>
      <c r="BE67" s="1242"/>
      <c r="BF67" s="1242"/>
      <c r="BG67" s="1242"/>
      <c r="BH67" s="1242"/>
      <c r="BI67" s="1242"/>
      <c r="BJ67" s="1242"/>
      <c r="BK67" s="1242"/>
      <c r="BL67" s="1242"/>
      <c r="BM67" s="1242"/>
      <c r="BN67" s="1242"/>
      <c r="BO67" s="1242"/>
      <c r="BP67" s="1242"/>
      <c r="BQ67" s="1242"/>
      <c r="BR67" s="1242"/>
      <c r="BS67" s="1242"/>
      <c r="BT67" s="1242"/>
      <c r="BU67" s="1242"/>
      <c r="BV67" s="1242"/>
      <c r="BW67" s="1242"/>
      <c r="BX67" s="1242"/>
      <c r="BY67" s="1242"/>
      <c r="BZ67" s="1242"/>
      <c r="CA67" s="1242"/>
      <c r="CB67" s="1242"/>
      <c r="CC67" s="1242"/>
      <c r="CD67" s="1242"/>
      <c r="CE67" s="1242"/>
      <c r="CF67" s="1242"/>
      <c r="CG67" s="1242"/>
      <c r="CH67" s="1242"/>
      <c r="CI67" s="1242"/>
      <c r="CJ67" s="1242"/>
      <c r="CK67" s="1242"/>
      <c r="CL67" s="1242"/>
      <c r="CM67" s="1242"/>
      <c r="CN67" s="1242"/>
      <c r="CO67" s="1242"/>
      <c r="CP67" s="1242"/>
      <c r="CQ67" s="1242"/>
      <c r="CR67" s="1242"/>
      <c r="CS67" s="1242"/>
      <c r="CT67" s="1242"/>
      <c r="CU67" s="1242"/>
      <c r="CV67" s="1242"/>
      <c r="CW67" s="1242"/>
      <c r="CX67" s="1242"/>
      <c r="CY67" s="1242"/>
      <c r="CZ67" s="1242"/>
      <c r="DA67" s="1242"/>
      <c r="DB67" s="1242"/>
      <c r="DC67" s="1243"/>
    </row>
    <row r="68" spans="2:107" ht="13.2" x14ac:dyDescent="0.2">
      <c r="B68" s="1229"/>
      <c r="AN68" s="1241"/>
      <c r="AO68" s="1242"/>
      <c r="AP68" s="1242"/>
      <c r="AQ68" s="1242"/>
      <c r="AR68" s="1242"/>
      <c r="AS68" s="1242"/>
      <c r="AT68" s="1242"/>
      <c r="AU68" s="1242"/>
      <c r="AV68" s="1242"/>
      <c r="AW68" s="1242"/>
      <c r="AX68" s="1242"/>
      <c r="AY68" s="1242"/>
      <c r="AZ68" s="1242"/>
      <c r="BA68" s="1242"/>
      <c r="BB68" s="1242"/>
      <c r="BC68" s="1242"/>
      <c r="BD68" s="1242"/>
      <c r="BE68" s="1242"/>
      <c r="BF68" s="1242"/>
      <c r="BG68" s="1242"/>
      <c r="BH68" s="1242"/>
      <c r="BI68" s="1242"/>
      <c r="BJ68" s="1242"/>
      <c r="BK68" s="1242"/>
      <c r="BL68" s="1242"/>
      <c r="BM68" s="1242"/>
      <c r="BN68" s="1242"/>
      <c r="BO68" s="1242"/>
      <c r="BP68" s="1242"/>
      <c r="BQ68" s="1242"/>
      <c r="BR68" s="1242"/>
      <c r="BS68" s="1242"/>
      <c r="BT68" s="1242"/>
      <c r="BU68" s="1242"/>
      <c r="BV68" s="1242"/>
      <c r="BW68" s="1242"/>
      <c r="BX68" s="1242"/>
      <c r="BY68" s="1242"/>
      <c r="BZ68" s="1242"/>
      <c r="CA68" s="1242"/>
      <c r="CB68" s="1242"/>
      <c r="CC68" s="1242"/>
      <c r="CD68" s="1242"/>
      <c r="CE68" s="1242"/>
      <c r="CF68" s="1242"/>
      <c r="CG68" s="1242"/>
      <c r="CH68" s="1242"/>
      <c r="CI68" s="1242"/>
      <c r="CJ68" s="1242"/>
      <c r="CK68" s="1242"/>
      <c r="CL68" s="1242"/>
      <c r="CM68" s="1242"/>
      <c r="CN68" s="1242"/>
      <c r="CO68" s="1242"/>
      <c r="CP68" s="1242"/>
      <c r="CQ68" s="1242"/>
      <c r="CR68" s="1242"/>
      <c r="CS68" s="1242"/>
      <c r="CT68" s="1242"/>
      <c r="CU68" s="1242"/>
      <c r="CV68" s="1242"/>
      <c r="CW68" s="1242"/>
      <c r="CX68" s="1242"/>
      <c r="CY68" s="1242"/>
      <c r="CZ68" s="1242"/>
      <c r="DA68" s="1242"/>
      <c r="DB68" s="1242"/>
      <c r="DC68" s="1243"/>
    </row>
    <row r="69" spans="2:107" ht="13.2" x14ac:dyDescent="0.2">
      <c r="B69" s="1229"/>
      <c r="AN69" s="1244"/>
      <c r="AO69" s="1245"/>
      <c r="AP69" s="1245"/>
      <c r="AQ69" s="1245"/>
      <c r="AR69" s="1245"/>
      <c r="AS69" s="1245"/>
      <c r="AT69" s="1245"/>
      <c r="AU69" s="1245"/>
      <c r="AV69" s="1245"/>
      <c r="AW69" s="1245"/>
      <c r="AX69" s="1245"/>
      <c r="AY69" s="1245"/>
      <c r="AZ69" s="1245"/>
      <c r="BA69" s="1245"/>
      <c r="BB69" s="1245"/>
      <c r="BC69" s="1245"/>
      <c r="BD69" s="1245"/>
      <c r="BE69" s="1245"/>
      <c r="BF69" s="1245"/>
      <c r="BG69" s="1245"/>
      <c r="BH69" s="1245"/>
      <c r="BI69" s="1245"/>
      <c r="BJ69" s="1245"/>
      <c r="BK69" s="1245"/>
      <c r="BL69" s="1245"/>
      <c r="BM69" s="1245"/>
      <c r="BN69" s="1245"/>
      <c r="BO69" s="1245"/>
      <c r="BP69" s="1245"/>
      <c r="BQ69" s="1245"/>
      <c r="BR69" s="1245"/>
      <c r="BS69" s="1245"/>
      <c r="BT69" s="1245"/>
      <c r="BU69" s="1245"/>
      <c r="BV69" s="1245"/>
      <c r="BW69" s="1245"/>
      <c r="BX69" s="1245"/>
      <c r="BY69" s="1245"/>
      <c r="BZ69" s="1245"/>
      <c r="CA69" s="1245"/>
      <c r="CB69" s="1245"/>
      <c r="CC69" s="1245"/>
      <c r="CD69" s="1245"/>
      <c r="CE69" s="1245"/>
      <c r="CF69" s="1245"/>
      <c r="CG69" s="1245"/>
      <c r="CH69" s="1245"/>
      <c r="CI69" s="1245"/>
      <c r="CJ69" s="1245"/>
      <c r="CK69" s="1245"/>
      <c r="CL69" s="1245"/>
      <c r="CM69" s="1245"/>
      <c r="CN69" s="1245"/>
      <c r="CO69" s="1245"/>
      <c r="CP69" s="1245"/>
      <c r="CQ69" s="1245"/>
      <c r="CR69" s="1245"/>
      <c r="CS69" s="1245"/>
      <c r="CT69" s="1245"/>
      <c r="CU69" s="1245"/>
      <c r="CV69" s="1245"/>
      <c r="CW69" s="1245"/>
      <c r="CX69" s="1245"/>
      <c r="CY69" s="1245"/>
      <c r="CZ69" s="1245"/>
      <c r="DA69" s="1245"/>
      <c r="DB69" s="1245"/>
      <c r="DC69" s="1246"/>
    </row>
    <row r="70" spans="2:107" ht="13.2" x14ac:dyDescent="0.2">
      <c r="B70" s="1229"/>
      <c r="H70" s="1271"/>
      <c r="I70" s="1271"/>
      <c r="J70" s="1272"/>
      <c r="K70" s="1272"/>
      <c r="L70" s="1273"/>
      <c r="M70" s="1272"/>
      <c r="N70" s="1273"/>
      <c r="AN70" s="1247"/>
      <c r="AO70" s="1247"/>
      <c r="AP70" s="1247"/>
      <c r="AZ70" s="1247"/>
      <c r="BA70" s="1247"/>
      <c r="BB70" s="1247"/>
      <c r="BL70" s="1247"/>
      <c r="BM70" s="1247"/>
      <c r="BN70" s="1247"/>
      <c r="BX70" s="1247"/>
      <c r="BY70" s="1247"/>
      <c r="BZ70" s="1247"/>
      <c r="CJ70" s="1247"/>
      <c r="CK70" s="1247"/>
      <c r="CL70" s="1247"/>
      <c r="CV70" s="1247"/>
      <c r="CW70" s="1247"/>
      <c r="CX70" s="1247"/>
    </row>
    <row r="71" spans="2:107" ht="13.2" x14ac:dyDescent="0.2">
      <c r="B71" s="1229"/>
      <c r="G71" s="1274"/>
      <c r="I71" s="1275"/>
      <c r="J71" s="1272"/>
      <c r="K71" s="1272"/>
      <c r="L71" s="1273"/>
      <c r="M71" s="1272"/>
      <c r="N71" s="1273"/>
      <c r="AM71" s="1274"/>
      <c r="AN71" s="1223" t="s">
        <v>562</v>
      </c>
    </row>
    <row r="72" spans="2:107" ht="13.2" x14ac:dyDescent="0.2">
      <c r="B72" s="1229"/>
      <c r="G72" s="1248"/>
      <c r="H72" s="1248"/>
      <c r="I72" s="1248"/>
      <c r="J72" s="1248"/>
      <c r="K72" s="1249"/>
      <c r="L72" s="1249"/>
      <c r="M72" s="1250"/>
      <c r="N72" s="1250"/>
      <c r="AN72" s="1251"/>
      <c r="AO72" s="1252"/>
      <c r="AP72" s="1252"/>
      <c r="AQ72" s="1252"/>
      <c r="AR72" s="1252"/>
      <c r="AS72" s="1252"/>
      <c r="AT72" s="1252"/>
      <c r="AU72" s="1252"/>
      <c r="AV72" s="1252"/>
      <c r="AW72" s="1252"/>
      <c r="AX72" s="1252"/>
      <c r="AY72" s="1252"/>
      <c r="AZ72" s="1252"/>
      <c r="BA72" s="1252"/>
      <c r="BB72" s="1252"/>
      <c r="BC72" s="1252"/>
      <c r="BD72" s="1252"/>
      <c r="BE72" s="1252"/>
      <c r="BF72" s="1252"/>
      <c r="BG72" s="1252"/>
      <c r="BH72" s="1252"/>
      <c r="BI72" s="1252"/>
      <c r="BJ72" s="1252"/>
      <c r="BK72" s="1252"/>
      <c r="BL72" s="1252"/>
      <c r="BM72" s="1252"/>
      <c r="BN72" s="1252"/>
      <c r="BO72" s="1253"/>
      <c r="BP72" s="1254" t="s">
        <v>525</v>
      </c>
      <c r="BQ72" s="1254"/>
      <c r="BR72" s="1254"/>
      <c r="BS72" s="1254"/>
      <c r="BT72" s="1254"/>
      <c r="BU72" s="1254"/>
      <c r="BV72" s="1254"/>
      <c r="BW72" s="1254"/>
      <c r="BX72" s="1254" t="s">
        <v>526</v>
      </c>
      <c r="BY72" s="1254"/>
      <c r="BZ72" s="1254"/>
      <c r="CA72" s="1254"/>
      <c r="CB72" s="1254"/>
      <c r="CC72" s="1254"/>
      <c r="CD72" s="1254"/>
      <c r="CE72" s="1254"/>
      <c r="CF72" s="1254" t="s">
        <v>527</v>
      </c>
      <c r="CG72" s="1254"/>
      <c r="CH72" s="1254"/>
      <c r="CI72" s="1254"/>
      <c r="CJ72" s="1254"/>
      <c r="CK72" s="1254"/>
      <c r="CL72" s="1254"/>
      <c r="CM72" s="1254"/>
      <c r="CN72" s="1254" t="s">
        <v>528</v>
      </c>
      <c r="CO72" s="1254"/>
      <c r="CP72" s="1254"/>
      <c r="CQ72" s="1254"/>
      <c r="CR72" s="1254"/>
      <c r="CS72" s="1254"/>
      <c r="CT72" s="1254"/>
      <c r="CU72" s="1254"/>
      <c r="CV72" s="1254" t="s">
        <v>529</v>
      </c>
      <c r="CW72" s="1254"/>
      <c r="CX72" s="1254"/>
      <c r="CY72" s="1254"/>
      <c r="CZ72" s="1254"/>
      <c r="DA72" s="1254"/>
      <c r="DB72" s="1254"/>
      <c r="DC72" s="1254"/>
    </row>
    <row r="73" spans="2:107" ht="13.2" x14ac:dyDescent="0.2">
      <c r="B73" s="1229"/>
      <c r="G73" s="1255"/>
      <c r="H73" s="1255"/>
      <c r="I73" s="1255"/>
      <c r="J73" s="1255"/>
      <c r="K73" s="1276"/>
      <c r="L73" s="1276"/>
      <c r="M73" s="1276"/>
      <c r="N73" s="1276"/>
      <c r="AM73" s="1247"/>
      <c r="AN73" s="1258" t="s">
        <v>563</v>
      </c>
      <c r="AO73" s="1258"/>
      <c r="AP73" s="1258"/>
      <c r="AQ73" s="1258"/>
      <c r="AR73" s="1258"/>
      <c r="AS73" s="1258"/>
      <c r="AT73" s="1258"/>
      <c r="AU73" s="1258"/>
      <c r="AV73" s="1258"/>
      <c r="AW73" s="1258"/>
      <c r="AX73" s="1258"/>
      <c r="AY73" s="1258"/>
      <c r="AZ73" s="1258"/>
      <c r="BA73" s="1258"/>
      <c r="BB73" s="1258" t="s">
        <v>564</v>
      </c>
      <c r="BC73" s="1258"/>
      <c r="BD73" s="1258"/>
      <c r="BE73" s="1258"/>
      <c r="BF73" s="1258"/>
      <c r="BG73" s="1258"/>
      <c r="BH73" s="1258"/>
      <c r="BI73" s="1258"/>
      <c r="BJ73" s="1258"/>
      <c r="BK73" s="1258"/>
      <c r="BL73" s="1258"/>
      <c r="BM73" s="1258"/>
      <c r="BN73" s="1258"/>
      <c r="BO73" s="1258"/>
      <c r="BP73" s="1259">
        <v>32.6</v>
      </c>
      <c r="BQ73" s="1259"/>
      <c r="BR73" s="1259"/>
      <c r="BS73" s="1259"/>
      <c r="BT73" s="1259"/>
      <c r="BU73" s="1259"/>
      <c r="BV73" s="1259"/>
      <c r="BW73" s="1259"/>
      <c r="BX73" s="1259">
        <v>21.4</v>
      </c>
      <c r="BY73" s="1259"/>
      <c r="BZ73" s="1259"/>
      <c r="CA73" s="1259"/>
      <c r="CB73" s="1259"/>
      <c r="CC73" s="1259"/>
      <c r="CD73" s="1259"/>
      <c r="CE73" s="1259"/>
      <c r="CF73" s="1259">
        <v>10</v>
      </c>
      <c r="CG73" s="1259"/>
      <c r="CH73" s="1259"/>
      <c r="CI73" s="1259"/>
      <c r="CJ73" s="1259"/>
      <c r="CK73" s="1259"/>
      <c r="CL73" s="1259"/>
      <c r="CM73" s="1259"/>
      <c r="CN73" s="1259">
        <v>18.8</v>
      </c>
      <c r="CO73" s="1259"/>
      <c r="CP73" s="1259"/>
      <c r="CQ73" s="1259"/>
      <c r="CR73" s="1259"/>
      <c r="CS73" s="1259"/>
      <c r="CT73" s="1259"/>
      <c r="CU73" s="1259"/>
      <c r="CV73" s="1259">
        <v>16.7</v>
      </c>
      <c r="CW73" s="1259"/>
      <c r="CX73" s="1259"/>
      <c r="CY73" s="1259"/>
      <c r="CZ73" s="1259"/>
      <c r="DA73" s="1259"/>
      <c r="DB73" s="1259"/>
      <c r="DC73" s="1259"/>
    </row>
    <row r="74" spans="2:107" ht="13.2" x14ac:dyDescent="0.2">
      <c r="B74" s="1229"/>
      <c r="G74" s="1255"/>
      <c r="H74" s="1255"/>
      <c r="I74" s="1255"/>
      <c r="J74" s="1255"/>
      <c r="K74" s="1276"/>
      <c r="L74" s="1276"/>
      <c r="M74" s="1276"/>
      <c r="N74" s="1276"/>
      <c r="AM74" s="1247"/>
      <c r="AN74" s="1258"/>
      <c r="AO74" s="1258"/>
      <c r="AP74" s="1258"/>
      <c r="AQ74" s="1258"/>
      <c r="AR74" s="1258"/>
      <c r="AS74" s="1258"/>
      <c r="AT74" s="1258"/>
      <c r="AU74" s="1258"/>
      <c r="AV74" s="1258"/>
      <c r="AW74" s="1258"/>
      <c r="AX74" s="1258"/>
      <c r="AY74" s="1258"/>
      <c r="AZ74" s="1258"/>
      <c r="BA74" s="1258"/>
      <c r="BB74" s="1258"/>
      <c r="BC74" s="1258"/>
      <c r="BD74" s="1258"/>
      <c r="BE74" s="1258"/>
      <c r="BF74" s="1258"/>
      <c r="BG74" s="1258"/>
      <c r="BH74" s="1258"/>
      <c r="BI74" s="1258"/>
      <c r="BJ74" s="1258"/>
      <c r="BK74" s="1258"/>
      <c r="BL74" s="1258"/>
      <c r="BM74" s="1258"/>
      <c r="BN74" s="1258"/>
      <c r="BO74" s="1258"/>
      <c r="BP74" s="1259"/>
      <c r="BQ74" s="1259"/>
      <c r="BR74" s="1259"/>
      <c r="BS74" s="1259"/>
      <c r="BT74" s="1259"/>
      <c r="BU74" s="1259"/>
      <c r="BV74" s="1259"/>
      <c r="BW74" s="1259"/>
      <c r="BX74" s="1259"/>
      <c r="BY74" s="1259"/>
      <c r="BZ74" s="1259"/>
      <c r="CA74" s="1259"/>
      <c r="CB74" s="1259"/>
      <c r="CC74" s="1259"/>
      <c r="CD74" s="1259"/>
      <c r="CE74" s="1259"/>
      <c r="CF74" s="1259"/>
      <c r="CG74" s="1259"/>
      <c r="CH74" s="1259"/>
      <c r="CI74" s="1259"/>
      <c r="CJ74" s="1259"/>
      <c r="CK74" s="1259"/>
      <c r="CL74" s="1259"/>
      <c r="CM74" s="1259"/>
      <c r="CN74" s="1259"/>
      <c r="CO74" s="1259"/>
      <c r="CP74" s="1259"/>
      <c r="CQ74" s="1259"/>
      <c r="CR74" s="1259"/>
      <c r="CS74" s="1259"/>
      <c r="CT74" s="1259"/>
      <c r="CU74" s="1259"/>
      <c r="CV74" s="1259"/>
      <c r="CW74" s="1259"/>
      <c r="CX74" s="1259"/>
      <c r="CY74" s="1259"/>
      <c r="CZ74" s="1259"/>
      <c r="DA74" s="1259"/>
      <c r="DB74" s="1259"/>
      <c r="DC74" s="1259"/>
    </row>
    <row r="75" spans="2:107" ht="13.2" x14ac:dyDescent="0.2">
      <c r="B75" s="1229"/>
      <c r="G75" s="1255"/>
      <c r="H75" s="1255"/>
      <c r="I75" s="1248"/>
      <c r="J75" s="1248"/>
      <c r="K75" s="1257"/>
      <c r="L75" s="1257"/>
      <c r="M75" s="1257"/>
      <c r="N75" s="1257"/>
      <c r="AM75" s="1247"/>
      <c r="AN75" s="1258"/>
      <c r="AO75" s="1258"/>
      <c r="AP75" s="1258"/>
      <c r="AQ75" s="1258"/>
      <c r="AR75" s="1258"/>
      <c r="AS75" s="1258"/>
      <c r="AT75" s="1258"/>
      <c r="AU75" s="1258"/>
      <c r="AV75" s="1258"/>
      <c r="AW75" s="1258"/>
      <c r="AX75" s="1258"/>
      <c r="AY75" s="1258"/>
      <c r="AZ75" s="1258"/>
      <c r="BA75" s="1258"/>
      <c r="BB75" s="1258" t="s">
        <v>569</v>
      </c>
      <c r="BC75" s="1258"/>
      <c r="BD75" s="1258"/>
      <c r="BE75" s="1258"/>
      <c r="BF75" s="1258"/>
      <c r="BG75" s="1258"/>
      <c r="BH75" s="1258"/>
      <c r="BI75" s="1258"/>
      <c r="BJ75" s="1258"/>
      <c r="BK75" s="1258"/>
      <c r="BL75" s="1258"/>
      <c r="BM75" s="1258"/>
      <c r="BN75" s="1258"/>
      <c r="BO75" s="1258"/>
      <c r="BP75" s="1259">
        <v>6.3</v>
      </c>
      <c r="BQ75" s="1259"/>
      <c r="BR75" s="1259"/>
      <c r="BS75" s="1259"/>
      <c r="BT75" s="1259"/>
      <c r="BU75" s="1259"/>
      <c r="BV75" s="1259"/>
      <c r="BW75" s="1259"/>
      <c r="BX75" s="1259">
        <v>5.4</v>
      </c>
      <c r="BY75" s="1259"/>
      <c r="BZ75" s="1259"/>
      <c r="CA75" s="1259"/>
      <c r="CB75" s="1259"/>
      <c r="CC75" s="1259"/>
      <c r="CD75" s="1259"/>
      <c r="CE75" s="1259"/>
      <c r="CF75" s="1259">
        <v>4.7</v>
      </c>
      <c r="CG75" s="1259"/>
      <c r="CH75" s="1259"/>
      <c r="CI75" s="1259"/>
      <c r="CJ75" s="1259"/>
      <c r="CK75" s="1259"/>
      <c r="CL75" s="1259"/>
      <c r="CM75" s="1259"/>
      <c r="CN75" s="1259">
        <v>4.7</v>
      </c>
      <c r="CO75" s="1259"/>
      <c r="CP75" s="1259"/>
      <c r="CQ75" s="1259"/>
      <c r="CR75" s="1259"/>
      <c r="CS75" s="1259"/>
      <c r="CT75" s="1259"/>
      <c r="CU75" s="1259"/>
      <c r="CV75" s="1259">
        <v>5</v>
      </c>
      <c r="CW75" s="1259"/>
      <c r="CX75" s="1259"/>
      <c r="CY75" s="1259"/>
      <c r="CZ75" s="1259"/>
      <c r="DA75" s="1259"/>
      <c r="DB75" s="1259"/>
      <c r="DC75" s="1259"/>
    </row>
    <row r="76" spans="2:107" ht="13.2" x14ac:dyDescent="0.2">
      <c r="B76" s="1229"/>
      <c r="G76" s="1255"/>
      <c r="H76" s="1255"/>
      <c r="I76" s="1248"/>
      <c r="J76" s="1248"/>
      <c r="K76" s="1257"/>
      <c r="L76" s="1257"/>
      <c r="M76" s="1257"/>
      <c r="N76" s="1257"/>
      <c r="AM76" s="1247"/>
      <c r="AN76" s="1258"/>
      <c r="AO76" s="1258"/>
      <c r="AP76" s="1258"/>
      <c r="AQ76" s="1258"/>
      <c r="AR76" s="1258"/>
      <c r="AS76" s="1258"/>
      <c r="AT76" s="1258"/>
      <c r="AU76" s="1258"/>
      <c r="AV76" s="1258"/>
      <c r="AW76" s="1258"/>
      <c r="AX76" s="1258"/>
      <c r="AY76" s="1258"/>
      <c r="AZ76" s="1258"/>
      <c r="BA76" s="1258"/>
      <c r="BB76" s="1258"/>
      <c r="BC76" s="1258"/>
      <c r="BD76" s="1258"/>
      <c r="BE76" s="1258"/>
      <c r="BF76" s="1258"/>
      <c r="BG76" s="1258"/>
      <c r="BH76" s="1258"/>
      <c r="BI76" s="1258"/>
      <c r="BJ76" s="1258"/>
      <c r="BK76" s="1258"/>
      <c r="BL76" s="1258"/>
      <c r="BM76" s="1258"/>
      <c r="BN76" s="1258"/>
      <c r="BO76" s="1258"/>
      <c r="BP76" s="1259"/>
      <c r="BQ76" s="1259"/>
      <c r="BR76" s="1259"/>
      <c r="BS76" s="1259"/>
      <c r="BT76" s="1259"/>
      <c r="BU76" s="1259"/>
      <c r="BV76" s="1259"/>
      <c r="BW76" s="1259"/>
      <c r="BX76" s="1259"/>
      <c r="BY76" s="1259"/>
      <c r="BZ76" s="1259"/>
      <c r="CA76" s="1259"/>
      <c r="CB76" s="1259"/>
      <c r="CC76" s="1259"/>
      <c r="CD76" s="1259"/>
      <c r="CE76" s="1259"/>
      <c r="CF76" s="1259"/>
      <c r="CG76" s="1259"/>
      <c r="CH76" s="1259"/>
      <c r="CI76" s="1259"/>
      <c r="CJ76" s="1259"/>
      <c r="CK76" s="1259"/>
      <c r="CL76" s="1259"/>
      <c r="CM76" s="1259"/>
      <c r="CN76" s="1259"/>
      <c r="CO76" s="1259"/>
      <c r="CP76" s="1259"/>
      <c r="CQ76" s="1259"/>
      <c r="CR76" s="1259"/>
      <c r="CS76" s="1259"/>
      <c r="CT76" s="1259"/>
      <c r="CU76" s="1259"/>
      <c r="CV76" s="1259"/>
      <c r="CW76" s="1259"/>
      <c r="CX76" s="1259"/>
      <c r="CY76" s="1259"/>
      <c r="CZ76" s="1259"/>
      <c r="DA76" s="1259"/>
      <c r="DB76" s="1259"/>
      <c r="DC76" s="1259"/>
    </row>
    <row r="77" spans="2:107" ht="13.2" x14ac:dyDescent="0.2">
      <c r="B77" s="1229"/>
      <c r="G77" s="1248"/>
      <c r="H77" s="1248"/>
      <c r="I77" s="1248"/>
      <c r="J77" s="1248"/>
      <c r="K77" s="1276"/>
      <c r="L77" s="1276"/>
      <c r="M77" s="1276"/>
      <c r="N77" s="1276"/>
      <c r="AN77" s="1254" t="s">
        <v>566</v>
      </c>
      <c r="AO77" s="1254"/>
      <c r="AP77" s="1254"/>
      <c r="AQ77" s="1254"/>
      <c r="AR77" s="1254"/>
      <c r="AS77" s="1254"/>
      <c r="AT77" s="1254"/>
      <c r="AU77" s="1254"/>
      <c r="AV77" s="1254"/>
      <c r="AW77" s="1254"/>
      <c r="AX77" s="1254"/>
      <c r="AY77" s="1254"/>
      <c r="AZ77" s="1254"/>
      <c r="BA77" s="1254"/>
      <c r="BB77" s="1258" t="s">
        <v>564</v>
      </c>
      <c r="BC77" s="1258"/>
      <c r="BD77" s="1258"/>
      <c r="BE77" s="1258"/>
      <c r="BF77" s="1258"/>
      <c r="BG77" s="1258"/>
      <c r="BH77" s="1258"/>
      <c r="BI77" s="1258"/>
      <c r="BJ77" s="1258"/>
      <c r="BK77" s="1258"/>
      <c r="BL77" s="1258"/>
      <c r="BM77" s="1258"/>
      <c r="BN77" s="1258"/>
      <c r="BO77" s="1258"/>
      <c r="BP77" s="1259">
        <v>22.1</v>
      </c>
      <c r="BQ77" s="1259"/>
      <c r="BR77" s="1259"/>
      <c r="BS77" s="1259"/>
      <c r="BT77" s="1259"/>
      <c r="BU77" s="1259"/>
      <c r="BV77" s="1259"/>
      <c r="BW77" s="1259"/>
      <c r="BX77" s="1259">
        <v>20.399999999999999</v>
      </c>
      <c r="BY77" s="1259"/>
      <c r="BZ77" s="1259"/>
      <c r="CA77" s="1259"/>
      <c r="CB77" s="1259"/>
      <c r="CC77" s="1259"/>
      <c r="CD77" s="1259"/>
      <c r="CE77" s="1259"/>
      <c r="CF77" s="1259">
        <v>11.2</v>
      </c>
      <c r="CG77" s="1259"/>
      <c r="CH77" s="1259"/>
      <c r="CI77" s="1259"/>
      <c r="CJ77" s="1259"/>
      <c r="CK77" s="1259"/>
      <c r="CL77" s="1259"/>
      <c r="CM77" s="1259"/>
      <c r="CN77" s="1259">
        <v>4.5999999999999996</v>
      </c>
      <c r="CO77" s="1259"/>
      <c r="CP77" s="1259"/>
      <c r="CQ77" s="1259"/>
      <c r="CR77" s="1259"/>
      <c r="CS77" s="1259"/>
      <c r="CT77" s="1259"/>
      <c r="CU77" s="1259"/>
      <c r="CV77" s="1259">
        <v>4.2</v>
      </c>
      <c r="CW77" s="1259"/>
      <c r="CX77" s="1259"/>
      <c r="CY77" s="1259"/>
      <c r="CZ77" s="1259"/>
      <c r="DA77" s="1259"/>
      <c r="DB77" s="1259"/>
      <c r="DC77" s="1259"/>
    </row>
    <row r="78" spans="2:107" ht="13.2" x14ac:dyDescent="0.2">
      <c r="B78" s="1229"/>
      <c r="G78" s="1248"/>
      <c r="H78" s="1248"/>
      <c r="I78" s="1248"/>
      <c r="J78" s="1248"/>
      <c r="K78" s="1276"/>
      <c r="L78" s="1276"/>
      <c r="M78" s="1276"/>
      <c r="N78" s="1276"/>
      <c r="AN78" s="1254"/>
      <c r="AO78" s="1254"/>
      <c r="AP78" s="1254"/>
      <c r="AQ78" s="1254"/>
      <c r="AR78" s="1254"/>
      <c r="AS78" s="1254"/>
      <c r="AT78" s="1254"/>
      <c r="AU78" s="1254"/>
      <c r="AV78" s="1254"/>
      <c r="AW78" s="1254"/>
      <c r="AX78" s="1254"/>
      <c r="AY78" s="1254"/>
      <c r="AZ78" s="1254"/>
      <c r="BA78" s="1254"/>
      <c r="BB78" s="1258"/>
      <c r="BC78" s="1258"/>
      <c r="BD78" s="1258"/>
      <c r="BE78" s="1258"/>
      <c r="BF78" s="1258"/>
      <c r="BG78" s="1258"/>
      <c r="BH78" s="1258"/>
      <c r="BI78" s="1258"/>
      <c r="BJ78" s="1258"/>
      <c r="BK78" s="1258"/>
      <c r="BL78" s="1258"/>
      <c r="BM78" s="1258"/>
      <c r="BN78" s="1258"/>
      <c r="BO78" s="1258"/>
      <c r="BP78" s="1259"/>
      <c r="BQ78" s="1259"/>
      <c r="BR78" s="1259"/>
      <c r="BS78" s="1259"/>
      <c r="BT78" s="1259"/>
      <c r="BU78" s="1259"/>
      <c r="BV78" s="1259"/>
      <c r="BW78" s="1259"/>
      <c r="BX78" s="1259"/>
      <c r="BY78" s="1259"/>
      <c r="BZ78" s="1259"/>
      <c r="CA78" s="1259"/>
      <c r="CB78" s="1259"/>
      <c r="CC78" s="1259"/>
      <c r="CD78" s="1259"/>
      <c r="CE78" s="1259"/>
      <c r="CF78" s="1259"/>
      <c r="CG78" s="1259"/>
      <c r="CH78" s="1259"/>
      <c r="CI78" s="1259"/>
      <c r="CJ78" s="1259"/>
      <c r="CK78" s="1259"/>
      <c r="CL78" s="1259"/>
      <c r="CM78" s="1259"/>
      <c r="CN78" s="1259"/>
      <c r="CO78" s="1259"/>
      <c r="CP78" s="1259"/>
      <c r="CQ78" s="1259"/>
      <c r="CR78" s="1259"/>
      <c r="CS78" s="1259"/>
      <c r="CT78" s="1259"/>
      <c r="CU78" s="1259"/>
      <c r="CV78" s="1259"/>
      <c r="CW78" s="1259"/>
      <c r="CX78" s="1259"/>
      <c r="CY78" s="1259"/>
      <c r="CZ78" s="1259"/>
      <c r="DA78" s="1259"/>
      <c r="DB78" s="1259"/>
      <c r="DC78" s="1259"/>
    </row>
    <row r="79" spans="2:107" ht="13.2" x14ac:dyDescent="0.2">
      <c r="B79" s="1229"/>
      <c r="G79" s="1248"/>
      <c r="H79" s="1248"/>
      <c r="I79" s="1261"/>
      <c r="J79" s="1261"/>
      <c r="K79" s="1277"/>
      <c r="L79" s="1277"/>
      <c r="M79" s="1277"/>
      <c r="N79" s="1277"/>
      <c r="AN79" s="1254"/>
      <c r="AO79" s="1254"/>
      <c r="AP79" s="1254"/>
      <c r="AQ79" s="1254"/>
      <c r="AR79" s="1254"/>
      <c r="AS79" s="1254"/>
      <c r="AT79" s="1254"/>
      <c r="AU79" s="1254"/>
      <c r="AV79" s="1254"/>
      <c r="AW79" s="1254"/>
      <c r="AX79" s="1254"/>
      <c r="AY79" s="1254"/>
      <c r="AZ79" s="1254"/>
      <c r="BA79" s="1254"/>
      <c r="BB79" s="1258" t="s">
        <v>569</v>
      </c>
      <c r="BC79" s="1258"/>
      <c r="BD79" s="1258"/>
      <c r="BE79" s="1258"/>
      <c r="BF79" s="1258"/>
      <c r="BG79" s="1258"/>
      <c r="BH79" s="1258"/>
      <c r="BI79" s="1258"/>
      <c r="BJ79" s="1258"/>
      <c r="BK79" s="1258"/>
      <c r="BL79" s="1258"/>
      <c r="BM79" s="1258"/>
      <c r="BN79" s="1258"/>
      <c r="BO79" s="1258"/>
      <c r="BP79" s="1259">
        <v>6.3</v>
      </c>
      <c r="BQ79" s="1259"/>
      <c r="BR79" s="1259"/>
      <c r="BS79" s="1259"/>
      <c r="BT79" s="1259"/>
      <c r="BU79" s="1259"/>
      <c r="BV79" s="1259"/>
      <c r="BW79" s="1259"/>
      <c r="BX79" s="1259">
        <v>6.2</v>
      </c>
      <c r="BY79" s="1259"/>
      <c r="BZ79" s="1259"/>
      <c r="CA79" s="1259"/>
      <c r="CB79" s="1259"/>
      <c r="CC79" s="1259"/>
      <c r="CD79" s="1259"/>
      <c r="CE79" s="1259"/>
      <c r="CF79" s="1259">
        <v>5.7</v>
      </c>
      <c r="CG79" s="1259"/>
      <c r="CH79" s="1259"/>
      <c r="CI79" s="1259"/>
      <c r="CJ79" s="1259"/>
      <c r="CK79" s="1259"/>
      <c r="CL79" s="1259"/>
      <c r="CM79" s="1259"/>
      <c r="CN79" s="1259">
        <v>5.8</v>
      </c>
      <c r="CO79" s="1259"/>
      <c r="CP79" s="1259"/>
      <c r="CQ79" s="1259"/>
      <c r="CR79" s="1259"/>
      <c r="CS79" s="1259"/>
      <c r="CT79" s="1259"/>
      <c r="CU79" s="1259"/>
      <c r="CV79" s="1259">
        <v>5.8</v>
      </c>
      <c r="CW79" s="1259"/>
      <c r="CX79" s="1259"/>
      <c r="CY79" s="1259"/>
      <c r="CZ79" s="1259"/>
      <c r="DA79" s="1259"/>
      <c r="DB79" s="1259"/>
      <c r="DC79" s="1259"/>
    </row>
    <row r="80" spans="2:107" ht="13.2" x14ac:dyDescent="0.2">
      <c r="B80" s="1229"/>
      <c r="G80" s="1248"/>
      <c r="H80" s="1248"/>
      <c r="I80" s="1261"/>
      <c r="J80" s="1261"/>
      <c r="K80" s="1277"/>
      <c r="L80" s="1277"/>
      <c r="M80" s="1277"/>
      <c r="N80" s="1277"/>
      <c r="AN80" s="1254"/>
      <c r="AO80" s="1254"/>
      <c r="AP80" s="1254"/>
      <c r="AQ80" s="1254"/>
      <c r="AR80" s="1254"/>
      <c r="AS80" s="1254"/>
      <c r="AT80" s="1254"/>
      <c r="AU80" s="1254"/>
      <c r="AV80" s="1254"/>
      <c r="AW80" s="1254"/>
      <c r="AX80" s="1254"/>
      <c r="AY80" s="1254"/>
      <c r="AZ80" s="1254"/>
      <c r="BA80" s="1254"/>
      <c r="BB80" s="1258"/>
      <c r="BC80" s="1258"/>
      <c r="BD80" s="1258"/>
      <c r="BE80" s="1258"/>
      <c r="BF80" s="1258"/>
      <c r="BG80" s="1258"/>
      <c r="BH80" s="1258"/>
      <c r="BI80" s="1258"/>
      <c r="BJ80" s="1258"/>
      <c r="BK80" s="1258"/>
      <c r="BL80" s="1258"/>
      <c r="BM80" s="1258"/>
      <c r="BN80" s="1258"/>
      <c r="BO80" s="1258"/>
      <c r="BP80" s="1259"/>
      <c r="BQ80" s="1259"/>
      <c r="BR80" s="1259"/>
      <c r="BS80" s="1259"/>
      <c r="BT80" s="1259"/>
      <c r="BU80" s="1259"/>
      <c r="BV80" s="1259"/>
      <c r="BW80" s="1259"/>
      <c r="BX80" s="1259"/>
      <c r="BY80" s="1259"/>
      <c r="BZ80" s="1259"/>
      <c r="CA80" s="1259"/>
      <c r="CB80" s="1259"/>
      <c r="CC80" s="1259"/>
      <c r="CD80" s="1259"/>
      <c r="CE80" s="1259"/>
      <c r="CF80" s="1259"/>
      <c r="CG80" s="1259"/>
      <c r="CH80" s="1259"/>
      <c r="CI80" s="1259"/>
      <c r="CJ80" s="1259"/>
      <c r="CK80" s="1259"/>
      <c r="CL80" s="1259"/>
      <c r="CM80" s="1259"/>
      <c r="CN80" s="1259"/>
      <c r="CO80" s="1259"/>
      <c r="CP80" s="1259"/>
      <c r="CQ80" s="1259"/>
      <c r="CR80" s="1259"/>
      <c r="CS80" s="1259"/>
      <c r="CT80" s="1259"/>
      <c r="CU80" s="1259"/>
      <c r="CV80" s="1259"/>
      <c r="CW80" s="1259"/>
      <c r="CX80" s="1259"/>
      <c r="CY80" s="1259"/>
      <c r="CZ80" s="1259"/>
      <c r="DA80" s="1259"/>
      <c r="DB80" s="1259"/>
      <c r="DC80" s="1259"/>
    </row>
    <row r="81" spans="2:109" ht="13.2" x14ac:dyDescent="0.2">
      <c r="B81" s="1229"/>
    </row>
    <row r="82" spans="2:109" ht="16.2" x14ac:dyDescent="0.2">
      <c r="B82" s="1229"/>
      <c r="K82" s="1278"/>
      <c r="L82" s="1278"/>
      <c r="M82" s="1278"/>
      <c r="N82" s="1278"/>
      <c r="AQ82" s="1278"/>
      <c r="AR82" s="1278"/>
      <c r="AS82" s="1278"/>
      <c r="AT82" s="1278"/>
      <c r="BC82" s="1278"/>
      <c r="BD82" s="1278"/>
      <c r="BE82" s="1278"/>
      <c r="BF82" s="1278"/>
      <c r="BO82" s="1278"/>
      <c r="BP82" s="1278"/>
      <c r="BQ82" s="1278"/>
      <c r="BR82" s="1278"/>
      <c r="CA82" s="1278"/>
      <c r="CB82" s="1278"/>
      <c r="CC82" s="1278"/>
      <c r="CD82" s="1278"/>
      <c r="CM82" s="1278"/>
      <c r="CN82" s="1278"/>
      <c r="CO82" s="1278"/>
      <c r="CP82" s="1278"/>
      <c r="CY82" s="1278"/>
      <c r="CZ82" s="1278"/>
      <c r="DA82" s="1278"/>
      <c r="DB82" s="1278"/>
      <c r="DC82" s="1278"/>
    </row>
    <row r="83" spans="2:109" ht="13.2" x14ac:dyDescent="0.2">
      <c r="B83" s="1231"/>
      <c r="C83" s="1232"/>
      <c r="D83" s="1232"/>
      <c r="E83" s="1232"/>
      <c r="F83" s="1232"/>
      <c r="G83" s="1232"/>
      <c r="H83" s="1232"/>
      <c r="I83" s="1232"/>
      <c r="J83" s="1232"/>
      <c r="K83" s="1232"/>
      <c r="L83" s="1232"/>
      <c r="M83" s="1232"/>
      <c r="N83" s="1232"/>
      <c r="O83" s="1232"/>
      <c r="P83" s="1232"/>
      <c r="Q83" s="1232"/>
      <c r="R83" s="1232"/>
      <c r="S83" s="1232"/>
      <c r="T83" s="1232"/>
      <c r="U83" s="1232"/>
      <c r="V83" s="1232"/>
      <c r="W83" s="1232"/>
      <c r="X83" s="1232"/>
      <c r="Y83" s="1232"/>
      <c r="Z83" s="1232"/>
      <c r="AA83" s="1232"/>
      <c r="AB83" s="1232"/>
      <c r="AC83" s="1232"/>
      <c r="AD83" s="1232"/>
      <c r="AE83" s="1232"/>
      <c r="AF83" s="1232"/>
      <c r="AG83" s="1232"/>
      <c r="AH83" s="1232"/>
      <c r="AI83" s="1232"/>
      <c r="AJ83" s="1232"/>
      <c r="AK83" s="1232"/>
      <c r="AL83" s="1232"/>
      <c r="AM83" s="1232"/>
      <c r="AN83" s="1232"/>
      <c r="AO83" s="1232"/>
      <c r="AP83" s="1232"/>
      <c r="AQ83" s="1232"/>
      <c r="AR83" s="1232"/>
      <c r="AS83" s="1232"/>
      <c r="AT83" s="1232"/>
      <c r="AU83" s="1232"/>
      <c r="AV83" s="1232"/>
      <c r="AW83" s="1232"/>
      <c r="AX83" s="1232"/>
      <c r="AY83" s="1232"/>
      <c r="AZ83" s="1232"/>
      <c r="BA83" s="1232"/>
      <c r="BB83" s="1232"/>
      <c r="BC83" s="1232"/>
      <c r="BD83" s="1232"/>
      <c r="BE83" s="1232"/>
      <c r="BF83" s="1232"/>
      <c r="BG83" s="1232"/>
      <c r="BH83" s="1232"/>
      <c r="BI83" s="1232"/>
      <c r="BJ83" s="1232"/>
      <c r="BK83" s="1232"/>
      <c r="BL83" s="1232"/>
      <c r="BM83" s="1232"/>
      <c r="BN83" s="1232"/>
      <c r="BO83" s="1232"/>
      <c r="BP83" s="1232"/>
      <c r="BQ83" s="1232"/>
      <c r="BR83" s="1232"/>
      <c r="BS83" s="1232"/>
      <c r="BT83" s="1232"/>
      <c r="BU83" s="1232"/>
      <c r="BV83" s="1232"/>
      <c r="BW83" s="1232"/>
      <c r="BX83" s="1232"/>
      <c r="BY83" s="1232"/>
      <c r="BZ83" s="1232"/>
      <c r="CA83" s="1232"/>
      <c r="CB83" s="1232"/>
      <c r="CC83" s="1232"/>
      <c r="CD83" s="1232"/>
      <c r="CE83" s="1232"/>
      <c r="CF83" s="1232"/>
      <c r="CG83" s="1232"/>
      <c r="CH83" s="1232"/>
      <c r="CI83" s="1232"/>
      <c r="CJ83" s="1232"/>
      <c r="CK83" s="1232"/>
      <c r="CL83" s="1232"/>
      <c r="CM83" s="1232"/>
      <c r="CN83" s="1232"/>
      <c r="CO83" s="1232"/>
      <c r="CP83" s="1232"/>
      <c r="CQ83" s="1232"/>
      <c r="CR83" s="1232"/>
      <c r="CS83" s="1232"/>
      <c r="CT83" s="1232"/>
      <c r="CU83" s="1232"/>
      <c r="CV83" s="1232"/>
      <c r="CW83" s="1232"/>
      <c r="CX83" s="1232"/>
      <c r="CY83" s="1232"/>
      <c r="CZ83" s="1232"/>
      <c r="DA83" s="1232"/>
      <c r="DB83" s="1232"/>
      <c r="DC83" s="1232"/>
      <c r="DD83" s="1233"/>
    </row>
    <row r="84" spans="2:109" ht="13.2" x14ac:dyDescent="0.2">
      <c r="DD84" s="1223"/>
      <c r="DE84" s="1223"/>
    </row>
    <row r="85" spans="2:109" ht="13.2" x14ac:dyDescent="0.2">
      <c r="DD85" s="1223"/>
      <c r="DE85" s="1223"/>
    </row>
  </sheetData>
  <sheetProtection algorithmName="SHA-512" hashValue="dCT5VsKhPV0Tczn8pw7O7BoxOqcMdDwGpv7rzxImF5grjw2SGon+4ZVfxcVeOUre/e97t79h/5V1xXT3SXPI7w==" saltValue="Xck3O19pfPefjDe2IKjozA=="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B5B0A-F729-4C4C-B35B-D1F8CADD0325}">
  <sheetPr>
    <pageSetUpPr fitToPage="1"/>
  </sheetPr>
  <dimension ref="A1:DR125"/>
  <sheetViews>
    <sheetView showGridLines="0" zoomScaleNormal="100" zoomScaleSheetLayoutView="70" workbookViewId="0"/>
  </sheetViews>
  <sheetFormatPr defaultColWidth="0" defaultRowHeight="13.5" customHeight="1" zeroHeight="1" x14ac:dyDescent="0.2"/>
  <cols>
    <col min="1" max="34" width="2.44140625" style="260" customWidth="1"/>
    <col min="35" max="122" width="2.44140625" style="259" customWidth="1"/>
    <col min="123" max="16384" width="2.44140625" style="259" hidden="1"/>
  </cols>
  <sheetData>
    <row r="1" spans="1:34" ht="13.5" customHeight="1"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1:34" ht="13.2" x14ac:dyDescent="0.2">
      <c r="S2" s="259"/>
      <c r="AH2" s="259"/>
    </row>
    <row r="3" spans="1:34"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1:34" ht="13.2" x14ac:dyDescent="0.2"/>
    <row r="5" spans="1:34" ht="13.2" x14ac:dyDescent="0.2"/>
    <row r="6" spans="1:34" ht="13.2" x14ac:dyDescent="0.2"/>
    <row r="7" spans="1:34" ht="13.2" x14ac:dyDescent="0.2"/>
    <row r="8" spans="1:34" ht="13.2" x14ac:dyDescent="0.2"/>
    <row r="9" spans="1:34" ht="13.2" x14ac:dyDescent="0.2">
      <c r="AH9" s="259"/>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9"/>
    </row>
    <row r="18" spans="12:34" ht="13.2" x14ac:dyDescent="0.2"/>
    <row r="19" spans="12:34" ht="13.2" x14ac:dyDescent="0.2"/>
    <row r="20" spans="12:34" ht="13.2" x14ac:dyDescent="0.2">
      <c r="AH20" s="259"/>
    </row>
    <row r="21" spans="12:34" ht="13.2" x14ac:dyDescent="0.2">
      <c r="AH21" s="259"/>
    </row>
    <row r="22" spans="12:34" ht="13.2" x14ac:dyDescent="0.2"/>
    <row r="23" spans="12:34" ht="13.2" x14ac:dyDescent="0.2"/>
    <row r="24" spans="12:34" ht="13.2" x14ac:dyDescent="0.2">
      <c r="Q24" s="259"/>
    </row>
    <row r="25" spans="12:34" ht="13.2" x14ac:dyDescent="0.2"/>
    <row r="26" spans="12:34" ht="13.2" x14ac:dyDescent="0.2"/>
    <row r="27" spans="12:34" ht="13.2" x14ac:dyDescent="0.2"/>
    <row r="28" spans="12:34" ht="13.2" x14ac:dyDescent="0.2">
      <c r="O28" s="259"/>
      <c r="T28" s="259"/>
      <c r="AH28" s="259"/>
    </row>
    <row r="29" spans="12:34" ht="13.2" x14ac:dyDescent="0.2"/>
    <row r="30" spans="12:34" ht="13.2" x14ac:dyDescent="0.2"/>
    <row r="31" spans="12:34" ht="13.2" x14ac:dyDescent="0.2">
      <c r="Q31" s="259"/>
    </row>
    <row r="32" spans="12:34" ht="13.2" x14ac:dyDescent="0.2">
      <c r="L32" s="259"/>
    </row>
    <row r="33" spans="2:34" ht="13.2" x14ac:dyDescent="0.2">
      <c r="C33" s="259"/>
      <c r="E33" s="259"/>
      <c r="G33" s="259"/>
      <c r="I33" s="259"/>
      <c r="X33" s="259"/>
    </row>
    <row r="34" spans="2:34" ht="13.2" x14ac:dyDescent="0.2">
      <c r="B34" s="259"/>
      <c r="P34" s="259"/>
      <c r="R34" s="259"/>
      <c r="T34" s="259"/>
    </row>
    <row r="35" spans="2:34" ht="13.2" x14ac:dyDescent="0.2">
      <c r="D35" s="259"/>
      <c r="W35" s="259"/>
      <c r="AC35" s="259"/>
      <c r="AD35" s="259"/>
      <c r="AE35" s="259"/>
      <c r="AF35" s="259"/>
      <c r="AG35" s="259"/>
      <c r="AH35" s="259"/>
    </row>
    <row r="36" spans="2:34" ht="13.2" x14ac:dyDescent="0.2">
      <c r="H36" s="259"/>
      <c r="J36" s="259"/>
      <c r="K36" s="259"/>
      <c r="M36" s="259"/>
      <c r="Y36" s="259"/>
      <c r="Z36" s="259"/>
      <c r="AA36" s="259"/>
      <c r="AB36" s="259"/>
      <c r="AC36" s="259"/>
      <c r="AD36" s="259"/>
      <c r="AE36" s="259"/>
      <c r="AF36" s="259"/>
      <c r="AG36" s="259"/>
      <c r="AH36" s="259"/>
    </row>
    <row r="37" spans="2:34" ht="13.2" x14ac:dyDescent="0.2">
      <c r="AH37" s="259"/>
    </row>
    <row r="38" spans="2:34" ht="13.2" x14ac:dyDescent="0.2">
      <c r="AG38" s="259"/>
      <c r="AH38" s="259"/>
    </row>
    <row r="39" spans="2:34" ht="13.2" x14ac:dyDescent="0.2"/>
    <row r="40" spans="2:34" ht="13.2" x14ac:dyDescent="0.2">
      <c r="X40" s="259"/>
    </row>
    <row r="41" spans="2:34" ht="13.2" x14ac:dyDescent="0.2">
      <c r="R41" s="259"/>
    </row>
    <row r="42" spans="2:34" ht="13.2" x14ac:dyDescent="0.2">
      <c r="W42" s="259"/>
    </row>
    <row r="43" spans="2:34" ht="13.2" x14ac:dyDescent="0.2">
      <c r="Y43" s="259"/>
      <c r="Z43" s="259"/>
      <c r="AA43" s="259"/>
      <c r="AB43" s="259"/>
      <c r="AC43" s="259"/>
      <c r="AD43" s="259"/>
      <c r="AE43" s="259"/>
      <c r="AF43" s="259"/>
      <c r="AG43" s="259"/>
      <c r="AH43" s="259"/>
    </row>
    <row r="44" spans="2:34" ht="13.2" x14ac:dyDescent="0.2">
      <c r="AH44" s="259"/>
    </row>
    <row r="45" spans="2:34" ht="13.2" x14ac:dyDescent="0.2">
      <c r="X45" s="259"/>
    </row>
    <row r="46" spans="2:34" ht="13.2" x14ac:dyDescent="0.2"/>
    <row r="47" spans="2:34" ht="13.2" x14ac:dyDescent="0.2"/>
    <row r="48" spans="2:34" ht="13.2" x14ac:dyDescent="0.2">
      <c r="W48" s="259"/>
      <c r="Y48" s="259"/>
      <c r="Z48" s="259"/>
      <c r="AA48" s="259"/>
      <c r="AB48" s="259"/>
      <c r="AC48" s="259"/>
      <c r="AD48" s="259"/>
      <c r="AE48" s="259"/>
      <c r="AF48" s="259"/>
      <c r="AG48" s="259"/>
      <c r="AH48" s="259"/>
    </row>
    <row r="49" spans="28:34" ht="13.2" x14ac:dyDescent="0.2"/>
    <row r="50" spans="28:34" ht="13.2" x14ac:dyDescent="0.2">
      <c r="AE50" s="259"/>
      <c r="AF50" s="259"/>
      <c r="AG50" s="259"/>
      <c r="AH50" s="259"/>
    </row>
    <row r="51" spans="28:34" ht="13.2" x14ac:dyDescent="0.2">
      <c r="AC51" s="259"/>
      <c r="AD51" s="259"/>
      <c r="AE51" s="259"/>
      <c r="AF51" s="259"/>
      <c r="AG51" s="259"/>
      <c r="AH51" s="259"/>
    </row>
    <row r="52" spans="28:34" ht="13.2" x14ac:dyDescent="0.2"/>
    <row r="53" spans="28:34" ht="13.2" x14ac:dyDescent="0.2">
      <c r="AF53" s="259"/>
      <c r="AG53" s="259"/>
      <c r="AH53" s="259"/>
    </row>
    <row r="54" spans="28:34" ht="13.2" x14ac:dyDescent="0.2">
      <c r="AH54" s="259"/>
    </row>
    <row r="55" spans="28:34" ht="13.2" x14ac:dyDescent="0.2"/>
    <row r="56" spans="28:34" ht="13.2" x14ac:dyDescent="0.2">
      <c r="AB56" s="259"/>
      <c r="AC56" s="259"/>
      <c r="AD56" s="259"/>
      <c r="AE56" s="259"/>
      <c r="AF56" s="259"/>
      <c r="AG56" s="259"/>
      <c r="AH56" s="259"/>
    </row>
    <row r="57" spans="28:34" ht="13.2" x14ac:dyDescent="0.2">
      <c r="AH57" s="259"/>
    </row>
    <row r="58" spans="28:34" ht="13.2" x14ac:dyDescent="0.2">
      <c r="AH58" s="259"/>
    </row>
    <row r="59" spans="28:34" ht="13.2" x14ac:dyDescent="0.2"/>
    <row r="60" spans="28:34" ht="13.2" x14ac:dyDescent="0.2"/>
    <row r="61" spans="28:34" ht="13.2" x14ac:dyDescent="0.2"/>
    <row r="62" spans="28:34" ht="13.2" x14ac:dyDescent="0.2"/>
    <row r="63" spans="28:34" ht="13.2" x14ac:dyDescent="0.2">
      <c r="AH63" s="259"/>
    </row>
    <row r="64" spans="28:34" ht="13.2" x14ac:dyDescent="0.2">
      <c r="AG64" s="259"/>
      <c r="AH64" s="259"/>
    </row>
    <row r="65" spans="28:34" ht="13.2" x14ac:dyDescent="0.2"/>
    <row r="66" spans="28:34" ht="13.2" x14ac:dyDescent="0.2"/>
    <row r="67" spans="28:34" ht="13.2" x14ac:dyDescent="0.2"/>
    <row r="68" spans="28:34" ht="13.2" x14ac:dyDescent="0.2">
      <c r="AB68" s="259"/>
      <c r="AC68" s="259"/>
      <c r="AD68" s="259"/>
      <c r="AE68" s="259"/>
      <c r="AF68" s="259"/>
      <c r="AG68" s="259"/>
      <c r="AH68" s="259"/>
    </row>
    <row r="69" spans="28:34" ht="13.2" x14ac:dyDescent="0.2">
      <c r="AF69" s="259"/>
      <c r="AG69" s="259"/>
      <c r="AH69" s="259"/>
    </row>
    <row r="70" spans="28:34" ht="13.2" x14ac:dyDescent="0.2"/>
    <row r="71" spans="28:34" ht="13.2" x14ac:dyDescent="0.2"/>
    <row r="72" spans="28:34" ht="13.2" x14ac:dyDescent="0.2"/>
    <row r="73" spans="28:34" ht="13.2" x14ac:dyDescent="0.2"/>
    <row r="74" spans="28:34" ht="13.2" x14ac:dyDescent="0.2"/>
    <row r="75" spans="28:34" ht="13.2" x14ac:dyDescent="0.2">
      <c r="AH75" s="259"/>
    </row>
    <row r="76" spans="28:34" ht="13.2" x14ac:dyDescent="0.2">
      <c r="AF76" s="259"/>
      <c r="AG76" s="259"/>
      <c r="AH76" s="259"/>
    </row>
    <row r="77" spans="28:34" ht="13.2" x14ac:dyDescent="0.2">
      <c r="AG77" s="259"/>
      <c r="AH77" s="259"/>
    </row>
    <row r="78" spans="28:34" ht="13.2" x14ac:dyDescent="0.2"/>
    <row r="79" spans="28:34" ht="13.2" x14ac:dyDescent="0.2"/>
    <row r="80" spans="28:34" ht="13.2" x14ac:dyDescent="0.2"/>
    <row r="81" spans="25:34" ht="13.2" x14ac:dyDescent="0.2"/>
    <row r="82" spans="25:34" ht="13.2" x14ac:dyDescent="0.2">
      <c r="Y82" s="259"/>
    </row>
    <row r="83" spans="25:34" ht="13.2" x14ac:dyDescent="0.2">
      <c r="Y83" s="259"/>
      <c r="Z83" s="259"/>
      <c r="AA83" s="259"/>
      <c r="AB83" s="259"/>
      <c r="AC83" s="259"/>
      <c r="AD83" s="259"/>
      <c r="AE83" s="259"/>
      <c r="AF83" s="259"/>
      <c r="AG83" s="259"/>
      <c r="AH83" s="259"/>
    </row>
    <row r="84" spans="25:34" ht="13.2" x14ac:dyDescent="0.2"/>
    <row r="85" spans="25:34" ht="13.2" x14ac:dyDescent="0.2"/>
    <row r="86" spans="25:34" ht="13.2" x14ac:dyDescent="0.2"/>
    <row r="87" spans="25:34" ht="13.2" x14ac:dyDescent="0.2"/>
    <row r="88" spans="25:34" ht="13.2" x14ac:dyDescent="0.2">
      <c r="AH88" s="259"/>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9"/>
      <c r="AG94" s="259"/>
      <c r="AH94" s="259"/>
    </row>
    <row r="95" spans="25:34" ht="13.5" customHeight="1" x14ac:dyDescent="0.2">
      <c r="AH95" s="259"/>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9"/>
    </row>
    <row r="102" spans="33:34" ht="13.5" customHeight="1" x14ac:dyDescent="0.2"/>
    <row r="103" spans="33:34" ht="13.5" customHeight="1" x14ac:dyDescent="0.2"/>
    <row r="104" spans="33:34" ht="13.5" customHeight="1" x14ac:dyDescent="0.2">
      <c r="AG104" s="259"/>
      <c r="AH104" s="259"/>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9"/>
    </row>
    <row r="117" spans="34:122" ht="13.5" customHeight="1" x14ac:dyDescent="0.2"/>
    <row r="118" spans="34:122" ht="13.5" customHeight="1" x14ac:dyDescent="0.2"/>
    <row r="119" spans="34:122" ht="13.5" customHeight="1" x14ac:dyDescent="0.2"/>
    <row r="120" spans="34:122" ht="13.5" customHeight="1" x14ac:dyDescent="0.2">
      <c r="AH120" s="259"/>
    </row>
    <row r="121" spans="34:122" ht="13.5" customHeight="1" x14ac:dyDescent="0.2">
      <c r="AH121" s="259"/>
    </row>
    <row r="122" spans="34:122" ht="13.5" customHeight="1" x14ac:dyDescent="0.2"/>
    <row r="123" spans="34:122" ht="13.5" customHeight="1" x14ac:dyDescent="0.2"/>
    <row r="124" spans="34:122" ht="13.5" customHeight="1" x14ac:dyDescent="0.2"/>
    <row r="125" spans="34:122" ht="13.5" customHeight="1" x14ac:dyDescent="0.2">
      <c r="DR125" s="259" t="s">
        <v>475</v>
      </c>
    </row>
  </sheetData>
  <sheetProtection algorithmName="SHA-512" hashValue="TtaT+DxR/ItD9AzLsVK+sLT0OH84qDxCjM4RqILyq2jukh+fFusqECu5BIxI/y5hmzVdfUQQjRY0NSgsNLr0dA==" saltValue="NPrGiuiFBPjkFW27P8ID/Q=="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9E30EF-F1E7-43CD-AEF5-83B26329EAE1}">
  <sheetPr>
    <pageSetUpPr fitToPage="1"/>
  </sheetPr>
  <dimension ref="A1:DR125"/>
  <sheetViews>
    <sheetView showGridLines="0" zoomScaleNormal="100" zoomScaleSheetLayoutView="55" workbookViewId="0"/>
  </sheetViews>
  <sheetFormatPr defaultColWidth="0" defaultRowHeight="13.5" customHeight="1" zeroHeight="1" x14ac:dyDescent="0.2"/>
  <cols>
    <col min="1" max="34" width="2.44140625" style="260" customWidth="1"/>
    <col min="35" max="122" width="2.44140625" style="259" customWidth="1"/>
    <col min="123" max="16384" width="2.44140625" style="259" hidden="1"/>
  </cols>
  <sheetData>
    <row r="1" spans="2:34" ht="13.5" customHeight="1"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2:34" ht="13.2" x14ac:dyDescent="0.2">
      <c r="S2" s="259"/>
      <c r="AH2" s="259"/>
    </row>
    <row r="3" spans="2:34"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2:34" ht="13.2" x14ac:dyDescent="0.2"/>
    <row r="5" spans="2:34" ht="13.2" x14ac:dyDescent="0.2"/>
    <row r="6" spans="2:34" ht="13.2" x14ac:dyDescent="0.2"/>
    <row r="7" spans="2:34" ht="13.2" x14ac:dyDescent="0.2"/>
    <row r="8" spans="2:34" ht="13.2" x14ac:dyDescent="0.2"/>
    <row r="9" spans="2:34" ht="13.2" x14ac:dyDescent="0.2">
      <c r="AH9" s="259"/>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9"/>
    </row>
    <row r="18" spans="12:34" ht="13.2" x14ac:dyDescent="0.2"/>
    <row r="19" spans="12:34" ht="13.2" x14ac:dyDescent="0.2"/>
    <row r="20" spans="12:34" ht="13.2" x14ac:dyDescent="0.2">
      <c r="AH20" s="259"/>
    </row>
    <row r="21" spans="12:34" ht="13.2" x14ac:dyDescent="0.2">
      <c r="AH21" s="259"/>
    </row>
    <row r="22" spans="12:34" ht="13.2" x14ac:dyDescent="0.2"/>
    <row r="23" spans="12:34" ht="13.2" x14ac:dyDescent="0.2"/>
    <row r="24" spans="12:34" ht="13.2" x14ac:dyDescent="0.2">
      <c r="Q24" s="259"/>
    </row>
    <row r="25" spans="12:34" ht="13.2" x14ac:dyDescent="0.2"/>
    <row r="26" spans="12:34" ht="13.2" x14ac:dyDescent="0.2"/>
    <row r="27" spans="12:34" ht="13.2" x14ac:dyDescent="0.2"/>
    <row r="28" spans="12:34" ht="13.2" x14ac:dyDescent="0.2">
      <c r="O28" s="259"/>
      <c r="T28" s="259"/>
      <c r="AH28" s="259"/>
    </row>
    <row r="29" spans="12:34" ht="13.2" x14ac:dyDescent="0.2"/>
    <row r="30" spans="12:34" ht="13.2" x14ac:dyDescent="0.2"/>
    <row r="31" spans="12:34" ht="13.2" x14ac:dyDescent="0.2">
      <c r="Q31" s="259"/>
    </row>
    <row r="32" spans="12:34" ht="13.2" x14ac:dyDescent="0.2">
      <c r="L32" s="259"/>
    </row>
    <row r="33" spans="2:34" ht="13.2" x14ac:dyDescent="0.2">
      <c r="C33" s="259"/>
      <c r="E33" s="259"/>
      <c r="G33" s="259"/>
      <c r="I33" s="259"/>
      <c r="X33" s="259"/>
    </row>
    <row r="34" spans="2:34" ht="13.2" x14ac:dyDescent="0.2">
      <c r="B34" s="259"/>
      <c r="P34" s="259"/>
      <c r="R34" s="259"/>
      <c r="T34" s="259"/>
    </row>
    <row r="35" spans="2:34" ht="13.2" x14ac:dyDescent="0.2">
      <c r="D35" s="259"/>
      <c r="W35" s="259"/>
      <c r="AC35" s="259"/>
      <c r="AD35" s="259"/>
      <c r="AE35" s="259"/>
      <c r="AF35" s="259"/>
      <c r="AG35" s="259"/>
      <c r="AH35" s="259"/>
    </row>
    <row r="36" spans="2:34" ht="13.2" x14ac:dyDescent="0.2">
      <c r="H36" s="259"/>
      <c r="J36" s="259"/>
      <c r="K36" s="259"/>
      <c r="M36" s="259"/>
      <c r="Y36" s="259"/>
      <c r="Z36" s="259"/>
      <c r="AA36" s="259"/>
      <c r="AB36" s="259"/>
      <c r="AC36" s="259"/>
      <c r="AD36" s="259"/>
      <c r="AE36" s="259"/>
      <c r="AF36" s="259"/>
      <c r="AG36" s="259"/>
      <c r="AH36" s="259"/>
    </row>
    <row r="37" spans="2:34" ht="13.2" x14ac:dyDescent="0.2">
      <c r="AH37" s="259"/>
    </row>
    <row r="38" spans="2:34" ht="13.2" x14ac:dyDescent="0.2">
      <c r="AG38" s="259"/>
      <c r="AH38" s="259"/>
    </row>
    <row r="39" spans="2:34" ht="13.2" x14ac:dyDescent="0.2"/>
    <row r="40" spans="2:34" ht="13.2" x14ac:dyDescent="0.2">
      <c r="X40" s="259"/>
    </row>
    <row r="41" spans="2:34" ht="13.2" x14ac:dyDescent="0.2">
      <c r="R41" s="259"/>
    </row>
    <row r="42" spans="2:34" ht="13.2" x14ac:dyDescent="0.2">
      <c r="W42" s="259"/>
    </row>
    <row r="43" spans="2:34" ht="13.2" x14ac:dyDescent="0.2">
      <c r="Y43" s="259"/>
      <c r="Z43" s="259"/>
      <c r="AA43" s="259"/>
      <c r="AB43" s="259"/>
      <c r="AC43" s="259"/>
      <c r="AD43" s="259"/>
      <c r="AE43" s="259"/>
      <c r="AF43" s="259"/>
      <c r="AG43" s="259"/>
      <c r="AH43" s="259"/>
    </row>
    <row r="44" spans="2:34" ht="13.2" x14ac:dyDescent="0.2">
      <c r="AH44" s="259"/>
    </row>
    <row r="45" spans="2:34" ht="13.2" x14ac:dyDescent="0.2">
      <c r="X45" s="259"/>
    </row>
    <row r="46" spans="2:34" ht="13.2" x14ac:dyDescent="0.2"/>
    <row r="47" spans="2:34" ht="13.2" x14ac:dyDescent="0.2"/>
    <row r="48" spans="2:34" ht="13.2" x14ac:dyDescent="0.2">
      <c r="W48" s="259"/>
      <c r="Y48" s="259"/>
      <c r="Z48" s="259"/>
      <c r="AA48" s="259"/>
      <c r="AB48" s="259"/>
      <c r="AC48" s="259"/>
      <c r="AD48" s="259"/>
      <c r="AE48" s="259"/>
      <c r="AF48" s="259"/>
      <c r="AG48" s="259"/>
      <c r="AH48" s="259"/>
    </row>
    <row r="49" spans="28:34" ht="13.2" x14ac:dyDescent="0.2"/>
    <row r="50" spans="28:34" ht="13.2" x14ac:dyDescent="0.2">
      <c r="AE50" s="259"/>
      <c r="AF50" s="259"/>
      <c r="AG50" s="259"/>
      <c r="AH50" s="259"/>
    </row>
    <row r="51" spans="28:34" ht="13.2" x14ac:dyDescent="0.2">
      <c r="AC51" s="259"/>
      <c r="AD51" s="259"/>
      <c r="AE51" s="259"/>
      <c r="AF51" s="259"/>
      <c r="AG51" s="259"/>
      <c r="AH51" s="259"/>
    </row>
    <row r="52" spans="28:34" ht="13.2" x14ac:dyDescent="0.2"/>
    <row r="53" spans="28:34" ht="13.2" x14ac:dyDescent="0.2">
      <c r="AF53" s="259"/>
      <c r="AG53" s="259"/>
      <c r="AH53" s="259"/>
    </row>
    <row r="54" spans="28:34" ht="13.2" x14ac:dyDescent="0.2">
      <c r="AH54" s="259"/>
    </row>
    <row r="55" spans="28:34" ht="13.2" x14ac:dyDescent="0.2"/>
    <row r="56" spans="28:34" ht="13.2" x14ac:dyDescent="0.2">
      <c r="AB56" s="259"/>
      <c r="AC56" s="259"/>
      <c r="AD56" s="259"/>
      <c r="AE56" s="259"/>
      <c r="AF56" s="259"/>
      <c r="AG56" s="259"/>
      <c r="AH56" s="259"/>
    </row>
    <row r="57" spans="28:34" ht="13.2" x14ac:dyDescent="0.2">
      <c r="AH57" s="259"/>
    </row>
    <row r="58" spans="28:34" ht="13.2" x14ac:dyDescent="0.2">
      <c r="AH58" s="259"/>
    </row>
    <row r="59" spans="28:34" ht="13.2" x14ac:dyDescent="0.2">
      <c r="AG59" s="259"/>
      <c r="AH59" s="259"/>
    </row>
    <row r="60" spans="28:34" ht="13.2" x14ac:dyDescent="0.2"/>
    <row r="61" spans="28:34" ht="13.2" x14ac:dyDescent="0.2"/>
    <row r="62" spans="28:34" ht="13.2" x14ac:dyDescent="0.2"/>
    <row r="63" spans="28:34" ht="13.2" x14ac:dyDescent="0.2">
      <c r="AH63" s="259"/>
    </row>
    <row r="64" spans="28:34" ht="13.2" x14ac:dyDescent="0.2">
      <c r="AG64" s="259"/>
      <c r="AH64" s="259"/>
    </row>
    <row r="65" spans="28:34" ht="13.2" x14ac:dyDescent="0.2"/>
    <row r="66" spans="28:34" ht="13.2" x14ac:dyDescent="0.2"/>
    <row r="67" spans="28:34" ht="13.2" x14ac:dyDescent="0.2"/>
    <row r="68" spans="28:34" ht="13.2" x14ac:dyDescent="0.2">
      <c r="AB68" s="259"/>
      <c r="AC68" s="259"/>
      <c r="AD68" s="259"/>
      <c r="AE68" s="259"/>
      <c r="AF68" s="259"/>
      <c r="AG68" s="259"/>
      <c r="AH68" s="259"/>
    </row>
    <row r="69" spans="28:34" ht="13.2" x14ac:dyDescent="0.2">
      <c r="AF69" s="259"/>
      <c r="AG69" s="259"/>
      <c r="AH69" s="259"/>
    </row>
    <row r="70" spans="28:34" ht="13.2" x14ac:dyDescent="0.2"/>
    <row r="71" spans="28:34" ht="13.2" x14ac:dyDescent="0.2"/>
    <row r="72" spans="28:34" ht="13.2" x14ac:dyDescent="0.2"/>
    <row r="73" spans="28:34" ht="13.2" x14ac:dyDescent="0.2"/>
    <row r="74" spans="28:34" ht="13.2" x14ac:dyDescent="0.2"/>
    <row r="75" spans="28:34" ht="13.2" x14ac:dyDescent="0.2">
      <c r="AH75" s="259"/>
    </row>
    <row r="76" spans="28:34" ht="13.2" x14ac:dyDescent="0.2">
      <c r="AF76" s="259"/>
      <c r="AG76" s="259"/>
      <c r="AH76" s="259"/>
    </row>
    <row r="77" spans="28:34" ht="13.2" x14ac:dyDescent="0.2">
      <c r="AG77" s="259"/>
      <c r="AH77" s="259"/>
    </row>
    <row r="78" spans="28:34" ht="13.2" x14ac:dyDescent="0.2"/>
    <row r="79" spans="28:34" ht="13.2" x14ac:dyDescent="0.2"/>
    <row r="80" spans="28:34" ht="13.2" x14ac:dyDescent="0.2"/>
    <row r="81" spans="25:34" ht="13.2" x14ac:dyDescent="0.2"/>
    <row r="82" spans="25:34" ht="13.2" x14ac:dyDescent="0.2">
      <c r="Y82" s="259"/>
    </row>
    <row r="83" spans="25:34" ht="13.2" x14ac:dyDescent="0.2">
      <c r="Y83" s="259"/>
      <c r="Z83" s="259"/>
      <c r="AA83" s="259"/>
      <c r="AB83" s="259"/>
      <c r="AC83" s="259"/>
      <c r="AD83" s="259"/>
      <c r="AE83" s="259"/>
      <c r="AF83" s="259"/>
      <c r="AG83" s="259"/>
      <c r="AH83" s="259"/>
    </row>
    <row r="84" spans="25:34" ht="13.2" x14ac:dyDescent="0.2"/>
    <row r="85" spans="25:34" ht="13.2" x14ac:dyDescent="0.2"/>
    <row r="86" spans="25:34" ht="13.2" x14ac:dyDescent="0.2"/>
    <row r="87" spans="25:34" ht="13.2" x14ac:dyDescent="0.2"/>
    <row r="88" spans="25:34" ht="13.2" x14ac:dyDescent="0.2">
      <c r="AH88" s="259"/>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9"/>
      <c r="AG94" s="259"/>
      <c r="AH94" s="259"/>
    </row>
    <row r="95" spans="25:34" ht="13.5" customHeight="1" x14ac:dyDescent="0.2">
      <c r="AH95" s="259"/>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9"/>
    </row>
    <row r="102" spans="33:34" ht="13.5" customHeight="1" x14ac:dyDescent="0.2"/>
    <row r="103" spans="33:34" ht="13.5" customHeight="1" x14ac:dyDescent="0.2"/>
    <row r="104" spans="33:34" ht="13.5" customHeight="1" x14ac:dyDescent="0.2">
      <c r="AG104" s="259"/>
      <c r="AH104" s="259"/>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9"/>
    </row>
    <row r="117" spans="34:122" ht="13.5" customHeight="1" x14ac:dyDescent="0.2"/>
    <row r="118" spans="34:122" ht="13.5" customHeight="1" x14ac:dyDescent="0.2"/>
    <row r="119" spans="34:122" ht="13.5" customHeight="1" x14ac:dyDescent="0.2"/>
    <row r="120" spans="34:122" ht="13.5" customHeight="1" x14ac:dyDescent="0.2">
      <c r="AH120" s="259"/>
    </row>
    <row r="121" spans="34:122" ht="13.5" customHeight="1" x14ac:dyDescent="0.2">
      <c r="AH121" s="259"/>
    </row>
    <row r="122" spans="34:122" ht="13.5" customHeight="1" x14ac:dyDescent="0.2"/>
    <row r="123" spans="34:122" ht="13.5" customHeight="1" x14ac:dyDescent="0.2"/>
    <row r="124" spans="34:122" ht="13.5" customHeight="1" x14ac:dyDescent="0.2"/>
    <row r="125" spans="34:122" ht="13.5" customHeight="1" x14ac:dyDescent="0.2">
      <c r="DR125" s="259" t="s">
        <v>475</v>
      </c>
    </row>
  </sheetData>
  <sheetProtection algorithmName="SHA-512" hashValue="OHtjKCcDdZmhLDC4iENy6ljLif9WxXTgIZnuBI3ieecQH3k+BRZxAUkVdcZOJneXuh0i4Zq54Kk5rC8U6J7FGg==" saltValue="8N+i26g2Gv2i4qb0U+OQ6w=="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4" customWidth="1"/>
    <col min="2" max="8" width="13.33203125" style="144" customWidth="1"/>
    <col min="9" max="16384" width="11.109375" style="144"/>
  </cols>
  <sheetData>
    <row r="1" spans="1:8" x14ac:dyDescent="0.2">
      <c r="A1" s="138"/>
      <c r="B1" s="139"/>
      <c r="C1" s="140"/>
      <c r="D1" s="141"/>
      <c r="E1" s="142"/>
      <c r="F1" s="142"/>
      <c r="G1" s="142"/>
      <c r="H1" s="143"/>
    </row>
    <row r="2" spans="1:8" x14ac:dyDescent="0.2">
      <c r="A2" s="145"/>
      <c r="B2" s="146"/>
      <c r="C2" s="147"/>
      <c r="D2" s="148" t="s">
        <v>50</v>
      </c>
      <c r="E2" s="149"/>
      <c r="F2" s="150" t="s">
        <v>524</v>
      </c>
      <c r="G2" s="151"/>
      <c r="H2" s="152"/>
    </row>
    <row r="3" spans="1:8" x14ac:dyDescent="0.2">
      <c r="A3" s="148" t="s">
        <v>517</v>
      </c>
      <c r="B3" s="153"/>
      <c r="C3" s="154"/>
      <c r="D3" s="155">
        <v>25890</v>
      </c>
      <c r="E3" s="156"/>
      <c r="F3" s="157">
        <v>45588</v>
      </c>
      <c r="G3" s="158"/>
      <c r="H3" s="159"/>
    </row>
    <row r="4" spans="1:8" x14ac:dyDescent="0.2">
      <c r="A4" s="160"/>
      <c r="B4" s="161"/>
      <c r="C4" s="162"/>
      <c r="D4" s="163">
        <v>18168</v>
      </c>
      <c r="E4" s="164"/>
      <c r="F4" s="165">
        <v>24150</v>
      </c>
      <c r="G4" s="166"/>
      <c r="H4" s="167"/>
    </row>
    <row r="5" spans="1:8" x14ac:dyDescent="0.2">
      <c r="A5" s="148" t="s">
        <v>519</v>
      </c>
      <c r="B5" s="153"/>
      <c r="C5" s="154"/>
      <c r="D5" s="155">
        <v>28942</v>
      </c>
      <c r="E5" s="156"/>
      <c r="F5" s="157">
        <v>45483</v>
      </c>
      <c r="G5" s="158"/>
      <c r="H5" s="159"/>
    </row>
    <row r="6" spans="1:8" x14ac:dyDescent="0.2">
      <c r="A6" s="160"/>
      <c r="B6" s="161"/>
      <c r="C6" s="162"/>
      <c r="D6" s="163">
        <v>20392</v>
      </c>
      <c r="E6" s="164"/>
      <c r="F6" s="165">
        <v>24241</v>
      </c>
      <c r="G6" s="166"/>
      <c r="H6" s="167"/>
    </row>
    <row r="7" spans="1:8" x14ac:dyDescent="0.2">
      <c r="A7" s="148" t="s">
        <v>520</v>
      </c>
      <c r="B7" s="153"/>
      <c r="C7" s="154"/>
      <c r="D7" s="155">
        <v>72241</v>
      </c>
      <c r="E7" s="156"/>
      <c r="F7" s="157">
        <v>45945</v>
      </c>
      <c r="G7" s="158"/>
      <c r="H7" s="159"/>
    </row>
    <row r="8" spans="1:8" x14ac:dyDescent="0.2">
      <c r="A8" s="160"/>
      <c r="B8" s="161"/>
      <c r="C8" s="162"/>
      <c r="D8" s="163">
        <v>56528</v>
      </c>
      <c r="E8" s="164"/>
      <c r="F8" s="165">
        <v>25180</v>
      </c>
      <c r="G8" s="166"/>
      <c r="H8" s="167"/>
    </row>
    <row r="9" spans="1:8" x14ac:dyDescent="0.2">
      <c r="A9" s="148" t="s">
        <v>521</v>
      </c>
      <c r="B9" s="153"/>
      <c r="C9" s="154"/>
      <c r="D9" s="155">
        <v>50035</v>
      </c>
      <c r="E9" s="156"/>
      <c r="F9" s="157">
        <v>44475</v>
      </c>
      <c r="G9" s="158"/>
      <c r="H9" s="159"/>
    </row>
    <row r="10" spans="1:8" x14ac:dyDescent="0.2">
      <c r="A10" s="160"/>
      <c r="B10" s="161"/>
      <c r="C10" s="162"/>
      <c r="D10" s="163">
        <v>36581</v>
      </c>
      <c r="E10" s="164"/>
      <c r="F10" s="165">
        <v>24780</v>
      </c>
      <c r="G10" s="166"/>
      <c r="H10" s="167"/>
    </row>
    <row r="11" spans="1:8" x14ac:dyDescent="0.2">
      <c r="A11" s="148" t="s">
        <v>522</v>
      </c>
      <c r="B11" s="153"/>
      <c r="C11" s="154"/>
      <c r="D11" s="155">
        <v>32907</v>
      </c>
      <c r="E11" s="156"/>
      <c r="F11" s="157">
        <v>45982</v>
      </c>
      <c r="G11" s="158"/>
      <c r="H11" s="159"/>
    </row>
    <row r="12" spans="1:8" x14ac:dyDescent="0.2">
      <c r="A12" s="160"/>
      <c r="B12" s="161"/>
      <c r="C12" s="168"/>
      <c r="D12" s="163">
        <v>23529</v>
      </c>
      <c r="E12" s="164"/>
      <c r="F12" s="165">
        <v>25583</v>
      </c>
      <c r="G12" s="166"/>
      <c r="H12" s="167"/>
    </row>
    <row r="13" spans="1:8" x14ac:dyDescent="0.2">
      <c r="A13" s="148"/>
      <c r="B13" s="153"/>
      <c r="C13" s="169"/>
      <c r="D13" s="170">
        <v>42003</v>
      </c>
      <c r="E13" s="171"/>
      <c r="F13" s="172">
        <v>45495</v>
      </c>
      <c r="G13" s="173"/>
      <c r="H13" s="159"/>
    </row>
    <row r="14" spans="1:8" x14ac:dyDescent="0.2">
      <c r="A14" s="160"/>
      <c r="B14" s="161"/>
      <c r="C14" s="162"/>
      <c r="D14" s="163">
        <v>31040</v>
      </c>
      <c r="E14" s="164"/>
      <c r="F14" s="165">
        <v>24787</v>
      </c>
      <c r="G14" s="166"/>
      <c r="H14" s="167"/>
    </row>
    <row r="17" spans="1:11" x14ac:dyDescent="0.2">
      <c r="A17" s="144" t="s">
        <v>51</v>
      </c>
    </row>
    <row r="18" spans="1:11" x14ac:dyDescent="0.2">
      <c r="A18" s="174"/>
      <c r="B18" s="174" t="str">
        <f>実質収支比率等に係る経年分析!F$46</f>
        <v>R01</v>
      </c>
      <c r="C18" s="174" t="str">
        <f>実質収支比率等に係る経年分析!G$46</f>
        <v>R02</v>
      </c>
      <c r="D18" s="174" t="str">
        <f>実質収支比率等に係る経年分析!H$46</f>
        <v>R03</v>
      </c>
      <c r="E18" s="174" t="str">
        <f>実質収支比率等に係る経年分析!I$46</f>
        <v>R04</v>
      </c>
      <c r="F18" s="174" t="str">
        <f>実質収支比率等に係る経年分析!J$46</f>
        <v>R05</v>
      </c>
    </row>
    <row r="19" spans="1:11" x14ac:dyDescent="0.2">
      <c r="A19" s="174" t="s">
        <v>52</v>
      </c>
      <c r="B19" s="174">
        <f>ROUND(VALUE(SUBSTITUTE(実質収支比率等に係る経年分析!F$48,"▲","-")),2)</f>
        <v>0.43</v>
      </c>
      <c r="C19" s="174">
        <f>ROUND(VALUE(SUBSTITUTE(実質収支比率等に係る経年分析!G$48,"▲","-")),2)</f>
        <v>0.5</v>
      </c>
      <c r="D19" s="174">
        <f>ROUND(VALUE(SUBSTITUTE(実質収支比率等に係る経年分析!H$48,"▲","-")),2)</f>
        <v>0.8</v>
      </c>
      <c r="E19" s="174">
        <f>ROUND(VALUE(SUBSTITUTE(実質収支比率等に係る経年分析!I$48,"▲","-")),2)</f>
        <v>2.4300000000000002</v>
      </c>
      <c r="F19" s="174">
        <f>ROUND(VALUE(SUBSTITUTE(実質収支比率等に係る経年分析!J$48,"▲","-")),2)</f>
        <v>1.25</v>
      </c>
    </row>
    <row r="20" spans="1:11" x14ac:dyDescent="0.2">
      <c r="A20" s="174" t="s">
        <v>53</v>
      </c>
      <c r="B20" s="174">
        <f>ROUND(VALUE(SUBSTITUTE(実質収支比率等に係る経年分析!F$47,"▲","-")),2)</f>
        <v>14.11</v>
      </c>
      <c r="C20" s="174">
        <f>ROUND(VALUE(SUBSTITUTE(実質収支比率等に係る経年分析!G$47,"▲","-")),2)</f>
        <v>15.71</v>
      </c>
      <c r="D20" s="174">
        <f>ROUND(VALUE(SUBSTITUTE(実質収支比率等に係る経年分析!H$47,"▲","-")),2)</f>
        <v>20.29</v>
      </c>
      <c r="E20" s="174">
        <f>ROUND(VALUE(SUBSTITUTE(実質収支比率等に係る経年分析!I$47,"▲","-")),2)</f>
        <v>21.31</v>
      </c>
      <c r="F20" s="174">
        <f>ROUND(VALUE(SUBSTITUTE(実質収支比率等に係る経年分析!J$47,"▲","-")),2)</f>
        <v>22.1</v>
      </c>
    </row>
    <row r="21" spans="1:11" x14ac:dyDescent="0.2">
      <c r="A21" s="174" t="s">
        <v>54</v>
      </c>
      <c r="B21" s="174">
        <f>IF(ISNUMBER(VALUE(SUBSTITUTE(実質収支比率等に係る経年分析!F$49,"▲","-"))),ROUND(VALUE(SUBSTITUTE(実質収支比率等に係る経年分析!F$49,"▲","-")),2),NA())</f>
        <v>0.93</v>
      </c>
      <c r="C21" s="174">
        <f>IF(ISNUMBER(VALUE(SUBSTITUTE(実質収支比率等に係る経年分析!G$49,"▲","-"))),ROUND(VALUE(SUBSTITUTE(実質収支比率等に係る経年分析!G$49,"▲","-")),2),NA())</f>
        <v>2.09</v>
      </c>
      <c r="D21" s="174">
        <f>IF(ISNUMBER(VALUE(SUBSTITUTE(実質収支比率等に係る経年分析!H$49,"▲","-"))),ROUND(VALUE(SUBSTITUTE(実質収支比率等に係る経年分析!H$49,"▲","-")),2),NA())</f>
        <v>5.71</v>
      </c>
      <c r="E21" s="174">
        <f>IF(ISNUMBER(VALUE(SUBSTITUTE(実質収支比率等に係る経年分析!I$49,"▲","-"))),ROUND(VALUE(SUBSTITUTE(実質収支比率等に係る経年分析!I$49,"▲","-")),2),NA())</f>
        <v>2.17</v>
      </c>
      <c r="F21" s="174">
        <f>IF(ISNUMBER(VALUE(SUBSTITUTE(実質収支比率等に係る経年分析!J$49,"▲","-"))),ROUND(VALUE(SUBSTITUTE(実質収支比率等に係る経年分析!J$49,"▲","-")),2),NA())</f>
        <v>0.06</v>
      </c>
    </row>
    <row r="24" spans="1:11" x14ac:dyDescent="0.2">
      <c r="A24" s="144" t="s">
        <v>55</v>
      </c>
    </row>
    <row r="25" spans="1:11" x14ac:dyDescent="0.2">
      <c r="A25" s="175"/>
      <c r="B25" s="175" t="str">
        <f>連結実質赤字比率に係る赤字・黒字の構成分析!F$33</f>
        <v>R01</v>
      </c>
      <c r="C25" s="175"/>
      <c r="D25" s="175" t="str">
        <f>連結実質赤字比率に係る赤字・黒字の構成分析!G$33</f>
        <v>R02</v>
      </c>
      <c r="E25" s="175"/>
      <c r="F25" s="175" t="str">
        <f>連結実質赤字比率に係る赤字・黒字の構成分析!H$33</f>
        <v>R03</v>
      </c>
      <c r="G25" s="175"/>
      <c r="H25" s="175" t="str">
        <f>連結実質赤字比率に係る赤字・黒字の構成分析!I$33</f>
        <v>R04</v>
      </c>
      <c r="I25" s="175"/>
      <c r="J25" s="175" t="str">
        <f>連結実質赤字比率に係る赤字・黒字の構成分析!J$33</f>
        <v>R05</v>
      </c>
      <c r="K25" s="175"/>
    </row>
    <row r="26" spans="1:11" x14ac:dyDescent="0.2">
      <c r="A26" s="175"/>
      <c r="B26" s="175" t="s">
        <v>56</v>
      </c>
      <c r="C26" s="175" t="s">
        <v>57</v>
      </c>
      <c r="D26" s="175" t="s">
        <v>56</v>
      </c>
      <c r="E26" s="175" t="s">
        <v>57</v>
      </c>
      <c r="F26" s="175" t="s">
        <v>56</v>
      </c>
      <c r="G26" s="175" t="s">
        <v>57</v>
      </c>
      <c r="H26" s="175" t="s">
        <v>56</v>
      </c>
      <c r="I26" s="175" t="s">
        <v>57</v>
      </c>
      <c r="J26" s="175" t="s">
        <v>56</v>
      </c>
      <c r="K26" s="175" t="s">
        <v>57</v>
      </c>
    </row>
    <row r="27" spans="1:11" x14ac:dyDescent="0.2">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#VALUE!</v>
      </c>
      <c r="C27" s="175" t="e">
        <f>IF(ROUND(VALUE(SUBSTITUTE(連結実質赤字比率に係る赤字・黒字の構成分析!F$43,"▲", "-")), 2) &gt;= 0, ABS(ROUND(VALUE(SUBSTITUTE(連結実質赤字比率に係る赤字・黒字の構成分析!F$43,"▲", "-")), 2)), NA())</f>
        <v>#VALUE!</v>
      </c>
      <c r="D27" s="175" t="e">
        <f>IF(ROUND(VALUE(SUBSTITUTE(連結実質赤字比率に係る赤字・黒字の構成分析!G$43,"▲", "-")), 2) &lt; 0, ABS(ROUND(VALUE(SUBSTITUTE(連結実質赤字比率に係る赤字・黒字の構成分析!G$43,"▲", "-")), 2)), NA())</f>
        <v>#VALUE!</v>
      </c>
      <c r="E27" s="175" t="e">
        <f>IF(ROUND(VALUE(SUBSTITUTE(連結実質赤字比率に係る赤字・黒字の構成分析!G$43,"▲", "-")), 2) &gt;= 0, ABS(ROUND(VALUE(SUBSTITUTE(連結実質赤字比率に係る赤字・黒字の構成分析!G$43,"▲", "-")), 2)), NA())</f>
        <v>#VALUE!</v>
      </c>
      <c r="F27" s="175" t="e">
        <f>IF(ROUND(VALUE(SUBSTITUTE(連結実質赤字比率に係る赤字・黒字の構成分析!H$43,"▲", "-")), 2) &lt; 0, ABS(ROUND(VALUE(SUBSTITUTE(連結実質赤字比率に係る赤字・黒字の構成分析!H$43,"▲", "-")), 2)), NA())</f>
        <v>#VALUE!</v>
      </c>
      <c r="G27" s="175" t="e">
        <f>IF(ROUND(VALUE(SUBSTITUTE(連結実質赤字比率に係る赤字・黒字の構成分析!H$43,"▲", "-")), 2) &gt;= 0, ABS(ROUND(VALUE(SUBSTITUTE(連結実質赤字比率に係る赤字・黒字の構成分析!H$43,"▲", "-")), 2)), NA())</f>
        <v>#VALUE!</v>
      </c>
      <c r="H27" s="175" t="e">
        <f>IF(ROUND(VALUE(SUBSTITUTE(連結実質赤字比率に係る赤字・黒字の構成分析!I$43,"▲", "-")), 2) &lt; 0, ABS(ROUND(VALUE(SUBSTITUTE(連結実質赤字比率に係る赤字・黒字の構成分析!I$43,"▲", "-")), 2)), NA())</f>
        <v>#VALUE!</v>
      </c>
      <c r="I27" s="175" t="e">
        <f>IF(ROUND(VALUE(SUBSTITUTE(連結実質赤字比率に係る赤字・黒字の構成分析!I$43,"▲", "-")), 2) &gt;= 0, ABS(ROUND(VALUE(SUBSTITUTE(連結実質赤字比率に係る赤字・黒字の構成分析!I$43,"▲", "-")), 2)), NA())</f>
        <v>#VALUE!</v>
      </c>
      <c r="J27" s="175" t="e">
        <f>IF(ROUND(VALUE(SUBSTITUTE(連結実質赤字比率に係る赤字・黒字の構成分析!J$43,"▲", "-")), 2) &lt; 0, ABS(ROUND(VALUE(SUBSTITUTE(連結実質赤字比率に係る赤字・黒字の構成分析!J$43,"▲", "-")), 2)), NA())</f>
        <v>#VALUE!</v>
      </c>
      <c r="K27" s="175" t="e">
        <f>IF(ROUND(VALUE(SUBSTITUTE(連結実質赤字比率に係る赤字・黒字の構成分析!J$43,"▲", "-")), 2) &gt;= 0, ABS(ROUND(VALUE(SUBSTITUTE(連結実質赤字比率に係る赤字・黒字の構成分析!J$43,"▲", "-")), 2)), NA())</f>
        <v>#VALUE!</v>
      </c>
    </row>
    <row r="28" spans="1:11" x14ac:dyDescent="0.2">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2">
      <c r="A29" s="175" t="e">
        <f>IF(連結実質赤字比率に係る赤字・黒字の構成分析!C$41="",NA(),連結実質赤字比率に係る赤字・黒字の構成分析!C$41)</f>
        <v>#N/A</v>
      </c>
      <c r="B29" s="175" t="e">
        <f>IF(ROUND(VALUE(SUBSTITUTE(連結実質赤字比率に係る赤字・黒字の構成分析!F$41,"▲", "-")), 2) &lt; 0, ABS(ROUND(VALUE(SUBSTITUTE(連結実質赤字比率に係る赤字・黒字の構成分析!F$41,"▲", "-")), 2)), NA())</f>
        <v>#VALUE!</v>
      </c>
      <c r="C29" s="175" t="e">
        <f>IF(ROUND(VALUE(SUBSTITUTE(連結実質赤字比率に係る赤字・黒字の構成分析!F$41,"▲", "-")), 2) &gt;= 0, ABS(ROUND(VALUE(SUBSTITUTE(連結実質赤字比率に係る赤字・黒字の構成分析!F$41,"▲", "-")), 2)), NA())</f>
        <v>#VALUE!</v>
      </c>
      <c r="D29" s="175" t="e">
        <f>IF(ROUND(VALUE(SUBSTITUTE(連結実質赤字比率に係る赤字・黒字の構成分析!G$41,"▲", "-")), 2) &lt; 0, ABS(ROUND(VALUE(SUBSTITUTE(連結実質赤字比率に係る赤字・黒字の構成分析!G$41,"▲", "-")), 2)), NA())</f>
        <v>#VALUE!</v>
      </c>
      <c r="E29" s="175" t="e">
        <f>IF(ROUND(VALUE(SUBSTITUTE(連結実質赤字比率に係る赤字・黒字の構成分析!G$41,"▲", "-")), 2) &gt;= 0, ABS(ROUND(VALUE(SUBSTITUTE(連結実質赤字比率に係る赤字・黒字の構成分析!G$41,"▲", "-")), 2)), NA())</f>
        <v>#VALUE!</v>
      </c>
      <c r="F29" s="175" t="e">
        <f>IF(ROUND(VALUE(SUBSTITUTE(連結実質赤字比率に係る赤字・黒字の構成分析!H$41,"▲", "-")), 2) &lt; 0, ABS(ROUND(VALUE(SUBSTITUTE(連結実質赤字比率に係る赤字・黒字の構成分析!H$41,"▲", "-")), 2)), NA())</f>
        <v>#VALUE!</v>
      </c>
      <c r="G29" s="175" t="e">
        <f>IF(ROUND(VALUE(SUBSTITUTE(連結実質赤字比率に係る赤字・黒字の構成分析!H$41,"▲", "-")), 2) &gt;= 0, ABS(ROUND(VALUE(SUBSTITUTE(連結実質赤字比率に係る赤字・黒字の構成分析!H$41,"▲", "-")), 2)), NA())</f>
        <v>#VALUE!</v>
      </c>
      <c r="H29" s="175" t="e">
        <f>IF(ROUND(VALUE(SUBSTITUTE(連結実質赤字比率に係る赤字・黒字の構成分析!I$41,"▲", "-")), 2) &lt; 0, ABS(ROUND(VALUE(SUBSTITUTE(連結実質赤字比率に係る赤字・黒字の構成分析!I$41,"▲", "-")), 2)), NA())</f>
        <v>#VALUE!</v>
      </c>
      <c r="I29" s="175" t="e">
        <f>IF(ROUND(VALUE(SUBSTITUTE(連結実質赤字比率に係る赤字・黒字の構成分析!I$41,"▲", "-")), 2) &gt;= 0, ABS(ROUND(VALUE(SUBSTITUTE(連結実質赤字比率に係る赤字・黒字の構成分析!I$41,"▲", "-")), 2)), NA())</f>
        <v>#VALUE!</v>
      </c>
      <c r="J29" s="175" t="e">
        <f>IF(ROUND(VALUE(SUBSTITUTE(連結実質赤字比率に係る赤字・黒字の構成分析!J$41,"▲", "-")), 2) &lt; 0, ABS(ROUND(VALUE(SUBSTITUTE(連結実質赤字比率に係る赤字・黒字の構成分析!J$41,"▲", "-")), 2)), NA())</f>
        <v>#VALUE!</v>
      </c>
      <c r="K29" s="175" t="e">
        <f>IF(ROUND(VALUE(SUBSTITUTE(連結実質赤字比率に係る赤字・黒字の構成分析!J$41,"▲", "-")), 2) &gt;= 0, ABS(ROUND(VALUE(SUBSTITUTE(連結実質赤字比率に係る赤字・黒字の構成分析!J$41,"▲", "-")), 2)), NA())</f>
        <v>#VALUE!</v>
      </c>
    </row>
    <row r="30" spans="1:11" x14ac:dyDescent="0.2">
      <c r="A30" s="175" t="str">
        <f>IF(連結実質赤字比率に係る赤字・黒字の構成分析!C$40="",NA(),連結実質赤字比率に係る赤字・黒字の構成分析!C$40)</f>
        <v>介護保険事業特別会計</v>
      </c>
      <c r="B30" s="175" t="e">
        <f>IF(ROUND(VALUE(SUBSTITUTE(連結実質赤字比率に係る赤字・黒字の構成分析!F$40,"▲", "-")), 2) &lt; 0, ABS(ROUND(VALUE(SUBSTITUTE(連結実質赤字比率に係る赤字・黒字の構成分析!F$40,"▲", "-")), 2)), NA())</f>
        <v>#N/A</v>
      </c>
      <c r="C30" s="175">
        <f>IF(ROUND(VALUE(SUBSTITUTE(連結実質赤字比率に係る赤字・黒字の構成分析!F$40,"▲", "-")), 2) &gt;= 0, ABS(ROUND(VALUE(SUBSTITUTE(連結実質赤字比率に係る赤字・黒字の構成分析!F$40,"▲", "-")), 2)), NA())</f>
        <v>0.94</v>
      </c>
      <c r="D30" s="175" t="e">
        <f>IF(ROUND(VALUE(SUBSTITUTE(連結実質赤字比率に係る赤字・黒字の構成分析!G$40,"▲", "-")), 2) &lt; 0, ABS(ROUND(VALUE(SUBSTITUTE(連結実質赤字比率に係る赤字・黒字の構成分析!G$40,"▲", "-")), 2)), NA())</f>
        <v>#N/A</v>
      </c>
      <c r="E30" s="175">
        <f>IF(ROUND(VALUE(SUBSTITUTE(連結実質赤字比率に係る赤字・黒字の構成分析!G$40,"▲", "-")), 2) &gt;= 0, ABS(ROUND(VALUE(SUBSTITUTE(連結実質赤字比率に係る赤字・黒字の構成分析!G$40,"▲", "-")), 2)), NA())</f>
        <v>1.29</v>
      </c>
      <c r="F30" s="175" t="e">
        <f>IF(ROUND(VALUE(SUBSTITUTE(連結実質赤字比率に係る赤字・黒字の構成分析!H$40,"▲", "-")), 2) &lt; 0, ABS(ROUND(VALUE(SUBSTITUTE(連結実質赤字比率に係る赤字・黒字の構成分析!H$40,"▲", "-")), 2)), NA())</f>
        <v>#N/A</v>
      </c>
      <c r="G30" s="175">
        <f>IF(ROUND(VALUE(SUBSTITUTE(連結実質赤字比率に係る赤字・黒字の構成分析!H$40,"▲", "-")), 2) &gt;= 0, ABS(ROUND(VALUE(SUBSTITUTE(連結実質赤字比率に係る赤字・黒字の構成分析!H$40,"▲", "-")), 2)), NA())</f>
        <v>1.1200000000000001</v>
      </c>
      <c r="H30" s="175" t="e">
        <f>IF(ROUND(VALUE(SUBSTITUTE(連結実質赤字比率に係る赤字・黒字の構成分析!I$40,"▲", "-")), 2) &lt; 0, ABS(ROUND(VALUE(SUBSTITUTE(連結実質赤字比率に係る赤字・黒字の構成分析!I$40,"▲", "-")), 2)), NA())</f>
        <v>#N/A</v>
      </c>
      <c r="I30" s="175">
        <f>IF(ROUND(VALUE(SUBSTITUTE(連結実質赤字比率に係る赤字・黒字の構成分析!I$40,"▲", "-")), 2) &gt;= 0, ABS(ROUND(VALUE(SUBSTITUTE(連結実質赤字比率に係る赤字・黒字の構成分析!I$40,"▲", "-")), 2)), NA())</f>
        <v>0.59</v>
      </c>
      <c r="J30" s="175" t="e">
        <f>IF(ROUND(VALUE(SUBSTITUTE(連結実質赤字比率に係る赤字・黒字の構成分析!J$40,"▲", "-")), 2) &lt; 0, ABS(ROUND(VALUE(SUBSTITUTE(連結実質赤字比率に係る赤字・黒字の構成分析!J$40,"▲", "-")), 2)), NA())</f>
        <v>#N/A</v>
      </c>
      <c r="K30" s="175">
        <f>IF(ROUND(VALUE(SUBSTITUTE(連結実質赤字比率に係る赤字・黒字の構成分析!J$40,"▲", "-")), 2) &gt;= 0, ABS(ROUND(VALUE(SUBSTITUTE(連結実質赤字比率に係る赤字・黒字の構成分析!J$40,"▲", "-")), 2)), NA())</f>
        <v>0.1</v>
      </c>
    </row>
    <row r="31" spans="1:11" x14ac:dyDescent="0.2">
      <c r="A31" s="175" t="str">
        <f>IF(連結実質赤字比率に係る赤字・黒字の構成分析!C$39="",NA(),連結実質赤字比率に係る赤字・黒字の構成分析!C$39)</f>
        <v>後期高齢者医療事業特別会計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0.04</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0.03</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0.18</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0.35</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0.23</v>
      </c>
    </row>
    <row r="32" spans="1:11" x14ac:dyDescent="0.2">
      <c r="A32" s="175" t="str">
        <f>IF(連結実質赤字比率に係る赤字・黒字の構成分析!C$38="",NA(),連結実質赤字比率に係る赤字・黒字の構成分析!C$38)</f>
        <v>下水道事業会計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0.22</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0.14000000000000001</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0.28000000000000003</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0.32</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0.38</v>
      </c>
    </row>
    <row r="33" spans="1:16" x14ac:dyDescent="0.2">
      <c r="A33" s="175" t="str">
        <f>IF(連結実質赤字比率に係る赤字・黒字の構成分析!C$37="",NA(),連結実質赤字比率に係る赤字・黒字の構成分析!C$37)</f>
        <v>一般会計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0.42</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0.5</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0.79</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2.4300000000000002</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1.25</v>
      </c>
    </row>
    <row r="34" spans="1:16" x14ac:dyDescent="0.2">
      <c r="A34" s="175" t="str">
        <f>IF(連結実質赤字比率に係る赤字・黒字の構成分析!C$36="",NA(),連結実質赤字比率に係る赤字・黒字の構成分析!C$36)</f>
        <v>国民健康保険事業特別会計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3.35</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2.59</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1.28</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1.55</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1.6</v>
      </c>
    </row>
    <row r="35" spans="1:16" x14ac:dyDescent="0.2">
      <c r="A35" s="175" t="str">
        <f>IF(連結実質赤字比率に係る赤字・黒字の構成分析!C$35="",NA(),連結実質赤字比率に係る赤字・黒字の構成分析!C$35)</f>
        <v>病院事業会計</v>
      </c>
      <c r="B35" s="175">
        <f>IF(ROUND(VALUE(SUBSTITUTE(連結実質赤字比率に係る赤字・黒字の構成分析!F$35,"▲", "-")), 2) &lt; 0, ABS(ROUND(VALUE(SUBSTITUTE(連結実質赤字比率に係る赤字・黒字の構成分析!F$35,"▲", "-")), 2)), NA())</f>
        <v>2.0499999999999998</v>
      </c>
      <c r="C35" s="175" t="e">
        <f>IF(ROUND(VALUE(SUBSTITUTE(連結実質赤字比率に係る赤字・黒字の構成分析!F$35,"▲", "-")), 2) &gt;= 0, ABS(ROUND(VALUE(SUBSTITUTE(連結実質赤字比率に係る赤字・黒字の構成分析!F$35,"▲", "-")), 2)), NA())</f>
        <v>#N/A</v>
      </c>
      <c r="D35" s="175">
        <f>IF(ROUND(VALUE(SUBSTITUTE(連結実質赤字比率に係る赤字・黒字の構成分析!G$35,"▲", "-")), 2) &lt; 0, ABS(ROUND(VALUE(SUBSTITUTE(連結実質赤字比率に係る赤字・黒字の構成分析!G$35,"▲", "-")), 2)), NA())</f>
        <v>0.32</v>
      </c>
      <c r="E35" s="175" t="e">
        <f>IF(ROUND(VALUE(SUBSTITUTE(連結実質赤字比率に係る赤字・黒字の構成分析!G$35,"▲", "-")), 2) &gt;= 0, ABS(ROUND(VALUE(SUBSTITUTE(連結実質赤字比率に係る赤字・黒字の構成分析!G$35,"▲", "-")), 2)), NA())</f>
        <v>#N/A</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3.54</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4.45</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1.78</v>
      </c>
    </row>
    <row r="36" spans="1:16" x14ac:dyDescent="0.2">
      <c r="A36" s="175" t="str">
        <f>IF(連結実質赤字比率に係る赤字・黒字の構成分析!C$34="",NA(),連結実質赤字比率に係る赤字・黒字の構成分析!C$34)</f>
        <v>水道事業会計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13.61</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14.53</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13.43</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13.67</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13.23</v>
      </c>
    </row>
    <row r="39" spans="1:16" x14ac:dyDescent="0.2">
      <c r="A39" s="144" t="s">
        <v>58</v>
      </c>
    </row>
    <row r="40" spans="1:16" x14ac:dyDescent="0.2">
      <c r="A40" s="176"/>
      <c r="B40" s="176" t="str">
        <f>'実質公債費比率（分子）の構造'!K$44</f>
        <v>R01</v>
      </c>
      <c r="C40" s="176"/>
      <c r="D40" s="176"/>
      <c r="E40" s="176" t="str">
        <f>'実質公債費比率（分子）の構造'!L$44</f>
        <v>R02</v>
      </c>
      <c r="F40" s="176"/>
      <c r="G40" s="176"/>
      <c r="H40" s="176" t="str">
        <f>'実質公債費比率（分子）の構造'!M$44</f>
        <v>R03</v>
      </c>
      <c r="I40" s="176"/>
      <c r="J40" s="176"/>
      <c r="K40" s="176" t="str">
        <f>'実質公債費比率（分子）の構造'!N$44</f>
        <v>R04</v>
      </c>
      <c r="L40" s="176"/>
      <c r="M40" s="176"/>
      <c r="N40" s="176" t="str">
        <f>'実質公債費比率（分子）の構造'!O$44</f>
        <v>R05</v>
      </c>
      <c r="O40" s="176"/>
      <c r="P40" s="176"/>
    </row>
    <row r="41" spans="1:16" x14ac:dyDescent="0.2">
      <c r="A41" s="176"/>
      <c r="B41" s="176" t="s">
        <v>59</v>
      </c>
      <c r="C41" s="176"/>
      <c r="D41" s="176" t="s">
        <v>60</v>
      </c>
      <c r="E41" s="176" t="s">
        <v>59</v>
      </c>
      <c r="F41" s="176"/>
      <c r="G41" s="176" t="s">
        <v>60</v>
      </c>
      <c r="H41" s="176" t="s">
        <v>59</v>
      </c>
      <c r="I41" s="176"/>
      <c r="J41" s="176" t="s">
        <v>60</v>
      </c>
      <c r="K41" s="176" t="s">
        <v>59</v>
      </c>
      <c r="L41" s="176"/>
      <c r="M41" s="176" t="s">
        <v>60</v>
      </c>
      <c r="N41" s="176" t="s">
        <v>59</v>
      </c>
      <c r="O41" s="176"/>
      <c r="P41" s="176" t="s">
        <v>60</v>
      </c>
    </row>
    <row r="42" spans="1:16" x14ac:dyDescent="0.2">
      <c r="A42" s="176" t="s">
        <v>61</v>
      </c>
      <c r="B42" s="176"/>
      <c r="C42" s="176"/>
      <c r="D42" s="176">
        <f>'実質公債費比率（分子）の構造'!K$52</f>
        <v>3324</v>
      </c>
      <c r="E42" s="176"/>
      <c r="F42" s="176"/>
      <c r="G42" s="176">
        <f>'実質公債費比率（分子）の構造'!L$52</f>
        <v>3236</v>
      </c>
      <c r="H42" s="176"/>
      <c r="I42" s="176"/>
      <c r="J42" s="176">
        <f>'実質公債費比率（分子）の構造'!M$52</f>
        <v>7173</v>
      </c>
      <c r="K42" s="176"/>
      <c r="L42" s="176"/>
      <c r="M42" s="176">
        <f>'実質公債費比率（分子）の構造'!N$52</f>
        <v>3795</v>
      </c>
      <c r="N42" s="176"/>
      <c r="O42" s="176"/>
      <c r="P42" s="176">
        <f>'実質公債費比率（分子）の構造'!O$52</f>
        <v>3159</v>
      </c>
    </row>
    <row r="43" spans="1:16" x14ac:dyDescent="0.2">
      <c r="A43" s="176" t="s">
        <v>16</v>
      </c>
      <c r="B43" s="176" t="str">
        <f>'実質公債費比率（分子）の構造'!K$51</f>
        <v>-</v>
      </c>
      <c r="C43" s="176"/>
      <c r="D43" s="176"/>
      <c r="E43" s="176" t="str">
        <f>'実質公債費比率（分子）の構造'!L$51</f>
        <v>-</v>
      </c>
      <c r="F43" s="176"/>
      <c r="G43" s="176"/>
      <c r="H43" s="176" t="str">
        <f>'実質公債費比率（分子）の構造'!M$51</f>
        <v>-</v>
      </c>
      <c r="I43" s="176"/>
      <c r="J43" s="176"/>
      <c r="K43" s="176" t="str">
        <f>'実質公債費比率（分子）の構造'!N$51</f>
        <v>-</v>
      </c>
      <c r="L43" s="176"/>
      <c r="M43" s="176"/>
      <c r="N43" s="176" t="str">
        <f>'実質公債費比率（分子）の構造'!O$51</f>
        <v>-</v>
      </c>
      <c r="O43" s="176"/>
      <c r="P43" s="176"/>
    </row>
    <row r="44" spans="1:16" x14ac:dyDescent="0.2">
      <c r="A44" s="176" t="s">
        <v>62</v>
      </c>
      <c r="B44" s="176">
        <f>'実質公債費比率（分子）の構造'!K$50</f>
        <v>77</v>
      </c>
      <c r="C44" s="176"/>
      <c r="D44" s="176"/>
      <c r="E44" s="176">
        <f>'実質公債費比率（分子）の構造'!L$50</f>
        <v>83</v>
      </c>
      <c r="F44" s="176"/>
      <c r="G44" s="176"/>
      <c r="H44" s="176">
        <f>'実質公債費比率（分子）の構造'!M$50</f>
        <v>4097</v>
      </c>
      <c r="I44" s="176"/>
      <c r="J44" s="176"/>
      <c r="K44" s="176">
        <f>'実質公債費比率（分子）の構造'!N$50</f>
        <v>893</v>
      </c>
      <c r="L44" s="176"/>
      <c r="M44" s="176"/>
      <c r="N44" s="176">
        <f>'実質公債費比率（分子）の構造'!O$50</f>
        <v>107</v>
      </c>
      <c r="O44" s="176"/>
      <c r="P44" s="176"/>
    </row>
    <row r="45" spans="1:16" x14ac:dyDescent="0.2">
      <c r="A45" s="176" t="s">
        <v>63</v>
      </c>
      <c r="B45" s="176">
        <f>'実質公債費比率（分子）の構造'!K$49</f>
        <v>392</v>
      </c>
      <c r="C45" s="176"/>
      <c r="D45" s="176"/>
      <c r="E45" s="176">
        <f>'実質公債費比率（分子）の構造'!L$49</f>
        <v>240</v>
      </c>
      <c r="F45" s="176"/>
      <c r="G45" s="176"/>
      <c r="H45" s="176">
        <f>'実質公債費比率（分子）の構造'!M$49</f>
        <v>139</v>
      </c>
      <c r="I45" s="176"/>
      <c r="J45" s="176"/>
      <c r="K45" s="176">
        <f>'実質公債費比率（分子）の構造'!N$49</f>
        <v>40</v>
      </c>
      <c r="L45" s="176"/>
      <c r="M45" s="176"/>
      <c r="N45" s="176">
        <f>'実質公債費比率（分子）の構造'!O$49</f>
        <v>69</v>
      </c>
      <c r="O45" s="176"/>
      <c r="P45" s="176"/>
    </row>
    <row r="46" spans="1:16" x14ac:dyDescent="0.2">
      <c r="A46" s="176" t="s">
        <v>64</v>
      </c>
      <c r="B46" s="176">
        <f>'実質公債費比率（分子）の構造'!K$48</f>
        <v>1295</v>
      </c>
      <c r="C46" s="176"/>
      <c r="D46" s="176"/>
      <c r="E46" s="176">
        <f>'実質公債費比率（分子）の構造'!L$48</f>
        <v>1192</v>
      </c>
      <c r="F46" s="176"/>
      <c r="G46" s="176"/>
      <c r="H46" s="176">
        <f>'実質公債費比率（分子）の構造'!M$48</f>
        <v>1172</v>
      </c>
      <c r="I46" s="176"/>
      <c r="J46" s="176"/>
      <c r="K46" s="176">
        <f>'実質公債費比率（分子）の構造'!N$48</f>
        <v>1189</v>
      </c>
      <c r="L46" s="176"/>
      <c r="M46" s="176"/>
      <c r="N46" s="176">
        <f>'実質公債費比率（分子）の構造'!O$48</f>
        <v>1254</v>
      </c>
      <c r="O46" s="176"/>
      <c r="P46" s="176"/>
    </row>
    <row r="47" spans="1:16" x14ac:dyDescent="0.2">
      <c r="A47" s="176" t="s">
        <v>12</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2">
      <c r="A48" s="176" t="s">
        <v>65</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2">
      <c r="A49" s="176" t="s">
        <v>66</v>
      </c>
      <c r="B49" s="176">
        <f>'実質公債費比率（分子）の構造'!K$45</f>
        <v>2415</v>
      </c>
      <c r="C49" s="176"/>
      <c r="D49" s="176"/>
      <c r="E49" s="176">
        <f>'実質公債費比率（分子）の構造'!L$45</f>
        <v>2466</v>
      </c>
      <c r="F49" s="176"/>
      <c r="G49" s="176"/>
      <c r="H49" s="176">
        <f>'実質公債費比率（分子）の構造'!M$45</f>
        <v>2491</v>
      </c>
      <c r="I49" s="176"/>
      <c r="J49" s="176"/>
      <c r="K49" s="176">
        <f>'実質公債費比率（分子）の構造'!N$45</f>
        <v>2573</v>
      </c>
      <c r="L49" s="176"/>
      <c r="M49" s="176"/>
      <c r="N49" s="176">
        <f>'実質公債費比率（分子）の構造'!O$45</f>
        <v>2665</v>
      </c>
      <c r="O49" s="176"/>
      <c r="P49" s="176"/>
    </row>
    <row r="50" spans="1:16" x14ac:dyDescent="0.2">
      <c r="A50" s="176" t="s">
        <v>67</v>
      </c>
      <c r="B50" s="176" t="e">
        <f>NA()</f>
        <v>#N/A</v>
      </c>
      <c r="C50" s="176">
        <f>IF(ISNUMBER('実質公債費比率（分子）の構造'!K$53),'実質公債費比率（分子）の構造'!K$53,NA())</f>
        <v>855</v>
      </c>
      <c r="D50" s="176" t="e">
        <f>NA()</f>
        <v>#N/A</v>
      </c>
      <c r="E50" s="176" t="e">
        <f>NA()</f>
        <v>#N/A</v>
      </c>
      <c r="F50" s="176">
        <f>IF(ISNUMBER('実質公債費比率（分子）の構造'!L$53),'実質公債費比率（分子）の構造'!L$53,NA())</f>
        <v>745</v>
      </c>
      <c r="G50" s="176" t="e">
        <f>NA()</f>
        <v>#N/A</v>
      </c>
      <c r="H50" s="176" t="e">
        <f>NA()</f>
        <v>#N/A</v>
      </c>
      <c r="I50" s="176">
        <f>IF(ISNUMBER('実質公債費比率（分子）の構造'!M$53),'実質公債費比率（分子）の構造'!M$53,NA())</f>
        <v>726</v>
      </c>
      <c r="J50" s="176" t="e">
        <f>NA()</f>
        <v>#N/A</v>
      </c>
      <c r="K50" s="176" t="e">
        <f>NA()</f>
        <v>#N/A</v>
      </c>
      <c r="L50" s="176">
        <f>IF(ISNUMBER('実質公債費比率（分子）の構造'!N$53),'実質公債費比率（分子）の構造'!N$53,NA())</f>
        <v>900</v>
      </c>
      <c r="M50" s="176" t="e">
        <f>NA()</f>
        <v>#N/A</v>
      </c>
      <c r="N50" s="176" t="e">
        <f>NA()</f>
        <v>#N/A</v>
      </c>
      <c r="O50" s="176">
        <f>IF(ISNUMBER('実質公債費比率（分子）の構造'!O$53),'実質公債費比率（分子）の構造'!O$53,NA())</f>
        <v>936</v>
      </c>
      <c r="P50" s="176" t="e">
        <f>NA()</f>
        <v>#N/A</v>
      </c>
    </row>
    <row r="53" spans="1:16" x14ac:dyDescent="0.2">
      <c r="A53" s="144" t="s">
        <v>68</v>
      </c>
    </row>
    <row r="54" spans="1:16" x14ac:dyDescent="0.2">
      <c r="A54" s="175"/>
      <c r="B54" s="175" t="str">
        <f>'将来負担比率（分子）の構造'!I$40</f>
        <v>R01</v>
      </c>
      <c r="C54" s="175"/>
      <c r="D54" s="175"/>
      <c r="E54" s="175" t="str">
        <f>'将来負担比率（分子）の構造'!J$40</f>
        <v>R02</v>
      </c>
      <c r="F54" s="175"/>
      <c r="G54" s="175"/>
      <c r="H54" s="175" t="str">
        <f>'将来負担比率（分子）の構造'!K$40</f>
        <v>R03</v>
      </c>
      <c r="I54" s="175"/>
      <c r="J54" s="175"/>
      <c r="K54" s="175" t="str">
        <f>'将来負担比率（分子）の構造'!L$40</f>
        <v>R04</v>
      </c>
      <c r="L54" s="175"/>
      <c r="M54" s="175"/>
      <c r="N54" s="175" t="str">
        <f>'将来負担比率（分子）の構造'!M$40</f>
        <v>R05</v>
      </c>
      <c r="O54" s="175"/>
      <c r="P54" s="175"/>
    </row>
    <row r="55" spans="1:16" x14ac:dyDescent="0.2">
      <c r="A55" s="175"/>
      <c r="B55" s="175" t="s">
        <v>69</v>
      </c>
      <c r="C55" s="175"/>
      <c r="D55" s="175" t="s">
        <v>70</v>
      </c>
      <c r="E55" s="175" t="s">
        <v>69</v>
      </c>
      <c r="F55" s="175"/>
      <c r="G55" s="175" t="s">
        <v>70</v>
      </c>
      <c r="H55" s="175" t="s">
        <v>69</v>
      </c>
      <c r="I55" s="175"/>
      <c r="J55" s="175" t="s">
        <v>70</v>
      </c>
      <c r="K55" s="175" t="s">
        <v>69</v>
      </c>
      <c r="L55" s="175"/>
      <c r="M55" s="175" t="s">
        <v>70</v>
      </c>
      <c r="N55" s="175" t="s">
        <v>69</v>
      </c>
      <c r="O55" s="175"/>
      <c r="P55" s="175" t="s">
        <v>70</v>
      </c>
    </row>
    <row r="56" spans="1:16" x14ac:dyDescent="0.2">
      <c r="A56" s="175" t="s">
        <v>43</v>
      </c>
      <c r="B56" s="175"/>
      <c r="C56" s="175"/>
      <c r="D56" s="175">
        <f>'将来負担比率（分子）の構造'!I$52</f>
        <v>31554</v>
      </c>
      <c r="E56" s="175"/>
      <c r="F56" s="175"/>
      <c r="G56" s="175">
        <f>'将来負担比率（分子）の構造'!J$52</f>
        <v>31203</v>
      </c>
      <c r="H56" s="175"/>
      <c r="I56" s="175"/>
      <c r="J56" s="175">
        <f>'将来負担比率（分子）の構造'!K$52</f>
        <v>32223</v>
      </c>
      <c r="K56" s="175"/>
      <c r="L56" s="175"/>
      <c r="M56" s="175">
        <f>'将来負担比率（分子）の構造'!L$52</f>
        <v>31980</v>
      </c>
      <c r="N56" s="175"/>
      <c r="O56" s="175"/>
      <c r="P56" s="175">
        <f>'将来負担比率（分子）の構造'!M$52</f>
        <v>30905</v>
      </c>
    </row>
    <row r="57" spans="1:16" x14ac:dyDescent="0.2">
      <c r="A57" s="175" t="s">
        <v>42</v>
      </c>
      <c r="B57" s="175"/>
      <c r="C57" s="175"/>
      <c r="D57" s="175">
        <f>'将来負担比率（分子）の構造'!I$51</f>
        <v>7266</v>
      </c>
      <c r="E57" s="175"/>
      <c r="F57" s="175"/>
      <c r="G57" s="175">
        <f>'将来負担比率（分子）の構造'!J$51</f>
        <v>7576</v>
      </c>
      <c r="H57" s="175"/>
      <c r="I57" s="175"/>
      <c r="J57" s="175">
        <f>'将来負担比率（分子）の構造'!K$51</f>
        <v>8358</v>
      </c>
      <c r="K57" s="175"/>
      <c r="L57" s="175"/>
      <c r="M57" s="175">
        <f>'将来負担比率（分子）の構造'!L$51</f>
        <v>9177</v>
      </c>
      <c r="N57" s="175"/>
      <c r="O57" s="175"/>
      <c r="P57" s="175">
        <f>'将来負担比率（分子）の構造'!M$51</f>
        <v>9847</v>
      </c>
    </row>
    <row r="58" spans="1:16" x14ac:dyDescent="0.2">
      <c r="A58" s="175" t="s">
        <v>41</v>
      </c>
      <c r="B58" s="175"/>
      <c r="C58" s="175"/>
      <c r="D58" s="175">
        <f>'将来負担比率（分子）の構造'!I$50</f>
        <v>5790</v>
      </c>
      <c r="E58" s="175"/>
      <c r="F58" s="175"/>
      <c r="G58" s="175">
        <f>'将来負担比率（分子）の構造'!J$50</f>
        <v>7352</v>
      </c>
      <c r="H58" s="175"/>
      <c r="I58" s="175"/>
      <c r="J58" s="175">
        <f>'将来負担比率（分子）の構造'!K$50</f>
        <v>9891</v>
      </c>
      <c r="K58" s="175"/>
      <c r="L58" s="175"/>
      <c r="M58" s="175">
        <f>'将来負担比率（分子）の構造'!L$50</f>
        <v>9940</v>
      </c>
      <c r="N58" s="175"/>
      <c r="O58" s="175"/>
      <c r="P58" s="175">
        <f>'将来負担比率（分子）の構造'!M$50</f>
        <v>10151</v>
      </c>
    </row>
    <row r="59" spans="1:16" x14ac:dyDescent="0.2">
      <c r="A59" s="175" t="s">
        <v>39</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2">
      <c r="A60" s="175" t="s">
        <v>38</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2">
      <c r="A61" s="175" t="s">
        <v>36</v>
      </c>
      <c r="B61" s="175">
        <f>'将来負担比率（分子）の構造'!I$46</f>
        <v>0</v>
      </c>
      <c r="C61" s="175"/>
      <c r="D61" s="175"/>
      <c r="E61" s="175">
        <f>'将来負担比率（分子）の構造'!J$46</f>
        <v>0</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2">
      <c r="A62" s="175" t="s">
        <v>35</v>
      </c>
      <c r="B62" s="175">
        <f>'将来負担比率（分子）の構造'!I$45</f>
        <v>4031</v>
      </c>
      <c r="C62" s="175"/>
      <c r="D62" s="175"/>
      <c r="E62" s="175">
        <f>'将来負担比率（分子）の構造'!J$45</f>
        <v>4105</v>
      </c>
      <c r="F62" s="175"/>
      <c r="G62" s="175"/>
      <c r="H62" s="175">
        <f>'将来負担比率（分子）の構造'!K$45</f>
        <v>4074</v>
      </c>
      <c r="I62" s="175"/>
      <c r="J62" s="175"/>
      <c r="K62" s="175">
        <f>'将来負担比率（分子）の構造'!L$45</f>
        <v>4156</v>
      </c>
      <c r="L62" s="175"/>
      <c r="M62" s="175"/>
      <c r="N62" s="175">
        <f>'将来負担比率（分子）の構造'!M$45</f>
        <v>4208</v>
      </c>
      <c r="O62" s="175"/>
      <c r="P62" s="175"/>
    </row>
    <row r="63" spans="1:16" x14ac:dyDescent="0.2">
      <c r="A63" s="175" t="s">
        <v>34</v>
      </c>
      <c r="B63" s="175">
        <f>'将来負担比率（分子）の構造'!I$44</f>
        <v>946</v>
      </c>
      <c r="C63" s="175"/>
      <c r="D63" s="175"/>
      <c r="E63" s="175">
        <f>'将来負担比率（分子）の構造'!J$44</f>
        <v>991</v>
      </c>
      <c r="F63" s="175"/>
      <c r="G63" s="175"/>
      <c r="H63" s="175">
        <f>'将来負担比率（分子）の構造'!K$44</f>
        <v>1075</v>
      </c>
      <c r="I63" s="175"/>
      <c r="J63" s="175"/>
      <c r="K63" s="175">
        <f>'将来負担比率（分子）の構造'!L$44</f>
        <v>1442</v>
      </c>
      <c r="L63" s="175"/>
      <c r="M63" s="175"/>
      <c r="N63" s="175">
        <f>'将来負担比率（分子）の構造'!M$44</f>
        <v>1699</v>
      </c>
      <c r="O63" s="175"/>
      <c r="P63" s="175"/>
    </row>
    <row r="64" spans="1:16" x14ac:dyDescent="0.2">
      <c r="A64" s="175" t="s">
        <v>33</v>
      </c>
      <c r="B64" s="175">
        <f>'将来負担比率（分子）の構造'!I$43</f>
        <v>16726</v>
      </c>
      <c r="C64" s="175"/>
      <c r="D64" s="175"/>
      <c r="E64" s="175">
        <f>'将来負担比率（分子）の構造'!J$43</f>
        <v>15868</v>
      </c>
      <c r="F64" s="175"/>
      <c r="G64" s="175"/>
      <c r="H64" s="175">
        <f>'将来負担比率（分子）の構造'!K$43</f>
        <v>15186</v>
      </c>
      <c r="I64" s="175"/>
      <c r="J64" s="175"/>
      <c r="K64" s="175">
        <f>'将来負担比率（分子）の構造'!L$43</f>
        <v>14115</v>
      </c>
      <c r="L64" s="175"/>
      <c r="M64" s="175"/>
      <c r="N64" s="175">
        <f>'将来負担比率（分子）の構造'!M$43</f>
        <v>14036</v>
      </c>
      <c r="O64" s="175"/>
      <c r="P64" s="175"/>
    </row>
    <row r="65" spans="1:16" x14ac:dyDescent="0.2">
      <c r="A65" s="175" t="s">
        <v>32</v>
      </c>
      <c r="B65" s="175">
        <f>'将来負担比率（分子）の構造'!I$42</f>
        <v>224</v>
      </c>
      <c r="C65" s="175"/>
      <c r="D65" s="175"/>
      <c r="E65" s="175">
        <f>'将来負担比率（分子）の構造'!J$42</f>
        <v>151</v>
      </c>
      <c r="F65" s="175"/>
      <c r="G65" s="175"/>
      <c r="H65" s="175">
        <f>'将来負担比率（分子）の構造'!K$42</f>
        <v>76</v>
      </c>
      <c r="I65" s="175"/>
      <c r="J65" s="175"/>
      <c r="K65" s="175">
        <f>'将来負担比率（分子）の構造'!L$42</f>
        <v>2168</v>
      </c>
      <c r="L65" s="175"/>
      <c r="M65" s="175"/>
      <c r="N65" s="175">
        <f>'将来負担比率（分子）の構造'!M$42</f>
        <v>2061</v>
      </c>
      <c r="O65" s="175"/>
      <c r="P65" s="175"/>
    </row>
    <row r="66" spans="1:16" x14ac:dyDescent="0.2">
      <c r="A66" s="175" t="s">
        <v>31</v>
      </c>
      <c r="B66" s="175">
        <f>'将来負担比率（分子）の構造'!I$41</f>
        <v>27858</v>
      </c>
      <c r="C66" s="175"/>
      <c r="D66" s="175"/>
      <c r="E66" s="175">
        <f>'将来負担比率（分子）の構造'!J$41</f>
        <v>28502</v>
      </c>
      <c r="F66" s="175"/>
      <c r="G66" s="175"/>
      <c r="H66" s="175">
        <f>'将来負担比率（分子）の構造'!K$41</f>
        <v>31785</v>
      </c>
      <c r="I66" s="175"/>
      <c r="J66" s="175"/>
      <c r="K66" s="175">
        <f>'将来負担比率（分子）の構造'!L$41</f>
        <v>32339</v>
      </c>
      <c r="L66" s="175"/>
      <c r="M66" s="175"/>
      <c r="N66" s="175">
        <f>'将来負担比率（分子）の構造'!M$41</f>
        <v>31732</v>
      </c>
      <c r="O66" s="175"/>
      <c r="P66" s="175"/>
    </row>
    <row r="67" spans="1:16" x14ac:dyDescent="0.2">
      <c r="A67" s="175" t="s">
        <v>71</v>
      </c>
      <c r="B67" s="175" t="e">
        <f>NA()</f>
        <v>#N/A</v>
      </c>
      <c r="C67" s="175">
        <f>IF(ISNUMBER('将来負担比率（分子）の構造'!I$53), IF('将来負担比率（分子）の構造'!I$53 &lt; 0, 0, '将来負担比率（分子）の構造'!I$53), NA())</f>
        <v>5176</v>
      </c>
      <c r="D67" s="175" t="e">
        <f>NA()</f>
        <v>#N/A</v>
      </c>
      <c r="E67" s="175" t="e">
        <f>NA()</f>
        <v>#N/A</v>
      </c>
      <c r="F67" s="175">
        <f>IF(ISNUMBER('将来負担比率（分子）の構造'!J$53), IF('将来負担比率（分子）の構造'!J$53 &lt; 0, 0, '将来負担比率（分子）の構造'!J$53), NA())</f>
        <v>3486</v>
      </c>
      <c r="G67" s="175" t="e">
        <f>NA()</f>
        <v>#N/A</v>
      </c>
      <c r="H67" s="175" t="e">
        <f>NA()</f>
        <v>#N/A</v>
      </c>
      <c r="I67" s="175">
        <f>IF(ISNUMBER('将来負担比率（分子）の構造'!K$53), IF('将来負担比率（分子）の構造'!K$53 &lt; 0, 0, '将来負担比率（分子）の構造'!K$53), NA())</f>
        <v>1725</v>
      </c>
      <c r="J67" s="175" t="e">
        <f>NA()</f>
        <v>#N/A</v>
      </c>
      <c r="K67" s="175" t="e">
        <f>NA()</f>
        <v>#N/A</v>
      </c>
      <c r="L67" s="175">
        <f>IF(ISNUMBER('将来負担比率（分子）の構造'!L$53), IF('将来負担比率（分子）の構造'!L$53 &lt; 0, 0, '将来負担比率（分子）の構造'!L$53), NA())</f>
        <v>3122</v>
      </c>
      <c r="M67" s="175" t="e">
        <f>NA()</f>
        <v>#N/A</v>
      </c>
      <c r="N67" s="175" t="e">
        <f>NA()</f>
        <v>#N/A</v>
      </c>
      <c r="O67" s="175">
        <f>IF(ISNUMBER('将来負担比率（分子）の構造'!M$53), IF('将来負担比率（分子）の構造'!M$53 &lt; 0, 0, '将来負担比率（分子）の構造'!M$53), NA())</f>
        <v>2833</v>
      </c>
      <c r="P67" s="175" t="e">
        <f>NA()</f>
        <v>#N/A</v>
      </c>
    </row>
    <row r="70" spans="1:16" x14ac:dyDescent="0.2">
      <c r="A70" s="177" t="s">
        <v>72</v>
      </c>
      <c r="B70" s="177"/>
      <c r="C70" s="177"/>
      <c r="D70" s="177"/>
      <c r="E70" s="177"/>
      <c r="F70" s="177"/>
    </row>
    <row r="71" spans="1:16" x14ac:dyDescent="0.2">
      <c r="A71" s="178"/>
      <c r="B71" s="178" t="str">
        <f>基金残高に係る経年分析!F54</f>
        <v>R03</v>
      </c>
      <c r="C71" s="178" t="str">
        <f>基金残高に係る経年分析!G54</f>
        <v>R04</v>
      </c>
      <c r="D71" s="178" t="str">
        <f>基金残高に係る経年分析!H54</f>
        <v>R05</v>
      </c>
    </row>
    <row r="72" spans="1:16" x14ac:dyDescent="0.2">
      <c r="A72" s="178" t="s">
        <v>73</v>
      </c>
      <c r="B72" s="179">
        <f>基金残高に係る経年分析!F55</f>
        <v>3965</v>
      </c>
      <c r="C72" s="179">
        <f>基金残高に係る経年分析!G55</f>
        <v>4044</v>
      </c>
      <c r="D72" s="179">
        <f>基金残高に係る経年分析!H55</f>
        <v>4275</v>
      </c>
    </row>
    <row r="73" spans="1:16" x14ac:dyDescent="0.2">
      <c r="A73" s="178" t="s">
        <v>74</v>
      </c>
      <c r="B73" s="179">
        <f>基金残高に係る経年分析!F56</f>
        <v>189</v>
      </c>
      <c r="C73" s="179">
        <f>基金残高に係る経年分析!G56</f>
        <v>189</v>
      </c>
      <c r="D73" s="179">
        <f>基金残高に係る経年分析!H56</f>
        <v>189</v>
      </c>
    </row>
    <row r="74" spans="1:16" x14ac:dyDescent="0.2">
      <c r="A74" s="178" t="s">
        <v>75</v>
      </c>
      <c r="B74" s="179">
        <f>基金残高に係る経年分析!F57</f>
        <v>4298</v>
      </c>
      <c r="C74" s="179">
        <f>基金残高に係る経年分析!G57</f>
        <v>4240</v>
      </c>
      <c r="D74" s="179">
        <f>基金残高に係る経年分析!H57</f>
        <v>4244</v>
      </c>
    </row>
  </sheetData>
  <sheetProtection algorithmName="SHA-512" hashValue="UnAGv+zdC1ERJ8hnS/IFtSt+kE0to/SdzY2TRq/EGxZkCCeL493kIxicAuT8c5KtuGKcSTazdjsQQyCpAe2rsg==" saltValue="uS0yzdGI79klB7qBeskUH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Normal="100" workbookViewId="0"/>
  </sheetViews>
  <sheetFormatPr defaultColWidth="0" defaultRowHeight="11.25" customHeight="1" zeroHeight="1" x14ac:dyDescent="0.2"/>
  <cols>
    <col min="1" max="1" width="1.6640625" style="214" customWidth="1"/>
    <col min="2" max="2" width="2.33203125" style="214" customWidth="1"/>
    <col min="3" max="16" width="2.6640625" style="214" customWidth="1"/>
    <col min="17" max="17" width="2.33203125" style="214" customWidth="1"/>
    <col min="18" max="95" width="1.6640625" style="214" customWidth="1"/>
    <col min="96" max="133" width="1.6640625" style="226" customWidth="1"/>
    <col min="134" max="143" width="1.6640625" style="214" customWidth="1"/>
    <col min="144" max="16384" width="0" style="214" hidden="1"/>
  </cols>
  <sheetData>
    <row r="1" spans="2:143" ht="22.5" customHeight="1" thickBot="1" x14ac:dyDescent="0.25">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717" t="s">
        <v>202</v>
      </c>
      <c r="DI1" s="718"/>
      <c r="DJ1" s="718"/>
      <c r="DK1" s="718"/>
      <c r="DL1" s="718"/>
      <c r="DM1" s="718"/>
      <c r="DN1" s="719"/>
      <c r="DO1" s="214"/>
      <c r="DP1" s="717" t="s">
        <v>203</v>
      </c>
      <c r="DQ1" s="718"/>
      <c r="DR1" s="718"/>
      <c r="DS1" s="718"/>
      <c r="DT1" s="718"/>
      <c r="DU1" s="718"/>
      <c r="DV1" s="718"/>
      <c r="DW1" s="718"/>
      <c r="DX1" s="718"/>
      <c r="DY1" s="718"/>
      <c r="DZ1" s="718"/>
      <c r="EA1" s="718"/>
      <c r="EB1" s="718"/>
      <c r="EC1" s="719"/>
      <c r="ED1" s="213"/>
      <c r="EE1" s="213"/>
      <c r="EF1" s="213"/>
      <c r="EG1" s="213"/>
      <c r="EH1" s="213"/>
      <c r="EI1" s="213"/>
      <c r="EJ1" s="213"/>
      <c r="EK1" s="213"/>
      <c r="EL1" s="213"/>
      <c r="EM1" s="213"/>
    </row>
    <row r="2" spans="2:143" ht="22.5" customHeight="1" x14ac:dyDescent="0.2">
      <c r="B2" s="215" t="s">
        <v>204</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2">
      <c r="B3" s="673" t="s">
        <v>205</v>
      </c>
      <c r="C3" s="674"/>
      <c r="D3" s="674"/>
      <c r="E3" s="674"/>
      <c r="F3" s="674"/>
      <c r="G3" s="674"/>
      <c r="H3" s="674"/>
      <c r="I3" s="674"/>
      <c r="J3" s="674"/>
      <c r="K3" s="674"/>
      <c r="L3" s="674"/>
      <c r="M3" s="674"/>
      <c r="N3" s="674"/>
      <c r="O3" s="674"/>
      <c r="P3" s="674"/>
      <c r="Q3" s="674"/>
      <c r="R3" s="674"/>
      <c r="S3" s="674"/>
      <c r="T3" s="674"/>
      <c r="U3" s="674"/>
      <c r="V3" s="674"/>
      <c r="W3" s="674"/>
      <c r="X3" s="674"/>
      <c r="Y3" s="674"/>
      <c r="Z3" s="674"/>
      <c r="AA3" s="674"/>
      <c r="AB3" s="674"/>
      <c r="AC3" s="674"/>
      <c r="AD3" s="674"/>
      <c r="AE3" s="674"/>
      <c r="AF3" s="674"/>
      <c r="AG3" s="674"/>
      <c r="AH3" s="674"/>
      <c r="AI3" s="674"/>
      <c r="AJ3" s="674"/>
      <c r="AK3" s="674"/>
      <c r="AL3" s="674"/>
      <c r="AM3" s="674"/>
      <c r="AN3" s="674"/>
      <c r="AO3" s="674"/>
      <c r="AP3" s="673" t="s">
        <v>206</v>
      </c>
      <c r="AQ3" s="674"/>
      <c r="AR3" s="674"/>
      <c r="AS3" s="674"/>
      <c r="AT3" s="674"/>
      <c r="AU3" s="674"/>
      <c r="AV3" s="674"/>
      <c r="AW3" s="674"/>
      <c r="AX3" s="674"/>
      <c r="AY3" s="674"/>
      <c r="AZ3" s="674"/>
      <c r="BA3" s="674"/>
      <c r="BB3" s="674"/>
      <c r="BC3" s="674"/>
      <c r="BD3" s="674"/>
      <c r="BE3" s="674"/>
      <c r="BF3" s="674"/>
      <c r="BG3" s="674"/>
      <c r="BH3" s="674"/>
      <c r="BI3" s="674"/>
      <c r="BJ3" s="674"/>
      <c r="BK3" s="674"/>
      <c r="BL3" s="674"/>
      <c r="BM3" s="674"/>
      <c r="BN3" s="674"/>
      <c r="BO3" s="674"/>
      <c r="BP3" s="674"/>
      <c r="BQ3" s="674"/>
      <c r="BR3" s="674"/>
      <c r="BS3" s="674"/>
      <c r="BT3" s="674"/>
      <c r="BU3" s="674"/>
      <c r="BV3" s="674"/>
      <c r="BW3" s="674"/>
      <c r="BX3" s="674"/>
      <c r="BY3" s="674"/>
      <c r="BZ3" s="674"/>
      <c r="CA3" s="674"/>
      <c r="CB3" s="675"/>
      <c r="CD3" s="673" t="s">
        <v>207</v>
      </c>
      <c r="CE3" s="674"/>
      <c r="CF3" s="674"/>
      <c r="CG3" s="674"/>
      <c r="CH3" s="674"/>
      <c r="CI3" s="674"/>
      <c r="CJ3" s="674"/>
      <c r="CK3" s="674"/>
      <c r="CL3" s="674"/>
      <c r="CM3" s="674"/>
      <c r="CN3" s="674"/>
      <c r="CO3" s="674"/>
      <c r="CP3" s="674"/>
      <c r="CQ3" s="674"/>
      <c r="CR3" s="674"/>
      <c r="CS3" s="674"/>
      <c r="CT3" s="674"/>
      <c r="CU3" s="674"/>
      <c r="CV3" s="674"/>
      <c r="CW3" s="674"/>
      <c r="CX3" s="674"/>
      <c r="CY3" s="674"/>
      <c r="CZ3" s="674"/>
      <c r="DA3" s="674"/>
      <c r="DB3" s="674"/>
      <c r="DC3" s="674"/>
      <c r="DD3" s="674"/>
      <c r="DE3" s="674"/>
      <c r="DF3" s="674"/>
      <c r="DG3" s="674"/>
      <c r="DH3" s="674"/>
      <c r="DI3" s="674"/>
      <c r="DJ3" s="674"/>
      <c r="DK3" s="674"/>
      <c r="DL3" s="674"/>
      <c r="DM3" s="674"/>
      <c r="DN3" s="674"/>
      <c r="DO3" s="674"/>
      <c r="DP3" s="674"/>
      <c r="DQ3" s="674"/>
      <c r="DR3" s="674"/>
      <c r="DS3" s="674"/>
      <c r="DT3" s="674"/>
      <c r="DU3" s="674"/>
      <c r="DV3" s="674"/>
      <c r="DW3" s="674"/>
      <c r="DX3" s="674"/>
      <c r="DY3" s="674"/>
      <c r="DZ3" s="674"/>
      <c r="EA3" s="674"/>
      <c r="EB3" s="674"/>
      <c r="EC3" s="675"/>
    </row>
    <row r="4" spans="2:143" ht="11.25" customHeight="1" x14ac:dyDescent="0.2">
      <c r="B4" s="673" t="s">
        <v>1</v>
      </c>
      <c r="C4" s="674"/>
      <c r="D4" s="674"/>
      <c r="E4" s="674"/>
      <c r="F4" s="674"/>
      <c r="G4" s="674"/>
      <c r="H4" s="674"/>
      <c r="I4" s="674"/>
      <c r="J4" s="674"/>
      <c r="K4" s="674"/>
      <c r="L4" s="674"/>
      <c r="M4" s="674"/>
      <c r="N4" s="674"/>
      <c r="O4" s="674"/>
      <c r="P4" s="674"/>
      <c r="Q4" s="675"/>
      <c r="R4" s="673" t="s">
        <v>208</v>
      </c>
      <c r="S4" s="674"/>
      <c r="T4" s="674"/>
      <c r="U4" s="674"/>
      <c r="V4" s="674"/>
      <c r="W4" s="674"/>
      <c r="X4" s="674"/>
      <c r="Y4" s="675"/>
      <c r="Z4" s="673" t="s">
        <v>209</v>
      </c>
      <c r="AA4" s="674"/>
      <c r="AB4" s="674"/>
      <c r="AC4" s="675"/>
      <c r="AD4" s="673" t="s">
        <v>210</v>
      </c>
      <c r="AE4" s="674"/>
      <c r="AF4" s="674"/>
      <c r="AG4" s="674"/>
      <c r="AH4" s="674"/>
      <c r="AI4" s="674"/>
      <c r="AJ4" s="674"/>
      <c r="AK4" s="675"/>
      <c r="AL4" s="673" t="s">
        <v>209</v>
      </c>
      <c r="AM4" s="674"/>
      <c r="AN4" s="674"/>
      <c r="AO4" s="675"/>
      <c r="AP4" s="720" t="s">
        <v>211</v>
      </c>
      <c r="AQ4" s="720"/>
      <c r="AR4" s="720"/>
      <c r="AS4" s="720"/>
      <c r="AT4" s="720"/>
      <c r="AU4" s="720"/>
      <c r="AV4" s="720"/>
      <c r="AW4" s="720"/>
      <c r="AX4" s="720"/>
      <c r="AY4" s="720"/>
      <c r="AZ4" s="720"/>
      <c r="BA4" s="720"/>
      <c r="BB4" s="720"/>
      <c r="BC4" s="720"/>
      <c r="BD4" s="720"/>
      <c r="BE4" s="720"/>
      <c r="BF4" s="720"/>
      <c r="BG4" s="720" t="s">
        <v>212</v>
      </c>
      <c r="BH4" s="720"/>
      <c r="BI4" s="720"/>
      <c r="BJ4" s="720"/>
      <c r="BK4" s="720"/>
      <c r="BL4" s="720"/>
      <c r="BM4" s="720"/>
      <c r="BN4" s="720"/>
      <c r="BO4" s="720" t="s">
        <v>209</v>
      </c>
      <c r="BP4" s="720"/>
      <c r="BQ4" s="720"/>
      <c r="BR4" s="720"/>
      <c r="BS4" s="720" t="s">
        <v>213</v>
      </c>
      <c r="BT4" s="720"/>
      <c r="BU4" s="720"/>
      <c r="BV4" s="720"/>
      <c r="BW4" s="720"/>
      <c r="BX4" s="720"/>
      <c r="BY4" s="720"/>
      <c r="BZ4" s="720"/>
      <c r="CA4" s="720"/>
      <c r="CB4" s="720"/>
      <c r="CD4" s="673" t="s">
        <v>214</v>
      </c>
      <c r="CE4" s="674"/>
      <c r="CF4" s="674"/>
      <c r="CG4" s="674"/>
      <c r="CH4" s="674"/>
      <c r="CI4" s="674"/>
      <c r="CJ4" s="674"/>
      <c r="CK4" s="674"/>
      <c r="CL4" s="674"/>
      <c r="CM4" s="674"/>
      <c r="CN4" s="674"/>
      <c r="CO4" s="674"/>
      <c r="CP4" s="674"/>
      <c r="CQ4" s="674"/>
      <c r="CR4" s="674"/>
      <c r="CS4" s="674"/>
      <c r="CT4" s="674"/>
      <c r="CU4" s="674"/>
      <c r="CV4" s="674"/>
      <c r="CW4" s="674"/>
      <c r="CX4" s="674"/>
      <c r="CY4" s="674"/>
      <c r="CZ4" s="674"/>
      <c r="DA4" s="674"/>
      <c r="DB4" s="674"/>
      <c r="DC4" s="674"/>
      <c r="DD4" s="674"/>
      <c r="DE4" s="674"/>
      <c r="DF4" s="674"/>
      <c r="DG4" s="674"/>
      <c r="DH4" s="674"/>
      <c r="DI4" s="674"/>
      <c r="DJ4" s="674"/>
      <c r="DK4" s="674"/>
      <c r="DL4" s="674"/>
      <c r="DM4" s="674"/>
      <c r="DN4" s="674"/>
      <c r="DO4" s="674"/>
      <c r="DP4" s="674"/>
      <c r="DQ4" s="674"/>
      <c r="DR4" s="674"/>
      <c r="DS4" s="674"/>
      <c r="DT4" s="674"/>
      <c r="DU4" s="674"/>
      <c r="DV4" s="674"/>
      <c r="DW4" s="674"/>
      <c r="DX4" s="674"/>
      <c r="DY4" s="674"/>
      <c r="DZ4" s="674"/>
      <c r="EA4" s="674"/>
      <c r="EB4" s="674"/>
      <c r="EC4" s="675"/>
    </row>
    <row r="5" spans="2:143" ht="11.25" customHeight="1" x14ac:dyDescent="0.2">
      <c r="B5" s="679" t="s">
        <v>215</v>
      </c>
      <c r="C5" s="680"/>
      <c r="D5" s="680"/>
      <c r="E5" s="680"/>
      <c r="F5" s="680"/>
      <c r="G5" s="680"/>
      <c r="H5" s="680"/>
      <c r="I5" s="680"/>
      <c r="J5" s="680"/>
      <c r="K5" s="680"/>
      <c r="L5" s="680"/>
      <c r="M5" s="680"/>
      <c r="N5" s="680"/>
      <c r="O5" s="680"/>
      <c r="P5" s="680"/>
      <c r="Q5" s="681"/>
      <c r="R5" s="676">
        <v>11445284</v>
      </c>
      <c r="S5" s="677"/>
      <c r="T5" s="677"/>
      <c r="U5" s="677"/>
      <c r="V5" s="677"/>
      <c r="W5" s="677"/>
      <c r="X5" s="677"/>
      <c r="Y5" s="702"/>
      <c r="Z5" s="715">
        <v>30.8</v>
      </c>
      <c r="AA5" s="715"/>
      <c r="AB5" s="715"/>
      <c r="AC5" s="715"/>
      <c r="AD5" s="716">
        <v>10560281</v>
      </c>
      <c r="AE5" s="716"/>
      <c r="AF5" s="716"/>
      <c r="AG5" s="716"/>
      <c r="AH5" s="716"/>
      <c r="AI5" s="716"/>
      <c r="AJ5" s="716"/>
      <c r="AK5" s="716"/>
      <c r="AL5" s="703">
        <v>54.4</v>
      </c>
      <c r="AM5" s="685"/>
      <c r="AN5" s="685"/>
      <c r="AO5" s="704"/>
      <c r="AP5" s="679" t="s">
        <v>216</v>
      </c>
      <c r="AQ5" s="680"/>
      <c r="AR5" s="680"/>
      <c r="AS5" s="680"/>
      <c r="AT5" s="680"/>
      <c r="AU5" s="680"/>
      <c r="AV5" s="680"/>
      <c r="AW5" s="680"/>
      <c r="AX5" s="680"/>
      <c r="AY5" s="680"/>
      <c r="AZ5" s="680"/>
      <c r="BA5" s="680"/>
      <c r="BB5" s="680"/>
      <c r="BC5" s="680"/>
      <c r="BD5" s="680"/>
      <c r="BE5" s="680"/>
      <c r="BF5" s="681"/>
      <c r="BG5" s="621">
        <v>10559143</v>
      </c>
      <c r="BH5" s="622"/>
      <c r="BI5" s="622"/>
      <c r="BJ5" s="622"/>
      <c r="BK5" s="622"/>
      <c r="BL5" s="622"/>
      <c r="BM5" s="622"/>
      <c r="BN5" s="623"/>
      <c r="BO5" s="659">
        <v>92.3</v>
      </c>
      <c r="BP5" s="659"/>
      <c r="BQ5" s="659"/>
      <c r="BR5" s="659"/>
      <c r="BS5" s="660">
        <v>110218</v>
      </c>
      <c r="BT5" s="660"/>
      <c r="BU5" s="660"/>
      <c r="BV5" s="660"/>
      <c r="BW5" s="660"/>
      <c r="BX5" s="660"/>
      <c r="BY5" s="660"/>
      <c r="BZ5" s="660"/>
      <c r="CA5" s="660"/>
      <c r="CB5" s="700"/>
      <c r="CD5" s="673" t="s">
        <v>211</v>
      </c>
      <c r="CE5" s="674"/>
      <c r="CF5" s="674"/>
      <c r="CG5" s="674"/>
      <c r="CH5" s="674"/>
      <c r="CI5" s="674"/>
      <c r="CJ5" s="674"/>
      <c r="CK5" s="674"/>
      <c r="CL5" s="674"/>
      <c r="CM5" s="674"/>
      <c r="CN5" s="674"/>
      <c r="CO5" s="674"/>
      <c r="CP5" s="674"/>
      <c r="CQ5" s="675"/>
      <c r="CR5" s="673" t="s">
        <v>217</v>
      </c>
      <c r="CS5" s="674"/>
      <c r="CT5" s="674"/>
      <c r="CU5" s="674"/>
      <c r="CV5" s="674"/>
      <c r="CW5" s="674"/>
      <c r="CX5" s="674"/>
      <c r="CY5" s="675"/>
      <c r="CZ5" s="673" t="s">
        <v>209</v>
      </c>
      <c r="DA5" s="674"/>
      <c r="DB5" s="674"/>
      <c r="DC5" s="675"/>
      <c r="DD5" s="673" t="s">
        <v>218</v>
      </c>
      <c r="DE5" s="674"/>
      <c r="DF5" s="674"/>
      <c r="DG5" s="674"/>
      <c r="DH5" s="674"/>
      <c r="DI5" s="674"/>
      <c r="DJ5" s="674"/>
      <c r="DK5" s="674"/>
      <c r="DL5" s="674"/>
      <c r="DM5" s="674"/>
      <c r="DN5" s="674"/>
      <c r="DO5" s="674"/>
      <c r="DP5" s="675"/>
      <c r="DQ5" s="673" t="s">
        <v>219</v>
      </c>
      <c r="DR5" s="674"/>
      <c r="DS5" s="674"/>
      <c r="DT5" s="674"/>
      <c r="DU5" s="674"/>
      <c r="DV5" s="674"/>
      <c r="DW5" s="674"/>
      <c r="DX5" s="674"/>
      <c r="DY5" s="674"/>
      <c r="DZ5" s="674"/>
      <c r="EA5" s="674"/>
      <c r="EB5" s="674"/>
      <c r="EC5" s="675"/>
    </row>
    <row r="6" spans="2:143" ht="11.25" customHeight="1" x14ac:dyDescent="0.2">
      <c r="B6" s="618" t="s">
        <v>220</v>
      </c>
      <c r="C6" s="619"/>
      <c r="D6" s="619"/>
      <c r="E6" s="619"/>
      <c r="F6" s="619"/>
      <c r="G6" s="619"/>
      <c r="H6" s="619"/>
      <c r="I6" s="619"/>
      <c r="J6" s="619"/>
      <c r="K6" s="619"/>
      <c r="L6" s="619"/>
      <c r="M6" s="619"/>
      <c r="N6" s="619"/>
      <c r="O6" s="619"/>
      <c r="P6" s="619"/>
      <c r="Q6" s="620"/>
      <c r="R6" s="621">
        <v>180087</v>
      </c>
      <c r="S6" s="622"/>
      <c r="T6" s="622"/>
      <c r="U6" s="622"/>
      <c r="V6" s="622"/>
      <c r="W6" s="622"/>
      <c r="X6" s="622"/>
      <c r="Y6" s="623"/>
      <c r="Z6" s="659">
        <v>0.5</v>
      </c>
      <c r="AA6" s="659"/>
      <c r="AB6" s="659"/>
      <c r="AC6" s="659"/>
      <c r="AD6" s="660">
        <v>180087</v>
      </c>
      <c r="AE6" s="660"/>
      <c r="AF6" s="660"/>
      <c r="AG6" s="660"/>
      <c r="AH6" s="660"/>
      <c r="AI6" s="660"/>
      <c r="AJ6" s="660"/>
      <c r="AK6" s="660"/>
      <c r="AL6" s="624">
        <v>0.9</v>
      </c>
      <c r="AM6" s="625"/>
      <c r="AN6" s="625"/>
      <c r="AO6" s="661"/>
      <c r="AP6" s="618" t="s">
        <v>221</v>
      </c>
      <c r="AQ6" s="619"/>
      <c r="AR6" s="619"/>
      <c r="AS6" s="619"/>
      <c r="AT6" s="619"/>
      <c r="AU6" s="619"/>
      <c r="AV6" s="619"/>
      <c r="AW6" s="619"/>
      <c r="AX6" s="619"/>
      <c r="AY6" s="619"/>
      <c r="AZ6" s="619"/>
      <c r="BA6" s="619"/>
      <c r="BB6" s="619"/>
      <c r="BC6" s="619"/>
      <c r="BD6" s="619"/>
      <c r="BE6" s="619"/>
      <c r="BF6" s="620"/>
      <c r="BG6" s="621">
        <v>10559143</v>
      </c>
      <c r="BH6" s="622"/>
      <c r="BI6" s="622"/>
      <c r="BJ6" s="622"/>
      <c r="BK6" s="622"/>
      <c r="BL6" s="622"/>
      <c r="BM6" s="622"/>
      <c r="BN6" s="623"/>
      <c r="BO6" s="659">
        <v>92.3</v>
      </c>
      <c r="BP6" s="659"/>
      <c r="BQ6" s="659"/>
      <c r="BR6" s="659"/>
      <c r="BS6" s="660">
        <v>110218</v>
      </c>
      <c r="BT6" s="660"/>
      <c r="BU6" s="660"/>
      <c r="BV6" s="660"/>
      <c r="BW6" s="660"/>
      <c r="BX6" s="660"/>
      <c r="BY6" s="660"/>
      <c r="BZ6" s="660"/>
      <c r="CA6" s="660"/>
      <c r="CB6" s="700"/>
      <c r="CD6" s="679" t="s">
        <v>222</v>
      </c>
      <c r="CE6" s="680"/>
      <c r="CF6" s="680"/>
      <c r="CG6" s="680"/>
      <c r="CH6" s="680"/>
      <c r="CI6" s="680"/>
      <c r="CJ6" s="680"/>
      <c r="CK6" s="680"/>
      <c r="CL6" s="680"/>
      <c r="CM6" s="680"/>
      <c r="CN6" s="680"/>
      <c r="CO6" s="680"/>
      <c r="CP6" s="680"/>
      <c r="CQ6" s="681"/>
      <c r="CR6" s="621">
        <v>240333</v>
      </c>
      <c r="CS6" s="622"/>
      <c r="CT6" s="622"/>
      <c r="CU6" s="622"/>
      <c r="CV6" s="622"/>
      <c r="CW6" s="622"/>
      <c r="CX6" s="622"/>
      <c r="CY6" s="623"/>
      <c r="CZ6" s="703">
        <v>0.7</v>
      </c>
      <c r="DA6" s="685"/>
      <c r="DB6" s="685"/>
      <c r="DC6" s="705"/>
      <c r="DD6" s="627" t="s">
        <v>122</v>
      </c>
      <c r="DE6" s="622"/>
      <c r="DF6" s="622"/>
      <c r="DG6" s="622"/>
      <c r="DH6" s="622"/>
      <c r="DI6" s="622"/>
      <c r="DJ6" s="622"/>
      <c r="DK6" s="622"/>
      <c r="DL6" s="622"/>
      <c r="DM6" s="622"/>
      <c r="DN6" s="622"/>
      <c r="DO6" s="622"/>
      <c r="DP6" s="623"/>
      <c r="DQ6" s="627">
        <v>240333</v>
      </c>
      <c r="DR6" s="622"/>
      <c r="DS6" s="622"/>
      <c r="DT6" s="622"/>
      <c r="DU6" s="622"/>
      <c r="DV6" s="622"/>
      <c r="DW6" s="622"/>
      <c r="DX6" s="622"/>
      <c r="DY6" s="622"/>
      <c r="DZ6" s="622"/>
      <c r="EA6" s="622"/>
      <c r="EB6" s="622"/>
      <c r="EC6" s="658"/>
    </row>
    <row r="7" spans="2:143" ht="11.25" customHeight="1" x14ac:dyDescent="0.2">
      <c r="B7" s="618" t="s">
        <v>223</v>
      </c>
      <c r="C7" s="619"/>
      <c r="D7" s="619"/>
      <c r="E7" s="619"/>
      <c r="F7" s="619"/>
      <c r="G7" s="619"/>
      <c r="H7" s="619"/>
      <c r="I7" s="619"/>
      <c r="J7" s="619"/>
      <c r="K7" s="619"/>
      <c r="L7" s="619"/>
      <c r="M7" s="619"/>
      <c r="N7" s="619"/>
      <c r="O7" s="619"/>
      <c r="P7" s="619"/>
      <c r="Q7" s="620"/>
      <c r="R7" s="621">
        <v>9545</v>
      </c>
      <c r="S7" s="622"/>
      <c r="T7" s="622"/>
      <c r="U7" s="622"/>
      <c r="V7" s="622"/>
      <c r="W7" s="622"/>
      <c r="X7" s="622"/>
      <c r="Y7" s="623"/>
      <c r="Z7" s="659">
        <v>0</v>
      </c>
      <c r="AA7" s="659"/>
      <c r="AB7" s="659"/>
      <c r="AC7" s="659"/>
      <c r="AD7" s="660">
        <v>9545</v>
      </c>
      <c r="AE7" s="660"/>
      <c r="AF7" s="660"/>
      <c r="AG7" s="660"/>
      <c r="AH7" s="660"/>
      <c r="AI7" s="660"/>
      <c r="AJ7" s="660"/>
      <c r="AK7" s="660"/>
      <c r="AL7" s="624">
        <v>0</v>
      </c>
      <c r="AM7" s="625"/>
      <c r="AN7" s="625"/>
      <c r="AO7" s="661"/>
      <c r="AP7" s="618" t="s">
        <v>224</v>
      </c>
      <c r="AQ7" s="619"/>
      <c r="AR7" s="619"/>
      <c r="AS7" s="619"/>
      <c r="AT7" s="619"/>
      <c r="AU7" s="619"/>
      <c r="AV7" s="619"/>
      <c r="AW7" s="619"/>
      <c r="AX7" s="619"/>
      <c r="AY7" s="619"/>
      <c r="AZ7" s="619"/>
      <c r="BA7" s="619"/>
      <c r="BB7" s="619"/>
      <c r="BC7" s="619"/>
      <c r="BD7" s="619"/>
      <c r="BE7" s="619"/>
      <c r="BF7" s="620"/>
      <c r="BG7" s="621">
        <v>4679123</v>
      </c>
      <c r="BH7" s="622"/>
      <c r="BI7" s="622"/>
      <c r="BJ7" s="622"/>
      <c r="BK7" s="622"/>
      <c r="BL7" s="622"/>
      <c r="BM7" s="622"/>
      <c r="BN7" s="623"/>
      <c r="BO7" s="659">
        <v>40.9</v>
      </c>
      <c r="BP7" s="659"/>
      <c r="BQ7" s="659"/>
      <c r="BR7" s="659"/>
      <c r="BS7" s="660">
        <v>110218</v>
      </c>
      <c r="BT7" s="660"/>
      <c r="BU7" s="660"/>
      <c r="BV7" s="660"/>
      <c r="BW7" s="660"/>
      <c r="BX7" s="660"/>
      <c r="BY7" s="660"/>
      <c r="BZ7" s="660"/>
      <c r="CA7" s="660"/>
      <c r="CB7" s="700"/>
      <c r="CD7" s="618" t="s">
        <v>225</v>
      </c>
      <c r="CE7" s="619"/>
      <c r="CF7" s="619"/>
      <c r="CG7" s="619"/>
      <c r="CH7" s="619"/>
      <c r="CI7" s="619"/>
      <c r="CJ7" s="619"/>
      <c r="CK7" s="619"/>
      <c r="CL7" s="619"/>
      <c r="CM7" s="619"/>
      <c r="CN7" s="619"/>
      <c r="CO7" s="619"/>
      <c r="CP7" s="619"/>
      <c r="CQ7" s="620"/>
      <c r="CR7" s="621">
        <v>3927535</v>
      </c>
      <c r="CS7" s="622"/>
      <c r="CT7" s="622"/>
      <c r="CU7" s="622"/>
      <c r="CV7" s="622"/>
      <c r="CW7" s="622"/>
      <c r="CX7" s="622"/>
      <c r="CY7" s="623"/>
      <c r="CZ7" s="659">
        <v>10.7</v>
      </c>
      <c r="DA7" s="659"/>
      <c r="DB7" s="659"/>
      <c r="DC7" s="659"/>
      <c r="DD7" s="627">
        <v>309090</v>
      </c>
      <c r="DE7" s="622"/>
      <c r="DF7" s="622"/>
      <c r="DG7" s="622"/>
      <c r="DH7" s="622"/>
      <c r="DI7" s="622"/>
      <c r="DJ7" s="622"/>
      <c r="DK7" s="622"/>
      <c r="DL7" s="622"/>
      <c r="DM7" s="622"/>
      <c r="DN7" s="622"/>
      <c r="DO7" s="622"/>
      <c r="DP7" s="623"/>
      <c r="DQ7" s="627">
        <v>2888057</v>
      </c>
      <c r="DR7" s="622"/>
      <c r="DS7" s="622"/>
      <c r="DT7" s="622"/>
      <c r="DU7" s="622"/>
      <c r="DV7" s="622"/>
      <c r="DW7" s="622"/>
      <c r="DX7" s="622"/>
      <c r="DY7" s="622"/>
      <c r="DZ7" s="622"/>
      <c r="EA7" s="622"/>
      <c r="EB7" s="622"/>
      <c r="EC7" s="658"/>
    </row>
    <row r="8" spans="2:143" ht="11.25" customHeight="1" x14ac:dyDescent="0.2">
      <c r="B8" s="618" t="s">
        <v>226</v>
      </c>
      <c r="C8" s="619"/>
      <c r="D8" s="619"/>
      <c r="E8" s="619"/>
      <c r="F8" s="619"/>
      <c r="G8" s="619"/>
      <c r="H8" s="619"/>
      <c r="I8" s="619"/>
      <c r="J8" s="619"/>
      <c r="K8" s="619"/>
      <c r="L8" s="619"/>
      <c r="M8" s="619"/>
      <c r="N8" s="619"/>
      <c r="O8" s="619"/>
      <c r="P8" s="619"/>
      <c r="Q8" s="620"/>
      <c r="R8" s="621">
        <v>95287</v>
      </c>
      <c r="S8" s="622"/>
      <c r="T8" s="622"/>
      <c r="U8" s="622"/>
      <c r="V8" s="622"/>
      <c r="W8" s="622"/>
      <c r="X8" s="622"/>
      <c r="Y8" s="623"/>
      <c r="Z8" s="659">
        <v>0.3</v>
      </c>
      <c r="AA8" s="659"/>
      <c r="AB8" s="659"/>
      <c r="AC8" s="659"/>
      <c r="AD8" s="660">
        <v>95287</v>
      </c>
      <c r="AE8" s="660"/>
      <c r="AF8" s="660"/>
      <c r="AG8" s="660"/>
      <c r="AH8" s="660"/>
      <c r="AI8" s="660"/>
      <c r="AJ8" s="660"/>
      <c r="AK8" s="660"/>
      <c r="AL8" s="624">
        <v>0.5</v>
      </c>
      <c r="AM8" s="625"/>
      <c r="AN8" s="625"/>
      <c r="AO8" s="661"/>
      <c r="AP8" s="618" t="s">
        <v>227</v>
      </c>
      <c r="AQ8" s="619"/>
      <c r="AR8" s="619"/>
      <c r="AS8" s="619"/>
      <c r="AT8" s="619"/>
      <c r="AU8" s="619"/>
      <c r="AV8" s="619"/>
      <c r="AW8" s="619"/>
      <c r="AX8" s="619"/>
      <c r="AY8" s="619"/>
      <c r="AZ8" s="619"/>
      <c r="BA8" s="619"/>
      <c r="BB8" s="619"/>
      <c r="BC8" s="619"/>
      <c r="BD8" s="619"/>
      <c r="BE8" s="619"/>
      <c r="BF8" s="620"/>
      <c r="BG8" s="621">
        <v>136312</v>
      </c>
      <c r="BH8" s="622"/>
      <c r="BI8" s="622"/>
      <c r="BJ8" s="622"/>
      <c r="BK8" s="622"/>
      <c r="BL8" s="622"/>
      <c r="BM8" s="622"/>
      <c r="BN8" s="623"/>
      <c r="BO8" s="659">
        <v>1.2</v>
      </c>
      <c r="BP8" s="659"/>
      <c r="BQ8" s="659"/>
      <c r="BR8" s="659"/>
      <c r="BS8" s="660" t="s">
        <v>122</v>
      </c>
      <c r="BT8" s="660"/>
      <c r="BU8" s="660"/>
      <c r="BV8" s="660"/>
      <c r="BW8" s="660"/>
      <c r="BX8" s="660"/>
      <c r="BY8" s="660"/>
      <c r="BZ8" s="660"/>
      <c r="CA8" s="660"/>
      <c r="CB8" s="700"/>
      <c r="CD8" s="618" t="s">
        <v>228</v>
      </c>
      <c r="CE8" s="619"/>
      <c r="CF8" s="619"/>
      <c r="CG8" s="619"/>
      <c r="CH8" s="619"/>
      <c r="CI8" s="619"/>
      <c r="CJ8" s="619"/>
      <c r="CK8" s="619"/>
      <c r="CL8" s="619"/>
      <c r="CM8" s="619"/>
      <c r="CN8" s="619"/>
      <c r="CO8" s="619"/>
      <c r="CP8" s="619"/>
      <c r="CQ8" s="620"/>
      <c r="CR8" s="621">
        <v>17752268</v>
      </c>
      <c r="CS8" s="622"/>
      <c r="CT8" s="622"/>
      <c r="CU8" s="622"/>
      <c r="CV8" s="622"/>
      <c r="CW8" s="622"/>
      <c r="CX8" s="622"/>
      <c r="CY8" s="623"/>
      <c r="CZ8" s="659">
        <v>48.2</v>
      </c>
      <c r="DA8" s="659"/>
      <c r="DB8" s="659"/>
      <c r="DC8" s="659"/>
      <c r="DD8" s="627">
        <v>109783</v>
      </c>
      <c r="DE8" s="622"/>
      <c r="DF8" s="622"/>
      <c r="DG8" s="622"/>
      <c r="DH8" s="622"/>
      <c r="DI8" s="622"/>
      <c r="DJ8" s="622"/>
      <c r="DK8" s="622"/>
      <c r="DL8" s="622"/>
      <c r="DM8" s="622"/>
      <c r="DN8" s="622"/>
      <c r="DO8" s="622"/>
      <c r="DP8" s="623"/>
      <c r="DQ8" s="627">
        <v>8269357</v>
      </c>
      <c r="DR8" s="622"/>
      <c r="DS8" s="622"/>
      <c r="DT8" s="622"/>
      <c r="DU8" s="622"/>
      <c r="DV8" s="622"/>
      <c r="DW8" s="622"/>
      <c r="DX8" s="622"/>
      <c r="DY8" s="622"/>
      <c r="DZ8" s="622"/>
      <c r="EA8" s="622"/>
      <c r="EB8" s="622"/>
      <c r="EC8" s="658"/>
    </row>
    <row r="9" spans="2:143" ht="11.25" customHeight="1" x14ac:dyDescent="0.2">
      <c r="B9" s="618" t="s">
        <v>229</v>
      </c>
      <c r="C9" s="619"/>
      <c r="D9" s="619"/>
      <c r="E9" s="619"/>
      <c r="F9" s="619"/>
      <c r="G9" s="619"/>
      <c r="H9" s="619"/>
      <c r="I9" s="619"/>
      <c r="J9" s="619"/>
      <c r="K9" s="619"/>
      <c r="L9" s="619"/>
      <c r="M9" s="619"/>
      <c r="N9" s="619"/>
      <c r="O9" s="619"/>
      <c r="P9" s="619"/>
      <c r="Q9" s="620"/>
      <c r="R9" s="621">
        <v>102316</v>
      </c>
      <c r="S9" s="622"/>
      <c r="T9" s="622"/>
      <c r="U9" s="622"/>
      <c r="V9" s="622"/>
      <c r="W9" s="622"/>
      <c r="X9" s="622"/>
      <c r="Y9" s="623"/>
      <c r="Z9" s="659">
        <v>0.3</v>
      </c>
      <c r="AA9" s="659"/>
      <c r="AB9" s="659"/>
      <c r="AC9" s="659"/>
      <c r="AD9" s="660">
        <v>102316</v>
      </c>
      <c r="AE9" s="660"/>
      <c r="AF9" s="660"/>
      <c r="AG9" s="660"/>
      <c r="AH9" s="660"/>
      <c r="AI9" s="660"/>
      <c r="AJ9" s="660"/>
      <c r="AK9" s="660"/>
      <c r="AL9" s="624">
        <v>0.5</v>
      </c>
      <c r="AM9" s="625"/>
      <c r="AN9" s="625"/>
      <c r="AO9" s="661"/>
      <c r="AP9" s="618" t="s">
        <v>230</v>
      </c>
      <c r="AQ9" s="619"/>
      <c r="AR9" s="619"/>
      <c r="AS9" s="619"/>
      <c r="AT9" s="619"/>
      <c r="AU9" s="619"/>
      <c r="AV9" s="619"/>
      <c r="AW9" s="619"/>
      <c r="AX9" s="619"/>
      <c r="AY9" s="619"/>
      <c r="AZ9" s="619"/>
      <c r="BA9" s="619"/>
      <c r="BB9" s="619"/>
      <c r="BC9" s="619"/>
      <c r="BD9" s="619"/>
      <c r="BE9" s="619"/>
      <c r="BF9" s="620"/>
      <c r="BG9" s="621">
        <v>3930741</v>
      </c>
      <c r="BH9" s="622"/>
      <c r="BI9" s="622"/>
      <c r="BJ9" s="622"/>
      <c r="BK9" s="622"/>
      <c r="BL9" s="622"/>
      <c r="BM9" s="622"/>
      <c r="BN9" s="623"/>
      <c r="BO9" s="659">
        <v>34.299999999999997</v>
      </c>
      <c r="BP9" s="659"/>
      <c r="BQ9" s="659"/>
      <c r="BR9" s="659"/>
      <c r="BS9" s="660" t="s">
        <v>122</v>
      </c>
      <c r="BT9" s="660"/>
      <c r="BU9" s="660"/>
      <c r="BV9" s="660"/>
      <c r="BW9" s="660"/>
      <c r="BX9" s="660"/>
      <c r="BY9" s="660"/>
      <c r="BZ9" s="660"/>
      <c r="CA9" s="660"/>
      <c r="CB9" s="700"/>
      <c r="CD9" s="618" t="s">
        <v>231</v>
      </c>
      <c r="CE9" s="619"/>
      <c r="CF9" s="619"/>
      <c r="CG9" s="619"/>
      <c r="CH9" s="619"/>
      <c r="CI9" s="619"/>
      <c r="CJ9" s="619"/>
      <c r="CK9" s="619"/>
      <c r="CL9" s="619"/>
      <c r="CM9" s="619"/>
      <c r="CN9" s="619"/>
      <c r="CO9" s="619"/>
      <c r="CP9" s="619"/>
      <c r="CQ9" s="620"/>
      <c r="CR9" s="621">
        <v>4167791</v>
      </c>
      <c r="CS9" s="622"/>
      <c r="CT9" s="622"/>
      <c r="CU9" s="622"/>
      <c r="CV9" s="622"/>
      <c r="CW9" s="622"/>
      <c r="CX9" s="622"/>
      <c r="CY9" s="623"/>
      <c r="CZ9" s="659">
        <v>11.3</v>
      </c>
      <c r="DA9" s="659"/>
      <c r="DB9" s="659"/>
      <c r="DC9" s="659"/>
      <c r="DD9" s="627">
        <v>723667</v>
      </c>
      <c r="DE9" s="622"/>
      <c r="DF9" s="622"/>
      <c r="DG9" s="622"/>
      <c r="DH9" s="622"/>
      <c r="DI9" s="622"/>
      <c r="DJ9" s="622"/>
      <c r="DK9" s="622"/>
      <c r="DL9" s="622"/>
      <c r="DM9" s="622"/>
      <c r="DN9" s="622"/>
      <c r="DO9" s="622"/>
      <c r="DP9" s="623"/>
      <c r="DQ9" s="627">
        <v>2845277</v>
      </c>
      <c r="DR9" s="622"/>
      <c r="DS9" s="622"/>
      <c r="DT9" s="622"/>
      <c r="DU9" s="622"/>
      <c r="DV9" s="622"/>
      <c r="DW9" s="622"/>
      <c r="DX9" s="622"/>
      <c r="DY9" s="622"/>
      <c r="DZ9" s="622"/>
      <c r="EA9" s="622"/>
      <c r="EB9" s="622"/>
      <c r="EC9" s="658"/>
    </row>
    <row r="10" spans="2:143" ht="11.25" customHeight="1" x14ac:dyDescent="0.2">
      <c r="B10" s="618" t="s">
        <v>232</v>
      </c>
      <c r="C10" s="619"/>
      <c r="D10" s="619"/>
      <c r="E10" s="619"/>
      <c r="F10" s="619"/>
      <c r="G10" s="619"/>
      <c r="H10" s="619"/>
      <c r="I10" s="619"/>
      <c r="J10" s="619"/>
      <c r="K10" s="619"/>
      <c r="L10" s="619"/>
      <c r="M10" s="619"/>
      <c r="N10" s="619"/>
      <c r="O10" s="619"/>
      <c r="P10" s="619"/>
      <c r="Q10" s="620"/>
      <c r="R10" s="621" t="s">
        <v>122</v>
      </c>
      <c r="S10" s="622"/>
      <c r="T10" s="622"/>
      <c r="U10" s="622"/>
      <c r="V10" s="622"/>
      <c r="W10" s="622"/>
      <c r="X10" s="622"/>
      <c r="Y10" s="623"/>
      <c r="Z10" s="659" t="s">
        <v>122</v>
      </c>
      <c r="AA10" s="659"/>
      <c r="AB10" s="659"/>
      <c r="AC10" s="659"/>
      <c r="AD10" s="660" t="s">
        <v>122</v>
      </c>
      <c r="AE10" s="660"/>
      <c r="AF10" s="660"/>
      <c r="AG10" s="660"/>
      <c r="AH10" s="660"/>
      <c r="AI10" s="660"/>
      <c r="AJ10" s="660"/>
      <c r="AK10" s="660"/>
      <c r="AL10" s="624" t="s">
        <v>122</v>
      </c>
      <c r="AM10" s="625"/>
      <c r="AN10" s="625"/>
      <c r="AO10" s="661"/>
      <c r="AP10" s="618" t="s">
        <v>233</v>
      </c>
      <c r="AQ10" s="619"/>
      <c r="AR10" s="619"/>
      <c r="AS10" s="619"/>
      <c r="AT10" s="619"/>
      <c r="AU10" s="619"/>
      <c r="AV10" s="619"/>
      <c r="AW10" s="619"/>
      <c r="AX10" s="619"/>
      <c r="AY10" s="619"/>
      <c r="AZ10" s="619"/>
      <c r="BA10" s="619"/>
      <c r="BB10" s="619"/>
      <c r="BC10" s="619"/>
      <c r="BD10" s="619"/>
      <c r="BE10" s="619"/>
      <c r="BF10" s="620"/>
      <c r="BG10" s="621">
        <v>198666</v>
      </c>
      <c r="BH10" s="622"/>
      <c r="BI10" s="622"/>
      <c r="BJ10" s="622"/>
      <c r="BK10" s="622"/>
      <c r="BL10" s="622"/>
      <c r="BM10" s="622"/>
      <c r="BN10" s="623"/>
      <c r="BO10" s="659">
        <v>1.7</v>
      </c>
      <c r="BP10" s="659"/>
      <c r="BQ10" s="659"/>
      <c r="BR10" s="659"/>
      <c r="BS10" s="660" t="s">
        <v>122</v>
      </c>
      <c r="BT10" s="660"/>
      <c r="BU10" s="660"/>
      <c r="BV10" s="660"/>
      <c r="BW10" s="660"/>
      <c r="BX10" s="660"/>
      <c r="BY10" s="660"/>
      <c r="BZ10" s="660"/>
      <c r="CA10" s="660"/>
      <c r="CB10" s="700"/>
      <c r="CD10" s="618" t="s">
        <v>234</v>
      </c>
      <c r="CE10" s="619"/>
      <c r="CF10" s="619"/>
      <c r="CG10" s="619"/>
      <c r="CH10" s="619"/>
      <c r="CI10" s="619"/>
      <c r="CJ10" s="619"/>
      <c r="CK10" s="619"/>
      <c r="CL10" s="619"/>
      <c r="CM10" s="619"/>
      <c r="CN10" s="619"/>
      <c r="CO10" s="619"/>
      <c r="CP10" s="619"/>
      <c r="CQ10" s="620"/>
      <c r="CR10" s="621">
        <v>32363</v>
      </c>
      <c r="CS10" s="622"/>
      <c r="CT10" s="622"/>
      <c r="CU10" s="622"/>
      <c r="CV10" s="622"/>
      <c r="CW10" s="622"/>
      <c r="CX10" s="622"/>
      <c r="CY10" s="623"/>
      <c r="CZ10" s="659">
        <v>0.1</v>
      </c>
      <c r="DA10" s="659"/>
      <c r="DB10" s="659"/>
      <c r="DC10" s="659"/>
      <c r="DD10" s="627" t="s">
        <v>122</v>
      </c>
      <c r="DE10" s="622"/>
      <c r="DF10" s="622"/>
      <c r="DG10" s="622"/>
      <c r="DH10" s="622"/>
      <c r="DI10" s="622"/>
      <c r="DJ10" s="622"/>
      <c r="DK10" s="622"/>
      <c r="DL10" s="622"/>
      <c r="DM10" s="622"/>
      <c r="DN10" s="622"/>
      <c r="DO10" s="622"/>
      <c r="DP10" s="623"/>
      <c r="DQ10" s="627">
        <v>30275</v>
      </c>
      <c r="DR10" s="622"/>
      <c r="DS10" s="622"/>
      <c r="DT10" s="622"/>
      <c r="DU10" s="622"/>
      <c r="DV10" s="622"/>
      <c r="DW10" s="622"/>
      <c r="DX10" s="622"/>
      <c r="DY10" s="622"/>
      <c r="DZ10" s="622"/>
      <c r="EA10" s="622"/>
      <c r="EB10" s="622"/>
      <c r="EC10" s="658"/>
    </row>
    <row r="11" spans="2:143" ht="11.25" customHeight="1" x14ac:dyDescent="0.2">
      <c r="B11" s="618" t="s">
        <v>235</v>
      </c>
      <c r="C11" s="619"/>
      <c r="D11" s="619"/>
      <c r="E11" s="619"/>
      <c r="F11" s="619"/>
      <c r="G11" s="619"/>
      <c r="H11" s="619"/>
      <c r="I11" s="619"/>
      <c r="J11" s="619"/>
      <c r="K11" s="619"/>
      <c r="L11" s="619"/>
      <c r="M11" s="619"/>
      <c r="N11" s="619"/>
      <c r="O11" s="619"/>
      <c r="P11" s="619"/>
      <c r="Q11" s="620"/>
      <c r="R11" s="621">
        <v>1931351</v>
      </c>
      <c r="S11" s="622"/>
      <c r="T11" s="622"/>
      <c r="U11" s="622"/>
      <c r="V11" s="622"/>
      <c r="W11" s="622"/>
      <c r="X11" s="622"/>
      <c r="Y11" s="623"/>
      <c r="Z11" s="624">
        <v>5.2</v>
      </c>
      <c r="AA11" s="625"/>
      <c r="AB11" s="625"/>
      <c r="AC11" s="626"/>
      <c r="AD11" s="627">
        <v>1931351</v>
      </c>
      <c r="AE11" s="622"/>
      <c r="AF11" s="622"/>
      <c r="AG11" s="622"/>
      <c r="AH11" s="622"/>
      <c r="AI11" s="622"/>
      <c r="AJ11" s="622"/>
      <c r="AK11" s="623"/>
      <c r="AL11" s="624">
        <v>10</v>
      </c>
      <c r="AM11" s="625"/>
      <c r="AN11" s="625"/>
      <c r="AO11" s="661"/>
      <c r="AP11" s="618" t="s">
        <v>236</v>
      </c>
      <c r="AQ11" s="619"/>
      <c r="AR11" s="619"/>
      <c r="AS11" s="619"/>
      <c r="AT11" s="619"/>
      <c r="AU11" s="619"/>
      <c r="AV11" s="619"/>
      <c r="AW11" s="619"/>
      <c r="AX11" s="619"/>
      <c r="AY11" s="619"/>
      <c r="AZ11" s="619"/>
      <c r="BA11" s="619"/>
      <c r="BB11" s="619"/>
      <c r="BC11" s="619"/>
      <c r="BD11" s="619"/>
      <c r="BE11" s="619"/>
      <c r="BF11" s="620"/>
      <c r="BG11" s="621">
        <v>413404</v>
      </c>
      <c r="BH11" s="622"/>
      <c r="BI11" s="622"/>
      <c r="BJ11" s="622"/>
      <c r="BK11" s="622"/>
      <c r="BL11" s="622"/>
      <c r="BM11" s="622"/>
      <c r="BN11" s="623"/>
      <c r="BO11" s="659">
        <v>3.6</v>
      </c>
      <c r="BP11" s="659"/>
      <c r="BQ11" s="659"/>
      <c r="BR11" s="659"/>
      <c r="BS11" s="660">
        <v>110218</v>
      </c>
      <c r="BT11" s="660"/>
      <c r="BU11" s="660"/>
      <c r="BV11" s="660"/>
      <c r="BW11" s="660"/>
      <c r="BX11" s="660"/>
      <c r="BY11" s="660"/>
      <c r="BZ11" s="660"/>
      <c r="CA11" s="660"/>
      <c r="CB11" s="700"/>
      <c r="CD11" s="618" t="s">
        <v>237</v>
      </c>
      <c r="CE11" s="619"/>
      <c r="CF11" s="619"/>
      <c r="CG11" s="619"/>
      <c r="CH11" s="619"/>
      <c r="CI11" s="619"/>
      <c r="CJ11" s="619"/>
      <c r="CK11" s="619"/>
      <c r="CL11" s="619"/>
      <c r="CM11" s="619"/>
      <c r="CN11" s="619"/>
      <c r="CO11" s="619"/>
      <c r="CP11" s="619"/>
      <c r="CQ11" s="620"/>
      <c r="CR11" s="621">
        <v>244500</v>
      </c>
      <c r="CS11" s="622"/>
      <c r="CT11" s="622"/>
      <c r="CU11" s="622"/>
      <c r="CV11" s="622"/>
      <c r="CW11" s="622"/>
      <c r="CX11" s="622"/>
      <c r="CY11" s="623"/>
      <c r="CZ11" s="659">
        <v>0.7</v>
      </c>
      <c r="DA11" s="659"/>
      <c r="DB11" s="659"/>
      <c r="DC11" s="659"/>
      <c r="DD11" s="627">
        <v>72260</v>
      </c>
      <c r="DE11" s="622"/>
      <c r="DF11" s="622"/>
      <c r="DG11" s="622"/>
      <c r="DH11" s="622"/>
      <c r="DI11" s="622"/>
      <c r="DJ11" s="622"/>
      <c r="DK11" s="622"/>
      <c r="DL11" s="622"/>
      <c r="DM11" s="622"/>
      <c r="DN11" s="622"/>
      <c r="DO11" s="622"/>
      <c r="DP11" s="623"/>
      <c r="DQ11" s="627">
        <v>170936</v>
      </c>
      <c r="DR11" s="622"/>
      <c r="DS11" s="622"/>
      <c r="DT11" s="622"/>
      <c r="DU11" s="622"/>
      <c r="DV11" s="622"/>
      <c r="DW11" s="622"/>
      <c r="DX11" s="622"/>
      <c r="DY11" s="622"/>
      <c r="DZ11" s="622"/>
      <c r="EA11" s="622"/>
      <c r="EB11" s="622"/>
      <c r="EC11" s="658"/>
    </row>
    <row r="12" spans="2:143" ht="11.25" customHeight="1" x14ac:dyDescent="0.2">
      <c r="B12" s="618" t="s">
        <v>238</v>
      </c>
      <c r="C12" s="619"/>
      <c r="D12" s="619"/>
      <c r="E12" s="619"/>
      <c r="F12" s="619"/>
      <c r="G12" s="619"/>
      <c r="H12" s="619"/>
      <c r="I12" s="619"/>
      <c r="J12" s="619"/>
      <c r="K12" s="619"/>
      <c r="L12" s="619"/>
      <c r="M12" s="619"/>
      <c r="N12" s="619"/>
      <c r="O12" s="619"/>
      <c r="P12" s="619"/>
      <c r="Q12" s="620"/>
      <c r="R12" s="621" t="s">
        <v>122</v>
      </c>
      <c r="S12" s="622"/>
      <c r="T12" s="622"/>
      <c r="U12" s="622"/>
      <c r="V12" s="622"/>
      <c r="W12" s="622"/>
      <c r="X12" s="622"/>
      <c r="Y12" s="623"/>
      <c r="Z12" s="659" t="s">
        <v>122</v>
      </c>
      <c r="AA12" s="659"/>
      <c r="AB12" s="659"/>
      <c r="AC12" s="659"/>
      <c r="AD12" s="660" t="s">
        <v>122</v>
      </c>
      <c r="AE12" s="660"/>
      <c r="AF12" s="660"/>
      <c r="AG12" s="660"/>
      <c r="AH12" s="660"/>
      <c r="AI12" s="660"/>
      <c r="AJ12" s="660"/>
      <c r="AK12" s="660"/>
      <c r="AL12" s="624" t="s">
        <v>122</v>
      </c>
      <c r="AM12" s="625"/>
      <c r="AN12" s="625"/>
      <c r="AO12" s="661"/>
      <c r="AP12" s="618" t="s">
        <v>239</v>
      </c>
      <c r="AQ12" s="619"/>
      <c r="AR12" s="619"/>
      <c r="AS12" s="619"/>
      <c r="AT12" s="619"/>
      <c r="AU12" s="619"/>
      <c r="AV12" s="619"/>
      <c r="AW12" s="619"/>
      <c r="AX12" s="619"/>
      <c r="AY12" s="619"/>
      <c r="AZ12" s="619"/>
      <c r="BA12" s="619"/>
      <c r="BB12" s="619"/>
      <c r="BC12" s="619"/>
      <c r="BD12" s="619"/>
      <c r="BE12" s="619"/>
      <c r="BF12" s="620"/>
      <c r="BG12" s="621">
        <v>4930664</v>
      </c>
      <c r="BH12" s="622"/>
      <c r="BI12" s="622"/>
      <c r="BJ12" s="622"/>
      <c r="BK12" s="622"/>
      <c r="BL12" s="622"/>
      <c r="BM12" s="622"/>
      <c r="BN12" s="623"/>
      <c r="BO12" s="659">
        <v>43.1</v>
      </c>
      <c r="BP12" s="659"/>
      <c r="BQ12" s="659"/>
      <c r="BR12" s="659"/>
      <c r="BS12" s="660" t="s">
        <v>122</v>
      </c>
      <c r="BT12" s="660"/>
      <c r="BU12" s="660"/>
      <c r="BV12" s="660"/>
      <c r="BW12" s="660"/>
      <c r="BX12" s="660"/>
      <c r="BY12" s="660"/>
      <c r="BZ12" s="660"/>
      <c r="CA12" s="660"/>
      <c r="CB12" s="700"/>
      <c r="CD12" s="618" t="s">
        <v>240</v>
      </c>
      <c r="CE12" s="619"/>
      <c r="CF12" s="619"/>
      <c r="CG12" s="619"/>
      <c r="CH12" s="619"/>
      <c r="CI12" s="619"/>
      <c r="CJ12" s="619"/>
      <c r="CK12" s="619"/>
      <c r="CL12" s="619"/>
      <c r="CM12" s="619"/>
      <c r="CN12" s="619"/>
      <c r="CO12" s="619"/>
      <c r="CP12" s="619"/>
      <c r="CQ12" s="620"/>
      <c r="CR12" s="621">
        <v>489867</v>
      </c>
      <c r="CS12" s="622"/>
      <c r="CT12" s="622"/>
      <c r="CU12" s="622"/>
      <c r="CV12" s="622"/>
      <c r="CW12" s="622"/>
      <c r="CX12" s="622"/>
      <c r="CY12" s="623"/>
      <c r="CZ12" s="659">
        <v>1.3</v>
      </c>
      <c r="DA12" s="659"/>
      <c r="DB12" s="659"/>
      <c r="DC12" s="659"/>
      <c r="DD12" s="627" t="s">
        <v>122</v>
      </c>
      <c r="DE12" s="622"/>
      <c r="DF12" s="622"/>
      <c r="DG12" s="622"/>
      <c r="DH12" s="622"/>
      <c r="DI12" s="622"/>
      <c r="DJ12" s="622"/>
      <c r="DK12" s="622"/>
      <c r="DL12" s="622"/>
      <c r="DM12" s="622"/>
      <c r="DN12" s="622"/>
      <c r="DO12" s="622"/>
      <c r="DP12" s="623"/>
      <c r="DQ12" s="627">
        <v>285963</v>
      </c>
      <c r="DR12" s="622"/>
      <c r="DS12" s="622"/>
      <c r="DT12" s="622"/>
      <c r="DU12" s="622"/>
      <c r="DV12" s="622"/>
      <c r="DW12" s="622"/>
      <c r="DX12" s="622"/>
      <c r="DY12" s="622"/>
      <c r="DZ12" s="622"/>
      <c r="EA12" s="622"/>
      <c r="EB12" s="622"/>
      <c r="EC12" s="658"/>
    </row>
    <row r="13" spans="2:143" ht="11.25" customHeight="1" x14ac:dyDescent="0.2">
      <c r="B13" s="618" t="s">
        <v>241</v>
      </c>
      <c r="C13" s="619"/>
      <c r="D13" s="619"/>
      <c r="E13" s="619"/>
      <c r="F13" s="619"/>
      <c r="G13" s="619"/>
      <c r="H13" s="619"/>
      <c r="I13" s="619"/>
      <c r="J13" s="619"/>
      <c r="K13" s="619"/>
      <c r="L13" s="619"/>
      <c r="M13" s="619"/>
      <c r="N13" s="619"/>
      <c r="O13" s="619"/>
      <c r="P13" s="619"/>
      <c r="Q13" s="620"/>
      <c r="R13" s="621" t="s">
        <v>122</v>
      </c>
      <c r="S13" s="622"/>
      <c r="T13" s="622"/>
      <c r="U13" s="622"/>
      <c r="V13" s="622"/>
      <c r="W13" s="622"/>
      <c r="X13" s="622"/>
      <c r="Y13" s="623"/>
      <c r="Z13" s="659" t="s">
        <v>122</v>
      </c>
      <c r="AA13" s="659"/>
      <c r="AB13" s="659"/>
      <c r="AC13" s="659"/>
      <c r="AD13" s="660" t="s">
        <v>122</v>
      </c>
      <c r="AE13" s="660"/>
      <c r="AF13" s="660"/>
      <c r="AG13" s="660"/>
      <c r="AH13" s="660"/>
      <c r="AI13" s="660"/>
      <c r="AJ13" s="660"/>
      <c r="AK13" s="660"/>
      <c r="AL13" s="624" t="s">
        <v>122</v>
      </c>
      <c r="AM13" s="625"/>
      <c r="AN13" s="625"/>
      <c r="AO13" s="661"/>
      <c r="AP13" s="618" t="s">
        <v>242</v>
      </c>
      <c r="AQ13" s="619"/>
      <c r="AR13" s="619"/>
      <c r="AS13" s="619"/>
      <c r="AT13" s="619"/>
      <c r="AU13" s="619"/>
      <c r="AV13" s="619"/>
      <c r="AW13" s="619"/>
      <c r="AX13" s="619"/>
      <c r="AY13" s="619"/>
      <c r="AZ13" s="619"/>
      <c r="BA13" s="619"/>
      <c r="BB13" s="619"/>
      <c r="BC13" s="619"/>
      <c r="BD13" s="619"/>
      <c r="BE13" s="619"/>
      <c r="BF13" s="620"/>
      <c r="BG13" s="621">
        <v>4729502</v>
      </c>
      <c r="BH13" s="622"/>
      <c r="BI13" s="622"/>
      <c r="BJ13" s="622"/>
      <c r="BK13" s="622"/>
      <c r="BL13" s="622"/>
      <c r="BM13" s="622"/>
      <c r="BN13" s="623"/>
      <c r="BO13" s="659">
        <v>41.3</v>
      </c>
      <c r="BP13" s="659"/>
      <c r="BQ13" s="659"/>
      <c r="BR13" s="659"/>
      <c r="BS13" s="660" t="s">
        <v>122</v>
      </c>
      <c r="BT13" s="660"/>
      <c r="BU13" s="660"/>
      <c r="BV13" s="660"/>
      <c r="BW13" s="660"/>
      <c r="BX13" s="660"/>
      <c r="BY13" s="660"/>
      <c r="BZ13" s="660"/>
      <c r="CA13" s="660"/>
      <c r="CB13" s="700"/>
      <c r="CD13" s="618" t="s">
        <v>243</v>
      </c>
      <c r="CE13" s="619"/>
      <c r="CF13" s="619"/>
      <c r="CG13" s="619"/>
      <c r="CH13" s="619"/>
      <c r="CI13" s="619"/>
      <c r="CJ13" s="619"/>
      <c r="CK13" s="619"/>
      <c r="CL13" s="619"/>
      <c r="CM13" s="619"/>
      <c r="CN13" s="619"/>
      <c r="CO13" s="619"/>
      <c r="CP13" s="619"/>
      <c r="CQ13" s="620"/>
      <c r="CR13" s="621">
        <v>2870017</v>
      </c>
      <c r="CS13" s="622"/>
      <c r="CT13" s="622"/>
      <c r="CU13" s="622"/>
      <c r="CV13" s="622"/>
      <c r="CW13" s="622"/>
      <c r="CX13" s="622"/>
      <c r="CY13" s="623"/>
      <c r="CZ13" s="659">
        <v>7.8</v>
      </c>
      <c r="DA13" s="659"/>
      <c r="DB13" s="659"/>
      <c r="DC13" s="659"/>
      <c r="DD13" s="627">
        <v>907811</v>
      </c>
      <c r="DE13" s="622"/>
      <c r="DF13" s="622"/>
      <c r="DG13" s="622"/>
      <c r="DH13" s="622"/>
      <c r="DI13" s="622"/>
      <c r="DJ13" s="622"/>
      <c r="DK13" s="622"/>
      <c r="DL13" s="622"/>
      <c r="DM13" s="622"/>
      <c r="DN13" s="622"/>
      <c r="DO13" s="622"/>
      <c r="DP13" s="623"/>
      <c r="DQ13" s="627">
        <v>1987828</v>
      </c>
      <c r="DR13" s="622"/>
      <c r="DS13" s="622"/>
      <c r="DT13" s="622"/>
      <c r="DU13" s="622"/>
      <c r="DV13" s="622"/>
      <c r="DW13" s="622"/>
      <c r="DX13" s="622"/>
      <c r="DY13" s="622"/>
      <c r="DZ13" s="622"/>
      <c r="EA13" s="622"/>
      <c r="EB13" s="622"/>
      <c r="EC13" s="658"/>
    </row>
    <row r="14" spans="2:143" ht="11.25" customHeight="1" x14ac:dyDescent="0.2">
      <c r="B14" s="618" t="s">
        <v>244</v>
      </c>
      <c r="C14" s="619"/>
      <c r="D14" s="619"/>
      <c r="E14" s="619"/>
      <c r="F14" s="619"/>
      <c r="G14" s="619"/>
      <c r="H14" s="619"/>
      <c r="I14" s="619"/>
      <c r="J14" s="619"/>
      <c r="K14" s="619"/>
      <c r="L14" s="619"/>
      <c r="M14" s="619"/>
      <c r="N14" s="619"/>
      <c r="O14" s="619"/>
      <c r="P14" s="619"/>
      <c r="Q14" s="620"/>
      <c r="R14" s="621">
        <v>2137</v>
      </c>
      <c r="S14" s="622"/>
      <c r="T14" s="622"/>
      <c r="U14" s="622"/>
      <c r="V14" s="622"/>
      <c r="W14" s="622"/>
      <c r="X14" s="622"/>
      <c r="Y14" s="623"/>
      <c r="Z14" s="659">
        <v>0</v>
      </c>
      <c r="AA14" s="659"/>
      <c r="AB14" s="659"/>
      <c r="AC14" s="659"/>
      <c r="AD14" s="660">
        <v>2137</v>
      </c>
      <c r="AE14" s="660"/>
      <c r="AF14" s="660"/>
      <c r="AG14" s="660"/>
      <c r="AH14" s="660"/>
      <c r="AI14" s="660"/>
      <c r="AJ14" s="660"/>
      <c r="AK14" s="660"/>
      <c r="AL14" s="624">
        <v>0</v>
      </c>
      <c r="AM14" s="625"/>
      <c r="AN14" s="625"/>
      <c r="AO14" s="661"/>
      <c r="AP14" s="618" t="s">
        <v>245</v>
      </c>
      <c r="AQ14" s="619"/>
      <c r="AR14" s="619"/>
      <c r="AS14" s="619"/>
      <c r="AT14" s="619"/>
      <c r="AU14" s="619"/>
      <c r="AV14" s="619"/>
      <c r="AW14" s="619"/>
      <c r="AX14" s="619"/>
      <c r="AY14" s="619"/>
      <c r="AZ14" s="619"/>
      <c r="BA14" s="619"/>
      <c r="BB14" s="619"/>
      <c r="BC14" s="619"/>
      <c r="BD14" s="619"/>
      <c r="BE14" s="619"/>
      <c r="BF14" s="620"/>
      <c r="BG14" s="621">
        <v>240133</v>
      </c>
      <c r="BH14" s="622"/>
      <c r="BI14" s="622"/>
      <c r="BJ14" s="622"/>
      <c r="BK14" s="622"/>
      <c r="BL14" s="622"/>
      <c r="BM14" s="622"/>
      <c r="BN14" s="623"/>
      <c r="BO14" s="659">
        <v>2.1</v>
      </c>
      <c r="BP14" s="659"/>
      <c r="BQ14" s="659"/>
      <c r="BR14" s="659"/>
      <c r="BS14" s="660" t="s">
        <v>122</v>
      </c>
      <c r="BT14" s="660"/>
      <c r="BU14" s="660"/>
      <c r="BV14" s="660"/>
      <c r="BW14" s="660"/>
      <c r="BX14" s="660"/>
      <c r="BY14" s="660"/>
      <c r="BZ14" s="660"/>
      <c r="CA14" s="660"/>
      <c r="CB14" s="700"/>
      <c r="CD14" s="618" t="s">
        <v>246</v>
      </c>
      <c r="CE14" s="619"/>
      <c r="CF14" s="619"/>
      <c r="CG14" s="619"/>
      <c r="CH14" s="619"/>
      <c r="CI14" s="619"/>
      <c r="CJ14" s="619"/>
      <c r="CK14" s="619"/>
      <c r="CL14" s="619"/>
      <c r="CM14" s="619"/>
      <c r="CN14" s="619"/>
      <c r="CO14" s="619"/>
      <c r="CP14" s="619"/>
      <c r="CQ14" s="620"/>
      <c r="CR14" s="621">
        <v>1179226</v>
      </c>
      <c r="CS14" s="622"/>
      <c r="CT14" s="622"/>
      <c r="CU14" s="622"/>
      <c r="CV14" s="622"/>
      <c r="CW14" s="622"/>
      <c r="CX14" s="622"/>
      <c r="CY14" s="623"/>
      <c r="CZ14" s="659">
        <v>3.2</v>
      </c>
      <c r="DA14" s="659"/>
      <c r="DB14" s="659"/>
      <c r="DC14" s="659"/>
      <c r="DD14" s="627">
        <v>195915</v>
      </c>
      <c r="DE14" s="622"/>
      <c r="DF14" s="622"/>
      <c r="DG14" s="622"/>
      <c r="DH14" s="622"/>
      <c r="DI14" s="622"/>
      <c r="DJ14" s="622"/>
      <c r="DK14" s="622"/>
      <c r="DL14" s="622"/>
      <c r="DM14" s="622"/>
      <c r="DN14" s="622"/>
      <c r="DO14" s="622"/>
      <c r="DP14" s="623"/>
      <c r="DQ14" s="627">
        <v>970628</v>
      </c>
      <c r="DR14" s="622"/>
      <c r="DS14" s="622"/>
      <c r="DT14" s="622"/>
      <c r="DU14" s="622"/>
      <c r="DV14" s="622"/>
      <c r="DW14" s="622"/>
      <c r="DX14" s="622"/>
      <c r="DY14" s="622"/>
      <c r="DZ14" s="622"/>
      <c r="EA14" s="622"/>
      <c r="EB14" s="622"/>
      <c r="EC14" s="658"/>
    </row>
    <row r="15" spans="2:143" ht="11.25" customHeight="1" x14ac:dyDescent="0.2">
      <c r="B15" s="618" t="s">
        <v>247</v>
      </c>
      <c r="C15" s="619"/>
      <c r="D15" s="619"/>
      <c r="E15" s="619"/>
      <c r="F15" s="619"/>
      <c r="G15" s="619"/>
      <c r="H15" s="619"/>
      <c r="I15" s="619"/>
      <c r="J15" s="619"/>
      <c r="K15" s="619"/>
      <c r="L15" s="619"/>
      <c r="M15" s="619"/>
      <c r="N15" s="619"/>
      <c r="O15" s="619"/>
      <c r="P15" s="619"/>
      <c r="Q15" s="620"/>
      <c r="R15" s="621" t="s">
        <v>122</v>
      </c>
      <c r="S15" s="622"/>
      <c r="T15" s="622"/>
      <c r="U15" s="622"/>
      <c r="V15" s="622"/>
      <c r="W15" s="622"/>
      <c r="X15" s="622"/>
      <c r="Y15" s="623"/>
      <c r="Z15" s="659" t="s">
        <v>122</v>
      </c>
      <c r="AA15" s="659"/>
      <c r="AB15" s="659"/>
      <c r="AC15" s="659"/>
      <c r="AD15" s="660" t="s">
        <v>122</v>
      </c>
      <c r="AE15" s="660"/>
      <c r="AF15" s="660"/>
      <c r="AG15" s="660"/>
      <c r="AH15" s="660"/>
      <c r="AI15" s="660"/>
      <c r="AJ15" s="660"/>
      <c r="AK15" s="660"/>
      <c r="AL15" s="624" t="s">
        <v>122</v>
      </c>
      <c r="AM15" s="625"/>
      <c r="AN15" s="625"/>
      <c r="AO15" s="661"/>
      <c r="AP15" s="618" t="s">
        <v>248</v>
      </c>
      <c r="AQ15" s="619"/>
      <c r="AR15" s="619"/>
      <c r="AS15" s="619"/>
      <c r="AT15" s="619"/>
      <c r="AU15" s="619"/>
      <c r="AV15" s="619"/>
      <c r="AW15" s="619"/>
      <c r="AX15" s="619"/>
      <c r="AY15" s="619"/>
      <c r="AZ15" s="619"/>
      <c r="BA15" s="619"/>
      <c r="BB15" s="619"/>
      <c r="BC15" s="619"/>
      <c r="BD15" s="619"/>
      <c r="BE15" s="619"/>
      <c r="BF15" s="620"/>
      <c r="BG15" s="621">
        <v>709223</v>
      </c>
      <c r="BH15" s="622"/>
      <c r="BI15" s="622"/>
      <c r="BJ15" s="622"/>
      <c r="BK15" s="622"/>
      <c r="BL15" s="622"/>
      <c r="BM15" s="622"/>
      <c r="BN15" s="623"/>
      <c r="BO15" s="659">
        <v>6.2</v>
      </c>
      <c r="BP15" s="659"/>
      <c r="BQ15" s="659"/>
      <c r="BR15" s="659"/>
      <c r="BS15" s="660" t="s">
        <v>122</v>
      </c>
      <c r="BT15" s="660"/>
      <c r="BU15" s="660"/>
      <c r="BV15" s="660"/>
      <c r="BW15" s="660"/>
      <c r="BX15" s="660"/>
      <c r="BY15" s="660"/>
      <c r="BZ15" s="660"/>
      <c r="CA15" s="660"/>
      <c r="CB15" s="700"/>
      <c r="CD15" s="618" t="s">
        <v>249</v>
      </c>
      <c r="CE15" s="619"/>
      <c r="CF15" s="619"/>
      <c r="CG15" s="619"/>
      <c r="CH15" s="619"/>
      <c r="CI15" s="619"/>
      <c r="CJ15" s="619"/>
      <c r="CK15" s="619"/>
      <c r="CL15" s="619"/>
      <c r="CM15" s="619"/>
      <c r="CN15" s="619"/>
      <c r="CO15" s="619"/>
      <c r="CP15" s="619"/>
      <c r="CQ15" s="620"/>
      <c r="CR15" s="621">
        <v>3240956</v>
      </c>
      <c r="CS15" s="622"/>
      <c r="CT15" s="622"/>
      <c r="CU15" s="622"/>
      <c r="CV15" s="622"/>
      <c r="CW15" s="622"/>
      <c r="CX15" s="622"/>
      <c r="CY15" s="623"/>
      <c r="CZ15" s="659">
        <v>8.8000000000000007</v>
      </c>
      <c r="DA15" s="659"/>
      <c r="DB15" s="659"/>
      <c r="DC15" s="659"/>
      <c r="DD15" s="627">
        <v>396327</v>
      </c>
      <c r="DE15" s="622"/>
      <c r="DF15" s="622"/>
      <c r="DG15" s="622"/>
      <c r="DH15" s="622"/>
      <c r="DI15" s="622"/>
      <c r="DJ15" s="622"/>
      <c r="DK15" s="622"/>
      <c r="DL15" s="622"/>
      <c r="DM15" s="622"/>
      <c r="DN15" s="622"/>
      <c r="DO15" s="622"/>
      <c r="DP15" s="623"/>
      <c r="DQ15" s="627">
        <v>2692313</v>
      </c>
      <c r="DR15" s="622"/>
      <c r="DS15" s="622"/>
      <c r="DT15" s="622"/>
      <c r="DU15" s="622"/>
      <c r="DV15" s="622"/>
      <c r="DW15" s="622"/>
      <c r="DX15" s="622"/>
      <c r="DY15" s="622"/>
      <c r="DZ15" s="622"/>
      <c r="EA15" s="622"/>
      <c r="EB15" s="622"/>
      <c r="EC15" s="658"/>
    </row>
    <row r="16" spans="2:143" ht="11.25" customHeight="1" x14ac:dyDescent="0.2">
      <c r="B16" s="618" t="s">
        <v>250</v>
      </c>
      <c r="C16" s="619"/>
      <c r="D16" s="619"/>
      <c r="E16" s="619"/>
      <c r="F16" s="619"/>
      <c r="G16" s="619"/>
      <c r="H16" s="619"/>
      <c r="I16" s="619"/>
      <c r="J16" s="619"/>
      <c r="K16" s="619"/>
      <c r="L16" s="619"/>
      <c r="M16" s="619"/>
      <c r="N16" s="619"/>
      <c r="O16" s="619"/>
      <c r="P16" s="619"/>
      <c r="Q16" s="620"/>
      <c r="R16" s="621">
        <v>46973</v>
      </c>
      <c r="S16" s="622"/>
      <c r="T16" s="622"/>
      <c r="U16" s="622"/>
      <c r="V16" s="622"/>
      <c r="W16" s="622"/>
      <c r="X16" s="622"/>
      <c r="Y16" s="623"/>
      <c r="Z16" s="659">
        <v>0.1</v>
      </c>
      <c r="AA16" s="659"/>
      <c r="AB16" s="659"/>
      <c r="AC16" s="659"/>
      <c r="AD16" s="660">
        <v>46973</v>
      </c>
      <c r="AE16" s="660"/>
      <c r="AF16" s="660"/>
      <c r="AG16" s="660"/>
      <c r="AH16" s="660"/>
      <c r="AI16" s="660"/>
      <c r="AJ16" s="660"/>
      <c r="AK16" s="660"/>
      <c r="AL16" s="624">
        <v>0.2</v>
      </c>
      <c r="AM16" s="625"/>
      <c r="AN16" s="625"/>
      <c r="AO16" s="661"/>
      <c r="AP16" s="618" t="s">
        <v>251</v>
      </c>
      <c r="AQ16" s="619"/>
      <c r="AR16" s="619"/>
      <c r="AS16" s="619"/>
      <c r="AT16" s="619"/>
      <c r="AU16" s="619"/>
      <c r="AV16" s="619"/>
      <c r="AW16" s="619"/>
      <c r="AX16" s="619"/>
      <c r="AY16" s="619"/>
      <c r="AZ16" s="619"/>
      <c r="BA16" s="619"/>
      <c r="BB16" s="619"/>
      <c r="BC16" s="619"/>
      <c r="BD16" s="619"/>
      <c r="BE16" s="619"/>
      <c r="BF16" s="620"/>
      <c r="BG16" s="621" t="s">
        <v>122</v>
      </c>
      <c r="BH16" s="622"/>
      <c r="BI16" s="622"/>
      <c r="BJ16" s="622"/>
      <c r="BK16" s="622"/>
      <c r="BL16" s="622"/>
      <c r="BM16" s="622"/>
      <c r="BN16" s="623"/>
      <c r="BO16" s="659" t="s">
        <v>122</v>
      </c>
      <c r="BP16" s="659"/>
      <c r="BQ16" s="659"/>
      <c r="BR16" s="659"/>
      <c r="BS16" s="660" t="s">
        <v>122</v>
      </c>
      <c r="BT16" s="660"/>
      <c r="BU16" s="660"/>
      <c r="BV16" s="660"/>
      <c r="BW16" s="660"/>
      <c r="BX16" s="660"/>
      <c r="BY16" s="660"/>
      <c r="BZ16" s="660"/>
      <c r="CA16" s="660"/>
      <c r="CB16" s="700"/>
      <c r="CD16" s="618" t="s">
        <v>252</v>
      </c>
      <c r="CE16" s="619"/>
      <c r="CF16" s="619"/>
      <c r="CG16" s="619"/>
      <c r="CH16" s="619"/>
      <c r="CI16" s="619"/>
      <c r="CJ16" s="619"/>
      <c r="CK16" s="619"/>
      <c r="CL16" s="619"/>
      <c r="CM16" s="619"/>
      <c r="CN16" s="619"/>
      <c r="CO16" s="619"/>
      <c r="CP16" s="619"/>
      <c r="CQ16" s="620"/>
      <c r="CR16" s="621" t="s">
        <v>122</v>
      </c>
      <c r="CS16" s="622"/>
      <c r="CT16" s="622"/>
      <c r="CU16" s="622"/>
      <c r="CV16" s="622"/>
      <c r="CW16" s="622"/>
      <c r="CX16" s="622"/>
      <c r="CY16" s="623"/>
      <c r="CZ16" s="659" t="s">
        <v>122</v>
      </c>
      <c r="DA16" s="659"/>
      <c r="DB16" s="659"/>
      <c r="DC16" s="659"/>
      <c r="DD16" s="627" t="s">
        <v>122</v>
      </c>
      <c r="DE16" s="622"/>
      <c r="DF16" s="622"/>
      <c r="DG16" s="622"/>
      <c r="DH16" s="622"/>
      <c r="DI16" s="622"/>
      <c r="DJ16" s="622"/>
      <c r="DK16" s="622"/>
      <c r="DL16" s="622"/>
      <c r="DM16" s="622"/>
      <c r="DN16" s="622"/>
      <c r="DO16" s="622"/>
      <c r="DP16" s="623"/>
      <c r="DQ16" s="627" t="s">
        <v>122</v>
      </c>
      <c r="DR16" s="622"/>
      <c r="DS16" s="622"/>
      <c r="DT16" s="622"/>
      <c r="DU16" s="622"/>
      <c r="DV16" s="622"/>
      <c r="DW16" s="622"/>
      <c r="DX16" s="622"/>
      <c r="DY16" s="622"/>
      <c r="DZ16" s="622"/>
      <c r="EA16" s="622"/>
      <c r="EB16" s="622"/>
      <c r="EC16" s="658"/>
    </row>
    <row r="17" spans="2:133" ht="11.25" customHeight="1" x14ac:dyDescent="0.2">
      <c r="B17" s="618" t="s">
        <v>253</v>
      </c>
      <c r="C17" s="619"/>
      <c r="D17" s="619"/>
      <c r="E17" s="619"/>
      <c r="F17" s="619"/>
      <c r="G17" s="619"/>
      <c r="H17" s="619"/>
      <c r="I17" s="619"/>
      <c r="J17" s="619"/>
      <c r="K17" s="619"/>
      <c r="L17" s="619"/>
      <c r="M17" s="619"/>
      <c r="N17" s="619"/>
      <c r="O17" s="619"/>
      <c r="P17" s="619"/>
      <c r="Q17" s="620"/>
      <c r="R17" s="621">
        <v>219475</v>
      </c>
      <c r="S17" s="622"/>
      <c r="T17" s="622"/>
      <c r="U17" s="622"/>
      <c r="V17" s="622"/>
      <c r="W17" s="622"/>
      <c r="X17" s="622"/>
      <c r="Y17" s="623"/>
      <c r="Z17" s="659">
        <v>0.6</v>
      </c>
      <c r="AA17" s="659"/>
      <c r="AB17" s="659"/>
      <c r="AC17" s="659"/>
      <c r="AD17" s="660">
        <v>219475</v>
      </c>
      <c r="AE17" s="660"/>
      <c r="AF17" s="660"/>
      <c r="AG17" s="660"/>
      <c r="AH17" s="660"/>
      <c r="AI17" s="660"/>
      <c r="AJ17" s="660"/>
      <c r="AK17" s="660"/>
      <c r="AL17" s="624">
        <v>1.1000000000000001</v>
      </c>
      <c r="AM17" s="625"/>
      <c r="AN17" s="625"/>
      <c r="AO17" s="661"/>
      <c r="AP17" s="618" t="s">
        <v>254</v>
      </c>
      <c r="AQ17" s="619"/>
      <c r="AR17" s="619"/>
      <c r="AS17" s="619"/>
      <c r="AT17" s="619"/>
      <c r="AU17" s="619"/>
      <c r="AV17" s="619"/>
      <c r="AW17" s="619"/>
      <c r="AX17" s="619"/>
      <c r="AY17" s="619"/>
      <c r="AZ17" s="619"/>
      <c r="BA17" s="619"/>
      <c r="BB17" s="619"/>
      <c r="BC17" s="619"/>
      <c r="BD17" s="619"/>
      <c r="BE17" s="619"/>
      <c r="BF17" s="620"/>
      <c r="BG17" s="621" t="s">
        <v>122</v>
      </c>
      <c r="BH17" s="622"/>
      <c r="BI17" s="622"/>
      <c r="BJ17" s="622"/>
      <c r="BK17" s="622"/>
      <c r="BL17" s="622"/>
      <c r="BM17" s="622"/>
      <c r="BN17" s="623"/>
      <c r="BO17" s="659" t="s">
        <v>122</v>
      </c>
      <c r="BP17" s="659"/>
      <c r="BQ17" s="659"/>
      <c r="BR17" s="659"/>
      <c r="BS17" s="660" t="s">
        <v>122</v>
      </c>
      <c r="BT17" s="660"/>
      <c r="BU17" s="660"/>
      <c r="BV17" s="660"/>
      <c r="BW17" s="660"/>
      <c r="BX17" s="660"/>
      <c r="BY17" s="660"/>
      <c r="BZ17" s="660"/>
      <c r="CA17" s="660"/>
      <c r="CB17" s="700"/>
      <c r="CD17" s="618" t="s">
        <v>255</v>
      </c>
      <c r="CE17" s="619"/>
      <c r="CF17" s="619"/>
      <c r="CG17" s="619"/>
      <c r="CH17" s="619"/>
      <c r="CI17" s="619"/>
      <c r="CJ17" s="619"/>
      <c r="CK17" s="619"/>
      <c r="CL17" s="619"/>
      <c r="CM17" s="619"/>
      <c r="CN17" s="619"/>
      <c r="CO17" s="619"/>
      <c r="CP17" s="619"/>
      <c r="CQ17" s="620"/>
      <c r="CR17" s="621">
        <v>2667256</v>
      </c>
      <c r="CS17" s="622"/>
      <c r="CT17" s="622"/>
      <c r="CU17" s="622"/>
      <c r="CV17" s="622"/>
      <c r="CW17" s="622"/>
      <c r="CX17" s="622"/>
      <c r="CY17" s="623"/>
      <c r="CZ17" s="659">
        <v>7.2</v>
      </c>
      <c r="DA17" s="659"/>
      <c r="DB17" s="659"/>
      <c r="DC17" s="659"/>
      <c r="DD17" s="627" t="s">
        <v>122</v>
      </c>
      <c r="DE17" s="622"/>
      <c r="DF17" s="622"/>
      <c r="DG17" s="622"/>
      <c r="DH17" s="622"/>
      <c r="DI17" s="622"/>
      <c r="DJ17" s="622"/>
      <c r="DK17" s="622"/>
      <c r="DL17" s="622"/>
      <c r="DM17" s="622"/>
      <c r="DN17" s="622"/>
      <c r="DO17" s="622"/>
      <c r="DP17" s="623"/>
      <c r="DQ17" s="627">
        <v>2667256</v>
      </c>
      <c r="DR17" s="622"/>
      <c r="DS17" s="622"/>
      <c r="DT17" s="622"/>
      <c r="DU17" s="622"/>
      <c r="DV17" s="622"/>
      <c r="DW17" s="622"/>
      <c r="DX17" s="622"/>
      <c r="DY17" s="622"/>
      <c r="DZ17" s="622"/>
      <c r="EA17" s="622"/>
      <c r="EB17" s="622"/>
      <c r="EC17" s="658"/>
    </row>
    <row r="18" spans="2:133" ht="11.25" customHeight="1" x14ac:dyDescent="0.2">
      <c r="B18" s="618" t="s">
        <v>256</v>
      </c>
      <c r="C18" s="619"/>
      <c r="D18" s="619"/>
      <c r="E18" s="619"/>
      <c r="F18" s="619"/>
      <c r="G18" s="619"/>
      <c r="H18" s="619"/>
      <c r="I18" s="619"/>
      <c r="J18" s="619"/>
      <c r="K18" s="619"/>
      <c r="L18" s="619"/>
      <c r="M18" s="619"/>
      <c r="N18" s="619"/>
      <c r="O18" s="619"/>
      <c r="P18" s="619"/>
      <c r="Q18" s="620"/>
      <c r="R18" s="621">
        <v>78217</v>
      </c>
      <c r="S18" s="622"/>
      <c r="T18" s="622"/>
      <c r="U18" s="622"/>
      <c r="V18" s="622"/>
      <c r="W18" s="622"/>
      <c r="X18" s="622"/>
      <c r="Y18" s="623"/>
      <c r="Z18" s="659">
        <v>0.2</v>
      </c>
      <c r="AA18" s="659"/>
      <c r="AB18" s="659"/>
      <c r="AC18" s="659"/>
      <c r="AD18" s="660">
        <v>78217</v>
      </c>
      <c r="AE18" s="660"/>
      <c r="AF18" s="660"/>
      <c r="AG18" s="660"/>
      <c r="AH18" s="660"/>
      <c r="AI18" s="660"/>
      <c r="AJ18" s="660"/>
      <c r="AK18" s="660"/>
      <c r="AL18" s="624">
        <v>0.4</v>
      </c>
      <c r="AM18" s="625"/>
      <c r="AN18" s="625"/>
      <c r="AO18" s="661"/>
      <c r="AP18" s="618" t="s">
        <v>257</v>
      </c>
      <c r="AQ18" s="619"/>
      <c r="AR18" s="619"/>
      <c r="AS18" s="619"/>
      <c r="AT18" s="619"/>
      <c r="AU18" s="619"/>
      <c r="AV18" s="619"/>
      <c r="AW18" s="619"/>
      <c r="AX18" s="619"/>
      <c r="AY18" s="619"/>
      <c r="AZ18" s="619"/>
      <c r="BA18" s="619"/>
      <c r="BB18" s="619"/>
      <c r="BC18" s="619"/>
      <c r="BD18" s="619"/>
      <c r="BE18" s="619"/>
      <c r="BF18" s="620"/>
      <c r="BG18" s="621" t="s">
        <v>122</v>
      </c>
      <c r="BH18" s="622"/>
      <c r="BI18" s="622"/>
      <c r="BJ18" s="622"/>
      <c r="BK18" s="622"/>
      <c r="BL18" s="622"/>
      <c r="BM18" s="622"/>
      <c r="BN18" s="623"/>
      <c r="BO18" s="659" t="s">
        <v>122</v>
      </c>
      <c r="BP18" s="659"/>
      <c r="BQ18" s="659"/>
      <c r="BR18" s="659"/>
      <c r="BS18" s="660" t="s">
        <v>122</v>
      </c>
      <c r="BT18" s="660"/>
      <c r="BU18" s="660"/>
      <c r="BV18" s="660"/>
      <c r="BW18" s="660"/>
      <c r="BX18" s="660"/>
      <c r="BY18" s="660"/>
      <c r="BZ18" s="660"/>
      <c r="CA18" s="660"/>
      <c r="CB18" s="700"/>
      <c r="CD18" s="618" t="s">
        <v>258</v>
      </c>
      <c r="CE18" s="619"/>
      <c r="CF18" s="619"/>
      <c r="CG18" s="619"/>
      <c r="CH18" s="619"/>
      <c r="CI18" s="619"/>
      <c r="CJ18" s="619"/>
      <c r="CK18" s="619"/>
      <c r="CL18" s="619"/>
      <c r="CM18" s="619"/>
      <c r="CN18" s="619"/>
      <c r="CO18" s="619"/>
      <c r="CP18" s="619"/>
      <c r="CQ18" s="620"/>
      <c r="CR18" s="621" t="s">
        <v>122</v>
      </c>
      <c r="CS18" s="622"/>
      <c r="CT18" s="622"/>
      <c r="CU18" s="622"/>
      <c r="CV18" s="622"/>
      <c r="CW18" s="622"/>
      <c r="CX18" s="622"/>
      <c r="CY18" s="623"/>
      <c r="CZ18" s="659" t="s">
        <v>122</v>
      </c>
      <c r="DA18" s="659"/>
      <c r="DB18" s="659"/>
      <c r="DC18" s="659"/>
      <c r="DD18" s="627" t="s">
        <v>122</v>
      </c>
      <c r="DE18" s="622"/>
      <c r="DF18" s="622"/>
      <c r="DG18" s="622"/>
      <c r="DH18" s="622"/>
      <c r="DI18" s="622"/>
      <c r="DJ18" s="622"/>
      <c r="DK18" s="622"/>
      <c r="DL18" s="622"/>
      <c r="DM18" s="622"/>
      <c r="DN18" s="622"/>
      <c r="DO18" s="622"/>
      <c r="DP18" s="623"/>
      <c r="DQ18" s="627" t="s">
        <v>122</v>
      </c>
      <c r="DR18" s="622"/>
      <c r="DS18" s="622"/>
      <c r="DT18" s="622"/>
      <c r="DU18" s="622"/>
      <c r="DV18" s="622"/>
      <c r="DW18" s="622"/>
      <c r="DX18" s="622"/>
      <c r="DY18" s="622"/>
      <c r="DZ18" s="622"/>
      <c r="EA18" s="622"/>
      <c r="EB18" s="622"/>
      <c r="EC18" s="658"/>
    </row>
    <row r="19" spans="2:133" ht="11.25" customHeight="1" x14ac:dyDescent="0.2">
      <c r="B19" s="618" t="s">
        <v>259</v>
      </c>
      <c r="C19" s="619"/>
      <c r="D19" s="619"/>
      <c r="E19" s="619"/>
      <c r="F19" s="619"/>
      <c r="G19" s="619"/>
      <c r="H19" s="619"/>
      <c r="I19" s="619"/>
      <c r="J19" s="619"/>
      <c r="K19" s="619"/>
      <c r="L19" s="619"/>
      <c r="M19" s="619"/>
      <c r="N19" s="619"/>
      <c r="O19" s="619"/>
      <c r="P19" s="619"/>
      <c r="Q19" s="620"/>
      <c r="R19" s="621">
        <v>75508</v>
      </c>
      <c r="S19" s="622"/>
      <c r="T19" s="622"/>
      <c r="U19" s="622"/>
      <c r="V19" s="622"/>
      <c r="W19" s="622"/>
      <c r="X19" s="622"/>
      <c r="Y19" s="623"/>
      <c r="Z19" s="659">
        <v>0.2</v>
      </c>
      <c r="AA19" s="659"/>
      <c r="AB19" s="659"/>
      <c r="AC19" s="659"/>
      <c r="AD19" s="660">
        <v>75508</v>
      </c>
      <c r="AE19" s="660"/>
      <c r="AF19" s="660"/>
      <c r="AG19" s="660"/>
      <c r="AH19" s="660"/>
      <c r="AI19" s="660"/>
      <c r="AJ19" s="660"/>
      <c r="AK19" s="660"/>
      <c r="AL19" s="624">
        <v>0.4</v>
      </c>
      <c r="AM19" s="625"/>
      <c r="AN19" s="625"/>
      <c r="AO19" s="661"/>
      <c r="AP19" s="618" t="s">
        <v>260</v>
      </c>
      <c r="AQ19" s="619"/>
      <c r="AR19" s="619"/>
      <c r="AS19" s="619"/>
      <c r="AT19" s="619"/>
      <c r="AU19" s="619"/>
      <c r="AV19" s="619"/>
      <c r="AW19" s="619"/>
      <c r="AX19" s="619"/>
      <c r="AY19" s="619"/>
      <c r="AZ19" s="619"/>
      <c r="BA19" s="619"/>
      <c r="BB19" s="619"/>
      <c r="BC19" s="619"/>
      <c r="BD19" s="619"/>
      <c r="BE19" s="619"/>
      <c r="BF19" s="620"/>
      <c r="BG19" s="621">
        <v>886141</v>
      </c>
      <c r="BH19" s="622"/>
      <c r="BI19" s="622"/>
      <c r="BJ19" s="622"/>
      <c r="BK19" s="622"/>
      <c r="BL19" s="622"/>
      <c r="BM19" s="622"/>
      <c r="BN19" s="623"/>
      <c r="BO19" s="659">
        <v>7.7</v>
      </c>
      <c r="BP19" s="659"/>
      <c r="BQ19" s="659"/>
      <c r="BR19" s="659"/>
      <c r="BS19" s="660" t="s">
        <v>122</v>
      </c>
      <c r="BT19" s="660"/>
      <c r="BU19" s="660"/>
      <c r="BV19" s="660"/>
      <c r="BW19" s="660"/>
      <c r="BX19" s="660"/>
      <c r="BY19" s="660"/>
      <c r="BZ19" s="660"/>
      <c r="CA19" s="660"/>
      <c r="CB19" s="700"/>
      <c r="CD19" s="618" t="s">
        <v>261</v>
      </c>
      <c r="CE19" s="619"/>
      <c r="CF19" s="619"/>
      <c r="CG19" s="619"/>
      <c r="CH19" s="619"/>
      <c r="CI19" s="619"/>
      <c r="CJ19" s="619"/>
      <c r="CK19" s="619"/>
      <c r="CL19" s="619"/>
      <c r="CM19" s="619"/>
      <c r="CN19" s="619"/>
      <c r="CO19" s="619"/>
      <c r="CP19" s="619"/>
      <c r="CQ19" s="620"/>
      <c r="CR19" s="621" t="s">
        <v>122</v>
      </c>
      <c r="CS19" s="622"/>
      <c r="CT19" s="622"/>
      <c r="CU19" s="622"/>
      <c r="CV19" s="622"/>
      <c r="CW19" s="622"/>
      <c r="CX19" s="622"/>
      <c r="CY19" s="623"/>
      <c r="CZ19" s="659" t="s">
        <v>122</v>
      </c>
      <c r="DA19" s="659"/>
      <c r="DB19" s="659"/>
      <c r="DC19" s="659"/>
      <c r="DD19" s="627" t="s">
        <v>122</v>
      </c>
      <c r="DE19" s="622"/>
      <c r="DF19" s="622"/>
      <c r="DG19" s="622"/>
      <c r="DH19" s="622"/>
      <c r="DI19" s="622"/>
      <c r="DJ19" s="622"/>
      <c r="DK19" s="622"/>
      <c r="DL19" s="622"/>
      <c r="DM19" s="622"/>
      <c r="DN19" s="622"/>
      <c r="DO19" s="622"/>
      <c r="DP19" s="623"/>
      <c r="DQ19" s="627" t="s">
        <v>122</v>
      </c>
      <c r="DR19" s="622"/>
      <c r="DS19" s="622"/>
      <c r="DT19" s="622"/>
      <c r="DU19" s="622"/>
      <c r="DV19" s="622"/>
      <c r="DW19" s="622"/>
      <c r="DX19" s="622"/>
      <c r="DY19" s="622"/>
      <c r="DZ19" s="622"/>
      <c r="EA19" s="622"/>
      <c r="EB19" s="622"/>
      <c r="EC19" s="658"/>
    </row>
    <row r="20" spans="2:133" ht="11.25" customHeight="1" x14ac:dyDescent="0.2">
      <c r="B20" s="688" t="s">
        <v>262</v>
      </c>
      <c r="C20" s="689"/>
      <c r="D20" s="689"/>
      <c r="E20" s="689"/>
      <c r="F20" s="689"/>
      <c r="G20" s="689"/>
      <c r="H20" s="689"/>
      <c r="I20" s="689"/>
      <c r="J20" s="689"/>
      <c r="K20" s="689"/>
      <c r="L20" s="689"/>
      <c r="M20" s="689"/>
      <c r="N20" s="689"/>
      <c r="O20" s="689"/>
      <c r="P20" s="689"/>
      <c r="Q20" s="690"/>
      <c r="R20" s="621">
        <v>2709</v>
      </c>
      <c r="S20" s="622"/>
      <c r="T20" s="622"/>
      <c r="U20" s="622"/>
      <c r="V20" s="622"/>
      <c r="W20" s="622"/>
      <c r="X20" s="622"/>
      <c r="Y20" s="623"/>
      <c r="Z20" s="659">
        <v>0</v>
      </c>
      <c r="AA20" s="659"/>
      <c r="AB20" s="659"/>
      <c r="AC20" s="659"/>
      <c r="AD20" s="660">
        <v>2709</v>
      </c>
      <c r="AE20" s="660"/>
      <c r="AF20" s="660"/>
      <c r="AG20" s="660"/>
      <c r="AH20" s="660"/>
      <c r="AI20" s="660"/>
      <c r="AJ20" s="660"/>
      <c r="AK20" s="660"/>
      <c r="AL20" s="624">
        <v>0</v>
      </c>
      <c r="AM20" s="625"/>
      <c r="AN20" s="625"/>
      <c r="AO20" s="661"/>
      <c r="AP20" s="618" t="s">
        <v>263</v>
      </c>
      <c r="AQ20" s="619"/>
      <c r="AR20" s="619"/>
      <c r="AS20" s="619"/>
      <c r="AT20" s="619"/>
      <c r="AU20" s="619"/>
      <c r="AV20" s="619"/>
      <c r="AW20" s="619"/>
      <c r="AX20" s="619"/>
      <c r="AY20" s="619"/>
      <c r="AZ20" s="619"/>
      <c r="BA20" s="619"/>
      <c r="BB20" s="619"/>
      <c r="BC20" s="619"/>
      <c r="BD20" s="619"/>
      <c r="BE20" s="619"/>
      <c r="BF20" s="620"/>
      <c r="BG20" s="621">
        <v>886141</v>
      </c>
      <c r="BH20" s="622"/>
      <c r="BI20" s="622"/>
      <c r="BJ20" s="622"/>
      <c r="BK20" s="622"/>
      <c r="BL20" s="622"/>
      <c r="BM20" s="622"/>
      <c r="BN20" s="623"/>
      <c r="BO20" s="659">
        <v>7.7</v>
      </c>
      <c r="BP20" s="659"/>
      <c r="BQ20" s="659"/>
      <c r="BR20" s="659"/>
      <c r="BS20" s="660" t="s">
        <v>122</v>
      </c>
      <c r="BT20" s="660"/>
      <c r="BU20" s="660"/>
      <c r="BV20" s="660"/>
      <c r="BW20" s="660"/>
      <c r="BX20" s="660"/>
      <c r="BY20" s="660"/>
      <c r="BZ20" s="660"/>
      <c r="CA20" s="660"/>
      <c r="CB20" s="700"/>
      <c r="CD20" s="618" t="s">
        <v>264</v>
      </c>
      <c r="CE20" s="619"/>
      <c r="CF20" s="619"/>
      <c r="CG20" s="619"/>
      <c r="CH20" s="619"/>
      <c r="CI20" s="619"/>
      <c r="CJ20" s="619"/>
      <c r="CK20" s="619"/>
      <c r="CL20" s="619"/>
      <c r="CM20" s="619"/>
      <c r="CN20" s="619"/>
      <c r="CO20" s="619"/>
      <c r="CP20" s="619"/>
      <c r="CQ20" s="620"/>
      <c r="CR20" s="621">
        <v>36812112</v>
      </c>
      <c r="CS20" s="622"/>
      <c r="CT20" s="622"/>
      <c r="CU20" s="622"/>
      <c r="CV20" s="622"/>
      <c r="CW20" s="622"/>
      <c r="CX20" s="622"/>
      <c r="CY20" s="623"/>
      <c r="CZ20" s="659">
        <v>100</v>
      </c>
      <c r="DA20" s="659"/>
      <c r="DB20" s="659"/>
      <c r="DC20" s="659"/>
      <c r="DD20" s="627">
        <v>2714853</v>
      </c>
      <c r="DE20" s="622"/>
      <c r="DF20" s="622"/>
      <c r="DG20" s="622"/>
      <c r="DH20" s="622"/>
      <c r="DI20" s="622"/>
      <c r="DJ20" s="622"/>
      <c r="DK20" s="622"/>
      <c r="DL20" s="622"/>
      <c r="DM20" s="622"/>
      <c r="DN20" s="622"/>
      <c r="DO20" s="622"/>
      <c r="DP20" s="623"/>
      <c r="DQ20" s="627">
        <v>23048223</v>
      </c>
      <c r="DR20" s="622"/>
      <c r="DS20" s="622"/>
      <c r="DT20" s="622"/>
      <c r="DU20" s="622"/>
      <c r="DV20" s="622"/>
      <c r="DW20" s="622"/>
      <c r="DX20" s="622"/>
      <c r="DY20" s="622"/>
      <c r="DZ20" s="622"/>
      <c r="EA20" s="622"/>
      <c r="EB20" s="622"/>
      <c r="EC20" s="658"/>
    </row>
    <row r="21" spans="2:133" ht="11.25" customHeight="1" x14ac:dyDescent="0.2">
      <c r="B21" s="618" t="s">
        <v>265</v>
      </c>
      <c r="C21" s="619"/>
      <c r="D21" s="619"/>
      <c r="E21" s="619"/>
      <c r="F21" s="619"/>
      <c r="G21" s="619"/>
      <c r="H21" s="619"/>
      <c r="I21" s="619"/>
      <c r="J21" s="619"/>
      <c r="K21" s="619"/>
      <c r="L21" s="619"/>
      <c r="M21" s="619"/>
      <c r="N21" s="619"/>
      <c r="O21" s="619"/>
      <c r="P21" s="619"/>
      <c r="Q21" s="620"/>
      <c r="R21" s="621">
        <v>6436459</v>
      </c>
      <c r="S21" s="622"/>
      <c r="T21" s="622"/>
      <c r="U21" s="622"/>
      <c r="V21" s="622"/>
      <c r="W21" s="622"/>
      <c r="X21" s="622"/>
      <c r="Y21" s="623"/>
      <c r="Z21" s="659">
        <v>17.3</v>
      </c>
      <c r="AA21" s="659"/>
      <c r="AB21" s="659"/>
      <c r="AC21" s="659"/>
      <c r="AD21" s="660">
        <v>6038611</v>
      </c>
      <c r="AE21" s="660"/>
      <c r="AF21" s="660"/>
      <c r="AG21" s="660"/>
      <c r="AH21" s="660"/>
      <c r="AI21" s="660"/>
      <c r="AJ21" s="660"/>
      <c r="AK21" s="660"/>
      <c r="AL21" s="624">
        <v>31.1</v>
      </c>
      <c r="AM21" s="625"/>
      <c r="AN21" s="625"/>
      <c r="AO21" s="661"/>
      <c r="AP21" s="618" t="s">
        <v>266</v>
      </c>
      <c r="AQ21" s="698"/>
      <c r="AR21" s="698"/>
      <c r="AS21" s="698"/>
      <c r="AT21" s="698"/>
      <c r="AU21" s="698"/>
      <c r="AV21" s="698"/>
      <c r="AW21" s="698"/>
      <c r="AX21" s="698"/>
      <c r="AY21" s="698"/>
      <c r="AZ21" s="698"/>
      <c r="BA21" s="698"/>
      <c r="BB21" s="698"/>
      <c r="BC21" s="698"/>
      <c r="BD21" s="698"/>
      <c r="BE21" s="698"/>
      <c r="BF21" s="699"/>
      <c r="BG21" s="621">
        <v>1138</v>
      </c>
      <c r="BH21" s="622"/>
      <c r="BI21" s="622"/>
      <c r="BJ21" s="622"/>
      <c r="BK21" s="622"/>
      <c r="BL21" s="622"/>
      <c r="BM21" s="622"/>
      <c r="BN21" s="623"/>
      <c r="BO21" s="659">
        <v>0</v>
      </c>
      <c r="BP21" s="659"/>
      <c r="BQ21" s="659"/>
      <c r="BR21" s="659"/>
      <c r="BS21" s="660" t="s">
        <v>122</v>
      </c>
      <c r="BT21" s="660"/>
      <c r="BU21" s="660"/>
      <c r="BV21" s="660"/>
      <c r="BW21" s="660"/>
      <c r="BX21" s="660"/>
      <c r="BY21" s="660"/>
      <c r="BZ21" s="660"/>
      <c r="CA21" s="660"/>
      <c r="CB21" s="700"/>
      <c r="CD21" s="602"/>
      <c r="CE21" s="603"/>
      <c r="CF21" s="603"/>
      <c r="CG21" s="603"/>
      <c r="CH21" s="603"/>
      <c r="CI21" s="603"/>
      <c r="CJ21" s="603"/>
      <c r="CK21" s="603"/>
      <c r="CL21" s="603"/>
      <c r="CM21" s="603"/>
      <c r="CN21" s="603"/>
      <c r="CO21" s="603"/>
      <c r="CP21" s="603"/>
      <c r="CQ21" s="604"/>
      <c r="CR21" s="706"/>
      <c r="CS21" s="707"/>
      <c r="CT21" s="707"/>
      <c r="CU21" s="707"/>
      <c r="CV21" s="707"/>
      <c r="CW21" s="707"/>
      <c r="CX21" s="707"/>
      <c r="CY21" s="708"/>
      <c r="CZ21" s="709"/>
      <c r="DA21" s="709"/>
      <c r="DB21" s="709"/>
      <c r="DC21" s="709"/>
      <c r="DD21" s="710"/>
      <c r="DE21" s="707"/>
      <c r="DF21" s="707"/>
      <c r="DG21" s="707"/>
      <c r="DH21" s="707"/>
      <c r="DI21" s="707"/>
      <c r="DJ21" s="707"/>
      <c r="DK21" s="707"/>
      <c r="DL21" s="707"/>
      <c r="DM21" s="707"/>
      <c r="DN21" s="707"/>
      <c r="DO21" s="707"/>
      <c r="DP21" s="708"/>
      <c r="DQ21" s="710"/>
      <c r="DR21" s="707"/>
      <c r="DS21" s="707"/>
      <c r="DT21" s="707"/>
      <c r="DU21" s="707"/>
      <c r="DV21" s="707"/>
      <c r="DW21" s="707"/>
      <c r="DX21" s="707"/>
      <c r="DY21" s="707"/>
      <c r="DZ21" s="707"/>
      <c r="EA21" s="707"/>
      <c r="EB21" s="707"/>
      <c r="EC21" s="714"/>
    </row>
    <row r="22" spans="2:133" ht="11.25" customHeight="1" x14ac:dyDescent="0.2">
      <c r="B22" s="618" t="s">
        <v>267</v>
      </c>
      <c r="C22" s="619"/>
      <c r="D22" s="619"/>
      <c r="E22" s="619"/>
      <c r="F22" s="619"/>
      <c r="G22" s="619"/>
      <c r="H22" s="619"/>
      <c r="I22" s="619"/>
      <c r="J22" s="619"/>
      <c r="K22" s="619"/>
      <c r="L22" s="619"/>
      <c r="M22" s="619"/>
      <c r="N22" s="619"/>
      <c r="O22" s="619"/>
      <c r="P22" s="619"/>
      <c r="Q22" s="620"/>
      <c r="R22" s="621">
        <v>6038611</v>
      </c>
      <c r="S22" s="622"/>
      <c r="T22" s="622"/>
      <c r="U22" s="622"/>
      <c r="V22" s="622"/>
      <c r="W22" s="622"/>
      <c r="X22" s="622"/>
      <c r="Y22" s="623"/>
      <c r="Z22" s="659">
        <v>16.3</v>
      </c>
      <c r="AA22" s="659"/>
      <c r="AB22" s="659"/>
      <c r="AC22" s="659"/>
      <c r="AD22" s="660">
        <v>6038611</v>
      </c>
      <c r="AE22" s="660"/>
      <c r="AF22" s="660"/>
      <c r="AG22" s="660"/>
      <c r="AH22" s="660"/>
      <c r="AI22" s="660"/>
      <c r="AJ22" s="660"/>
      <c r="AK22" s="660"/>
      <c r="AL22" s="624">
        <v>31.1</v>
      </c>
      <c r="AM22" s="625"/>
      <c r="AN22" s="625"/>
      <c r="AO22" s="661"/>
      <c r="AP22" s="618" t="s">
        <v>268</v>
      </c>
      <c r="AQ22" s="698"/>
      <c r="AR22" s="698"/>
      <c r="AS22" s="698"/>
      <c r="AT22" s="698"/>
      <c r="AU22" s="698"/>
      <c r="AV22" s="698"/>
      <c r="AW22" s="698"/>
      <c r="AX22" s="698"/>
      <c r="AY22" s="698"/>
      <c r="AZ22" s="698"/>
      <c r="BA22" s="698"/>
      <c r="BB22" s="698"/>
      <c r="BC22" s="698"/>
      <c r="BD22" s="698"/>
      <c r="BE22" s="698"/>
      <c r="BF22" s="699"/>
      <c r="BG22" s="621" t="s">
        <v>122</v>
      </c>
      <c r="BH22" s="622"/>
      <c r="BI22" s="622"/>
      <c r="BJ22" s="622"/>
      <c r="BK22" s="622"/>
      <c r="BL22" s="622"/>
      <c r="BM22" s="622"/>
      <c r="BN22" s="623"/>
      <c r="BO22" s="659" t="s">
        <v>122</v>
      </c>
      <c r="BP22" s="659"/>
      <c r="BQ22" s="659"/>
      <c r="BR22" s="659"/>
      <c r="BS22" s="660" t="s">
        <v>122</v>
      </c>
      <c r="BT22" s="660"/>
      <c r="BU22" s="660"/>
      <c r="BV22" s="660"/>
      <c r="BW22" s="660"/>
      <c r="BX22" s="660"/>
      <c r="BY22" s="660"/>
      <c r="BZ22" s="660"/>
      <c r="CA22" s="660"/>
      <c r="CB22" s="700"/>
      <c r="CD22" s="673" t="s">
        <v>269</v>
      </c>
      <c r="CE22" s="674"/>
      <c r="CF22" s="674"/>
      <c r="CG22" s="674"/>
      <c r="CH22" s="674"/>
      <c r="CI22" s="674"/>
      <c r="CJ22" s="674"/>
      <c r="CK22" s="674"/>
      <c r="CL22" s="674"/>
      <c r="CM22" s="674"/>
      <c r="CN22" s="674"/>
      <c r="CO22" s="674"/>
      <c r="CP22" s="674"/>
      <c r="CQ22" s="674"/>
      <c r="CR22" s="674"/>
      <c r="CS22" s="674"/>
      <c r="CT22" s="674"/>
      <c r="CU22" s="674"/>
      <c r="CV22" s="674"/>
      <c r="CW22" s="674"/>
      <c r="CX22" s="674"/>
      <c r="CY22" s="674"/>
      <c r="CZ22" s="674"/>
      <c r="DA22" s="674"/>
      <c r="DB22" s="674"/>
      <c r="DC22" s="674"/>
      <c r="DD22" s="674"/>
      <c r="DE22" s="674"/>
      <c r="DF22" s="674"/>
      <c r="DG22" s="674"/>
      <c r="DH22" s="674"/>
      <c r="DI22" s="674"/>
      <c r="DJ22" s="674"/>
      <c r="DK22" s="674"/>
      <c r="DL22" s="674"/>
      <c r="DM22" s="674"/>
      <c r="DN22" s="674"/>
      <c r="DO22" s="674"/>
      <c r="DP22" s="674"/>
      <c r="DQ22" s="674"/>
      <c r="DR22" s="674"/>
      <c r="DS22" s="674"/>
      <c r="DT22" s="674"/>
      <c r="DU22" s="674"/>
      <c r="DV22" s="674"/>
      <c r="DW22" s="674"/>
      <c r="DX22" s="674"/>
      <c r="DY22" s="674"/>
      <c r="DZ22" s="674"/>
      <c r="EA22" s="674"/>
      <c r="EB22" s="674"/>
      <c r="EC22" s="675"/>
    </row>
    <row r="23" spans="2:133" ht="11.25" customHeight="1" x14ac:dyDescent="0.2">
      <c r="B23" s="618" t="s">
        <v>270</v>
      </c>
      <c r="C23" s="619"/>
      <c r="D23" s="619"/>
      <c r="E23" s="619"/>
      <c r="F23" s="619"/>
      <c r="G23" s="619"/>
      <c r="H23" s="619"/>
      <c r="I23" s="619"/>
      <c r="J23" s="619"/>
      <c r="K23" s="619"/>
      <c r="L23" s="619"/>
      <c r="M23" s="619"/>
      <c r="N23" s="619"/>
      <c r="O23" s="619"/>
      <c r="P23" s="619"/>
      <c r="Q23" s="620"/>
      <c r="R23" s="621">
        <v>397848</v>
      </c>
      <c r="S23" s="622"/>
      <c r="T23" s="622"/>
      <c r="U23" s="622"/>
      <c r="V23" s="622"/>
      <c r="W23" s="622"/>
      <c r="X23" s="622"/>
      <c r="Y23" s="623"/>
      <c r="Z23" s="659">
        <v>1.1000000000000001</v>
      </c>
      <c r="AA23" s="659"/>
      <c r="AB23" s="659"/>
      <c r="AC23" s="659"/>
      <c r="AD23" s="660" t="s">
        <v>122</v>
      </c>
      <c r="AE23" s="660"/>
      <c r="AF23" s="660"/>
      <c r="AG23" s="660"/>
      <c r="AH23" s="660"/>
      <c r="AI23" s="660"/>
      <c r="AJ23" s="660"/>
      <c r="AK23" s="660"/>
      <c r="AL23" s="624" t="s">
        <v>122</v>
      </c>
      <c r="AM23" s="625"/>
      <c r="AN23" s="625"/>
      <c r="AO23" s="661"/>
      <c r="AP23" s="618" t="s">
        <v>271</v>
      </c>
      <c r="AQ23" s="698"/>
      <c r="AR23" s="698"/>
      <c r="AS23" s="698"/>
      <c r="AT23" s="698"/>
      <c r="AU23" s="698"/>
      <c r="AV23" s="698"/>
      <c r="AW23" s="698"/>
      <c r="AX23" s="698"/>
      <c r="AY23" s="698"/>
      <c r="AZ23" s="698"/>
      <c r="BA23" s="698"/>
      <c r="BB23" s="698"/>
      <c r="BC23" s="698"/>
      <c r="BD23" s="698"/>
      <c r="BE23" s="698"/>
      <c r="BF23" s="699"/>
      <c r="BG23" s="621">
        <v>885003</v>
      </c>
      <c r="BH23" s="622"/>
      <c r="BI23" s="622"/>
      <c r="BJ23" s="622"/>
      <c r="BK23" s="622"/>
      <c r="BL23" s="622"/>
      <c r="BM23" s="622"/>
      <c r="BN23" s="623"/>
      <c r="BO23" s="659">
        <v>7.7</v>
      </c>
      <c r="BP23" s="659"/>
      <c r="BQ23" s="659"/>
      <c r="BR23" s="659"/>
      <c r="BS23" s="660" t="s">
        <v>122</v>
      </c>
      <c r="BT23" s="660"/>
      <c r="BU23" s="660"/>
      <c r="BV23" s="660"/>
      <c r="BW23" s="660"/>
      <c r="BX23" s="660"/>
      <c r="BY23" s="660"/>
      <c r="BZ23" s="660"/>
      <c r="CA23" s="660"/>
      <c r="CB23" s="700"/>
      <c r="CD23" s="673" t="s">
        <v>211</v>
      </c>
      <c r="CE23" s="674"/>
      <c r="CF23" s="674"/>
      <c r="CG23" s="674"/>
      <c r="CH23" s="674"/>
      <c r="CI23" s="674"/>
      <c r="CJ23" s="674"/>
      <c r="CK23" s="674"/>
      <c r="CL23" s="674"/>
      <c r="CM23" s="674"/>
      <c r="CN23" s="674"/>
      <c r="CO23" s="674"/>
      <c r="CP23" s="674"/>
      <c r="CQ23" s="675"/>
      <c r="CR23" s="673" t="s">
        <v>272</v>
      </c>
      <c r="CS23" s="674"/>
      <c r="CT23" s="674"/>
      <c r="CU23" s="674"/>
      <c r="CV23" s="674"/>
      <c r="CW23" s="674"/>
      <c r="CX23" s="674"/>
      <c r="CY23" s="675"/>
      <c r="CZ23" s="673" t="s">
        <v>273</v>
      </c>
      <c r="DA23" s="674"/>
      <c r="DB23" s="674"/>
      <c r="DC23" s="675"/>
      <c r="DD23" s="673" t="s">
        <v>274</v>
      </c>
      <c r="DE23" s="674"/>
      <c r="DF23" s="674"/>
      <c r="DG23" s="674"/>
      <c r="DH23" s="674"/>
      <c r="DI23" s="674"/>
      <c r="DJ23" s="674"/>
      <c r="DK23" s="675"/>
      <c r="DL23" s="711" t="s">
        <v>275</v>
      </c>
      <c r="DM23" s="712"/>
      <c r="DN23" s="712"/>
      <c r="DO23" s="712"/>
      <c r="DP23" s="712"/>
      <c r="DQ23" s="712"/>
      <c r="DR23" s="712"/>
      <c r="DS23" s="712"/>
      <c r="DT23" s="712"/>
      <c r="DU23" s="712"/>
      <c r="DV23" s="713"/>
      <c r="DW23" s="673" t="s">
        <v>276</v>
      </c>
      <c r="DX23" s="674"/>
      <c r="DY23" s="674"/>
      <c r="DZ23" s="674"/>
      <c r="EA23" s="674"/>
      <c r="EB23" s="674"/>
      <c r="EC23" s="675"/>
    </row>
    <row r="24" spans="2:133" ht="11.25" customHeight="1" x14ac:dyDescent="0.2">
      <c r="B24" s="618" t="s">
        <v>277</v>
      </c>
      <c r="C24" s="619"/>
      <c r="D24" s="619"/>
      <c r="E24" s="619"/>
      <c r="F24" s="619"/>
      <c r="G24" s="619"/>
      <c r="H24" s="619"/>
      <c r="I24" s="619"/>
      <c r="J24" s="619"/>
      <c r="K24" s="619"/>
      <c r="L24" s="619"/>
      <c r="M24" s="619"/>
      <c r="N24" s="619"/>
      <c r="O24" s="619"/>
      <c r="P24" s="619"/>
      <c r="Q24" s="620"/>
      <c r="R24" s="621" t="s">
        <v>122</v>
      </c>
      <c r="S24" s="622"/>
      <c r="T24" s="622"/>
      <c r="U24" s="622"/>
      <c r="V24" s="622"/>
      <c r="W24" s="622"/>
      <c r="X24" s="622"/>
      <c r="Y24" s="623"/>
      <c r="Z24" s="659" t="s">
        <v>122</v>
      </c>
      <c r="AA24" s="659"/>
      <c r="AB24" s="659"/>
      <c r="AC24" s="659"/>
      <c r="AD24" s="660" t="s">
        <v>122</v>
      </c>
      <c r="AE24" s="660"/>
      <c r="AF24" s="660"/>
      <c r="AG24" s="660"/>
      <c r="AH24" s="660"/>
      <c r="AI24" s="660"/>
      <c r="AJ24" s="660"/>
      <c r="AK24" s="660"/>
      <c r="AL24" s="624" t="s">
        <v>122</v>
      </c>
      <c r="AM24" s="625"/>
      <c r="AN24" s="625"/>
      <c r="AO24" s="661"/>
      <c r="AP24" s="618" t="s">
        <v>278</v>
      </c>
      <c r="AQ24" s="698"/>
      <c r="AR24" s="698"/>
      <c r="AS24" s="698"/>
      <c r="AT24" s="698"/>
      <c r="AU24" s="698"/>
      <c r="AV24" s="698"/>
      <c r="AW24" s="698"/>
      <c r="AX24" s="698"/>
      <c r="AY24" s="698"/>
      <c r="AZ24" s="698"/>
      <c r="BA24" s="698"/>
      <c r="BB24" s="698"/>
      <c r="BC24" s="698"/>
      <c r="BD24" s="698"/>
      <c r="BE24" s="698"/>
      <c r="BF24" s="699"/>
      <c r="BG24" s="621" t="s">
        <v>122</v>
      </c>
      <c r="BH24" s="622"/>
      <c r="BI24" s="622"/>
      <c r="BJ24" s="622"/>
      <c r="BK24" s="622"/>
      <c r="BL24" s="622"/>
      <c r="BM24" s="622"/>
      <c r="BN24" s="623"/>
      <c r="BO24" s="659" t="s">
        <v>122</v>
      </c>
      <c r="BP24" s="659"/>
      <c r="BQ24" s="659"/>
      <c r="BR24" s="659"/>
      <c r="BS24" s="660" t="s">
        <v>122</v>
      </c>
      <c r="BT24" s="660"/>
      <c r="BU24" s="660"/>
      <c r="BV24" s="660"/>
      <c r="BW24" s="660"/>
      <c r="BX24" s="660"/>
      <c r="BY24" s="660"/>
      <c r="BZ24" s="660"/>
      <c r="CA24" s="660"/>
      <c r="CB24" s="700"/>
      <c r="CD24" s="679" t="s">
        <v>279</v>
      </c>
      <c r="CE24" s="680"/>
      <c r="CF24" s="680"/>
      <c r="CG24" s="680"/>
      <c r="CH24" s="680"/>
      <c r="CI24" s="680"/>
      <c r="CJ24" s="680"/>
      <c r="CK24" s="680"/>
      <c r="CL24" s="680"/>
      <c r="CM24" s="680"/>
      <c r="CN24" s="680"/>
      <c r="CO24" s="680"/>
      <c r="CP24" s="680"/>
      <c r="CQ24" s="681"/>
      <c r="CR24" s="676">
        <v>21030489</v>
      </c>
      <c r="CS24" s="677"/>
      <c r="CT24" s="677"/>
      <c r="CU24" s="677"/>
      <c r="CV24" s="677"/>
      <c r="CW24" s="677"/>
      <c r="CX24" s="677"/>
      <c r="CY24" s="702"/>
      <c r="CZ24" s="703">
        <v>57.1</v>
      </c>
      <c r="DA24" s="685"/>
      <c r="DB24" s="685"/>
      <c r="DC24" s="705"/>
      <c r="DD24" s="701">
        <v>12411246</v>
      </c>
      <c r="DE24" s="677"/>
      <c r="DF24" s="677"/>
      <c r="DG24" s="677"/>
      <c r="DH24" s="677"/>
      <c r="DI24" s="677"/>
      <c r="DJ24" s="677"/>
      <c r="DK24" s="702"/>
      <c r="DL24" s="701">
        <v>11020375</v>
      </c>
      <c r="DM24" s="677"/>
      <c r="DN24" s="677"/>
      <c r="DO24" s="677"/>
      <c r="DP24" s="677"/>
      <c r="DQ24" s="677"/>
      <c r="DR24" s="677"/>
      <c r="DS24" s="677"/>
      <c r="DT24" s="677"/>
      <c r="DU24" s="677"/>
      <c r="DV24" s="702"/>
      <c r="DW24" s="703">
        <v>56.6</v>
      </c>
      <c r="DX24" s="685"/>
      <c r="DY24" s="685"/>
      <c r="DZ24" s="685"/>
      <c r="EA24" s="685"/>
      <c r="EB24" s="685"/>
      <c r="EC24" s="704"/>
    </row>
    <row r="25" spans="2:133" ht="11.25" customHeight="1" x14ac:dyDescent="0.2">
      <c r="B25" s="618" t="s">
        <v>280</v>
      </c>
      <c r="C25" s="619"/>
      <c r="D25" s="619"/>
      <c r="E25" s="619"/>
      <c r="F25" s="619"/>
      <c r="G25" s="619"/>
      <c r="H25" s="619"/>
      <c r="I25" s="619"/>
      <c r="J25" s="619"/>
      <c r="K25" s="619"/>
      <c r="L25" s="619"/>
      <c r="M25" s="619"/>
      <c r="N25" s="619"/>
      <c r="O25" s="619"/>
      <c r="P25" s="619"/>
      <c r="Q25" s="620"/>
      <c r="R25" s="621">
        <v>20547131</v>
      </c>
      <c r="S25" s="622"/>
      <c r="T25" s="622"/>
      <c r="U25" s="622"/>
      <c r="V25" s="622"/>
      <c r="W25" s="622"/>
      <c r="X25" s="622"/>
      <c r="Y25" s="623"/>
      <c r="Z25" s="659">
        <v>55.3</v>
      </c>
      <c r="AA25" s="659"/>
      <c r="AB25" s="659"/>
      <c r="AC25" s="659"/>
      <c r="AD25" s="660">
        <v>19264280</v>
      </c>
      <c r="AE25" s="660"/>
      <c r="AF25" s="660"/>
      <c r="AG25" s="660"/>
      <c r="AH25" s="660"/>
      <c r="AI25" s="660"/>
      <c r="AJ25" s="660"/>
      <c r="AK25" s="660"/>
      <c r="AL25" s="624">
        <v>99.3</v>
      </c>
      <c r="AM25" s="625"/>
      <c r="AN25" s="625"/>
      <c r="AO25" s="661"/>
      <c r="AP25" s="618" t="s">
        <v>281</v>
      </c>
      <c r="AQ25" s="698"/>
      <c r="AR25" s="698"/>
      <c r="AS25" s="698"/>
      <c r="AT25" s="698"/>
      <c r="AU25" s="698"/>
      <c r="AV25" s="698"/>
      <c r="AW25" s="698"/>
      <c r="AX25" s="698"/>
      <c r="AY25" s="698"/>
      <c r="AZ25" s="698"/>
      <c r="BA25" s="698"/>
      <c r="BB25" s="698"/>
      <c r="BC25" s="698"/>
      <c r="BD25" s="698"/>
      <c r="BE25" s="698"/>
      <c r="BF25" s="699"/>
      <c r="BG25" s="621" t="s">
        <v>122</v>
      </c>
      <c r="BH25" s="622"/>
      <c r="BI25" s="622"/>
      <c r="BJ25" s="622"/>
      <c r="BK25" s="622"/>
      <c r="BL25" s="622"/>
      <c r="BM25" s="622"/>
      <c r="BN25" s="623"/>
      <c r="BO25" s="659" t="s">
        <v>122</v>
      </c>
      <c r="BP25" s="659"/>
      <c r="BQ25" s="659"/>
      <c r="BR25" s="659"/>
      <c r="BS25" s="660" t="s">
        <v>122</v>
      </c>
      <c r="BT25" s="660"/>
      <c r="BU25" s="660"/>
      <c r="BV25" s="660"/>
      <c r="BW25" s="660"/>
      <c r="BX25" s="660"/>
      <c r="BY25" s="660"/>
      <c r="BZ25" s="660"/>
      <c r="CA25" s="660"/>
      <c r="CB25" s="700"/>
      <c r="CD25" s="618" t="s">
        <v>282</v>
      </c>
      <c r="CE25" s="619"/>
      <c r="CF25" s="619"/>
      <c r="CG25" s="619"/>
      <c r="CH25" s="619"/>
      <c r="CI25" s="619"/>
      <c r="CJ25" s="619"/>
      <c r="CK25" s="619"/>
      <c r="CL25" s="619"/>
      <c r="CM25" s="619"/>
      <c r="CN25" s="619"/>
      <c r="CO25" s="619"/>
      <c r="CP25" s="619"/>
      <c r="CQ25" s="620"/>
      <c r="CR25" s="621">
        <v>6188310</v>
      </c>
      <c r="CS25" s="634"/>
      <c r="CT25" s="634"/>
      <c r="CU25" s="634"/>
      <c r="CV25" s="634"/>
      <c r="CW25" s="634"/>
      <c r="CX25" s="634"/>
      <c r="CY25" s="635"/>
      <c r="CZ25" s="624">
        <v>16.8</v>
      </c>
      <c r="DA25" s="636"/>
      <c r="DB25" s="636"/>
      <c r="DC25" s="637"/>
      <c r="DD25" s="627">
        <v>5700768</v>
      </c>
      <c r="DE25" s="634"/>
      <c r="DF25" s="634"/>
      <c r="DG25" s="634"/>
      <c r="DH25" s="634"/>
      <c r="DI25" s="634"/>
      <c r="DJ25" s="634"/>
      <c r="DK25" s="635"/>
      <c r="DL25" s="627">
        <v>5439680</v>
      </c>
      <c r="DM25" s="634"/>
      <c r="DN25" s="634"/>
      <c r="DO25" s="634"/>
      <c r="DP25" s="634"/>
      <c r="DQ25" s="634"/>
      <c r="DR25" s="634"/>
      <c r="DS25" s="634"/>
      <c r="DT25" s="634"/>
      <c r="DU25" s="634"/>
      <c r="DV25" s="635"/>
      <c r="DW25" s="624">
        <v>27.9</v>
      </c>
      <c r="DX25" s="636"/>
      <c r="DY25" s="636"/>
      <c r="DZ25" s="636"/>
      <c r="EA25" s="636"/>
      <c r="EB25" s="636"/>
      <c r="EC25" s="648"/>
    </row>
    <row r="26" spans="2:133" ht="11.25" customHeight="1" x14ac:dyDescent="0.2">
      <c r="B26" s="618" t="s">
        <v>283</v>
      </c>
      <c r="C26" s="619"/>
      <c r="D26" s="619"/>
      <c r="E26" s="619"/>
      <c r="F26" s="619"/>
      <c r="G26" s="619"/>
      <c r="H26" s="619"/>
      <c r="I26" s="619"/>
      <c r="J26" s="619"/>
      <c r="K26" s="619"/>
      <c r="L26" s="619"/>
      <c r="M26" s="619"/>
      <c r="N26" s="619"/>
      <c r="O26" s="619"/>
      <c r="P26" s="619"/>
      <c r="Q26" s="620"/>
      <c r="R26" s="621">
        <v>11615</v>
      </c>
      <c r="S26" s="622"/>
      <c r="T26" s="622"/>
      <c r="U26" s="622"/>
      <c r="V26" s="622"/>
      <c r="W26" s="622"/>
      <c r="X26" s="622"/>
      <c r="Y26" s="623"/>
      <c r="Z26" s="659">
        <v>0</v>
      </c>
      <c r="AA26" s="659"/>
      <c r="AB26" s="659"/>
      <c r="AC26" s="659"/>
      <c r="AD26" s="660">
        <v>11615</v>
      </c>
      <c r="AE26" s="660"/>
      <c r="AF26" s="660"/>
      <c r="AG26" s="660"/>
      <c r="AH26" s="660"/>
      <c r="AI26" s="660"/>
      <c r="AJ26" s="660"/>
      <c r="AK26" s="660"/>
      <c r="AL26" s="624">
        <v>0.1</v>
      </c>
      <c r="AM26" s="625"/>
      <c r="AN26" s="625"/>
      <c r="AO26" s="661"/>
      <c r="AP26" s="618" t="s">
        <v>284</v>
      </c>
      <c r="AQ26" s="698"/>
      <c r="AR26" s="698"/>
      <c r="AS26" s="698"/>
      <c r="AT26" s="698"/>
      <c r="AU26" s="698"/>
      <c r="AV26" s="698"/>
      <c r="AW26" s="698"/>
      <c r="AX26" s="698"/>
      <c r="AY26" s="698"/>
      <c r="AZ26" s="698"/>
      <c r="BA26" s="698"/>
      <c r="BB26" s="698"/>
      <c r="BC26" s="698"/>
      <c r="BD26" s="698"/>
      <c r="BE26" s="698"/>
      <c r="BF26" s="699"/>
      <c r="BG26" s="621" t="s">
        <v>122</v>
      </c>
      <c r="BH26" s="622"/>
      <c r="BI26" s="622"/>
      <c r="BJ26" s="622"/>
      <c r="BK26" s="622"/>
      <c r="BL26" s="622"/>
      <c r="BM26" s="622"/>
      <c r="BN26" s="623"/>
      <c r="BO26" s="659" t="s">
        <v>122</v>
      </c>
      <c r="BP26" s="659"/>
      <c r="BQ26" s="659"/>
      <c r="BR26" s="659"/>
      <c r="BS26" s="660" t="s">
        <v>122</v>
      </c>
      <c r="BT26" s="660"/>
      <c r="BU26" s="660"/>
      <c r="BV26" s="660"/>
      <c r="BW26" s="660"/>
      <c r="BX26" s="660"/>
      <c r="BY26" s="660"/>
      <c r="BZ26" s="660"/>
      <c r="CA26" s="660"/>
      <c r="CB26" s="700"/>
      <c r="CD26" s="618" t="s">
        <v>285</v>
      </c>
      <c r="CE26" s="619"/>
      <c r="CF26" s="619"/>
      <c r="CG26" s="619"/>
      <c r="CH26" s="619"/>
      <c r="CI26" s="619"/>
      <c r="CJ26" s="619"/>
      <c r="CK26" s="619"/>
      <c r="CL26" s="619"/>
      <c r="CM26" s="619"/>
      <c r="CN26" s="619"/>
      <c r="CO26" s="619"/>
      <c r="CP26" s="619"/>
      <c r="CQ26" s="620"/>
      <c r="CR26" s="621">
        <v>3964442</v>
      </c>
      <c r="CS26" s="622"/>
      <c r="CT26" s="622"/>
      <c r="CU26" s="622"/>
      <c r="CV26" s="622"/>
      <c r="CW26" s="622"/>
      <c r="CX26" s="622"/>
      <c r="CY26" s="623"/>
      <c r="CZ26" s="624">
        <v>10.8</v>
      </c>
      <c r="DA26" s="636"/>
      <c r="DB26" s="636"/>
      <c r="DC26" s="637"/>
      <c r="DD26" s="627">
        <v>3704850</v>
      </c>
      <c r="DE26" s="622"/>
      <c r="DF26" s="622"/>
      <c r="DG26" s="622"/>
      <c r="DH26" s="622"/>
      <c r="DI26" s="622"/>
      <c r="DJ26" s="622"/>
      <c r="DK26" s="623"/>
      <c r="DL26" s="627" t="s">
        <v>122</v>
      </c>
      <c r="DM26" s="622"/>
      <c r="DN26" s="622"/>
      <c r="DO26" s="622"/>
      <c r="DP26" s="622"/>
      <c r="DQ26" s="622"/>
      <c r="DR26" s="622"/>
      <c r="DS26" s="622"/>
      <c r="DT26" s="622"/>
      <c r="DU26" s="622"/>
      <c r="DV26" s="623"/>
      <c r="DW26" s="624" t="s">
        <v>122</v>
      </c>
      <c r="DX26" s="636"/>
      <c r="DY26" s="636"/>
      <c r="DZ26" s="636"/>
      <c r="EA26" s="636"/>
      <c r="EB26" s="636"/>
      <c r="EC26" s="648"/>
    </row>
    <row r="27" spans="2:133" ht="11.25" customHeight="1" x14ac:dyDescent="0.2">
      <c r="B27" s="618" t="s">
        <v>286</v>
      </c>
      <c r="C27" s="619"/>
      <c r="D27" s="619"/>
      <c r="E27" s="619"/>
      <c r="F27" s="619"/>
      <c r="G27" s="619"/>
      <c r="H27" s="619"/>
      <c r="I27" s="619"/>
      <c r="J27" s="619"/>
      <c r="K27" s="619"/>
      <c r="L27" s="619"/>
      <c r="M27" s="619"/>
      <c r="N27" s="619"/>
      <c r="O27" s="619"/>
      <c r="P27" s="619"/>
      <c r="Q27" s="620"/>
      <c r="R27" s="621">
        <v>41041</v>
      </c>
      <c r="S27" s="622"/>
      <c r="T27" s="622"/>
      <c r="U27" s="622"/>
      <c r="V27" s="622"/>
      <c r="W27" s="622"/>
      <c r="X27" s="622"/>
      <c r="Y27" s="623"/>
      <c r="Z27" s="659">
        <v>0.1</v>
      </c>
      <c r="AA27" s="659"/>
      <c r="AB27" s="659"/>
      <c r="AC27" s="659"/>
      <c r="AD27" s="660" t="s">
        <v>122</v>
      </c>
      <c r="AE27" s="660"/>
      <c r="AF27" s="660"/>
      <c r="AG27" s="660"/>
      <c r="AH27" s="660"/>
      <c r="AI27" s="660"/>
      <c r="AJ27" s="660"/>
      <c r="AK27" s="660"/>
      <c r="AL27" s="624" t="s">
        <v>122</v>
      </c>
      <c r="AM27" s="625"/>
      <c r="AN27" s="625"/>
      <c r="AO27" s="661"/>
      <c r="AP27" s="618" t="s">
        <v>287</v>
      </c>
      <c r="AQ27" s="619"/>
      <c r="AR27" s="619"/>
      <c r="AS27" s="619"/>
      <c r="AT27" s="619"/>
      <c r="AU27" s="619"/>
      <c r="AV27" s="619"/>
      <c r="AW27" s="619"/>
      <c r="AX27" s="619"/>
      <c r="AY27" s="619"/>
      <c r="AZ27" s="619"/>
      <c r="BA27" s="619"/>
      <c r="BB27" s="619"/>
      <c r="BC27" s="619"/>
      <c r="BD27" s="619"/>
      <c r="BE27" s="619"/>
      <c r="BF27" s="620"/>
      <c r="BG27" s="621">
        <v>11445284</v>
      </c>
      <c r="BH27" s="622"/>
      <c r="BI27" s="622"/>
      <c r="BJ27" s="622"/>
      <c r="BK27" s="622"/>
      <c r="BL27" s="622"/>
      <c r="BM27" s="622"/>
      <c r="BN27" s="623"/>
      <c r="BO27" s="659">
        <v>100</v>
      </c>
      <c r="BP27" s="659"/>
      <c r="BQ27" s="659"/>
      <c r="BR27" s="659"/>
      <c r="BS27" s="660">
        <v>110218</v>
      </c>
      <c r="BT27" s="660"/>
      <c r="BU27" s="660"/>
      <c r="BV27" s="660"/>
      <c r="BW27" s="660"/>
      <c r="BX27" s="660"/>
      <c r="BY27" s="660"/>
      <c r="BZ27" s="660"/>
      <c r="CA27" s="660"/>
      <c r="CB27" s="700"/>
      <c r="CD27" s="618" t="s">
        <v>288</v>
      </c>
      <c r="CE27" s="619"/>
      <c r="CF27" s="619"/>
      <c r="CG27" s="619"/>
      <c r="CH27" s="619"/>
      <c r="CI27" s="619"/>
      <c r="CJ27" s="619"/>
      <c r="CK27" s="619"/>
      <c r="CL27" s="619"/>
      <c r="CM27" s="619"/>
      <c r="CN27" s="619"/>
      <c r="CO27" s="619"/>
      <c r="CP27" s="619"/>
      <c r="CQ27" s="620"/>
      <c r="CR27" s="621">
        <v>12174923</v>
      </c>
      <c r="CS27" s="634"/>
      <c r="CT27" s="634"/>
      <c r="CU27" s="634"/>
      <c r="CV27" s="634"/>
      <c r="CW27" s="634"/>
      <c r="CX27" s="634"/>
      <c r="CY27" s="635"/>
      <c r="CZ27" s="624">
        <v>33.1</v>
      </c>
      <c r="DA27" s="636"/>
      <c r="DB27" s="636"/>
      <c r="DC27" s="637"/>
      <c r="DD27" s="627">
        <v>4043222</v>
      </c>
      <c r="DE27" s="634"/>
      <c r="DF27" s="634"/>
      <c r="DG27" s="634"/>
      <c r="DH27" s="634"/>
      <c r="DI27" s="634"/>
      <c r="DJ27" s="634"/>
      <c r="DK27" s="635"/>
      <c r="DL27" s="627">
        <v>2913439</v>
      </c>
      <c r="DM27" s="634"/>
      <c r="DN27" s="634"/>
      <c r="DO27" s="634"/>
      <c r="DP27" s="634"/>
      <c r="DQ27" s="634"/>
      <c r="DR27" s="634"/>
      <c r="DS27" s="634"/>
      <c r="DT27" s="634"/>
      <c r="DU27" s="634"/>
      <c r="DV27" s="635"/>
      <c r="DW27" s="624">
        <v>15</v>
      </c>
      <c r="DX27" s="636"/>
      <c r="DY27" s="636"/>
      <c r="DZ27" s="636"/>
      <c r="EA27" s="636"/>
      <c r="EB27" s="636"/>
      <c r="EC27" s="648"/>
    </row>
    <row r="28" spans="2:133" ht="11.25" customHeight="1" x14ac:dyDescent="0.2">
      <c r="B28" s="618" t="s">
        <v>289</v>
      </c>
      <c r="C28" s="619"/>
      <c r="D28" s="619"/>
      <c r="E28" s="619"/>
      <c r="F28" s="619"/>
      <c r="G28" s="619"/>
      <c r="H28" s="619"/>
      <c r="I28" s="619"/>
      <c r="J28" s="619"/>
      <c r="K28" s="619"/>
      <c r="L28" s="619"/>
      <c r="M28" s="619"/>
      <c r="N28" s="619"/>
      <c r="O28" s="619"/>
      <c r="P28" s="619"/>
      <c r="Q28" s="620"/>
      <c r="R28" s="621">
        <v>348372</v>
      </c>
      <c r="S28" s="622"/>
      <c r="T28" s="622"/>
      <c r="U28" s="622"/>
      <c r="V28" s="622"/>
      <c r="W28" s="622"/>
      <c r="X28" s="622"/>
      <c r="Y28" s="623"/>
      <c r="Z28" s="659">
        <v>0.9</v>
      </c>
      <c r="AA28" s="659"/>
      <c r="AB28" s="659"/>
      <c r="AC28" s="659"/>
      <c r="AD28" s="660">
        <v>82930</v>
      </c>
      <c r="AE28" s="660"/>
      <c r="AF28" s="660"/>
      <c r="AG28" s="660"/>
      <c r="AH28" s="660"/>
      <c r="AI28" s="660"/>
      <c r="AJ28" s="660"/>
      <c r="AK28" s="660"/>
      <c r="AL28" s="624">
        <v>0.4</v>
      </c>
      <c r="AM28" s="625"/>
      <c r="AN28" s="625"/>
      <c r="AO28" s="661"/>
      <c r="AP28" s="618"/>
      <c r="AQ28" s="619"/>
      <c r="AR28" s="619"/>
      <c r="AS28" s="619"/>
      <c r="AT28" s="619"/>
      <c r="AU28" s="619"/>
      <c r="AV28" s="619"/>
      <c r="AW28" s="619"/>
      <c r="AX28" s="619"/>
      <c r="AY28" s="619"/>
      <c r="AZ28" s="619"/>
      <c r="BA28" s="619"/>
      <c r="BB28" s="619"/>
      <c r="BC28" s="619"/>
      <c r="BD28" s="619"/>
      <c r="BE28" s="619"/>
      <c r="BF28" s="620"/>
      <c r="BG28" s="621"/>
      <c r="BH28" s="622"/>
      <c r="BI28" s="622"/>
      <c r="BJ28" s="622"/>
      <c r="BK28" s="622"/>
      <c r="BL28" s="622"/>
      <c r="BM28" s="622"/>
      <c r="BN28" s="623"/>
      <c r="BO28" s="659"/>
      <c r="BP28" s="659"/>
      <c r="BQ28" s="659"/>
      <c r="BR28" s="659"/>
      <c r="BS28" s="627"/>
      <c r="BT28" s="622"/>
      <c r="BU28" s="622"/>
      <c r="BV28" s="622"/>
      <c r="BW28" s="622"/>
      <c r="BX28" s="622"/>
      <c r="BY28" s="622"/>
      <c r="BZ28" s="622"/>
      <c r="CA28" s="622"/>
      <c r="CB28" s="658"/>
      <c r="CD28" s="618" t="s">
        <v>290</v>
      </c>
      <c r="CE28" s="619"/>
      <c r="CF28" s="619"/>
      <c r="CG28" s="619"/>
      <c r="CH28" s="619"/>
      <c r="CI28" s="619"/>
      <c r="CJ28" s="619"/>
      <c r="CK28" s="619"/>
      <c r="CL28" s="619"/>
      <c r="CM28" s="619"/>
      <c r="CN28" s="619"/>
      <c r="CO28" s="619"/>
      <c r="CP28" s="619"/>
      <c r="CQ28" s="620"/>
      <c r="CR28" s="621">
        <v>2667256</v>
      </c>
      <c r="CS28" s="622"/>
      <c r="CT28" s="622"/>
      <c r="CU28" s="622"/>
      <c r="CV28" s="622"/>
      <c r="CW28" s="622"/>
      <c r="CX28" s="622"/>
      <c r="CY28" s="623"/>
      <c r="CZ28" s="624">
        <v>7.2</v>
      </c>
      <c r="DA28" s="636"/>
      <c r="DB28" s="636"/>
      <c r="DC28" s="637"/>
      <c r="DD28" s="627">
        <v>2667256</v>
      </c>
      <c r="DE28" s="622"/>
      <c r="DF28" s="622"/>
      <c r="DG28" s="622"/>
      <c r="DH28" s="622"/>
      <c r="DI28" s="622"/>
      <c r="DJ28" s="622"/>
      <c r="DK28" s="623"/>
      <c r="DL28" s="627">
        <v>2667256</v>
      </c>
      <c r="DM28" s="622"/>
      <c r="DN28" s="622"/>
      <c r="DO28" s="622"/>
      <c r="DP28" s="622"/>
      <c r="DQ28" s="622"/>
      <c r="DR28" s="622"/>
      <c r="DS28" s="622"/>
      <c r="DT28" s="622"/>
      <c r="DU28" s="622"/>
      <c r="DV28" s="623"/>
      <c r="DW28" s="624">
        <v>13.7</v>
      </c>
      <c r="DX28" s="636"/>
      <c r="DY28" s="636"/>
      <c r="DZ28" s="636"/>
      <c r="EA28" s="636"/>
      <c r="EB28" s="636"/>
      <c r="EC28" s="648"/>
    </row>
    <row r="29" spans="2:133" ht="11.25" customHeight="1" x14ac:dyDescent="0.2">
      <c r="B29" s="618" t="s">
        <v>291</v>
      </c>
      <c r="C29" s="619"/>
      <c r="D29" s="619"/>
      <c r="E29" s="619"/>
      <c r="F29" s="619"/>
      <c r="G29" s="619"/>
      <c r="H29" s="619"/>
      <c r="I29" s="619"/>
      <c r="J29" s="619"/>
      <c r="K29" s="619"/>
      <c r="L29" s="619"/>
      <c r="M29" s="619"/>
      <c r="N29" s="619"/>
      <c r="O29" s="619"/>
      <c r="P29" s="619"/>
      <c r="Q29" s="620"/>
      <c r="R29" s="621">
        <v>116408</v>
      </c>
      <c r="S29" s="622"/>
      <c r="T29" s="622"/>
      <c r="U29" s="622"/>
      <c r="V29" s="622"/>
      <c r="W29" s="622"/>
      <c r="X29" s="622"/>
      <c r="Y29" s="623"/>
      <c r="Z29" s="659">
        <v>0.3</v>
      </c>
      <c r="AA29" s="659"/>
      <c r="AB29" s="659"/>
      <c r="AC29" s="659"/>
      <c r="AD29" s="660">
        <v>182</v>
      </c>
      <c r="AE29" s="660"/>
      <c r="AF29" s="660"/>
      <c r="AG29" s="660"/>
      <c r="AH29" s="660"/>
      <c r="AI29" s="660"/>
      <c r="AJ29" s="660"/>
      <c r="AK29" s="660"/>
      <c r="AL29" s="624">
        <v>0</v>
      </c>
      <c r="AM29" s="625"/>
      <c r="AN29" s="625"/>
      <c r="AO29" s="661"/>
      <c r="AP29" s="602"/>
      <c r="AQ29" s="603"/>
      <c r="AR29" s="603"/>
      <c r="AS29" s="603"/>
      <c r="AT29" s="603"/>
      <c r="AU29" s="603"/>
      <c r="AV29" s="603"/>
      <c r="AW29" s="603"/>
      <c r="AX29" s="603"/>
      <c r="AY29" s="603"/>
      <c r="AZ29" s="603"/>
      <c r="BA29" s="603"/>
      <c r="BB29" s="603"/>
      <c r="BC29" s="603"/>
      <c r="BD29" s="603"/>
      <c r="BE29" s="603"/>
      <c r="BF29" s="604"/>
      <c r="BG29" s="621"/>
      <c r="BH29" s="622"/>
      <c r="BI29" s="622"/>
      <c r="BJ29" s="622"/>
      <c r="BK29" s="622"/>
      <c r="BL29" s="622"/>
      <c r="BM29" s="622"/>
      <c r="BN29" s="623"/>
      <c r="BO29" s="659"/>
      <c r="BP29" s="659"/>
      <c r="BQ29" s="659"/>
      <c r="BR29" s="659"/>
      <c r="BS29" s="660"/>
      <c r="BT29" s="660"/>
      <c r="BU29" s="660"/>
      <c r="BV29" s="660"/>
      <c r="BW29" s="660"/>
      <c r="BX29" s="660"/>
      <c r="BY29" s="660"/>
      <c r="BZ29" s="660"/>
      <c r="CA29" s="660"/>
      <c r="CB29" s="700"/>
      <c r="CD29" s="640" t="s">
        <v>292</v>
      </c>
      <c r="CE29" s="641"/>
      <c r="CF29" s="618" t="s">
        <v>66</v>
      </c>
      <c r="CG29" s="619"/>
      <c r="CH29" s="619"/>
      <c r="CI29" s="619"/>
      <c r="CJ29" s="619"/>
      <c r="CK29" s="619"/>
      <c r="CL29" s="619"/>
      <c r="CM29" s="619"/>
      <c r="CN29" s="619"/>
      <c r="CO29" s="619"/>
      <c r="CP29" s="619"/>
      <c r="CQ29" s="620"/>
      <c r="CR29" s="621">
        <v>2664989</v>
      </c>
      <c r="CS29" s="634"/>
      <c r="CT29" s="634"/>
      <c r="CU29" s="634"/>
      <c r="CV29" s="634"/>
      <c r="CW29" s="634"/>
      <c r="CX29" s="634"/>
      <c r="CY29" s="635"/>
      <c r="CZ29" s="624">
        <v>7.2</v>
      </c>
      <c r="DA29" s="636"/>
      <c r="DB29" s="636"/>
      <c r="DC29" s="637"/>
      <c r="DD29" s="627">
        <v>2664989</v>
      </c>
      <c r="DE29" s="634"/>
      <c r="DF29" s="634"/>
      <c r="DG29" s="634"/>
      <c r="DH29" s="634"/>
      <c r="DI29" s="634"/>
      <c r="DJ29" s="634"/>
      <c r="DK29" s="635"/>
      <c r="DL29" s="627">
        <v>2664989</v>
      </c>
      <c r="DM29" s="634"/>
      <c r="DN29" s="634"/>
      <c r="DO29" s="634"/>
      <c r="DP29" s="634"/>
      <c r="DQ29" s="634"/>
      <c r="DR29" s="634"/>
      <c r="DS29" s="634"/>
      <c r="DT29" s="634"/>
      <c r="DU29" s="634"/>
      <c r="DV29" s="635"/>
      <c r="DW29" s="624">
        <v>13.7</v>
      </c>
      <c r="DX29" s="636"/>
      <c r="DY29" s="636"/>
      <c r="DZ29" s="636"/>
      <c r="EA29" s="636"/>
      <c r="EB29" s="636"/>
      <c r="EC29" s="648"/>
    </row>
    <row r="30" spans="2:133" ht="11.25" customHeight="1" x14ac:dyDescent="0.2">
      <c r="B30" s="618" t="s">
        <v>293</v>
      </c>
      <c r="C30" s="619"/>
      <c r="D30" s="619"/>
      <c r="E30" s="619"/>
      <c r="F30" s="619"/>
      <c r="G30" s="619"/>
      <c r="H30" s="619"/>
      <c r="I30" s="619"/>
      <c r="J30" s="619"/>
      <c r="K30" s="619"/>
      <c r="L30" s="619"/>
      <c r="M30" s="619"/>
      <c r="N30" s="619"/>
      <c r="O30" s="619"/>
      <c r="P30" s="619"/>
      <c r="Q30" s="620"/>
      <c r="R30" s="621">
        <v>8625776</v>
      </c>
      <c r="S30" s="622"/>
      <c r="T30" s="622"/>
      <c r="U30" s="622"/>
      <c r="V30" s="622"/>
      <c r="W30" s="622"/>
      <c r="X30" s="622"/>
      <c r="Y30" s="623"/>
      <c r="Z30" s="659">
        <v>23.2</v>
      </c>
      <c r="AA30" s="659"/>
      <c r="AB30" s="659"/>
      <c r="AC30" s="659"/>
      <c r="AD30" s="660" t="s">
        <v>122</v>
      </c>
      <c r="AE30" s="660"/>
      <c r="AF30" s="660"/>
      <c r="AG30" s="660"/>
      <c r="AH30" s="660"/>
      <c r="AI30" s="660"/>
      <c r="AJ30" s="660"/>
      <c r="AK30" s="660"/>
      <c r="AL30" s="624" t="s">
        <v>122</v>
      </c>
      <c r="AM30" s="625"/>
      <c r="AN30" s="625"/>
      <c r="AO30" s="661"/>
      <c r="AP30" s="673" t="s">
        <v>211</v>
      </c>
      <c r="AQ30" s="674"/>
      <c r="AR30" s="674"/>
      <c r="AS30" s="674"/>
      <c r="AT30" s="674"/>
      <c r="AU30" s="674"/>
      <c r="AV30" s="674"/>
      <c r="AW30" s="674"/>
      <c r="AX30" s="674"/>
      <c r="AY30" s="674"/>
      <c r="AZ30" s="674"/>
      <c r="BA30" s="674"/>
      <c r="BB30" s="674"/>
      <c r="BC30" s="674"/>
      <c r="BD30" s="674"/>
      <c r="BE30" s="674"/>
      <c r="BF30" s="675"/>
      <c r="BG30" s="673" t="s">
        <v>294</v>
      </c>
      <c r="BH30" s="691"/>
      <c r="BI30" s="691"/>
      <c r="BJ30" s="691"/>
      <c r="BK30" s="691"/>
      <c r="BL30" s="691"/>
      <c r="BM30" s="691"/>
      <c r="BN30" s="691"/>
      <c r="BO30" s="691"/>
      <c r="BP30" s="691"/>
      <c r="BQ30" s="692"/>
      <c r="BR30" s="673" t="s">
        <v>295</v>
      </c>
      <c r="BS30" s="691"/>
      <c r="BT30" s="691"/>
      <c r="BU30" s="691"/>
      <c r="BV30" s="691"/>
      <c r="BW30" s="691"/>
      <c r="BX30" s="691"/>
      <c r="BY30" s="691"/>
      <c r="BZ30" s="691"/>
      <c r="CA30" s="691"/>
      <c r="CB30" s="692"/>
      <c r="CD30" s="642"/>
      <c r="CE30" s="643"/>
      <c r="CF30" s="618" t="s">
        <v>296</v>
      </c>
      <c r="CG30" s="619"/>
      <c r="CH30" s="619"/>
      <c r="CI30" s="619"/>
      <c r="CJ30" s="619"/>
      <c r="CK30" s="619"/>
      <c r="CL30" s="619"/>
      <c r="CM30" s="619"/>
      <c r="CN30" s="619"/>
      <c r="CO30" s="619"/>
      <c r="CP30" s="619"/>
      <c r="CQ30" s="620"/>
      <c r="CR30" s="621">
        <v>2517973</v>
      </c>
      <c r="CS30" s="622"/>
      <c r="CT30" s="622"/>
      <c r="CU30" s="622"/>
      <c r="CV30" s="622"/>
      <c r="CW30" s="622"/>
      <c r="CX30" s="622"/>
      <c r="CY30" s="623"/>
      <c r="CZ30" s="624">
        <v>6.8</v>
      </c>
      <c r="DA30" s="636"/>
      <c r="DB30" s="636"/>
      <c r="DC30" s="637"/>
      <c r="DD30" s="627">
        <v>2517973</v>
      </c>
      <c r="DE30" s="622"/>
      <c r="DF30" s="622"/>
      <c r="DG30" s="622"/>
      <c r="DH30" s="622"/>
      <c r="DI30" s="622"/>
      <c r="DJ30" s="622"/>
      <c r="DK30" s="623"/>
      <c r="DL30" s="627">
        <v>2517973</v>
      </c>
      <c r="DM30" s="622"/>
      <c r="DN30" s="622"/>
      <c r="DO30" s="622"/>
      <c r="DP30" s="622"/>
      <c r="DQ30" s="622"/>
      <c r="DR30" s="622"/>
      <c r="DS30" s="622"/>
      <c r="DT30" s="622"/>
      <c r="DU30" s="622"/>
      <c r="DV30" s="623"/>
      <c r="DW30" s="624">
        <v>12.9</v>
      </c>
      <c r="DX30" s="636"/>
      <c r="DY30" s="636"/>
      <c r="DZ30" s="636"/>
      <c r="EA30" s="636"/>
      <c r="EB30" s="636"/>
      <c r="EC30" s="648"/>
    </row>
    <row r="31" spans="2:133" ht="11.25" customHeight="1" x14ac:dyDescent="0.2">
      <c r="B31" s="688" t="s">
        <v>297</v>
      </c>
      <c r="C31" s="689"/>
      <c r="D31" s="689"/>
      <c r="E31" s="689"/>
      <c r="F31" s="689"/>
      <c r="G31" s="689"/>
      <c r="H31" s="689"/>
      <c r="I31" s="689"/>
      <c r="J31" s="689"/>
      <c r="K31" s="689"/>
      <c r="L31" s="689"/>
      <c r="M31" s="689"/>
      <c r="N31" s="689"/>
      <c r="O31" s="689"/>
      <c r="P31" s="689"/>
      <c r="Q31" s="690"/>
      <c r="R31" s="621" t="s">
        <v>122</v>
      </c>
      <c r="S31" s="622"/>
      <c r="T31" s="622"/>
      <c r="U31" s="622"/>
      <c r="V31" s="622"/>
      <c r="W31" s="622"/>
      <c r="X31" s="622"/>
      <c r="Y31" s="623"/>
      <c r="Z31" s="659" t="s">
        <v>122</v>
      </c>
      <c r="AA31" s="659"/>
      <c r="AB31" s="659"/>
      <c r="AC31" s="659"/>
      <c r="AD31" s="660" t="s">
        <v>122</v>
      </c>
      <c r="AE31" s="660"/>
      <c r="AF31" s="660"/>
      <c r="AG31" s="660"/>
      <c r="AH31" s="660"/>
      <c r="AI31" s="660"/>
      <c r="AJ31" s="660"/>
      <c r="AK31" s="660"/>
      <c r="AL31" s="624" t="s">
        <v>122</v>
      </c>
      <c r="AM31" s="625"/>
      <c r="AN31" s="625"/>
      <c r="AO31" s="661"/>
      <c r="AP31" s="693" t="s">
        <v>298</v>
      </c>
      <c r="AQ31" s="694"/>
      <c r="AR31" s="694"/>
      <c r="AS31" s="694"/>
      <c r="AT31" s="695" t="s">
        <v>299</v>
      </c>
      <c r="AU31" s="218"/>
      <c r="AV31" s="218"/>
      <c r="AW31" s="218"/>
      <c r="AX31" s="679" t="s">
        <v>177</v>
      </c>
      <c r="AY31" s="680"/>
      <c r="AZ31" s="680"/>
      <c r="BA31" s="680"/>
      <c r="BB31" s="680"/>
      <c r="BC31" s="680"/>
      <c r="BD31" s="680"/>
      <c r="BE31" s="680"/>
      <c r="BF31" s="681"/>
      <c r="BG31" s="683">
        <v>99.5</v>
      </c>
      <c r="BH31" s="684"/>
      <c r="BI31" s="684"/>
      <c r="BJ31" s="684"/>
      <c r="BK31" s="684"/>
      <c r="BL31" s="684"/>
      <c r="BM31" s="685">
        <v>98.6</v>
      </c>
      <c r="BN31" s="684"/>
      <c r="BO31" s="684"/>
      <c r="BP31" s="684"/>
      <c r="BQ31" s="686"/>
      <c r="BR31" s="683">
        <v>99.5</v>
      </c>
      <c r="BS31" s="684"/>
      <c r="BT31" s="684"/>
      <c r="BU31" s="684"/>
      <c r="BV31" s="684"/>
      <c r="BW31" s="684"/>
      <c r="BX31" s="685">
        <v>98.6</v>
      </c>
      <c r="BY31" s="684"/>
      <c r="BZ31" s="684"/>
      <c r="CA31" s="684"/>
      <c r="CB31" s="686"/>
      <c r="CD31" s="642"/>
      <c r="CE31" s="643"/>
      <c r="CF31" s="618" t="s">
        <v>300</v>
      </c>
      <c r="CG31" s="619"/>
      <c r="CH31" s="619"/>
      <c r="CI31" s="619"/>
      <c r="CJ31" s="619"/>
      <c r="CK31" s="619"/>
      <c r="CL31" s="619"/>
      <c r="CM31" s="619"/>
      <c r="CN31" s="619"/>
      <c r="CO31" s="619"/>
      <c r="CP31" s="619"/>
      <c r="CQ31" s="620"/>
      <c r="CR31" s="621">
        <v>147016</v>
      </c>
      <c r="CS31" s="634"/>
      <c r="CT31" s="634"/>
      <c r="CU31" s="634"/>
      <c r="CV31" s="634"/>
      <c r="CW31" s="634"/>
      <c r="CX31" s="634"/>
      <c r="CY31" s="635"/>
      <c r="CZ31" s="624">
        <v>0.4</v>
      </c>
      <c r="DA31" s="636"/>
      <c r="DB31" s="636"/>
      <c r="DC31" s="637"/>
      <c r="DD31" s="627">
        <v>147016</v>
      </c>
      <c r="DE31" s="634"/>
      <c r="DF31" s="634"/>
      <c r="DG31" s="634"/>
      <c r="DH31" s="634"/>
      <c r="DI31" s="634"/>
      <c r="DJ31" s="634"/>
      <c r="DK31" s="635"/>
      <c r="DL31" s="627">
        <v>147016</v>
      </c>
      <c r="DM31" s="634"/>
      <c r="DN31" s="634"/>
      <c r="DO31" s="634"/>
      <c r="DP31" s="634"/>
      <c r="DQ31" s="634"/>
      <c r="DR31" s="634"/>
      <c r="DS31" s="634"/>
      <c r="DT31" s="634"/>
      <c r="DU31" s="634"/>
      <c r="DV31" s="635"/>
      <c r="DW31" s="624">
        <v>0.8</v>
      </c>
      <c r="DX31" s="636"/>
      <c r="DY31" s="636"/>
      <c r="DZ31" s="636"/>
      <c r="EA31" s="636"/>
      <c r="EB31" s="636"/>
      <c r="EC31" s="648"/>
    </row>
    <row r="32" spans="2:133" ht="11.25" customHeight="1" x14ac:dyDescent="0.2">
      <c r="B32" s="618" t="s">
        <v>301</v>
      </c>
      <c r="C32" s="619"/>
      <c r="D32" s="619"/>
      <c r="E32" s="619"/>
      <c r="F32" s="619"/>
      <c r="G32" s="619"/>
      <c r="H32" s="619"/>
      <c r="I32" s="619"/>
      <c r="J32" s="619"/>
      <c r="K32" s="619"/>
      <c r="L32" s="619"/>
      <c r="M32" s="619"/>
      <c r="N32" s="619"/>
      <c r="O32" s="619"/>
      <c r="P32" s="619"/>
      <c r="Q32" s="620"/>
      <c r="R32" s="621">
        <v>2890686</v>
      </c>
      <c r="S32" s="622"/>
      <c r="T32" s="622"/>
      <c r="U32" s="622"/>
      <c r="V32" s="622"/>
      <c r="W32" s="622"/>
      <c r="X32" s="622"/>
      <c r="Y32" s="623"/>
      <c r="Z32" s="659">
        <v>7.8</v>
      </c>
      <c r="AA32" s="659"/>
      <c r="AB32" s="659"/>
      <c r="AC32" s="659"/>
      <c r="AD32" s="660" t="s">
        <v>122</v>
      </c>
      <c r="AE32" s="660"/>
      <c r="AF32" s="660"/>
      <c r="AG32" s="660"/>
      <c r="AH32" s="660"/>
      <c r="AI32" s="660"/>
      <c r="AJ32" s="660"/>
      <c r="AK32" s="660"/>
      <c r="AL32" s="624" t="s">
        <v>122</v>
      </c>
      <c r="AM32" s="625"/>
      <c r="AN32" s="625"/>
      <c r="AO32" s="661"/>
      <c r="AP32" s="662"/>
      <c r="AQ32" s="663"/>
      <c r="AR32" s="663"/>
      <c r="AS32" s="663"/>
      <c r="AT32" s="696"/>
      <c r="AU32" s="214" t="s">
        <v>302</v>
      </c>
      <c r="AX32" s="618" t="s">
        <v>303</v>
      </c>
      <c r="AY32" s="619"/>
      <c r="AZ32" s="619"/>
      <c r="BA32" s="619"/>
      <c r="BB32" s="619"/>
      <c r="BC32" s="619"/>
      <c r="BD32" s="619"/>
      <c r="BE32" s="619"/>
      <c r="BF32" s="620"/>
      <c r="BG32" s="687">
        <v>99.2</v>
      </c>
      <c r="BH32" s="634"/>
      <c r="BI32" s="634"/>
      <c r="BJ32" s="634"/>
      <c r="BK32" s="634"/>
      <c r="BL32" s="634"/>
      <c r="BM32" s="625">
        <v>98.3</v>
      </c>
      <c r="BN32" s="634"/>
      <c r="BO32" s="634"/>
      <c r="BP32" s="634"/>
      <c r="BQ32" s="657"/>
      <c r="BR32" s="687">
        <v>99.3</v>
      </c>
      <c r="BS32" s="634"/>
      <c r="BT32" s="634"/>
      <c r="BU32" s="634"/>
      <c r="BV32" s="634"/>
      <c r="BW32" s="634"/>
      <c r="BX32" s="625">
        <v>98.3</v>
      </c>
      <c r="BY32" s="634"/>
      <c r="BZ32" s="634"/>
      <c r="CA32" s="634"/>
      <c r="CB32" s="657"/>
      <c r="CD32" s="644"/>
      <c r="CE32" s="645"/>
      <c r="CF32" s="618" t="s">
        <v>304</v>
      </c>
      <c r="CG32" s="619"/>
      <c r="CH32" s="619"/>
      <c r="CI32" s="619"/>
      <c r="CJ32" s="619"/>
      <c r="CK32" s="619"/>
      <c r="CL32" s="619"/>
      <c r="CM32" s="619"/>
      <c r="CN32" s="619"/>
      <c r="CO32" s="619"/>
      <c r="CP32" s="619"/>
      <c r="CQ32" s="620"/>
      <c r="CR32" s="621">
        <v>2267</v>
      </c>
      <c r="CS32" s="622"/>
      <c r="CT32" s="622"/>
      <c r="CU32" s="622"/>
      <c r="CV32" s="622"/>
      <c r="CW32" s="622"/>
      <c r="CX32" s="622"/>
      <c r="CY32" s="623"/>
      <c r="CZ32" s="624">
        <v>0</v>
      </c>
      <c r="DA32" s="636"/>
      <c r="DB32" s="636"/>
      <c r="DC32" s="637"/>
      <c r="DD32" s="627">
        <v>2267</v>
      </c>
      <c r="DE32" s="622"/>
      <c r="DF32" s="622"/>
      <c r="DG32" s="622"/>
      <c r="DH32" s="622"/>
      <c r="DI32" s="622"/>
      <c r="DJ32" s="622"/>
      <c r="DK32" s="623"/>
      <c r="DL32" s="627">
        <v>2267</v>
      </c>
      <c r="DM32" s="622"/>
      <c r="DN32" s="622"/>
      <c r="DO32" s="622"/>
      <c r="DP32" s="622"/>
      <c r="DQ32" s="622"/>
      <c r="DR32" s="622"/>
      <c r="DS32" s="622"/>
      <c r="DT32" s="622"/>
      <c r="DU32" s="622"/>
      <c r="DV32" s="623"/>
      <c r="DW32" s="624">
        <v>0</v>
      </c>
      <c r="DX32" s="636"/>
      <c r="DY32" s="636"/>
      <c r="DZ32" s="636"/>
      <c r="EA32" s="636"/>
      <c r="EB32" s="636"/>
      <c r="EC32" s="648"/>
    </row>
    <row r="33" spans="2:133" ht="11.25" customHeight="1" x14ac:dyDescent="0.2">
      <c r="B33" s="618" t="s">
        <v>305</v>
      </c>
      <c r="C33" s="619"/>
      <c r="D33" s="619"/>
      <c r="E33" s="619"/>
      <c r="F33" s="619"/>
      <c r="G33" s="619"/>
      <c r="H33" s="619"/>
      <c r="I33" s="619"/>
      <c r="J33" s="619"/>
      <c r="K33" s="619"/>
      <c r="L33" s="619"/>
      <c r="M33" s="619"/>
      <c r="N33" s="619"/>
      <c r="O33" s="619"/>
      <c r="P33" s="619"/>
      <c r="Q33" s="620"/>
      <c r="R33" s="621">
        <v>31102</v>
      </c>
      <c r="S33" s="622"/>
      <c r="T33" s="622"/>
      <c r="U33" s="622"/>
      <c r="V33" s="622"/>
      <c r="W33" s="622"/>
      <c r="X33" s="622"/>
      <c r="Y33" s="623"/>
      <c r="Z33" s="659">
        <v>0.1</v>
      </c>
      <c r="AA33" s="659"/>
      <c r="AB33" s="659"/>
      <c r="AC33" s="659"/>
      <c r="AD33" s="660">
        <v>27607</v>
      </c>
      <c r="AE33" s="660"/>
      <c r="AF33" s="660"/>
      <c r="AG33" s="660"/>
      <c r="AH33" s="660"/>
      <c r="AI33" s="660"/>
      <c r="AJ33" s="660"/>
      <c r="AK33" s="660"/>
      <c r="AL33" s="624">
        <v>0.1</v>
      </c>
      <c r="AM33" s="625"/>
      <c r="AN33" s="625"/>
      <c r="AO33" s="661"/>
      <c r="AP33" s="664"/>
      <c r="AQ33" s="665"/>
      <c r="AR33" s="665"/>
      <c r="AS33" s="665"/>
      <c r="AT33" s="697"/>
      <c r="AU33" s="219"/>
      <c r="AV33" s="219"/>
      <c r="AW33" s="219"/>
      <c r="AX33" s="602" t="s">
        <v>306</v>
      </c>
      <c r="AY33" s="603"/>
      <c r="AZ33" s="603"/>
      <c r="BA33" s="603"/>
      <c r="BB33" s="603"/>
      <c r="BC33" s="603"/>
      <c r="BD33" s="603"/>
      <c r="BE33" s="603"/>
      <c r="BF33" s="604"/>
      <c r="BG33" s="682">
        <v>99.6</v>
      </c>
      <c r="BH33" s="606"/>
      <c r="BI33" s="606"/>
      <c r="BJ33" s="606"/>
      <c r="BK33" s="606"/>
      <c r="BL33" s="606"/>
      <c r="BM33" s="652">
        <v>98.7</v>
      </c>
      <c r="BN33" s="606"/>
      <c r="BO33" s="606"/>
      <c r="BP33" s="606"/>
      <c r="BQ33" s="669"/>
      <c r="BR33" s="682">
        <v>99.6</v>
      </c>
      <c r="BS33" s="606"/>
      <c r="BT33" s="606"/>
      <c r="BU33" s="606"/>
      <c r="BV33" s="606"/>
      <c r="BW33" s="606"/>
      <c r="BX33" s="652">
        <v>98.6</v>
      </c>
      <c r="BY33" s="606"/>
      <c r="BZ33" s="606"/>
      <c r="CA33" s="606"/>
      <c r="CB33" s="669"/>
      <c r="CD33" s="618" t="s">
        <v>307</v>
      </c>
      <c r="CE33" s="619"/>
      <c r="CF33" s="619"/>
      <c r="CG33" s="619"/>
      <c r="CH33" s="619"/>
      <c r="CI33" s="619"/>
      <c r="CJ33" s="619"/>
      <c r="CK33" s="619"/>
      <c r="CL33" s="619"/>
      <c r="CM33" s="619"/>
      <c r="CN33" s="619"/>
      <c r="CO33" s="619"/>
      <c r="CP33" s="619"/>
      <c r="CQ33" s="620"/>
      <c r="CR33" s="621">
        <v>13066770</v>
      </c>
      <c r="CS33" s="634"/>
      <c r="CT33" s="634"/>
      <c r="CU33" s="634"/>
      <c r="CV33" s="634"/>
      <c r="CW33" s="634"/>
      <c r="CX33" s="634"/>
      <c r="CY33" s="635"/>
      <c r="CZ33" s="624">
        <v>35.5</v>
      </c>
      <c r="DA33" s="636"/>
      <c r="DB33" s="636"/>
      <c r="DC33" s="637"/>
      <c r="DD33" s="627">
        <v>10196559</v>
      </c>
      <c r="DE33" s="634"/>
      <c r="DF33" s="634"/>
      <c r="DG33" s="634"/>
      <c r="DH33" s="634"/>
      <c r="DI33" s="634"/>
      <c r="DJ33" s="634"/>
      <c r="DK33" s="635"/>
      <c r="DL33" s="627">
        <v>8137865</v>
      </c>
      <c r="DM33" s="634"/>
      <c r="DN33" s="634"/>
      <c r="DO33" s="634"/>
      <c r="DP33" s="634"/>
      <c r="DQ33" s="634"/>
      <c r="DR33" s="634"/>
      <c r="DS33" s="634"/>
      <c r="DT33" s="634"/>
      <c r="DU33" s="634"/>
      <c r="DV33" s="635"/>
      <c r="DW33" s="624">
        <v>41.8</v>
      </c>
      <c r="DX33" s="636"/>
      <c r="DY33" s="636"/>
      <c r="DZ33" s="636"/>
      <c r="EA33" s="636"/>
      <c r="EB33" s="636"/>
      <c r="EC33" s="648"/>
    </row>
    <row r="34" spans="2:133" ht="11.25" customHeight="1" x14ac:dyDescent="0.2">
      <c r="B34" s="618" t="s">
        <v>308</v>
      </c>
      <c r="C34" s="619"/>
      <c r="D34" s="619"/>
      <c r="E34" s="619"/>
      <c r="F34" s="619"/>
      <c r="G34" s="619"/>
      <c r="H34" s="619"/>
      <c r="I34" s="619"/>
      <c r="J34" s="619"/>
      <c r="K34" s="619"/>
      <c r="L34" s="619"/>
      <c r="M34" s="619"/>
      <c r="N34" s="619"/>
      <c r="O34" s="619"/>
      <c r="P34" s="619"/>
      <c r="Q34" s="620"/>
      <c r="R34" s="621">
        <v>603129</v>
      </c>
      <c r="S34" s="622"/>
      <c r="T34" s="622"/>
      <c r="U34" s="622"/>
      <c r="V34" s="622"/>
      <c r="W34" s="622"/>
      <c r="X34" s="622"/>
      <c r="Y34" s="623"/>
      <c r="Z34" s="659">
        <v>1.6</v>
      </c>
      <c r="AA34" s="659"/>
      <c r="AB34" s="659"/>
      <c r="AC34" s="659"/>
      <c r="AD34" s="660" t="s">
        <v>122</v>
      </c>
      <c r="AE34" s="660"/>
      <c r="AF34" s="660"/>
      <c r="AG34" s="660"/>
      <c r="AH34" s="660"/>
      <c r="AI34" s="660"/>
      <c r="AJ34" s="660"/>
      <c r="AK34" s="660"/>
      <c r="AL34" s="624" t="s">
        <v>122</v>
      </c>
      <c r="AM34" s="625"/>
      <c r="AN34" s="625"/>
      <c r="AO34" s="661"/>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18" t="s">
        <v>309</v>
      </c>
      <c r="CE34" s="619"/>
      <c r="CF34" s="619"/>
      <c r="CG34" s="619"/>
      <c r="CH34" s="619"/>
      <c r="CI34" s="619"/>
      <c r="CJ34" s="619"/>
      <c r="CK34" s="619"/>
      <c r="CL34" s="619"/>
      <c r="CM34" s="619"/>
      <c r="CN34" s="619"/>
      <c r="CO34" s="619"/>
      <c r="CP34" s="619"/>
      <c r="CQ34" s="620"/>
      <c r="CR34" s="621">
        <v>4018984</v>
      </c>
      <c r="CS34" s="622"/>
      <c r="CT34" s="622"/>
      <c r="CU34" s="622"/>
      <c r="CV34" s="622"/>
      <c r="CW34" s="622"/>
      <c r="CX34" s="622"/>
      <c r="CY34" s="623"/>
      <c r="CZ34" s="624">
        <v>10.9</v>
      </c>
      <c r="DA34" s="636"/>
      <c r="DB34" s="636"/>
      <c r="DC34" s="637"/>
      <c r="DD34" s="627">
        <v>3069298</v>
      </c>
      <c r="DE34" s="622"/>
      <c r="DF34" s="622"/>
      <c r="DG34" s="622"/>
      <c r="DH34" s="622"/>
      <c r="DI34" s="622"/>
      <c r="DJ34" s="622"/>
      <c r="DK34" s="623"/>
      <c r="DL34" s="627">
        <v>2472022</v>
      </c>
      <c r="DM34" s="622"/>
      <c r="DN34" s="622"/>
      <c r="DO34" s="622"/>
      <c r="DP34" s="622"/>
      <c r="DQ34" s="622"/>
      <c r="DR34" s="622"/>
      <c r="DS34" s="622"/>
      <c r="DT34" s="622"/>
      <c r="DU34" s="622"/>
      <c r="DV34" s="623"/>
      <c r="DW34" s="624">
        <v>12.7</v>
      </c>
      <c r="DX34" s="636"/>
      <c r="DY34" s="636"/>
      <c r="DZ34" s="636"/>
      <c r="EA34" s="636"/>
      <c r="EB34" s="636"/>
      <c r="EC34" s="648"/>
    </row>
    <row r="35" spans="2:133" ht="11.25" customHeight="1" x14ac:dyDescent="0.2">
      <c r="B35" s="618" t="s">
        <v>310</v>
      </c>
      <c r="C35" s="619"/>
      <c r="D35" s="619"/>
      <c r="E35" s="619"/>
      <c r="F35" s="619"/>
      <c r="G35" s="619"/>
      <c r="H35" s="619"/>
      <c r="I35" s="619"/>
      <c r="J35" s="619"/>
      <c r="K35" s="619"/>
      <c r="L35" s="619"/>
      <c r="M35" s="619"/>
      <c r="N35" s="619"/>
      <c r="O35" s="619"/>
      <c r="P35" s="619"/>
      <c r="Q35" s="620"/>
      <c r="R35" s="621">
        <v>695203</v>
      </c>
      <c r="S35" s="622"/>
      <c r="T35" s="622"/>
      <c r="U35" s="622"/>
      <c r="V35" s="622"/>
      <c r="W35" s="622"/>
      <c r="X35" s="622"/>
      <c r="Y35" s="623"/>
      <c r="Z35" s="659">
        <v>1.9</v>
      </c>
      <c r="AA35" s="659"/>
      <c r="AB35" s="659"/>
      <c r="AC35" s="659"/>
      <c r="AD35" s="660" t="s">
        <v>122</v>
      </c>
      <c r="AE35" s="660"/>
      <c r="AF35" s="660"/>
      <c r="AG35" s="660"/>
      <c r="AH35" s="660"/>
      <c r="AI35" s="660"/>
      <c r="AJ35" s="660"/>
      <c r="AK35" s="660"/>
      <c r="AL35" s="624" t="s">
        <v>122</v>
      </c>
      <c r="AM35" s="625"/>
      <c r="AN35" s="625"/>
      <c r="AO35" s="661"/>
      <c r="AP35" s="222"/>
      <c r="AQ35" s="673" t="s">
        <v>311</v>
      </c>
      <c r="AR35" s="674"/>
      <c r="AS35" s="674"/>
      <c r="AT35" s="674"/>
      <c r="AU35" s="674"/>
      <c r="AV35" s="674"/>
      <c r="AW35" s="674"/>
      <c r="AX35" s="674"/>
      <c r="AY35" s="674"/>
      <c r="AZ35" s="674"/>
      <c r="BA35" s="674"/>
      <c r="BB35" s="674"/>
      <c r="BC35" s="674"/>
      <c r="BD35" s="674"/>
      <c r="BE35" s="674"/>
      <c r="BF35" s="675"/>
      <c r="BG35" s="673" t="s">
        <v>312</v>
      </c>
      <c r="BH35" s="674"/>
      <c r="BI35" s="674"/>
      <c r="BJ35" s="674"/>
      <c r="BK35" s="674"/>
      <c r="BL35" s="674"/>
      <c r="BM35" s="674"/>
      <c r="BN35" s="674"/>
      <c r="BO35" s="674"/>
      <c r="BP35" s="674"/>
      <c r="BQ35" s="674"/>
      <c r="BR35" s="674"/>
      <c r="BS35" s="674"/>
      <c r="BT35" s="674"/>
      <c r="BU35" s="674"/>
      <c r="BV35" s="674"/>
      <c r="BW35" s="674"/>
      <c r="BX35" s="674"/>
      <c r="BY35" s="674"/>
      <c r="BZ35" s="674"/>
      <c r="CA35" s="674"/>
      <c r="CB35" s="675"/>
      <c r="CD35" s="618" t="s">
        <v>313</v>
      </c>
      <c r="CE35" s="619"/>
      <c r="CF35" s="619"/>
      <c r="CG35" s="619"/>
      <c r="CH35" s="619"/>
      <c r="CI35" s="619"/>
      <c r="CJ35" s="619"/>
      <c r="CK35" s="619"/>
      <c r="CL35" s="619"/>
      <c r="CM35" s="619"/>
      <c r="CN35" s="619"/>
      <c r="CO35" s="619"/>
      <c r="CP35" s="619"/>
      <c r="CQ35" s="620"/>
      <c r="CR35" s="621">
        <v>315825</v>
      </c>
      <c r="CS35" s="634"/>
      <c r="CT35" s="634"/>
      <c r="CU35" s="634"/>
      <c r="CV35" s="634"/>
      <c r="CW35" s="634"/>
      <c r="CX35" s="634"/>
      <c r="CY35" s="635"/>
      <c r="CZ35" s="624">
        <v>0.9</v>
      </c>
      <c r="DA35" s="636"/>
      <c r="DB35" s="636"/>
      <c r="DC35" s="637"/>
      <c r="DD35" s="627">
        <v>245165</v>
      </c>
      <c r="DE35" s="634"/>
      <c r="DF35" s="634"/>
      <c r="DG35" s="634"/>
      <c r="DH35" s="634"/>
      <c r="DI35" s="634"/>
      <c r="DJ35" s="634"/>
      <c r="DK35" s="635"/>
      <c r="DL35" s="627">
        <v>244191</v>
      </c>
      <c r="DM35" s="634"/>
      <c r="DN35" s="634"/>
      <c r="DO35" s="634"/>
      <c r="DP35" s="634"/>
      <c r="DQ35" s="634"/>
      <c r="DR35" s="634"/>
      <c r="DS35" s="634"/>
      <c r="DT35" s="634"/>
      <c r="DU35" s="634"/>
      <c r="DV35" s="635"/>
      <c r="DW35" s="624">
        <v>1.3</v>
      </c>
      <c r="DX35" s="636"/>
      <c r="DY35" s="636"/>
      <c r="DZ35" s="636"/>
      <c r="EA35" s="636"/>
      <c r="EB35" s="636"/>
      <c r="EC35" s="648"/>
    </row>
    <row r="36" spans="2:133" ht="11.25" customHeight="1" x14ac:dyDescent="0.2">
      <c r="B36" s="618" t="s">
        <v>314</v>
      </c>
      <c r="C36" s="619"/>
      <c r="D36" s="619"/>
      <c r="E36" s="619"/>
      <c r="F36" s="619"/>
      <c r="G36" s="619"/>
      <c r="H36" s="619"/>
      <c r="I36" s="619"/>
      <c r="J36" s="619"/>
      <c r="K36" s="619"/>
      <c r="L36" s="619"/>
      <c r="M36" s="619"/>
      <c r="N36" s="619"/>
      <c r="O36" s="619"/>
      <c r="P36" s="619"/>
      <c r="Q36" s="620"/>
      <c r="R36" s="621">
        <v>487659</v>
      </c>
      <c r="S36" s="622"/>
      <c r="T36" s="622"/>
      <c r="U36" s="622"/>
      <c r="V36" s="622"/>
      <c r="W36" s="622"/>
      <c r="X36" s="622"/>
      <c r="Y36" s="623"/>
      <c r="Z36" s="659">
        <v>1.3</v>
      </c>
      <c r="AA36" s="659"/>
      <c r="AB36" s="659"/>
      <c r="AC36" s="659"/>
      <c r="AD36" s="660" t="s">
        <v>122</v>
      </c>
      <c r="AE36" s="660"/>
      <c r="AF36" s="660"/>
      <c r="AG36" s="660"/>
      <c r="AH36" s="660"/>
      <c r="AI36" s="660"/>
      <c r="AJ36" s="660"/>
      <c r="AK36" s="660"/>
      <c r="AL36" s="624" t="s">
        <v>122</v>
      </c>
      <c r="AM36" s="625"/>
      <c r="AN36" s="625"/>
      <c r="AO36" s="661"/>
      <c r="AP36" s="222"/>
      <c r="AQ36" s="670" t="s">
        <v>315</v>
      </c>
      <c r="AR36" s="671"/>
      <c r="AS36" s="671"/>
      <c r="AT36" s="671"/>
      <c r="AU36" s="671"/>
      <c r="AV36" s="671"/>
      <c r="AW36" s="671"/>
      <c r="AX36" s="671"/>
      <c r="AY36" s="672"/>
      <c r="AZ36" s="676">
        <v>5784232</v>
      </c>
      <c r="BA36" s="677"/>
      <c r="BB36" s="677"/>
      <c r="BC36" s="677"/>
      <c r="BD36" s="677"/>
      <c r="BE36" s="677"/>
      <c r="BF36" s="678"/>
      <c r="BG36" s="679" t="s">
        <v>316</v>
      </c>
      <c r="BH36" s="680"/>
      <c r="BI36" s="680"/>
      <c r="BJ36" s="680"/>
      <c r="BK36" s="680"/>
      <c r="BL36" s="680"/>
      <c r="BM36" s="680"/>
      <c r="BN36" s="680"/>
      <c r="BO36" s="680"/>
      <c r="BP36" s="680"/>
      <c r="BQ36" s="680"/>
      <c r="BR36" s="680"/>
      <c r="BS36" s="680"/>
      <c r="BT36" s="680"/>
      <c r="BU36" s="681"/>
      <c r="BV36" s="676">
        <v>310102</v>
      </c>
      <c r="BW36" s="677"/>
      <c r="BX36" s="677"/>
      <c r="BY36" s="677"/>
      <c r="BZ36" s="677"/>
      <c r="CA36" s="677"/>
      <c r="CB36" s="678"/>
      <c r="CD36" s="618" t="s">
        <v>317</v>
      </c>
      <c r="CE36" s="619"/>
      <c r="CF36" s="619"/>
      <c r="CG36" s="619"/>
      <c r="CH36" s="619"/>
      <c r="CI36" s="619"/>
      <c r="CJ36" s="619"/>
      <c r="CK36" s="619"/>
      <c r="CL36" s="619"/>
      <c r="CM36" s="619"/>
      <c r="CN36" s="619"/>
      <c r="CO36" s="619"/>
      <c r="CP36" s="619"/>
      <c r="CQ36" s="620"/>
      <c r="CR36" s="621">
        <v>3983870</v>
      </c>
      <c r="CS36" s="622"/>
      <c r="CT36" s="622"/>
      <c r="CU36" s="622"/>
      <c r="CV36" s="622"/>
      <c r="CW36" s="622"/>
      <c r="CX36" s="622"/>
      <c r="CY36" s="623"/>
      <c r="CZ36" s="624">
        <v>10.8</v>
      </c>
      <c r="DA36" s="636"/>
      <c r="DB36" s="636"/>
      <c r="DC36" s="637"/>
      <c r="DD36" s="627">
        <v>3519888</v>
      </c>
      <c r="DE36" s="622"/>
      <c r="DF36" s="622"/>
      <c r="DG36" s="622"/>
      <c r="DH36" s="622"/>
      <c r="DI36" s="622"/>
      <c r="DJ36" s="622"/>
      <c r="DK36" s="623"/>
      <c r="DL36" s="627">
        <v>2703036</v>
      </c>
      <c r="DM36" s="622"/>
      <c r="DN36" s="622"/>
      <c r="DO36" s="622"/>
      <c r="DP36" s="622"/>
      <c r="DQ36" s="622"/>
      <c r="DR36" s="622"/>
      <c r="DS36" s="622"/>
      <c r="DT36" s="622"/>
      <c r="DU36" s="622"/>
      <c r="DV36" s="623"/>
      <c r="DW36" s="624">
        <v>13.9</v>
      </c>
      <c r="DX36" s="636"/>
      <c r="DY36" s="636"/>
      <c r="DZ36" s="636"/>
      <c r="EA36" s="636"/>
      <c r="EB36" s="636"/>
      <c r="EC36" s="648"/>
    </row>
    <row r="37" spans="2:133" ht="11.25" customHeight="1" x14ac:dyDescent="0.2">
      <c r="B37" s="618" t="s">
        <v>318</v>
      </c>
      <c r="C37" s="619"/>
      <c r="D37" s="619"/>
      <c r="E37" s="619"/>
      <c r="F37" s="619"/>
      <c r="G37" s="619"/>
      <c r="H37" s="619"/>
      <c r="I37" s="619"/>
      <c r="J37" s="619"/>
      <c r="K37" s="619"/>
      <c r="L37" s="619"/>
      <c r="M37" s="619"/>
      <c r="N37" s="619"/>
      <c r="O37" s="619"/>
      <c r="P37" s="619"/>
      <c r="Q37" s="620"/>
      <c r="R37" s="621">
        <v>831307</v>
      </c>
      <c r="S37" s="622"/>
      <c r="T37" s="622"/>
      <c r="U37" s="622"/>
      <c r="V37" s="622"/>
      <c r="W37" s="622"/>
      <c r="X37" s="622"/>
      <c r="Y37" s="623"/>
      <c r="Z37" s="659">
        <v>2.2000000000000002</v>
      </c>
      <c r="AA37" s="659"/>
      <c r="AB37" s="659"/>
      <c r="AC37" s="659"/>
      <c r="AD37" s="660">
        <v>9420</v>
      </c>
      <c r="AE37" s="660"/>
      <c r="AF37" s="660"/>
      <c r="AG37" s="660"/>
      <c r="AH37" s="660"/>
      <c r="AI37" s="660"/>
      <c r="AJ37" s="660"/>
      <c r="AK37" s="660"/>
      <c r="AL37" s="624">
        <v>0</v>
      </c>
      <c r="AM37" s="625"/>
      <c r="AN37" s="625"/>
      <c r="AO37" s="661"/>
      <c r="AQ37" s="654" t="s">
        <v>319</v>
      </c>
      <c r="AR37" s="655"/>
      <c r="AS37" s="655"/>
      <c r="AT37" s="655"/>
      <c r="AU37" s="655"/>
      <c r="AV37" s="655"/>
      <c r="AW37" s="655"/>
      <c r="AX37" s="655"/>
      <c r="AY37" s="656"/>
      <c r="AZ37" s="621">
        <v>989641</v>
      </c>
      <c r="BA37" s="622"/>
      <c r="BB37" s="622"/>
      <c r="BC37" s="622"/>
      <c r="BD37" s="634"/>
      <c r="BE37" s="634"/>
      <c r="BF37" s="657"/>
      <c r="BG37" s="618" t="s">
        <v>320</v>
      </c>
      <c r="BH37" s="619"/>
      <c r="BI37" s="619"/>
      <c r="BJ37" s="619"/>
      <c r="BK37" s="619"/>
      <c r="BL37" s="619"/>
      <c r="BM37" s="619"/>
      <c r="BN37" s="619"/>
      <c r="BO37" s="619"/>
      <c r="BP37" s="619"/>
      <c r="BQ37" s="619"/>
      <c r="BR37" s="619"/>
      <c r="BS37" s="619"/>
      <c r="BT37" s="619"/>
      <c r="BU37" s="620"/>
      <c r="BV37" s="621">
        <v>182980</v>
      </c>
      <c r="BW37" s="622"/>
      <c r="BX37" s="622"/>
      <c r="BY37" s="622"/>
      <c r="BZ37" s="622"/>
      <c r="CA37" s="622"/>
      <c r="CB37" s="658"/>
      <c r="CD37" s="618" t="s">
        <v>321</v>
      </c>
      <c r="CE37" s="619"/>
      <c r="CF37" s="619"/>
      <c r="CG37" s="619"/>
      <c r="CH37" s="619"/>
      <c r="CI37" s="619"/>
      <c r="CJ37" s="619"/>
      <c r="CK37" s="619"/>
      <c r="CL37" s="619"/>
      <c r="CM37" s="619"/>
      <c r="CN37" s="619"/>
      <c r="CO37" s="619"/>
      <c r="CP37" s="619"/>
      <c r="CQ37" s="620"/>
      <c r="CR37" s="621">
        <v>529289</v>
      </c>
      <c r="CS37" s="634"/>
      <c r="CT37" s="634"/>
      <c r="CU37" s="634"/>
      <c r="CV37" s="634"/>
      <c r="CW37" s="634"/>
      <c r="CX37" s="634"/>
      <c r="CY37" s="635"/>
      <c r="CZ37" s="624">
        <v>1.4</v>
      </c>
      <c r="DA37" s="636"/>
      <c r="DB37" s="636"/>
      <c r="DC37" s="637"/>
      <c r="DD37" s="627">
        <v>529289</v>
      </c>
      <c r="DE37" s="634"/>
      <c r="DF37" s="634"/>
      <c r="DG37" s="634"/>
      <c r="DH37" s="634"/>
      <c r="DI37" s="634"/>
      <c r="DJ37" s="634"/>
      <c r="DK37" s="635"/>
      <c r="DL37" s="627">
        <v>509330</v>
      </c>
      <c r="DM37" s="634"/>
      <c r="DN37" s="634"/>
      <c r="DO37" s="634"/>
      <c r="DP37" s="634"/>
      <c r="DQ37" s="634"/>
      <c r="DR37" s="634"/>
      <c r="DS37" s="634"/>
      <c r="DT37" s="634"/>
      <c r="DU37" s="634"/>
      <c r="DV37" s="635"/>
      <c r="DW37" s="624">
        <v>2.6</v>
      </c>
      <c r="DX37" s="636"/>
      <c r="DY37" s="636"/>
      <c r="DZ37" s="636"/>
      <c r="EA37" s="636"/>
      <c r="EB37" s="636"/>
      <c r="EC37" s="648"/>
    </row>
    <row r="38" spans="2:133" ht="11.25" customHeight="1" x14ac:dyDescent="0.2">
      <c r="B38" s="618" t="s">
        <v>322</v>
      </c>
      <c r="C38" s="619"/>
      <c r="D38" s="619"/>
      <c r="E38" s="619"/>
      <c r="F38" s="619"/>
      <c r="G38" s="619"/>
      <c r="H38" s="619"/>
      <c r="I38" s="619"/>
      <c r="J38" s="619"/>
      <c r="K38" s="619"/>
      <c r="L38" s="619"/>
      <c r="M38" s="619"/>
      <c r="N38" s="619"/>
      <c r="O38" s="619"/>
      <c r="P38" s="619"/>
      <c r="Q38" s="620"/>
      <c r="R38" s="621">
        <v>1911251</v>
      </c>
      <c r="S38" s="622"/>
      <c r="T38" s="622"/>
      <c r="U38" s="622"/>
      <c r="V38" s="622"/>
      <c r="W38" s="622"/>
      <c r="X38" s="622"/>
      <c r="Y38" s="623"/>
      <c r="Z38" s="659">
        <v>5.0999999999999996</v>
      </c>
      <c r="AA38" s="659"/>
      <c r="AB38" s="659"/>
      <c r="AC38" s="659"/>
      <c r="AD38" s="660" t="s">
        <v>122</v>
      </c>
      <c r="AE38" s="660"/>
      <c r="AF38" s="660"/>
      <c r="AG38" s="660"/>
      <c r="AH38" s="660"/>
      <c r="AI38" s="660"/>
      <c r="AJ38" s="660"/>
      <c r="AK38" s="660"/>
      <c r="AL38" s="624" t="s">
        <v>122</v>
      </c>
      <c r="AM38" s="625"/>
      <c r="AN38" s="625"/>
      <c r="AO38" s="661"/>
      <c r="AQ38" s="654" t="s">
        <v>323</v>
      </c>
      <c r="AR38" s="655"/>
      <c r="AS38" s="655"/>
      <c r="AT38" s="655"/>
      <c r="AU38" s="655"/>
      <c r="AV38" s="655"/>
      <c r="AW38" s="655"/>
      <c r="AX38" s="655"/>
      <c r="AY38" s="656"/>
      <c r="AZ38" s="621">
        <v>932950</v>
      </c>
      <c r="BA38" s="622"/>
      <c r="BB38" s="622"/>
      <c r="BC38" s="622"/>
      <c r="BD38" s="634"/>
      <c r="BE38" s="634"/>
      <c r="BF38" s="657"/>
      <c r="BG38" s="618" t="s">
        <v>324</v>
      </c>
      <c r="BH38" s="619"/>
      <c r="BI38" s="619"/>
      <c r="BJ38" s="619"/>
      <c r="BK38" s="619"/>
      <c r="BL38" s="619"/>
      <c r="BM38" s="619"/>
      <c r="BN38" s="619"/>
      <c r="BO38" s="619"/>
      <c r="BP38" s="619"/>
      <c r="BQ38" s="619"/>
      <c r="BR38" s="619"/>
      <c r="BS38" s="619"/>
      <c r="BT38" s="619"/>
      <c r="BU38" s="620"/>
      <c r="BV38" s="621">
        <v>9818</v>
      </c>
      <c r="BW38" s="622"/>
      <c r="BX38" s="622"/>
      <c r="BY38" s="622"/>
      <c r="BZ38" s="622"/>
      <c r="CA38" s="622"/>
      <c r="CB38" s="658"/>
      <c r="CD38" s="618" t="s">
        <v>325</v>
      </c>
      <c r="CE38" s="619"/>
      <c r="CF38" s="619"/>
      <c r="CG38" s="619"/>
      <c r="CH38" s="619"/>
      <c r="CI38" s="619"/>
      <c r="CJ38" s="619"/>
      <c r="CK38" s="619"/>
      <c r="CL38" s="619"/>
      <c r="CM38" s="619"/>
      <c r="CN38" s="619"/>
      <c r="CO38" s="619"/>
      <c r="CP38" s="619"/>
      <c r="CQ38" s="620"/>
      <c r="CR38" s="621">
        <v>3703236</v>
      </c>
      <c r="CS38" s="622"/>
      <c r="CT38" s="622"/>
      <c r="CU38" s="622"/>
      <c r="CV38" s="622"/>
      <c r="CW38" s="622"/>
      <c r="CX38" s="622"/>
      <c r="CY38" s="623"/>
      <c r="CZ38" s="624">
        <v>10.1</v>
      </c>
      <c r="DA38" s="636"/>
      <c r="DB38" s="636"/>
      <c r="DC38" s="637"/>
      <c r="DD38" s="627">
        <v>2889265</v>
      </c>
      <c r="DE38" s="622"/>
      <c r="DF38" s="622"/>
      <c r="DG38" s="622"/>
      <c r="DH38" s="622"/>
      <c r="DI38" s="622"/>
      <c r="DJ38" s="622"/>
      <c r="DK38" s="623"/>
      <c r="DL38" s="627">
        <v>2718616</v>
      </c>
      <c r="DM38" s="622"/>
      <c r="DN38" s="622"/>
      <c r="DO38" s="622"/>
      <c r="DP38" s="622"/>
      <c r="DQ38" s="622"/>
      <c r="DR38" s="622"/>
      <c r="DS38" s="622"/>
      <c r="DT38" s="622"/>
      <c r="DU38" s="622"/>
      <c r="DV38" s="623"/>
      <c r="DW38" s="624">
        <v>14</v>
      </c>
      <c r="DX38" s="636"/>
      <c r="DY38" s="636"/>
      <c r="DZ38" s="636"/>
      <c r="EA38" s="636"/>
      <c r="EB38" s="636"/>
      <c r="EC38" s="648"/>
    </row>
    <row r="39" spans="2:133" ht="11.25" customHeight="1" x14ac:dyDescent="0.2">
      <c r="B39" s="618" t="s">
        <v>326</v>
      </c>
      <c r="C39" s="619"/>
      <c r="D39" s="619"/>
      <c r="E39" s="619"/>
      <c r="F39" s="619"/>
      <c r="G39" s="619"/>
      <c r="H39" s="619"/>
      <c r="I39" s="619"/>
      <c r="J39" s="619"/>
      <c r="K39" s="619"/>
      <c r="L39" s="619"/>
      <c r="M39" s="619"/>
      <c r="N39" s="619"/>
      <c r="O39" s="619"/>
      <c r="P39" s="619"/>
      <c r="Q39" s="620"/>
      <c r="R39" s="621" t="s">
        <v>122</v>
      </c>
      <c r="S39" s="622"/>
      <c r="T39" s="622"/>
      <c r="U39" s="622"/>
      <c r="V39" s="622"/>
      <c r="W39" s="622"/>
      <c r="X39" s="622"/>
      <c r="Y39" s="623"/>
      <c r="Z39" s="659" t="s">
        <v>122</v>
      </c>
      <c r="AA39" s="659"/>
      <c r="AB39" s="659"/>
      <c r="AC39" s="659"/>
      <c r="AD39" s="660" t="s">
        <v>122</v>
      </c>
      <c r="AE39" s="660"/>
      <c r="AF39" s="660"/>
      <c r="AG39" s="660"/>
      <c r="AH39" s="660"/>
      <c r="AI39" s="660"/>
      <c r="AJ39" s="660"/>
      <c r="AK39" s="660"/>
      <c r="AL39" s="624" t="s">
        <v>122</v>
      </c>
      <c r="AM39" s="625"/>
      <c r="AN39" s="625"/>
      <c r="AO39" s="661"/>
      <c r="AQ39" s="654" t="s">
        <v>327</v>
      </c>
      <c r="AR39" s="655"/>
      <c r="AS39" s="655"/>
      <c r="AT39" s="655"/>
      <c r="AU39" s="655"/>
      <c r="AV39" s="655"/>
      <c r="AW39" s="655"/>
      <c r="AX39" s="655"/>
      <c r="AY39" s="656"/>
      <c r="AZ39" s="621">
        <v>158405</v>
      </c>
      <c r="BA39" s="622"/>
      <c r="BB39" s="622"/>
      <c r="BC39" s="622"/>
      <c r="BD39" s="634"/>
      <c r="BE39" s="634"/>
      <c r="BF39" s="657"/>
      <c r="BG39" s="618" t="s">
        <v>328</v>
      </c>
      <c r="BH39" s="619"/>
      <c r="BI39" s="619"/>
      <c r="BJ39" s="619"/>
      <c r="BK39" s="619"/>
      <c r="BL39" s="619"/>
      <c r="BM39" s="619"/>
      <c r="BN39" s="619"/>
      <c r="BO39" s="619"/>
      <c r="BP39" s="619"/>
      <c r="BQ39" s="619"/>
      <c r="BR39" s="619"/>
      <c r="BS39" s="619"/>
      <c r="BT39" s="619"/>
      <c r="BU39" s="620"/>
      <c r="BV39" s="621">
        <v>14809</v>
      </c>
      <c r="BW39" s="622"/>
      <c r="BX39" s="622"/>
      <c r="BY39" s="622"/>
      <c r="BZ39" s="622"/>
      <c r="CA39" s="622"/>
      <c r="CB39" s="658"/>
      <c r="CD39" s="618" t="s">
        <v>329</v>
      </c>
      <c r="CE39" s="619"/>
      <c r="CF39" s="619"/>
      <c r="CG39" s="619"/>
      <c r="CH39" s="619"/>
      <c r="CI39" s="619"/>
      <c r="CJ39" s="619"/>
      <c r="CK39" s="619"/>
      <c r="CL39" s="619"/>
      <c r="CM39" s="619"/>
      <c r="CN39" s="619"/>
      <c r="CO39" s="619"/>
      <c r="CP39" s="619"/>
      <c r="CQ39" s="620"/>
      <c r="CR39" s="621">
        <v>925665</v>
      </c>
      <c r="CS39" s="634"/>
      <c r="CT39" s="634"/>
      <c r="CU39" s="634"/>
      <c r="CV39" s="634"/>
      <c r="CW39" s="634"/>
      <c r="CX39" s="634"/>
      <c r="CY39" s="635"/>
      <c r="CZ39" s="624">
        <v>2.5</v>
      </c>
      <c r="DA39" s="636"/>
      <c r="DB39" s="636"/>
      <c r="DC39" s="637"/>
      <c r="DD39" s="627">
        <v>472943</v>
      </c>
      <c r="DE39" s="634"/>
      <c r="DF39" s="634"/>
      <c r="DG39" s="634"/>
      <c r="DH39" s="634"/>
      <c r="DI39" s="634"/>
      <c r="DJ39" s="634"/>
      <c r="DK39" s="635"/>
      <c r="DL39" s="627" t="s">
        <v>122</v>
      </c>
      <c r="DM39" s="634"/>
      <c r="DN39" s="634"/>
      <c r="DO39" s="634"/>
      <c r="DP39" s="634"/>
      <c r="DQ39" s="634"/>
      <c r="DR39" s="634"/>
      <c r="DS39" s="634"/>
      <c r="DT39" s="634"/>
      <c r="DU39" s="634"/>
      <c r="DV39" s="635"/>
      <c r="DW39" s="624" t="s">
        <v>122</v>
      </c>
      <c r="DX39" s="636"/>
      <c r="DY39" s="636"/>
      <c r="DZ39" s="636"/>
      <c r="EA39" s="636"/>
      <c r="EB39" s="636"/>
      <c r="EC39" s="648"/>
    </row>
    <row r="40" spans="2:133" ht="11.25" customHeight="1" x14ac:dyDescent="0.2">
      <c r="B40" s="618" t="s">
        <v>330</v>
      </c>
      <c r="C40" s="619"/>
      <c r="D40" s="619"/>
      <c r="E40" s="619"/>
      <c r="F40" s="619"/>
      <c r="G40" s="619"/>
      <c r="H40" s="619"/>
      <c r="I40" s="619"/>
      <c r="J40" s="619"/>
      <c r="K40" s="619"/>
      <c r="L40" s="619"/>
      <c r="M40" s="619"/>
      <c r="N40" s="619"/>
      <c r="O40" s="619"/>
      <c r="P40" s="619"/>
      <c r="Q40" s="620"/>
      <c r="R40" s="621">
        <v>72951</v>
      </c>
      <c r="S40" s="622"/>
      <c r="T40" s="622"/>
      <c r="U40" s="622"/>
      <c r="V40" s="622"/>
      <c r="W40" s="622"/>
      <c r="X40" s="622"/>
      <c r="Y40" s="623"/>
      <c r="Z40" s="659">
        <v>0.2</v>
      </c>
      <c r="AA40" s="659"/>
      <c r="AB40" s="659"/>
      <c r="AC40" s="659"/>
      <c r="AD40" s="660" t="s">
        <v>122</v>
      </c>
      <c r="AE40" s="660"/>
      <c r="AF40" s="660"/>
      <c r="AG40" s="660"/>
      <c r="AH40" s="660"/>
      <c r="AI40" s="660"/>
      <c r="AJ40" s="660"/>
      <c r="AK40" s="660"/>
      <c r="AL40" s="624" t="s">
        <v>122</v>
      </c>
      <c r="AM40" s="625"/>
      <c r="AN40" s="625"/>
      <c r="AO40" s="661"/>
      <c r="AQ40" s="654" t="s">
        <v>331</v>
      </c>
      <c r="AR40" s="655"/>
      <c r="AS40" s="655"/>
      <c r="AT40" s="655"/>
      <c r="AU40" s="655"/>
      <c r="AV40" s="655"/>
      <c r="AW40" s="655"/>
      <c r="AX40" s="655"/>
      <c r="AY40" s="656"/>
      <c r="AZ40" s="621" t="s">
        <v>122</v>
      </c>
      <c r="BA40" s="622"/>
      <c r="BB40" s="622"/>
      <c r="BC40" s="622"/>
      <c r="BD40" s="634"/>
      <c r="BE40" s="634"/>
      <c r="BF40" s="657"/>
      <c r="BG40" s="662" t="s">
        <v>332</v>
      </c>
      <c r="BH40" s="663"/>
      <c r="BI40" s="663"/>
      <c r="BJ40" s="663"/>
      <c r="BK40" s="663"/>
      <c r="BL40" s="223"/>
      <c r="BM40" s="619" t="s">
        <v>333</v>
      </c>
      <c r="BN40" s="619"/>
      <c r="BO40" s="619"/>
      <c r="BP40" s="619"/>
      <c r="BQ40" s="619"/>
      <c r="BR40" s="619"/>
      <c r="BS40" s="619"/>
      <c r="BT40" s="619"/>
      <c r="BU40" s="620"/>
      <c r="BV40" s="621">
        <v>110</v>
      </c>
      <c r="BW40" s="622"/>
      <c r="BX40" s="622"/>
      <c r="BY40" s="622"/>
      <c r="BZ40" s="622"/>
      <c r="CA40" s="622"/>
      <c r="CB40" s="658"/>
      <c r="CD40" s="618" t="s">
        <v>334</v>
      </c>
      <c r="CE40" s="619"/>
      <c r="CF40" s="619"/>
      <c r="CG40" s="619"/>
      <c r="CH40" s="619"/>
      <c r="CI40" s="619"/>
      <c r="CJ40" s="619"/>
      <c r="CK40" s="619"/>
      <c r="CL40" s="619"/>
      <c r="CM40" s="619"/>
      <c r="CN40" s="619"/>
      <c r="CO40" s="619"/>
      <c r="CP40" s="619"/>
      <c r="CQ40" s="620"/>
      <c r="CR40" s="621">
        <v>119190</v>
      </c>
      <c r="CS40" s="622"/>
      <c r="CT40" s="622"/>
      <c r="CU40" s="622"/>
      <c r="CV40" s="622"/>
      <c r="CW40" s="622"/>
      <c r="CX40" s="622"/>
      <c r="CY40" s="623"/>
      <c r="CZ40" s="624">
        <v>0.3</v>
      </c>
      <c r="DA40" s="636"/>
      <c r="DB40" s="636"/>
      <c r="DC40" s="637"/>
      <c r="DD40" s="627" t="s">
        <v>122</v>
      </c>
      <c r="DE40" s="622"/>
      <c r="DF40" s="622"/>
      <c r="DG40" s="622"/>
      <c r="DH40" s="622"/>
      <c r="DI40" s="622"/>
      <c r="DJ40" s="622"/>
      <c r="DK40" s="623"/>
      <c r="DL40" s="627" t="s">
        <v>122</v>
      </c>
      <c r="DM40" s="622"/>
      <c r="DN40" s="622"/>
      <c r="DO40" s="622"/>
      <c r="DP40" s="622"/>
      <c r="DQ40" s="622"/>
      <c r="DR40" s="622"/>
      <c r="DS40" s="622"/>
      <c r="DT40" s="622"/>
      <c r="DU40" s="622"/>
      <c r="DV40" s="623"/>
      <c r="DW40" s="624" t="s">
        <v>122</v>
      </c>
      <c r="DX40" s="636"/>
      <c r="DY40" s="636"/>
      <c r="DZ40" s="636"/>
      <c r="EA40" s="636"/>
      <c r="EB40" s="636"/>
      <c r="EC40" s="648"/>
    </row>
    <row r="41" spans="2:133" ht="11.25" customHeight="1" x14ac:dyDescent="0.2">
      <c r="B41" s="602" t="s">
        <v>335</v>
      </c>
      <c r="C41" s="603"/>
      <c r="D41" s="603"/>
      <c r="E41" s="603"/>
      <c r="F41" s="603"/>
      <c r="G41" s="603"/>
      <c r="H41" s="603"/>
      <c r="I41" s="603"/>
      <c r="J41" s="603"/>
      <c r="K41" s="603"/>
      <c r="L41" s="603"/>
      <c r="M41" s="603"/>
      <c r="N41" s="603"/>
      <c r="O41" s="603"/>
      <c r="P41" s="603"/>
      <c r="Q41" s="604"/>
      <c r="R41" s="605">
        <v>37140680</v>
      </c>
      <c r="S41" s="646"/>
      <c r="T41" s="646"/>
      <c r="U41" s="646"/>
      <c r="V41" s="646"/>
      <c r="W41" s="646"/>
      <c r="X41" s="646"/>
      <c r="Y41" s="649"/>
      <c r="Z41" s="650">
        <v>100</v>
      </c>
      <c r="AA41" s="650"/>
      <c r="AB41" s="650"/>
      <c r="AC41" s="650"/>
      <c r="AD41" s="651">
        <v>19396034</v>
      </c>
      <c r="AE41" s="651"/>
      <c r="AF41" s="651"/>
      <c r="AG41" s="651"/>
      <c r="AH41" s="651"/>
      <c r="AI41" s="651"/>
      <c r="AJ41" s="651"/>
      <c r="AK41" s="651"/>
      <c r="AL41" s="608">
        <v>100</v>
      </c>
      <c r="AM41" s="652"/>
      <c r="AN41" s="652"/>
      <c r="AO41" s="653"/>
      <c r="AQ41" s="654" t="s">
        <v>336</v>
      </c>
      <c r="AR41" s="655"/>
      <c r="AS41" s="655"/>
      <c r="AT41" s="655"/>
      <c r="AU41" s="655"/>
      <c r="AV41" s="655"/>
      <c r="AW41" s="655"/>
      <c r="AX41" s="655"/>
      <c r="AY41" s="656"/>
      <c r="AZ41" s="621">
        <v>931852</v>
      </c>
      <c r="BA41" s="622"/>
      <c r="BB41" s="622"/>
      <c r="BC41" s="622"/>
      <c r="BD41" s="634"/>
      <c r="BE41" s="634"/>
      <c r="BF41" s="657"/>
      <c r="BG41" s="662"/>
      <c r="BH41" s="663"/>
      <c r="BI41" s="663"/>
      <c r="BJ41" s="663"/>
      <c r="BK41" s="663"/>
      <c r="BL41" s="223"/>
      <c r="BM41" s="619" t="s">
        <v>337</v>
      </c>
      <c r="BN41" s="619"/>
      <c r="BO41" s="619"/>
      <c r="BP41" s="619"/>
      <c r="BQ41" s="619"/>
      <c r="BR41" s="619"/>
      <c r="BS41" s="619"/>
      <c r="BT41" s="619"/>
      <c r="BU41" s="620"/>
      <c r="BV41" s="621" t="s">
        <v>122</v>
      </c>
      <c r="BW41" s="622"/>
      <c r="BX41" s="622"/>
      <c r="BY41" s="622"/>
      <c r="BZ41" s="622"/>
      <c r="CA41" s="622"/>
      <c r="CB41" s="658"/>
      <c r="CD41" s="618" t="s">
        <v>338</v>
      </c>
      <c r="CE41" s="619"/>
      <c r="CF41" s="619"/>
      <c r="CG41" s="619"/>
      <c r="CH41" s="619"/>
      <c r="CI41" s="619"/>
      <c r="CJ41" s="619"/>
      <c r="CK41" s="619"/>
      <c r="CL41" s="619"/>
      <c r="CM41" s="619"/>
      <c r="CN41" s="619"/>
      <c r="CO41" s="619"/>
      <c r="CP41" s="619"/>
      <c r="CQ41" s="620"/>
      <c r="CR41" s="621" t="s">
        <v>122</v>
      </c>
      <c r="CS41" s="634"/>
      <c r="CT41" s="634"/>
      <c r="CU41" s="634"/>
      <c r="CV41" s="634"/>
      <c r="CW41" s="634"/>
      <c r="CX41" s="634"/>
      <c r="CY41" s="635"/>
      <c r="CZ41" s="624" t="s">
        <v>122</v>
      </c>
      <c r="DA41" s="636"/>
      <c r="DB41" s="636"/>
      <c r="DC41" s="637"/>
      <c r="DD41" s="627" t="s">
        <v>122</v>
      </c>
      <c r="DE41" s="634"/>
      <c r="DF41" s="634"/>
      <c r="DG41" s="634"/>
      <c r="DH41" s="634"/>
      <c r="DI41" s="634"/>
      <c r="DJ41" s="634"/>
      <c r="DK41" s="635"/>
      <c r="DL41" s="628"/>
      <c r="DM41" s="629"/>
      <c r="DN41" s="629"/>
      <c r="DO41" s="629"/>
      <c r="DP41" s="629"/>
      <c r="DQ41" s="629"/>
      <c r="DR41" s="629"/>
      <c r="DS41" s="629"/>
      <c r="DT41" s="629"/>
      <c r="DU41" s="629"/>
      <c r="DV41" s="630"/>
      <c r="DW41" s="631"/>
      <c r="DX41" s="632"/>
      <c r="DY41" s="632"/>
      <c r="DZ41" s="632"/>
      <c r="EA41" s="632"/>
      <c r="EB41" s="632"/>
      <c r="EC41" s="633"/>
    </row>
    <row r="42" spans="2:133" ht="11.25" customHeight="1" x14ac:dyDescent="0.2">
      <c r="AQ42" s="666" t="s">
        <v>339</v>
      </c>
      <c r="AR42" s="667"/>
      <c r="AS42" s="667"/>
      <c r="AT42" s="667"/>
      <c r="AU42" s="667"/>
      <c r="AV42" s="667"/>
      <c r="AW42" s="667"/>
      <c r="AX42" s="667"/>
      <c r="AY42" s="668"/>
      <c r="AZ42" s="605">
        <v>2771384</v>
      </c>
      <c r="BA42" s="646"/>
      <c r="BB42" s="646"/>
      <c r="BC42" s="646"/>
      <c r="BD42" s="606"/>
      <c r="BE42" s="606"/>
      <c r="BF42" s="669"/>
      <c r="BG42" s="664"/>
      <c r="BH42" s="665"/>
      <c r="BI42" s="665"/>
      <c r="BJ42" s="665"/>
      <c r="BK42" s="665"/>
      <c r="BL42" s="224"/>
      <c r="BM42" s="603" t="s">
        <v>340</v>
      </c>
      <c r="BN42" s="603"/>
      <c r="BO42" s="603"/>
      <c r="BP42" s="603"/>
      <c r="BQ42" s="603"/>
      <c r="BR42" s="603"/>
      <c r="BS42" s="603"/>
      <c r="BT42" s="603"/>
      <c r="BU42" s="604"/>
      <c r="BV42" s="605">
        <v>422</v>
      </c>
      <c r="BW42" s="646"/>
      <c r="BX42" s="646"/>
      <c r="BY42" s="646"/>
      <c r="BZ42" s="646"/>
      <c r="CA42" s="646"/>
      <c r="CB42" s="647"/>
      <c r="CD42" s="618" t="s">
        <v>341</v>
      </c>
      <c r="CE42" s="619"/>
      <c r="CF42" s="619"/>
      <c r="CG42" s="619"/>
      <c r="CH42" s="619"/>
      <c r="CI42" s="619"/>
      <c r="CJ42" s="619"/>
      <c r="CK42" s="619"/>
      <c r="CL42" s="619"/>
      <c r="CM42" s="619"/>
      <c r="CN42" s="619"/>
      <c r="CO42" s="619"/>
      <c r="CP42" s="619"/>
      <c r="CQ42" s="620"/>
      <c r="CR42" s="621">
        <v>2714853</v>
      </c>
      <c r="CS42" s="634"/>
      <c r="CT42" s="634"/>
      <c r="CU42" s="634"/>
      <c r="CV42" s="634"/>
      <c r="CW42" s="634"/>
      <c r="CX42" s="634"/>
      <c r="CY42" s="635"/>
      <c r="CZ42" s="624">
        <v>7.4</v>
      </c>
      <c r="DA42" s="636"/>
      <c r="DB42" s="636"/>
      <c r="DC42" s="637"/>
      <c r="DD42" s="627">
        <v>440418</v>
      </c>
      <c r="DE42" s="634"/>
      <c r="DF42" s="634"/>
      <c r="DG42" s="634"/>
      <c r="DH42" s="634"/>
      <c r="DI42" s="634"/>
      <c r="DJ42" s="634"/>
      <c r="DK42" s="635"/>
      <c r="DL42" s="628"/>
      <c r="DM42" s="629"/>
      <c r="DN42" s="629"/>
      <c r="DO42" s="629"/>
      <c r="DP42" s="629"/>
      <c r="DQ42" s="629"/>
      <c r="DR42" s="629"/>
      <c r="DS42" s="629"/>
      <c r="DT42" s="629"/>
      <c r="DU42" s="629"/>
      <c r="DV42" s="630"/>
      <c r="DW42" s="631"/>
      <c r="DX42" s="632"/>
      <c r="DY42" s="632"/>
      <c r="DZ42" s="632"/>
      <c r="EA42" s="632"/>
      <c r="EB42" s="632"/>
      <c r="EC42" s="633"/>
    </row>
    <row r="43" spans="2:133" ht="11.25" customHeight="1" x14ac:dyDescent="0.2">
      <c r="B43" s="214" t="s">
        <v>342</v>
      </c>
      <c r="CD43" s="618" t="s">
        <v>343</v>
      </c>
      <c r="CE43" s="619"/>
      <c r="CF43" s="619"/>
      <c r="CG43" s="619"/>
      <c r="CH43" s="619"/>
      <c r="CI43" s="619"/>
      <c r="CJ43" s="619"/>
      <c r="CK43" s="619"/>
      <c r="CL43" s="619"/>
      <c r="CM43" s="619"/>
      <c r="CN43" s="619"/>
      <c r="CO43" s="619"/>
      <c r="CP43" s="619"/>
      <c r="CQ43" s="620"/>
      <c r="CR43" s="621">
        <v>100142</v>
      </c>
      <c r="CS43" s="634"/>
      <c r="CT43" s="634"/>
      <c r="CU43" s="634"/>
      <c r="CV43" s="634"/>
      <c r="CW43" s="634"/>
      <c r="CX43" s="634"/>
      <c r="CY43" s="635"/>
      <c r="CZ43" s="624">
        <v>0.3</v>
      </c>
      <c r="DA43" s="636"/>
      <c r="DB43" s="636"/>
      <c r="DC43" s="637"/>
      <c r="DD43" s="627">
        <v>100142</v>
      </c>
      <c r="DE43" s="634"/>
      <c r="DF43" s="634"/>
      <c r="DG43" s="634"/>
      <c r="DH43" s="634"/>
      <c r="DI43" s="634"/>
      <c r="DJ43" s="634"/>
      <c r="DK43" s="635"/>
      <c r="DL43" s="628"/>
      <c r="DM43" s="629"/>
      <c r="DN43" s="629"/>
      <c r="DO43" s="629"/>
      <c r="DP43" s="629"/>
      <c r="DQ43" s="629"/>
      <c r="DR43" s="629"/>
      <c r="DS43" s="629"/>
      <c r="DT43" s="629"/>
      <c r="DU43" s="629"/>
      <c r="DV43" s="630"/>
      <c r="DW43" s="631"/>
      <c r="DX43" s="632"/>
      <c r="DY43" s="632"/>
      <c r="DZ43" s="632"/>
      <c r="EA43" s="632"/>
      <c r="EB43" s="632"/>
      <c r="EC43" s="633"/>
    </row>
    <row r="44" spans="2:133" ht="11.25" customHeight="1" x14ac:dyDescent="0.2">
      <c r="B44" s="638" t="s">
        <v>344</v>
      </c>
      <c r="C44" s="638"/>
      <c r="D44" s="638"/>
      <c r="E44" s="638"/>
      <c r="F44" s="638"/>
      <c r="G44" s="638"/>
      <c r="H44" s="638"/>
      <c r="I44" s="638"/>
      <c r="J44" s="638"/>
      <c r="K44" s="638"/>
      <c r="L44" s="638"/>
      <c r="M44" s="638"/>
      <c r="N44" s="638"/>
      <c r="O44" s="638"/>
      <c r="P44" s="638"/>
      <c r="Q44" s="638"/>
      <c r="R44" s="638"/>
      <c r="S44" s="638"/>
      <c r="T44" s="638"/>
      <c r="U44" s="638"/>
      <c r="V44" s="638"/>
      <c r="W44" s="638"/>
      <c r="X44" s="638"/>
      <c r="Y44" s="638"/>
      <c r="Z44" s="638"/>
      <c r="AA44" s="638"/>
      <c r="AB44" s="638"/>
      <c r="AC44" s="638"/>
      <c r="AD44" s="638"/>
      <c r="AE44" s="638"/>
      <c r="AF44" s="638"/>
      <c r="AG44" s="638"/>
      <c r="AH44" s="638"/>
      <c r="AI44" s="638"/>
      <c r="AJ44" s="638"/>
      <c r="AK44" s="638"/>
      <c r="AL44" s="638"/>
      <c r="AM44" s="638"/>
      <c r="AN44" s="638"/>
      <c r="AO44" s="638"/>
      <c r="AP44" s="638"/>
      <c r="AQ44" s="638"/>
      <c r="AR44" s="638"/>
      <c r="AS44" s="638"/>
      <c r="AT44" s="638"/>
      <c r="AU44" s="638"/>
      <c r="AV44" s="638"/>
      <c r="AW44" s="638"/>
      <c r="AX44" s="638"/>
      <c r="AY44" s="638"/>
      <c r="AZ44" s="638"/>
      <c r="BA44" s="638"/>
      <c r="BB44" s="638"/>
      <c r="BC44" s="638"/>
      <c r="BD44" s="638"/>
      <c r="BE44" s="638"/>
      <c r="BF44" s="638"/>
      <c r="BG44" s="638"/>
      <c r="BH44" s="638"/>
      <c r="BI44" s="638"/>
      <c r="BJ44" s="638"/>
      <c r="BK44" s="638"/>
      <c r="BL44" s="638"/>
      <c r="BM44" s="638"/>
      <c r="BN44" s="638"/>
      <c r="BO44" s="638"/>
      <c r="BP44" s="638"/>
      <c r="BQ44" s="638"/>
      <c r="BR44" s="638"/>
      <c r="BS44" s="638"/>
      <c r="BT44" s="638"/>
      <c r="BU44" s="638"/>
      <c r="BV44" s="638"/>
      <c r="BW44" s="638"/>
      <c r="BX44" s="638"/>
      <c r="BY44" s="638"/>
      <c r="BZ44" s="638"/>
      <c r="CA44" s="638"/>
      <c r="CB44" s="638"/>
      <c r="CC44" s="639"/>
      <c r="CD44" s="640" t="s">
        <v>292</v>
      </c>
      <c r="CE44" s="641"/>
      <c r="CF44" s="618" t="s">
        <v>345</v>
      </c>
      <c r="CG44" s="619"/>
      <c r="CH44" s="619"/>
      <c r="CI44" s="619"/>
      <c r="CJ44" s="619"/>
      <c r="CK44" s="619"/>
      <c r="CL44" s="619"/>
      <c r="CM44" s="619"/>
      <c r="CN44" s="619"/>
      <c r="CO44" s="619"/>
      <c r="CP44" s="619"/>
      <c r="CQ44" s="620"/>
      <c r="CR44" s="621">
        <v>2714853</v>
      </c>
      <c r="CS44" s="622"/>
      <c r="CT44" s="622"/>
      <c r="CU44" s="622"/>
      <c r="CV44" s="622"/>
      <c r="CW44" s="622"/>
      <c r="CX44" s="622"/>
      <c r="CY44" s="623"/>
      <c r="CZ44" s="624">
        <v>7.4</v>
      </c>
      <c r="DA44" s="625"/>
      <c r="DB44" s="625"/>
      <c r="DC44" s="626"/>
      <c r="DD44" s="627">
        <v>440418</v>
      </c>
      <c r="DE44" s="622"/>
      <c r="DF44" s="622"/>
      <c r="DG44" s="622"/>
      <c r="DH44" s="622"/>
      <c r="DI44" s="622"/>
      <c r="DJ44" s="622"/>
      <c r="DK44" s="623"/>
      <c r="DL44" s="628"/>
      <c r="DM44" s="629"/>
      <c r="DN44" s="629"/>
      <c r="DO44" s="629"/>
      <c r="DP44" s="629"/>
      <c r="DQ44" s="629"/>
      <c r="DR44" s="629"/>
      <c r="DS44" s="629"/>
      <c r="DT44" s="629"/>
      <c r="DU44" s="629"/>
      <c r="DV44" s="630"/>
      <c r="DW44" s="631"/>
      <c r="DX44" s="632"/>
      <c r="DY44" s="632"/>
      <c r="DZ44" s="632"/>
      <c r="EA44" s="632"/>
      <c r="EB44" s="632"/>
      <c r="EC44" s="633"/>
    </row>
    <row r="45" spans="2:133" ht="11.25" customHeight="1" x14ac:dyDescent="0.2">
      <c r="B45" s="638" t="s">
        <v>346</v>
      </c>
      <c r="C45" s="638"/>
      <c r="D45" s="638"/>
      <c r="E45" s="638"/>
      <c r="F45" s="638"/>
      <c r="G45" s="638"/>
      <c r="H45" s="638"/>
      <c r="I45" s="638"/>
      <c r="J45" s="638"/>
      <c r="K45" s="638"/>
      <c r="L45" s="638"/>
      <c r="M45" s="638"/>
      <c r="N45" s="638"/>
      <c r="O45" s="638"/>
      <c r="P45" s="638"/>
      <c r="Q45" s="638"/>
      <c r="R45" s="638"/>
      <c r="S45" s="638"/>
      <c r="T45" s="638"/>
      <c r="U45" s="638"/>
      <c r="V45" s="638"/>
      <c r="W45" s="638"/>
      <c r="X45" s="638"/>
      <c r="Y45" s="638"/>
      <c r="Z45" s="638"/>
      <c r="AA45" s="638"/>
      <c r="AB45" s="638"/>
      <c r="AC45" s="638"/>
      <c r="AD45" s="638"/>
      <c r="AE45" s="638"/>
      <c r="AF45" s="638"/>
      <c r="AG45" s="638"/>
      <c r="AH45" s="638"/>
      <c r="AI45" s="638"/>
      <c r="AJ45" s="638"/>
      <c r="AK45" s="638"/>
      <c r="AL45" s="638"/>
      <c r="AM45" s="638"/>
      <c r="AN45" s="638"/>
      <c r="AO45" s="638"/>
      <c r="AP45" s="638"/>
      <c r="AQ45" s="638"/>
      <c r="AR45" s="638"/>
      <c r="AS45" s="638"/>
      <c r="AT45" s="638"/>
      <c r="AU45" s="638"/>
      <c r="AV45" s="638"/>
      <c r="AW45" s="638"/>
      <c r="AX45" s="638"/>
      <c r="AY45" s="638"/>
      <c r="AZ45" s="638"/>
      <c r="BA45" s="638"/>
      <c r="BB45" s="638"/>
      <c r="BC45" s="638"/>
      <c r="BD45" s="638"/>
      <c r="BE45" s="638"/>
      <c r="BF45" s="638"/>
      <c r="BG45" s="638"/>
      <c r="BH45" s="638"/>
      <c r="BI45" s="638"/>
      <c r="BJ45" s="638"/>
      <c r="BK45" s="638"/>
      <c r="BL45" s="638"/>
      <c r="BM45" s="638"/>
      <c r="BN45" s="638"/>
      <c r="BO45" s="638"/>
      <c r="BP45" s="638"/>
      <c r="BQ45" s="638"/>
      <c r="BR45" s="638"/>
      <c r="BS45" s="638"/>
      <c r="BT45" s="638"/>
      <c r="BU45" s="638"/>
      <c r="BV45" s="638"/>
      <c r="BW45" s="638"/>
      <c r="BX45" s="638"/>
      <c r="BY45" s="638"/>
      <c r="BZ45" s="638"/>
      <c r="CA45" s="638"/>
      <c r="CB45" s="638"/>
      <c r="CC45" s="639"/>
      <c r="CD45" s="642"/>
      <c r="CE45" s="643"/>
      <c r="CF45" s="618" t="s">
        <v>347</v>
      </c>
      <c r="CG45" s="619"/>
      <c r="CH45" s="619"/>
      <c r="CI45" s="619"/>
      <c r="CJ45" s="619"/>
      <c r="CK45" s="619"/>
      <c r="CL45" s="619"/>
      <c r="CM45" s="619"/>
      <c r="CN45" s="619"/>
      <c r="CO45" s="619"/>
      <c r="CP45" s="619"/>
      <c r="CQ45" s="620"/>
      <c r="CR45" s="621">
        <v>773721</v>
      </c>
      <c r="CS45" s="634"/>
      <c r="CT45" s="634"/>
      <c r="CU45" s="634"/>
      <c r="CV45" s="634"/>
      <c r="CW45" s="634"/>
      <c r="CX45" s="634"/>
      <c r="CY45" s="635"/>
      <c r="CZ45" s="624">
        <v>2.1</v>
      </c>
      <c r="DA45" s="636"/>
      <c r="DB45" s="636"/>
      <c r="DC45" s="637"/>
      <c r="DD45" s="627">
        <v>46846</v>
      </c>
      <c r="DE45" s="634"/>
      <c r="DF45" s="634"/>
      <c r="DG45" s="634"/>
      <c r="DH45" s="634"/>
      <c r="DI45" s="634"/>
      <c r="DJ45" s="634"/>
      <c r="DK45" s="635"/>
      <c r="DL45" s="628"/>
      <c r="DM45" s="629"/>
      <c r="DN45" s="629"/>
      <c r="DO45" s="629"/>
      <c r="DP45" s="629"/>
      <c r="DQ45" s="629"/>
      <c r="DR45" s="629"/>
      <c r="DS45" s="629"/>
      <c r="DT45" s="629"/>
      <c r="DU45" s="629"/>
      <c r="DV45" s="630"/>
      <c r="DW45" s="631"/>
      <c r="DX45" s="632"/>
      <c r="DY45" s="632"/>
      <c r="DZ45" s="632"/>
      <c r="EA45" s="632"/>
      <c r="EB45" s="632"/>
      <c r="EC45" s="633"/>
    </row>
    <row r="46" spans="2:133" ht="11.25" customHeight="1" x14ac:dyDescent="0.2">
      <c r="B46" s="225"/>
      <c r="CD46" s="642"/>
      <c r="CE46" s="643"/>
      <c r="CF46" s="618" t="s">
        <v>348</v>
      </c>
      <c r="CG46" s="619"/>
      <c r="CH46" s="619"/>
      <c r="CI46" s="619"/>
      <c r="CJ46" s="619"/>
      <c r="CK46" s="619"/>
      <c r="CL46" s="619"/>
      <c r="CM46" s="619"/>
      <c r="CN46" s="619"/>
      <c r="CO46" s="619"/>
      <c r="CP46" s="619"/>
      <c r="CQ46" s="620"/>
      <c r="CR46" s="621">
        <v>1941132</v>
      </c>
      <c r="CS46" s="622"/>
      <c r="CT46" s="622"/>
      <c r="CU46" s="622"/>
      <c r="CV46" s="622"/>
      <c r="CW46" s="622"/>
      <c r="CX46" s="622"/>
      <c r="CY46" s="623"/>
      <c r="CZ46" s="624">
        <v>5.3</v>
      </c>
      <c r="DA46" s="625"/>
      <c r="DB46" s="625"/>
      <c r="DC46" s="626"/>
      <c r="DD46" s="627">
        <v>393572</v>
      </c>
      <c r="DE46" s="622"/>
      <c r="DF46" s="622"/>
      <c r="DG46" s="622"/>
      <c r="DH46" s="622"/>
      <c r="DI46" s="622"/>
      <c r="DJ46" s="622"/>
      <c r="DK46" s="623"/>
      <c r="DL46" s="628"/>
      <c r="DM46" s="629"/>
      <c r="DN46" s="629"/>
      <c r="DO46" s="629"/>
      <c r="DP46" s="629"/>
      <c r="DQ46" s="629"/>
      <c r="DR46" s="629"/>
      <c r="DS46" s="629"/>
      <c r="DT46" s="629"/>
      <c r="DU46" s="629"/>
      <c r="DV46" s="630"/>
      <c r="DW46" s="631"/>
      <c r="DX46" s="632"/>
      <c r="DY46" s="632"/>
      <c r="DZ46" s="632"/>
      <c r="EA46" s="632"/>
      <c r="EB46" s="632"/>
      <c r="EC46" s="633"/>
    </row>
    <row r="47" spans="2:133" ht="11.25" customHeight="1" x14ac:dyDescent="0.2">
      <c r="B47" s="225"/>
      <c r="CD47" s="642"/>
      <c r="CE47" s="643"/>
      <c r="CF47" s="618" t="s">
        <v>349</v>
      </c>
      <c r="CG47" s="619"/>
      <c r="CH47" s="619"/>
      <c r="CI47" s="619"/>
      <c r="CJ47" s="619"/>
      <c r="CK47" s="619"/>
      <c r="CL47" s="619"/>
      <c r="CM47" s="619"/>
      <c r="CN47" s="619"/>
      <c r="CO47" s="619"/>
      <c r="CP47" s="619"/>
      <c r="CQ47" s="620"/>
      <c r="CR47" s="621" t="s">
        <v>122</v>
      </c>
      <c r="CS47" s="634"/>
      <c r="CT47" s="634"/>
      <c r="CU47" s="634"/>
      <c r="CV47" s="634"/>
      <c r="CW47" s="634"/>
      <c r="CX47" s="634"/>
      <c r="CY47" s="635"/>
      <c r="CZ47" s="624" t="s">
        <v>122</v>
      </c>
      <c r="DA47" s="636"/>
      <c r="DB47" s="636"/>
      <c r="DC47" s="637"/>
      <c r="DD47" s="627" t="s">
        <v>122</v>
      </c>
      <c r="DE47" s="634"/>
      <c r="DF47" s="634"/>
      <c r="DG47" s="634"/>
      <c r="DH47" s="634"/>
      <c r="DI47" s="634"/>
      <c r="DJ47" s="634"/>
      <c r="DK47" s="635"/>
      <c r="DL47" s="628"/>
      <c r="DM47" s="629"/>
      <c r="DN47" s="629"/>
      <c r="DO47" s="629"/>
      <c r="DP47" s="629"/>
      <c r="DQ47" s="629"/>
      <c r="DR47" s="629"/>
      <c r="DS47" s="629"/>
      <c r="DT47" s="629"/>
      <c r="DU47" s="629"/>
      <c r="DV47" s="630"/>
      <c r="DW47" s="631"/>
      <c r="DX47" s="632"/>
      <c r="DY47" s="632"/>
      <c r="DZ47" s="632"/>
      <c r="EA47" s="632"/>
      <c r="EB47" s="632"/>
      <c r="EC47" s="633"/>
    </row>
    <row r="48" spans="2:133" ht="10.8" x14ac:dyDescent="0.2">
      <c r="B48" s="225"/>
      <c r="CD48" s="644"/>
      <c r="CE48" s="645"/>
      <c r="CF48" s="618" t="s">
        <v>350</v>
      </c>
      <c r="CG48" s="619"/>
      <c r="CH48" s="619"/>
      <c r="CI48" s="619"/>
      <c r="CJ48" s="619"/>
      <c r="CK48" s="619"/>
      <c r="CL48" s="619"/>
      <c r="CM48" s="619"/>
      <c r="CN48" s="619"/>
      <c r="CO48" s="619"/>
      <c r="CP48" s="619"/>
      <c r="CQ48" s="620"/>
      <c r="CR48" s="621" t="s">
        <v>122</v>
      </c>
      <c r="CS48" s="622"/>
      <c r="CT48" s="622"/>
      <c r="CU48" s="622"/>
      <c r="CV48" s="622"/>
      <c r="CW48" s="622"/>
      <c r="CX48" s="622"/>
      <c r="CY48" s="623"/>
      <c r="CZ48" s="624" t="s">
        <v>122</v>
      </c>
      <c r="DA48" s="625"/>
      <c r="DB48" s="625"/>
      <c r="DC48" s="626"/>
      <c r="DD48" s="627" t="s">
        <v>122</v>
      </c>
      <c r="DE48" s="622"/>
      <c r="DF48" s="622"/>
      <c r="DG48" s="622"/>
      <c r="DH48" s="622"/>
      <c r="DI48" s="622"/>
      <c r="DJ48" s="622"/>
      <c r="DK48" s="623"/>
      <c r="DL48" s="628"/>
      <c r="DM48" s="629"/>
      <c r="DN48" s="629"/>
      <c r="DO48" s="629"/>
      <c r="DP48" s="629"/>
      <c r="DQ48" s="629"/>
      <c r="DR48" s="629"/>
      <c r="DS48" s="629"/>
      <c r="DT48" s="629"/>
      <c r="DU48" s="629"/>
      <c r="DV48" s="630"/>
      <c r="DW48" s="631"/>
      <c r="DX48" s="632"/>
      <c r="DY48" s="632"/>
      <c r="DZ48" s="632"/>
      <c r="EA48" s="632"/>
      <c r="EB48" s="632"/>
      <c r="EC48" s="633"/>
    </row>
    <row r="49" spans="2:133" ht="11.25" customHeight="1" x14ac:dyDescent="0.2">
      <c r="B49" s="225"/>
      <c r="CD49" s="602" t="s">
        <v>351</v>
      </c>
      <c r="CE49" s="603"/>
      <c r="CF49" s="603"/>
      <c r="CG49" s="603"/>
      <c r="CH49" s="603"/>
      <c r="CI49" s="603"/>
      <c r="CJ49" s="603"/>
      <c r="CK49" s="603"/>
      <c r="CL49" s="603"/>
      <c r="CM49" s="603"/>
      <c r="CN49" s="603"/>
      <c r="CO49" s="603"/>
      <c r="CP49" s="603"/>
      <c r="CQ49" s="604"/>
      <c r="CR49" s="605">
        <v>36812112</v>
      </c>
      <c r="CS49" s="606"/>
      <c r="CT49" s="606"/>
      <c r="CU49" s="606"/>
      <c r="CV49" s="606"/>
      <c r="CW49" s="606"/>
      <c r="CX49" s="606"/>
      <c r="CY49" s="607"/>
      <c r="CZ49" s="608">
        <v>100</v>
      </c>
      <c r="DA49" s="609"/>
      <c r="DB49" s="609"/>
      <c r="DC49" s="610"/>
      <c r="DD49" s="611">
        <v>23048223</v>
      </c>
      <c r="DE49" s="606"/>
      <c r="DF49" s="606"/>
      <c r="DG49" s="606"/>
      <c r="DH49" s="606"/>
      <c r="DI49" s="606"/>
      <c r="DJ49" s="606"/>
      <c r="DK49" s="607"/>
      <c r="DL49" s="612"/>
      <c r="DM49" s="613"/>
      <c r="DN49" s="613"/>
      <c r="DO49" s="613"/>
      <c r="DP49" s="613"/>
      <c r="DQ49" s="613"/>
      <c r="DR49" s="613"/>
      <c r="DS49" s="613"/>
      <c r="DT49" s="613"/>
      <c r="DU49" s="613"/>
      <c r="DV49" s="614"/>
      <c r="DW49" s="615"/>
      <c r="DX49" s="616"/>
      <c r="DY49" s="616"/>
      <c r="DZ49" s="616"/>
      <c r="EA49" s="616"/>
      <c r="EB49" s="616"/>
      <c r="EC49" s="617"/>
    </row>
  </sheetData>
  <sheetProtection algorithmName="SHA-512" hashValue="P4osGEkXR2aaQAlCk1tAj9inQaakvE9Fmj4zvfkjGOos4uXECjuKtbyOmc0argw0IcdEjkgv90q9cLD2mxSPoQ==" saltValue="GAt/FVeVN2EMacAoYjZ+3Q=="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2" zeroHeight="1" x14ac:dyDescent="0.2"/>
  <cols>
    <col min="1" max="130" width="2.77734375" style="231" customWidth="1"/>
    <col min="131" max="131" width="1.6640625" style="231" customWidth="1"/>
    <col min="132" max="16384" width="9" style="231" hidden="1"/>
  </cols>
  <sheetData>
    <row r="1" spans="1:131" ht="11.25" customHeight="1" thickBot="1" x14ac:dyDescent="0.25">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5">
      <c r="A2" s="1094" t="s">
        <v>352</v>
      </c>
      <c r="B2" s="1094"/>
      <c r="C2" s="1094"/>
      <c r="D2" s="1094"/>
      <c r="E2" s="1094"/>
      <c r="F2" s="1094"/>
      <c r="G2" s="1094"/>
      <c r="H2" s="1094"/>
      <c r="I2" s="1094"/>
      <c r="J2" s="1094"/>
      <c r="K2" s="1094"/>
      <c r="L2" s="1094"/>
      <c r="M2" s="1094"/>
      <c r="N2" s="1094"/>
      <c r="O2" s="1094"/>
      <c r="P2" s="1094"/>
      <c r="Q2" s="1094"/>
      <c r="R2" s="1094"/>
      <c r="S2" s="1094"/>
      <c r="T2" s="1094"/>
      <c r="U2" s="1094"/>
      <c r="V2" s="1094"/>
      <c r="W2" s="1094"/>
      <c r="X2" s="1094"/>
      <c r="Y2" s="1094"/>
      <c r="Z2" s="1094"/>
      <c r="AA2" s="1094"/>
      <c r="AB2" s="1094"/>
      <c r="AC2" s="1094"/>
      <c r="AD2" s="1094"/>
      <c r="AE2" s="1094"/>
      <c r="AF2" s="1094"/>
      <c r="AG2" s="1094"/>
      <c r="AH2" s="1094"/>
      <c r="AI2" s="1094"/>
      <c r="AJ2" s="1094"/>
      <c r="AK2" s="1094"/>
      <c r="AL2" s="1094"/>
      <c r="AM2" s="1094"/>
      <c r="AN2" s="1094"/>
      <c r="AO2" s="1094"/>
      <c r="AP2" s="1094"/>
      <c r="AQ2" s="1094"/>
      <c r="AR2" s="1094"/>
      <c r="AS2" s="1094"/>
      <c r="AT2" s="1094"/>
      <c r="AU2" s="1094"/>
      <c r="AV2" s="1094"/>
      <c r="AW2" s="1094"/>
      <c r="AX2" s="1094"/>
      <c r="AY2" s="1094"/>
      <c r="AZ2" s="1094"/>
      <c r="BA2" s="1094"/>
      <c r="BB2" s="1094"/>
      <c r="BC2" s="1094"/>
      <c r="BD2" s="1094"/>
      <c r="BE2" s="1094"/>
      <c r="BF2" s="1094"/>
      <c r="BG2" s="1094"/>
      <c r="BH2" s="1094"/>
      <c r="BI2" s="1094"/>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1095" t="s">
        <v>353</v>
      </c>
      <c r="DK2" s="1096"/>
      <c r="DL2" s="1096"/>
      <c r="DM2" s="1096"/>
      <c r="DN2" s="1096"/>
      <c r="DO2" s="1097"/>
      <c r="DP2" s="228"/>
      <c r="DQ2" s="1095" t="s">
        <v>354</v>
      </c>
      <c r="DR2" s="1096"/>
      <c r="DS2" s="1096"/>
      <c r="DT2" s="1096"/>
      <c r="DU2" s="1096"/>
      <c r="DV2" s="1096"/>
      <c r="DW2" s="1096"/>
      <c r="DX2" s="1096"/>
      <c r="DY2" s="1096"/>
      <c r="DZ2" s="1097"/>
      <c r="EA2" s="230"/>
    </row>
    <row r="3" spans="1:131" ht="11.25" customHeight="1" x14ac:dyDescent="0.2">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5">
      <c r="A4" s="1063" t="s">
        <v>355</v>
      </c>
      <c r="B4" s="1063"/>
      <c r="C4" s="1063"/>
      <c r="D4" s="1063"/>
      <c r="E4" s="1063"/>
      <c r="F4" s="1063"/>
      <c r="G4" s="1063"/>
      <c r="H4" s="1063"/>
      <c r="I4" s="1063"/>
      <c r="J4" s="1063"/>
      <c r="K4" s="1063"/>
      <c r="L4" s="1063"/>
      <c r="M4" s="1063"/>
      <c r="N4" s="1063"/>
      <c r="O4" s="1063"/>
      <c r="P4" s="1063"/>
      <c r="Q4" s="1063"/>
      <c r="R4" s="1063"/>
      <c r="S4" s="1063"/>
      <c r="T4" s="1063"/>
      <c r="U4" s="1063"/>
      <c r="V4" s="1063"/>
      <c r="W4" s="1063"/>
      <c r="X4" s="1063"/>
      <c r="Y4" s="1063"/>
      <c r="Z4" s="1063"/>
      <c r="AA4" s="1063"/>
      <c r="AB4" s="1063"/>
      <c r="AC4" s="1063"/>
      <c r="AD4" s="1063"/>
      <c r="AE4" s="1063"/>
      <c r="AF4" s="1063"/>
      <c r="AG4" s="1063"/>
      <c r="AH4" s="1063"/>
      <c r="AI4" s="1063"/>
      <c r="AJ4" s="1063"/>
      <c r="AK4" s="1063"/>
      <c r="AL4" s="1063"/>
      <c r="AM4" s="1063"/>
      <c r="AN4" s="1063"/>
      <c r="AO4" s="1063"/>
      <c r="AP4" s="1063"/>
      <c r="AQ4" s="1063"/>
      <c r="AR4" s="1063"/>
      <c r="AS4" s="1063"/>
      <c r="AT4" s="1063"/>
      <c r="AU4" s="1063"/>
      <c r="AV4" s="1063"/>
      <c r="AW4" s="1063"/>
      <c r="AX4" s="1063"/>
      <c r="AY4" s="1063"/>
      <c r="AZ4" s="232"/>
      <c r="BA4" s="232"/>
      <c r="BB4" s="232"/>
      <c r="BC4" s="232"/>
      <c r="BD4" s="232"/>
      <c r="BE4" s="233"/>
      <c r="BF4" s="233"/>
      <c r="BG4" s="233"/>
      <c r="BH4" s="233"/>
      <c r="BI4" s="233"/>
      <c r="BJ4" s="233"/>
      <c r="BK4" s="233"/>
      <c r="BL4" s="233"/>
      <c r="BM4" s="233"/>
      <c r="BN4" s="233"/>
      <c r="BO4" s="233"/>
      <c r="BP4" s="233"/>
      <c r="BQ4" s="730" t="s">
        <v>356</v>
      </c>
      <c r="BR4" s="730"/>
      <c r="BS4" s="730"/>
      <c r="BT4" s="730"/>
      <c r="BU4" s="730"/>
      <c r="BV4" s="730"/>
      <c r="BW4" s="730"/>
      <c r="BX4" s="730"/>
      <c r="BY4" s="730"/>
      <c r="BZ4" s="730"/>
      <c r="CA4" s="730"/>
      <c r="CB4" s="730"/>
      <c r="CC4" s="730"/>
      <c r="CD4" s="730"/>
      <c r="CE4" s="730"/>
      <c r="CF4" s="730"/>
      <c r="CG4" s="730"/>
      <c r="CH4" s="730"/>
      <c r="CI4" s="730"/>
      <c r="CJ4" s="730"/>
      <c r="CK4" s="730"/>
      <c r="CL4" s="730"/>
      <c r="CM4" s="730"/>
      <c r="CN4" s="730"/>
      <c r="CO4" s="730"/>
      <c r="CP4" s="730"/>
      <c r="CQ4" s="730"/>
      <c r="CR4" s="730"/>
      <c r="CS4" s="730"/>
      <c r="CT4" s="730"/>
      <c r="CU4" s="730"/>
      <c r="CV4" s="730"/>
      <c r="CW4" s="730"/>
      <c r="CX4" s="730"/>
      <c r="CY4" s="730"/>
      <c r="CZ4" s="730"/>
      <c r="DA4" s="730"/>
      <c r="DB4" s="730"/>
      <c r="DC4" s="730"/>
      <c r="DD4" s="730"/>
      <c r="DE4" s="730"/>
      <c r="DF4" s="730"/>
      <c r="DG4" s="730"/>
      <c r="DH4" s="730"/>
      <c r="DI4" s="730"/>
      <c r="DJ4" s="730"/>
      <c r="DK4" s="730"/>
      <c r="DL4" s="730"/>
      <c r="DM4" s="730"/>
      <c r="DN4" s="730"/>
      <c r="DO4" s="730"/>
      <c r="DP4" s="730"/>
      <c r="DQ4" s="730"/>
      <c r="DR4" s="730"/>
      <c r="DS4" s="730"/>
      <c r="DT4" s="730"/>
      <c r="DU4" s="730"/>
      <c r="DV4" s="730"/>
      <c r="DW4" s="730"/>
      <c r="DX4" s="730"/>
      <c r="DY4" s="730"/>
      <c r="DZ4" s="730"/>
      <c r="EA4" s="234"/>
    </row>
    <row r="5" spans="1:131" s="235" customFormat="1" ht="26.25" customHeight="1" x14ac:dyDescent="0.2">
      <c r="A5" s="1000" t="s">
        <v>357</v>
      </c>
      <c r="B5" s="1001"/>
      <c r="C5" s="1001"/>
      <c r="D5" s="1001"/>
      <c r="E5" s="1001"/>
      <c r="F5" s="1001"/>
      <c r="G5" s="1001"/>
      <c r="H5" s="1001"/>
      <c r="I5" s="1001"/>
      <c r="J5" s="1001"/>
      <c r="K5" s="1001"/>
      <c r="L5" s="1001"/>
      <c r="M5" s="1001"/>
      <c r="N5" s="1001"/>
      <c r="O5" s="1001"/>
      <c r="P5" s="1002"/>
      <c r="Q5" s="1006" t="s">
        <v>358</v>
      </c>
      <c r="R5" s="1007"/>
      <c r="S5" s="1007"/>
      <c r="T5" s="1007"/>
      <c r="U5" s="1008"/>
      <c r="V5" s="1006" t="s">
        <v>359</v>
      </c>
      <c r="W5" s="1007"/>
      <c r="X5" s="1007"/>
      <c r="Y5" s="1007"/>
      <c r="Z5" s="1008"/>
      <c r="AA5" s="1006" t="s">
        <v>360</v>
      </c>
      <c r="AB5" s="1007"/>
      <c r="AC5" s="1007"/>
      <c r="AD5" s="1007"/>
      <c r="AE5" s="1007"/>
      <c r="AF5" s="1098" t="s">
        <v>361</v>
      </c>
      <c r="AG5" s="1007"/>
      <c r="AH5" s="1007"/>
      <c r="AI5" s="1007"/>
      <c r="AJ5" s="1020"/>
      <c r="AK5" s="1007" t="s">
        <v>362</v>
      </c>
      <c r="AL5" s="1007"/>
      <c r="AM5" s="1007"/>
      <c r="AN5" s="1007"/>
      <c r="AO5" s="1008"/>
      <c r="AP5" s="1006" t="s">
        <v>363</v>
      </c>
      <c r="AQ5" s="1007"/>
      <c r="AR5" s="1007"/>
      <c r="AS5" s="1007"/>
      <c r="AT5" s="1008"/>
      <c r="AU5" s="1006" t="s">
        <v>364</v>
      </c>
      <c r="AV5" s="1007"/>
      <c r="AW5" s="1007"/>
      <c r="AX5" s="1007"/>
      <c r="AY5" s="1020"/>
      <c r="AZ5" s="232"/>
      <c r="BA5" s="232"/>
      <c r="BB5" s="232"/>
      <c r="BC5" s="232"/>
      <c r="BD5" s="232"/>
      <c r="BE5" s="233"/>
      <c r="BF5" s="233"/>
      <c r="BG5" s="233"/>
      <c r="BH5" s="233"/>
      <c r="BI5" s="233"/>
      <c r="BJ5" s="233"/>
      <c r="BK5" s="233"/>
      <c r="BL5" s="233"/>
      <c r="BM5" s="233"/>
      <c r="BN5" s="233"/>
      <c r="BO5" s="233"/>
      <c r="BP5" s="233"/>
      <c r="BQ5" s="1000" t="s">
        <v>365</v>
      </c>
      <c r="BR5" s="1001"/>
      <c r="BS5" s="1001"/>
      <c r="BT5" s="1001"/>
      <c r="BU5" s="1001"/>
      <c r="BV5" s="1001"/>
      <c r="BW5" s="1001"/>
      <c r="BX5" s="1001"/>
      <c r="BY5" s="1001"/>
      <c r="BZ5" s="1001"/>
      <c r="CA5" s="1001"/>
      <c r="CB5" s="1001"/>
      <c r="CC5" s="1001"/>
      <c r="CD5" s="1001"/>
      <c r="CE5" s="1001"/>
      <c r="CF5" s="1001"/>
      <c r="CG5" s="1002"/>
      <c r="CH5" s="1006" t="s">
        <v>366</v>
      </c>
      <c r="CI5" s="1007"/>
      <c r="CJ5" s="1007"/>
      <c r="CK5" s="1007"/>
      <c r="CL5" s="1008"/>
      <c r="CM5" s="1006" t="s">
        <v>367</v>
      </c>
      <c r="CN5" s="1007"/>
      <c r="CO5" s="1007"/>
      <c r="CP5" s="1007"/>
      <c r="CQ5" s="1008"/>
      <c r="CR5" s="1006" t="s">
        <v>368</v>
      </c>
      <c r="CS5" s="1007"/>
      <c r="CT5" s="1007"/>
      <c r="CU5" s="1007"/>
      <c r="CV5" s="1008"/>
      <c r="CW5" s="1006" t="s">
        <v>369</v>
      </c>
      <c r="CX5" s="1007"/>
      <c r="CY5" s="1007"/>
      <c r="CZ5" s="1007"/>
      <c r="DA5" s="1008"/>
      <c r="DB5" s="1006" t="s">
        <v>370</v>
      </c>
      <c r="DC5" s="1007"/>
      <c r="DD5" s="1007"/>
      <c r="DE5" s="1007"/>
      <c r="DF5" s="1008"/>
      <c r="DG5" s="1088" t="s">
        <v>371</v>
      </c>
      <c r="DH5" s="1089"/>
      <c r="DI5" s="1089"/>
      <c r="DJ5" s="1089"/>
      <c r="DK5" s="1090"/>
      <c r="DL5" s="1088" t="s">
        <v>372</v>
      </c>
      <c r="DM5" s="1089"/>
      <c r="DN5" s="1089"/>
      <c r="DO5" s="1089"/>
      <c r="DP5" s="1090"/>
      <c r="DQ5" s="1006" t="s">
        <v>373</v>
      </c>
      <c r="DR5" s="1007"/>
      <c r="DS5" s="1007"/>
      <c r="DT5" s="1007"/>
      <c r="DU5" s="1008"/>
      <c r="DV5" s="1006" t="s">
        <v>364</v>
      </c>
      <c r="DW5" s="1007"/>
      <c r="DX5" s="1007"/>
      <c r="DY5" s="1007"/>
      <c r="DZ5" s="1020"/>
      <c r="EA5" s="234"/>
    </row>
    <row r="6" spans="1:131" s="235" customFormat="1" ht="26.25" customHeight="1" thickBot="1" x14ac:dyDescent="0.25">
      <c r="A6" s="1003"/>
      <c r="B6" s="1004"/>
      <c r="C6" s="1004"/>
      <c r="D6" s="1004"/>
      <c r="E6" s="1004"/>
      <c r="F6" s="1004"/>
      <c r="G6" s="1004"/>
      <c r="H6" s="1004"/>
      <c r="I6" s="1004"/>
      <c r="J6" s="1004"/>
      <c r="K6" s="1004"/>
      <c r="L6" s="1004"/>
      <c r="M6" s="1004"/>
      <c r="N6" s="1004"/>
      <c r="O6" s="1004"/>
      <c r="P6" s="1005"/>
      <c r="Q6" s="1009"/>
      <c r="R6" s="1010"/>
      <c r="S6" s="1010"/>
      <c r="T6" s="1010"/>
      <c r="U6" s="1011"/>
      <c r="V6" s="1009"/>
      <c r="W6" s="1010"/>
      <c r="X6" s="1010"/>
      <c r="Y6" s="1010"/>
      <c r="Z6" s="1011"/>
      <c r="AA6" s="1009"/>
      <c r="AB6" s="1010"/>
      <c r="AC6" s="1010"/>
      <c r="AD6" s="1010"/>
      <c r="AE6" s="1010"/>
      <c r="AF6" s="1099"/>
      <c r="AG6" s="1010"/>
      <c r="AH6" s="1010"/>
      <c r="AI6" s="1010"/>
      <c r="AJ6" s="1021"/>
      <c r="AK6" s="1010"/>
      <c r="AL6" s="1010"/>
      <c r="AM6" s="1010"/>
      <c r="AN6" s="1010"/>
      <c r="AO6" s="1011"/>
      <c r="AP6" s="1009"/>
      <c r="AQ6" s="1010"/>
      <c r="AR6" s="1010"/>
      <c r="AS6" s="1010"/>
      <c r="AT6" s="1011"/>
      <c r="AU6" s="1009"/>
      <c r="AV6" s="1010"/>
      <c r="AW6" s="1010"/>
      <c r="AX6" s="1010"/>
      <c r="AY6" s="1021"/>
      <c r="AZ6" s="232"/>
      <c r="BA6" s="232"/>
      <c r="BB6" s="232"/>
      <c r="BC6" s="232"/>
      <c r="BD6" s="232"/>
      <c r="BE6" s="233"/>
      <c r="BF6" s="233"/>
      <c r="BG6" s="233"/>
      <c r="BH6" s="233"/>
      <c r="BI6" s="233"/>
      <c r="BJ6" s="233"/>
      <c r="BK6" s="233"/>
      <c r="BL6" s="233"/>
      <c r="BM6" s="233"/>
      <c r="BN6" s="233"/>
      <c r="BO6" s="233"/>
      <c r="BP6" s="233"/>
      <c r="BQ6" s="1003"/>
      <c r="BR6" s="1004"/>
      <c r="BS6" s="1004"/>
      <c r="BT6" s="1004"/>
      <c r="BU6" s="1004"/>
      <c r="BV6" s="1004"/>
      <c r="BW6" s="1004"/>
      <c r="BX6" s="1004"/>
      <c r="BY6" s="1004"/>
      <c r="BZ6" s="1004"/>
      <c r="CA6" s="1004"/>
      <c r="CB6" s="1004"/>
      <c r="CC6" s="1004"/>
      <c r="CD6" s="1004"/>
      <c r="CE6" s="1004"/>
      <c r="CF6" s="1004"/>
      <c r="CG6" s="1005"/>
      <c r="CH6" s="1009"/>
      <c r="CI6" s="1010"/>
      <c r="CJ6" s="1010"/>
      <c r="CK6" s="1010"/>
      <c r="CL6" s="1011"/>
      <c r="CM6" s="1009"/>
      <c r="CN6" s="1010"/>
      <c r="CO6" s="1010"/>
      <c r="CP6" s="1010"/>
      <c r="CQ6" s="1011"/>
      <c r="CR6" s="1009"/>
      <c r="CS6" s="1010"/>
      <c r="CT6" s="1010"/>
      <c r="CU6" s="1010"/>
      <c r="CV6" s="1011"/>
      <c r="CW6" s="1009"/>
      <c r="CX6" s="1010"/>
      <c r="CY6" s="1010"/>
      <c r="CZ6" s="1010"/>
      <c r="DA6" s="1011"/>
      <c r="DB6" s="1009"/>
      <c r="DC6" s="1010"/>
      <c r="DD6" s="1010"/>
      <c r="DE6" s="1010"/>
      <c r="DF6" s="1011"/>
      <c r="DG6" s="1091"/>
      <c r="DH6" s="1092"/>
      <c r="DI6" s="1092"/>
      <c r="DJ6" s="1092"/>
      <c r="DK6" s="1093"/>
      <c r="DL6" s="1091"/>
      <c r="DM6" s="1092"/>
      <c r="DN6" s="1092"/>
      <c r="DO6" s="1092"/>
      <c r="DP6" s="1093"/>
      <c r="DQ6" s="1009"/>
      <c r="DR6" s="1010"/>
      <c r="DS6" s="1010"/>
      <c r="DT6" s="1010"/>
      <c r="DU6" s="1011"/>
      <c r="DV6" s="1009"/>
      <c r="DW6" s="1010"/>
      <c r="DX6" s="1010"/>
      <c r="DY6" s="1010"/>
      <c r="DZ6" s="1021"/>
      <c r="EA6" s="234"/>
    </row>
    <row r="7" spans="1:131" s="235" customFormat="1" ht="26.25" customHeight="1" thickTop="1" x14ac:dyDescent="0.2">
      <c r="A7" s="236">
        <v>1</v>
      </c>
      <c r="B7" s="1051" t="s">
        <v>374</v>
      </c>
      <c r="C7" s="1052"/>
      <c r="D7" s="1052"/>
      <c r="E7" s="1052"/>
      <c r="F7" s="1052"/>
      <c r="G7" s="1052"/>
      <c r="H7" s="1052"/>
      <c r="I7" s="1052"/>
      <c r="J7" s="1052"/>
      <c r="K7" s="1052"/>
      <c r="L7" s="1052"/>
      <c r="M7" s="1052"/>
      <c r="N7" s="1052"/>
      <c r="O7" s="1052"/>
      <c r="P7" s="1053"/>
      <c r="Q7" s="1106">
        <v>37141</v>
      </c>
      <c r="R7" s="1107"/>
      <c r="S7" s="1107"/>
      <c r="T7" s="1107"/>
      <c r="U7" s="1107"/>
      <c r="V7" s="1107">
        <v>36812</v>
      </c>
      <c r="W7" s="1107"/>
      <c r="X7" s="1107"/>
      <c r="Y7" s="1107"/>
      <c r="Z7" s="1107"/>
      <c r="AA7" s="1107">
        <v>329</v>
      </c>
      <c r="AB7" s="1107"/>
      <c r="AC7" s="1107"/>
      <c r="AD7" s="1107"/>
      <c r="AE7" s="1108"/>
      <c r="AF7" s="1109">
        <v>242</v>
      </c>
      <c r="AG7" s="1110"/>
      <c r="AH7" s="1110"/>
      <c r="AI7" s="1110"/>
      <c r="AJ7" s="1111"/>
      <c r="AK7" s="1112">
        <v>695</v>
      </c>
      <c r="AL7" s="1113"/>
      <c r="AM7" s="1113"/>
      <c r="AN7" s="1113"/>
      <c r="AO7" s="1113"/>
      <c r="AP7" s="1113">
        <v>31732</v>
      </c>
      <c r="AQ7" s="1113"/>
      <c r="AR7" s="1113"/>
      <c r="AS7" s="1113"/>
      <c r="AT7" s="1113"/>
      <c r="AU7" s="1114"/>
      <c r="AV7" s="1114"/>
      <c r="AW7" s="1114"/>
      <c r="AX7" s="1114"/>
      <c r="AY7" s="1115"/>
      <c r="AZ7" s="232"/>
      <c r="BA7" s="232"/>
      <c r="BB7" s="232"/>
      <c r="BC7" s="232"/>
      <c r="BD7" s="232"/>
      <c r="BE7" s="233"/>
      <c r="BF7" s="233"/>
      <c r="BG7" s="233"/>
      <c r="BH7" s="233"/>
      <c r="BI7" s="233"/>
      <c r="BJ7" s="233"/>
      <c r="BK7" s="233"/>
      <c r="BL7" s="233"/>
      <c r="BM7" s="233"/>
      <c r="BN7" s="233"/>
      <c r="BO7" s="233"/>
      <c r="BP7" s="233"/>
      <c r="BQ7" s="236">
        <v>1</v>
      </c>
      <c r="BR7" s="237"/>
      <c r="BS7" s="1103" t="s">
        <v>553</v>
      </c>
      <c r="BT7" s="1104"/>
      <c r="BU7" s="1104"/>
      <c r="BV7" s="1104"/>
      <c r="BW7" s="1104"/>
      <c r="BX7" s="1104"/>
      <c r="BY7" s="1104"/>
      <c r="BZ7" s="1104"/>
      <c r="CA7" s="1104"/>
      <c r="CB7" s="1104"/>
      <c r="CC7" s="1104"/>
      <c r="CD7" s="1104"/>
      <c r="CE7" s="1104"/>
      <c r="CF7" s="1104"/>
      <c r="CG7" s="1116"/>
      <c r="CH7" s="1100">
        <v>0</v>
      </c>
      <c r="CI7" s="1101"/>
      <c r="CJ7" s="1101"/>
      <c r="CK7" s="1101"/>
      <c r="CL7" s="1102"/>
      <c r="CM7" s="1100">
        <v>120</v>
      </c>
      <c r="CN7" s="1101"/>
      <c r="CO7" s="1101"/>
      <c r="CP7" s="1101"/>
      <c r="CQ7" s="1102"/>
      <c r="CR7" s="1100">
        <v>50</v>
      </c>
      <c r="CS7" s="1101"/>
      <c r="CT7" s="1101"/>
      <c r="CU7" s="1101"/>
      <c r="CV7" s="1102"/>
      <c r="CW7" s="1100">
        <v>57</v>
      </c>
      <c r="CX7" s="1101"/>
      <c r="CY7" s="1101"/>
      <c r="CZ7" s="1101"/>
      <c r="DA7" s="1102"/>
      <c r="DB7" s="1100" t="s">
        <v>546</v>
      </c>
      <c r="DC7" s="1101"/>
      <c r="DD7" s="1101"/>
      <c r="DE7" s="1101"/>
      <c r="DF7" s="1102"/>
      <c r="DG7" s="1100" t="s">
        <v>546</v>
      </c>
      <c r="DH7" s="1101"/>
      <c r="DI7" s="1101"/>
      <c r="DJ7" s="1101"/>
      <c r="DK7" s="1102"/>
      <c r="DL7" s="1100" t="s">
        <v>546</v>
      </c>
      <c r="DM7" s="1101"/>
      <c r="DN7" s="1101"/>
      <c r="DO7" s="1101"/>
      <c r="DP7" s="1102"/>
      <c r="DQ7" s="1100" t="s">
        <v>546</v>
      </c>
      <c r="DR7" s="1101"/>
      <c r="DS7" s="1101"/>
      <c r="DT7" s="1101"/>
      <c r="DU7" s="1102"/>
      <c r="DV7" s="1103"/>
      <c r="DW7" s="1104"/>
      <c r="DX7" s="1104"/>
      <c r="DY7" s="1104"/>
      <c r="DZ7" s="1105"/>
      <c r="EA7" s="234"/>
    </row>
    <row r="8" spans="1:131" s="235" customFormat="1" ht="26.25" customHeight="1" x14ac:dyDescent="0.2">
      <c r="A8" s="238">
        <v>2</v>
      </c>
      <c r="B8" s="1035"/>
      <c r="C8" s="1036"/>
      <c r="D8" s="1036"/>
      <c r="E8" s="1036"/>
      <c r="F8" s="1036"/>
      <c r="G8" s="1036"/>
      <c r="H8" s="1036"/>
      <c r="I8" s="1036"/>
      <c r="J8" s="1036"/>
      <c r="K8" s="1036"/>
      <c r="L8" s="1036"/>
      <c r="M8" s="1036"/>
      <c r="N8" s="1036"/>
      <c r="O8" s="1036"/>
      <c r="P8" s="1037"/>
      <c r="Q8" s="1043"/>
      <c r="R8" s="1044"/>
      <c r="S8" s="1044"/>
      <c r="T8" s="1044"/>
      <c r="U8" s="1044"/>
      <c r="V8" s="1044"/>
      <c r="W8" s="1044"/>
      <c r="X8" s="1044"/>
      <c r="Y8" s="1044"/>
      <c r="Z8" s="1044"/>
      <c r="AA8" s="1044"/>
      <c r="AB8" s="1044"/>
      <c r="AC8" s="1044"/>
      <c r="AD8" s="1044"/>
      <c r="AE8" s="1045"/>
      <c r="AF8" s="1040"/>
      <c r="AG8" s="1041"/>
      <c r="AH8" s="1041"/>
      <c r="AI8" s="1041"/>
      <c r="AJ8" s="1042"/>
      <c r="AK8" s="1084"/>
      <c r="AL8" s="1085"/>
      <c r="AM8" s="1085"/>
      <c r="AN8" s="1085"/>
      <c r="AO8" s="1085"/>
      <c r="AP8" s="1085"/>
      <c r="AQ8" s="1085"/>
      <c r="AR8" s="1085"/>
      <c r="AS8" s="1085"/>
      <c r="AT8" s="1085"/>
      <c r="AU8" s="1086"/>
      <c r="AV8" s="1086"/>
      <c r="AW8" s="1086"/>
      <c r="AX8" s="1086"/>
      <c r="AY8" s="1087"/>
      <c r="AZ8" s="232"/>
      <c r="BA8" s="232"/>
      <c r="BB8" s="232"/>
      <c r="BC8" s="232"/>
      <c r="BD8" s="232"/>
      <c r="BE8" s="233"/>
      <c r="BF8" s="233"/>
      <c r="BG8" s="233"/>
      <c r="BH8" s="233"/>
      <c r="BI8" s="233"/>
      <c r="BJ8" s="233"/>
      <c r="BK8" s="233"/>
      <c r="BL8" s="233"/>
      <c r="BM8" s="233"/>
      <c r="BN8" s="233"/>
      <c r="BO8" s="233"/>
      <c r="BP8" s="233"/>
      <c r="BQ8" s="238">
        <v>2</v>
      </c>
      <c r="BR8" s="239"/>
      <c r="BS8" s="997"/>
      <c r="BT8" s="998"/>
      <c r="BU8" s="998"/>
      <c r="BV8" s="998"/>
      <c r="BW8" s="998"/>
      <c r="BX8" s="998"/>
      <c r="BY8" s="998"/>
      <c r="BZ8" s="998"/>
      <c r="CA8" s="998"/>
      <c r="CB8" s="998"/>
      <c r="CC8" s="998"/>
      <c r="CD8" s="998"/>
      <c r="CE8" s="998"/>
      <c r="CF8" s="998"/>
      <c r="CG8" s="1019"/>
      <c r="CH8" s="994"/>
      <c r="CI8" s="995"/>
      <c r="CJ8" s="995"/>
      <c r="CK8" s="995"/>
      <c r="CL8" s="996"/>
      <c r="CM8" s="994"/>
      <c r="CN8" s="995"/>
      <c r="CO8" s="995"/>
      <c r="CP8" s="995"/>
      <c r="CQ8" s="996"/>
      <c r="CR8" s="994"/>
      <c r="CS8" s="995"/>
      <c r="CT8" s="995"/>
      <c r="CU8" s="995"/>
      <c r="CV8" s="996"/>
      <c r="CW8" s="994"/>
      <c r="CX8" s="995"/>
      <c r="CY8" s="995"/>
      <c r="CZ8" s="995"/>
      <c r="DA8" s="996"/>
      <c r="DB8" s="994"/>
      <c r="DC8" s="995"/>
      <c r="DD8" s="995"/>
      <c r="DE8" s="995"/>
      <c r="DF8" s="996"/>
      <c r="DG8" s="994"/>
      <c r="DH8" s="995"/>
      <c r="DI8" s="995"/>
      <c r="DJ8" s="995"/>
      <c r="DK8" s="996"/>
      <c r="DL8" s="994"/>
      <c r="DM8" s="995"/>
      <c r="DN8" s="995"/>
      <c r="DO8" s="995"/>
      <c r="DP8" s="996"/>
      <c r="DQ8" s="994"/>
      <c r="DR8" s="995"/>
      <c r="DS8" s="995"/>
      <c r="DT8" s="995"/>
      <c r="DU8" s="996"/>
      <c r="DV8" s="997"/>
      <c r="DW8" s="998"/>
      <c r="DX8" s="998"/>
      <c r="DY8" s="998"/>
      <c r="DZ8" s="999"/>
      <c r="EA8" s="234"/>
    </row>
    <row r="9" spans="1:131" s="235" customFormat="1" ht="26.25" customHeight="1" x14ac:dyDescent="0.2">
      <c r="A9" s="238">
        <v>3</v>
      </c>
      <c r="B9" s="1035"/>
      <c r="C9" s="1036"/>
      <c r="D9" s="1036"/>
      <c r="E9" s="1036"/>
      <c r="F9" s="1036"/>
      <c r="G9" s="1036"/>
      <c r="H9" s="1036"/>
      <c r="I9" s="1036"/>
      <c r="J9" s="1036"/>
      <c r="K9" s="1036"/>
      <c r="L9" s="1036"/>
      <c r="M9" s="1036"/>
      <c r="N9" s="1036"/>
      <c r="O9" s="1036"/>
      <c r="P9" s="1037"/>
      <c r="Q9" s="1043"/>
      <c r="R9" s="1044"/>
      <c r="S9" s="1044"/>
      <c r="T9" s="1044"/>
      <c r="U9" s="1044"/>
      <c r="V9" s="1044"/>
      <c r="W9" s="1044"/>
      <c r="X9" s="1044"/>
      <c r="Y9" s="1044"/>
      <c r="Z9" s="1044"/>
      <c r="AA9" s="1044"/>
      <c r="AB9" s="1044"/>
      <c r="AC9" s="1044"/>
      <c r="AD9" s="1044"/>
      <c r="AE9" s="1045"/>
      <c r="AF9" s="1040"/>
      <c r="AG9" s="1041"/>
      <c r="AH9" s="1041"/>
      <c r="AI9" s="1041"/>
      <c r="AJ9" s="1042"/>
      <c r="AK9" s="1084"/>
      <c r="AL9" s="1085"/>
      <c r="AM9" s="1085"/>
      <c r="AN9" s="1085"/>
      <c r="AO9" s="1085"/>
      <c r="AP9" s="1085"/>
      <c r="AQ9" s="1085"/>
      <c r="AR9" s="1085"/>
      <c r="AS9" s="1085"/>
      <c r="AT9" s="1085"/>
      <c r="AU9" s="1086"/>
      <c r="AV9" s="1086"/>
      <c r="AW9" s="1086"/>
      <c r="AX9" s="1086"/>
      <c r="AY9" s="1087"/>
      <c r="AZ9" s="232"/>
      <c r="BA9" s="232"/>
      <c r="BB9" s="232"/>
      <c r="BC9" s="232"/>
      <c r="BD9" s="232"/>
      <c r="BE9" s="233"/>
      <c r="BF9" s="233"/>
      <c r="BG9" s="233"/>
      <c r="BH9" s="233"/>
      <c r="BI9" s="233"/>
      <c r="BJ9" s="233"/>
      <c r="BK9" s="233"/>
      <c r="BL9" s="233"/>
      <c r="BM9" s="233"/>
      <c r="BN9" s="233"/>
      <c r="BO9" s="233"/>
      <c r="BP9" s="233"/>
      <c r="BQ9" s="238">
        <v>3</v>
      </c>
      <c r="BR9" s="239"/>
      <c r="BS9" s="997"/>
      <c r="BT9" s="998"/>
      <c r="BU9" s="998"/>
      <c r="BV9" s="998"/>
      <c r="BW9" s="998"/>
      <c r="BX9" s="998"/>
      <c r="BY9" s="998"/>
      <c r="BZ9" s="998"/>
      <c r="CA9" s="998"/>
      <c r="CB9" s="998"/>
      <c r="CC9" s="998"/>
      <c r="CD9" s="998"/>
      <c r="CE9" s="998"/>
      <c r="CF9" s="998"/>
      <c r="CG9" s="1019"/>
      <c r="CH9" s="994"/>
      <c r="CI9" s="995"/>
      <c r="CJ9" s="995"/>
      <c r="CK9" s="995"/>
      <c r="CL9" s="996"/>
      <c r="CM9" s="994"/>
      <c r="CN9" s="995"/>
      <c r="CO9" s="995"/>
      <c r="CP9" s="995"/>
      <c r="CQ9" s="996"/>
      <c r="CR9" s="994"/>
      <c r="CS9" s="995"/>
      <c r="CT9" s="995"/>
      <c r="CU9" s="995"/>
      <c r="CV9" s="996"/>
      <c r="CW9" s="994"/>
      <c r="CX9" s="995"/>
      <c r="CY9" s="995"/>
      <c r="CZ9" s="995"/>
      <c r="DA9" s="996"/>
      <c r="DB9" s="994"/>
      <c r="DC9" s="995"/>
      <c r="DD9" s="995"/>
      <c r="DE9" s="995"/>
      <c r="DF9" s="996"/>
      <c r="DG9" s="994"/>
      <c r="DH9" s="995"/>
      <c r="DI9" s="995"/>
      <c r="DJ9" s="995"/>
      <c r="DK9" s="996"/>
      <c r="DL9" s="994"/>
      <c r="DM9" s="995"/>
      <c r="DN9" s="995"/>
      <c r="DO9" s="995"/>
      <c r="DP9" s="996"/>
      <c r="DQ9" s="994"/>
      <c r="DR9" s="995"/>
      <c r="DS9" s="995"/>
      <c r="DT9" s="995"/>
      <c r="DU9" s="996"/>
      <c r="DV9" s="997"/>
      <c r="DW9" s="998"/>
      <c r="DX9" s="998"/>
      <c r="DY9" s="998"/>
      <c r="DZ9" s="999"/>
      <c r="EA9" s="234"/>
    </row>
    <row r="10" spans="1:131" s="235" customFormat="1" ht="26.25" customHeight="1" x14ac:dyDescent="0.2">
      <c r="A10" s="238">
        <v>4</v>
      </c>
      <c r="B10" s="1035"/>
      <c r="C10" s="1036"/>
      <c r="D10" s="1036"/>
      <c r="E10" s="1036"/>
      <c r="F10" s="1036"/>
      <c r="G10" s="1036"/>
      <c r="H10" s="1036"/>
      <c r="I10" s="1036"/>
      <c r="J10" s="1036"/>
      <c r="K10" s="1036"/>
      <c r="L10" s="1036"/>
      <c r="M10" s="1036"/>
      <c r="N10" s="1036"/>
      <c r="O10" s="1036"/>
      <c r="P10" s="1037"/>
      <c r="Q10" s="1043"/>
      <c r="R10" s="1044"/>
      <c r="S10" s="1044"/>
      <c r="T10" s="1044"/>
      <c r="U10" s="1044"/>
      <c r="V10" s="1044"/>
      <c r="W10" s="1044"/>
      <c r="X10" s="1044"/>
      <c r="Y10" s="1044"/>
      <c r="Z10" s="1044"/>
      <c r="AA10" s="1044"/>
      <c r="AB10" s="1044"/>
      <c r="AC10" s="1044"/>
      <c r="AD10" s="1044"/>
      <c r="AE10" s="1045"/>
      <c r="AF10" s="1040"/>
      <c r="AG10" s="1041"/>
      <c r="AH10" s="1041"/>
      <c r="AI10" s="1041"/>
      <c r="AJ10" s="1042"/>
      <c r="AK10" s="1084"/>
      <c r="AL10" s="1085"/>
      <c r="AM10" s="1085"/>
      <c r="AN10" s="1085"/>
      <c r="AO10" s="1085"/>
      <c r="AP10" s="1085"/>
      <c r="AQ10" s="1085"/>
      <c r="AR10" s="1085"/>
      <c r="AS10" s="1085"/>
      <c r="AT10" s="1085"/>
      <c r="AU10" s="1086"/>
      <c r="AV10" s="1086"/>
      <c r="AW10" s="1086"/>
      <c r="AX10" s="1086"/>
      <c r="AY10" s="1087"/>
      <c r="AZ10" s="232"/>
      <c r="BA10" s="232"/>
      <c r="BB10" s="232"/>
      <c r="BC10" s="232"/>
      <c r="BD10" s="232"/>
      <c r="BE10" s="233"/>
      <c r="BF10" s="233"/>
      <c r="BG10" s="233"/>
      <c r="BH10" s="233"/>
      <c r="BI10" s="233"/>
      <c r="BJ10" s="233"/>
      <c r="BK10" s="233"/>
      <c r="BL10" s="233"/>
      <c r="BM10" s="233"/>
      <c r="BN10" s="233"/>
      <c r="BO10" s="233"/>
      <c r="BP10" s="233"/>
      <c r="BQ10" s="238">
        <v>4</v>
      </c>
      <c r="BR10" s="239"/>
      <c r="BS10" s="997"/>
      <c r="BT10" s="998"/>
      <c r="BU10" s="998"/>
      <c r="BV10" s="998"/>
      <c r="BW10" s="998"/>
      <c r="BX10" s="998"/>
      <c r="BY10" s="998"/>
      <c r="BZ10" s="998"/>
      <c r="CA10" s="998"/>
      <c r="CB10" s="998"/>
      <c r="CC10" s="998"/>
      <c r="CD10" s="998"/>
      <c r="CE10" s="998"/>
      <c r="CF10" s="998"/>
      <c r="CG10" s="1019"/>
      <c r="CH10" s="994"/>
      <c r="CI10" s="995"/>
      <c r="CJ10" s="995"/>
      <c r="CK10" s="995"/>
      <c r="CL10" s="996"/>
      <c r="CM10" s="994"/>
      <c r="CN10" s="995"/>
      <c r="CO10" s="995"/>
      <c r="CP10" s="995"/>
      <c r="CQ10" s="996"/>
      <c r="CR10" s="994"/>
      <c r="CS10" s="995"/>
      <c r="CT10" s="995"/>
      <c r="CU10" s="995"/>
      <c r="CV10" s="996"/>
      <c r="CW10" s="994"/>
      <c r="CX10" s="995"/>
      <c r="CY10" s="995"/>
      <c r="CZ10" s="995"/>
      <c r="DA10" s="996"/>
      <c r="DB10" s="994"/>
      <c r="DC10" s="995"/>
      <c r="DD10" s="995"/>
      <c r="DE10" s="995"/>
      <c r="DF10" s="996"/>
      <c r="DG10" s="994"/>
      <c r="DH10" s="995"/>
      <c r="DI10" s="995"/>
      <c r="DJ10" s="995"/>
      <c r="DK10" s="996"/>
      <c r="DL10" s="994"/>
      <c r="DM10" s="995"/>
      <c r="DN10" s="995"/>
      <c r="DO10" s="995"/>
      <c r="DP10" s="996"/>
      <c r="DQ10" s="994"/>
      <c r="DR10" s="995"/>
      <c r="DS10" s="995"/>
      <c r="DT10" s="995"/>
      <c r="DU10" s="996"/>
      <c r="DV10" s="997"/>
      <c r="DW10" s="998"/>
      <c r="DX10" s="998"/>
      <c r="DY10" s="998"/>
      <c r="DZ10" s="999"/>
      <c r="EA10" s="234"/>
    </row>
    <row r="11" spans="1:131" s="235" customFormat="1" ht="26.25" customHeight="1" x14ac:dyDescent="0.2">
      <c r="A11" s="238">
        <v>5</v>
      </c>
      <c r="B11" s="1035"/>
      <c r="C11" s="1036"/>
      <c r="D11" s="1036"/>
      <c r="E11" s="1036"/>
      <c r="F11" s="1036"/>
      <c r="G11" s="1036"/>
      <c r="H11" s="1036"/>
      <c r="I11" s="1036"/>
      <c r="J11" s="1036"/>
      <c r="K11" s="1036"/>
      <c r="L11" s="1036"/>
      <c r="M11" s="1036"/>
      <c r="N11" s="1036"/>
      <c r="O11" s="1036"/>
      <c r="P11" s="1037"/>
      <c r="Q11" s="1043"/>
      <c r="R11" s="1044"/>
      <c r="S11" s="1044"/>
      <c r="T11" s="1044"/>
      <c r="U11" s="1044"/>
      <c r="V11" s="1044"/>
      <c r="W11" s="1044"/>
      <c r="X11" s="1044"/>
      <c r="Y11" s="1044"/>
      <c r="Z11" s="1044"/>
      <c r="AA11" s="1044"/>
      <c r="AB11" s="1044"/>
      <c r="AC11" s="1044"/>
      <c r="AD11" s="1044"/>
      <c r="AE11" s="1045"/>
      <c r="AF11" s="1040"/>
      <c r="AG11" s="1041"/>
      <c r="AH11" s="1041"/>
      <c r="AI11" s="1041"/>
      <c r="AJ11" s="1042"/>
      <c r="AK11" s="1084"/>
      <c r="AL11" s="1085"/>
      <c r="AM11" s="1085"/>
      <c r="AN11" s="1085"/>
      <c r="AO11" s="1085"/>
      <c r="AP11" s="1085"/>
      <c r="AQ11" s="1085"/>
      <c r="AR11" s="1085"/>
      <c r="AS11" s="1085"/>
      <c r="AT11" s="1085"/>
      <c r="AU11" s="1086"/>
      <c r="AV11" s="1086"/>
      <c r="AW11" s="1086"/>
      <c r="AX11" s="1086"/>
      <c r="AY11" s="1087"/>
      <c r="AZ11" s="232"/>
      <c r="BA11" s="232"/>
      <c r="BB11" s="232"/>
      <c r="BC11" s="232"/>
      <c r="BD11" s="232"/>
      <c r="BE11" s="233"/>
      <c r="BF11" s="233"/>
      <c r="BG11" s="233"/>
      <c r="BH11" s="233"/>
      <c r="BI11" s="233"/>
      <c r="BJ11" s="233"/>
      <c r="BK11" s="233"/>
      <c r="BL11" s="233"/>
      <c r="BM11" s="233"/>
      <c r="BN11" s="233"/>
      <c r="BO11" s="233"/>
      <c r="BP11" s="233"/>
      <c r="BQ11" s="238">
        <v>5</v>
      </c>
      <c r="BR11" s="239"/>
      <c r="BS11" s="997"/>
      <c r="BT11" s="998"/>
      <c r="BU11" s="998"/>
      <c r="BV11" s="998"/>
      <c r="BW11" s="998"/>
      <c r="BX11" s="998"/>
      <c r="BY11" s="998"/>
      <c r="BZ11" s="998"/>
      <c r="CA11" s="998"/>
      <c r="CB11" s="998"/>
      <c r="CC11" s="998"/>
      <c r="CD11" s="998"/>
      <c r="CE11" s="998"/>
      <c r="CF11" s="998"/>
      <c r="CG11" s="1019"/>
      <c r="CH11" s="994"/>
      <c r="CI11" s="995"/>
      <c r="CJ11" s="995"/>
      <c r="CK11" s="995"/>
      <c r="CL11" s="996"/>
      <c r="CM11" s="994"/>
      <c r="CN11" s="995"/>
      <c r="CO11" s="995"/>
      <c r="CP11" s="995"/>
      <c r="CQ11" s="996"/>
      <c r="CR11" s="994"/>
      <c r="CS11" s="995"/>
      <c r="CT11" s="995"/>
      <c r="CU11" s="995"/>
      <c r="CV11" s="996"/>
      <c r="CW11" s="994"/>
      <c r="CX11" s="995"/>
      <c r="CY11" s="995"/>
      <c r="CZ11" s="995"/>
      <c r="DA11" s="996"/>
      <c r="DB11" s="994"/>
      <c r="DC11" s="995"/>
      <c r="DD11" s="995"/>
      <c r="DE11" s="995"/>
      <c r="DF11" s="996"/>
      <c r="DG11" s="994"/>
      <c r="DH11" s="995"/>
      <c r="DI11" s="995"/>
      <c r="DJ11" s="995"/>
      <c r="DK11" s="996"/>
      <c r="DL11" s="994"/>
      <c r="DM11" s="995"/>
      <c r="DN11" s="995"/>
      <c r="DO11" s="995"/>
      <c r="DP11" s="996"/>
      <c r="DQ11" s="994"/>
      <c r="DR11" s="995"/>
      <c r="DS11" s="995"/>
      <c r="DT11" s="995"/>
      <c r="DU11" s="996"/>
      <c r="DV11" s="997"/>
      <c r="DW11" s="998"/>
      <c r="DX11" s="998"/>
      <c r="DY11" s="998"/>
      <c r="DZ11" s="999"/>
      <c r="EA11" s="234"/>
    </row>
    <row r="12" spans="1:131" s="235" customFormat="1" ht="26.25" customHeight="1" x14ac:dyDescent="0.2">
      <c r="A12" s="238">
        <v>6</v>
      </c>
      <c r="B12" s="1035"/>
      <c r="C12" s="1036"/>
      <c r="D12" s="1036"/>
      <c r="E12" s="1036"/>
      <c r="F12" s="1036"/>
      <c r="G12" s="1036"/>
      <c r="H12" s="1036"/>
      <c r="I12" s="1036"/>
      <c r="J12" s="1036"/>
      <c r="K12" s="1036"/>
      <c r="L12" s="1036"/>
      <c r="M12" s="1036"/>
      <c r="N12" s="1036"/>
      <c r="O12" s="1036"/>
      <c r="P12" s="1037"/>
      <c r="Q12" s="1043"/>
      <c r="R12" s="1044"/>
      <c r="S12" s="1044"/>
      <c r="T12" s="1044"/>
      <c r="U12" s="1044"/>
      <c r="V12" s="1044"/>
      <c r="W12" s="1044"/>
      <c r="X12" s="1044"/>
      <c r="Y12" s="1044"/>
      <c r="Z12" s="1044"/>
      <c r="AA12" s="1044"/>
      <c r="AB12" s="1044"/>
      <c r="AC12" s="1044"/>
      <c r="AD12" s="1044"/>
      <c r="AE12" s="1045"/>
      <c r="AF12" s="1040"/>
      <c r="AG12" s="1041"/>
      <c r="AH12" s="1041"/>
      <c r="AI12" s="1041"/>
      <c r="AJ12" s="1042"/>
      <c r="AK12" s="1084"/>
      <c r="AL12" s="1085"/>
      <c r="AM12" s="1085"/>
      <c r="AN12" s="1085"/>
      <c r="AO12" s="1085"/>
      <c r="AP12" s="1085"/>
      <c r="AQ12" s="1085"/>
      <c r="AR12" s="1085"/>
      <c r="AS12" s="1085"/>
      <c r="AT12" s="1085"/>
      <c r="AU12" s="1086"/>
      <c r="AV12" s="1086"/>
      <c r="AW12" s="1086"/>
      <c r="AX12" s="1086"/>
      <c r="AY12" s="1087"/>
      <c r="AZ12" s="232"/>
      <c r="BA12" s="232"/>
      <c r="BB12" s="232"/>
      <c r="BC12" s="232"/>
      <c r="BD12" s="232"/>
      <c r="BE12" s="233"/>
      <c r="BF12" s="233"/>
      <c r="BG12" s="233"/>
      <c r="BH12" s="233"/>
      <c r="BI12" s="233"/>
      <c r="BJ12" s="233"/>
      <c r="BK12" s="233"/>
      <c r="BL12" s="233"/>
      <c r="BM12" s="233"/>
      <c r="BN12" s="233"/>
      <c r="BO12" s="233"/>
      <c r="BP12" s="233"/>
      <c r="BQ12" s="238">
        <v>6</v>
      </c>
      <c r="BR12" s="239"/>
      <c r="BS12" s="997"/>
      <c r="BT12" s="998"/>
      <c r="BU12" s="998"/>
      <c r="BV12" s="998"/>
      <c r="BW12" s="998"/>
      <c r="BX12" s="998"/>
      <c r="BY12" s="998"/>
      <c r="BZ12" s="998"/>
      <c r="CA12" s="998"/>
      <c r="CB12" s="998"/>
      <c r="CC12" s="998"/>
      <c r="CD12" s="998"/>
      <c r="CE12" s="998"/>
      <c r="CF12" s="998"/>
      <c r="CG12" s="1019"/>
      <c r="CH12" s="994"/>
      <c r="CI12" s="995"/>
      <c r="CJ12" s="995"/>
      <c r="CK12" s="995"/>
      <c r="CL12" s="996"/>
      <c r="CM12" s="994"/>
      <c r="CN12" s="995"/>
      <c r="CO12" s="995"/>
      <c r="CP12" s="995"/>
      <c r="CQ12" s="996"/>
      <c r="CR12" s="994"/>
      <c r="CS12" s="995"/>
      <c r="CT12" s="995"/>
      <c r="CU12" s="995"/>
      <c r="CV12" s="996"/>
      <c r="CW12" s="994"/>
      <c r="CX12" s="995"/>
      <c r="CY12" s="995"/>
      <c r="CZ12" s="995"/>
      <c r="DA12" s="996"/>
      <c r="DB12" s="994"/>
      <c r="DC12" s="995"/>
      <c r="DD12" s="995"/>
      <c r="DE12" s="995"/>
      <c r="DF12" s="996"/>
      <c r="DG12" s="994"/>
      <c r="DH12" s="995"/>
      <c r="DI12" s="995"/>
      <c r="DJ12" s="995"/>
      <c r="DK12" s="996"/>
      <c r="DL12" s="994"/>
      <c r="DM12" s="995"/>
      <c r="DN12" s="995"/>
      <c r="DO12" s="995"/>
      <c r="DP12" s="996"/>
      <c r="DQ12" s="994"/>
      <c r="DR12" s="995"/>
      <c r="DS12" s="995"/>
      <c r="DT12" s="995"/>
      <c r="DU12" s="996"/>
      <c r="DV12" s="997"/>
      <c r="DW12" s="998"/>
      <c r="DX12" s="998"/>
      <c r="DY12" s="998"/>
      <c r="DZ12" s="999"/>
      <c r="EA12" s="234"/>
    </row>
    <row r="13" spans="1:131" s="235" customFormat="1" ht="26.25" customHeight="1" x14ac:dyDescent="0.2">
      <c r="A13" s="238">
        <v>7</v>
      </c>
      <c r="B13" s="1035"/>
      <c r="C13" s="1036"/>
      <c r="D13" s="1036"/>
      <c r="E13" s="1036"/>
      <c r="F13" s="1036"/>
      <c r="G13" s="1036"/>
      <c r="H13" s="1036"/>
      <c r="I13" s="1036"/>
      <c r="J13" s="1036"/>
      <c r="K13" s="1036"/>
      <c r="L13" s="1036"/>
      <c r="M13" s="1036"/>
      <c r="N13" s="1036"/>
      <c r="O13" s="1036"/>
      <c r="P13" s="1037"/>
      <c r="Q13" s="1043"/>
      <c r="R13" s="1044"/>
      <c r="S13" s="1044"/>
      <c r="T13" s="1044"/>
      <c r="U13" s="1044"/>
      <c r="V13" s="1044"/>
      <c r="W13" s="1044"/>
      <c r="X13" s="1044"/>
      <c r="Y13" s="1044"/>
      <c r="Z13" s="1044"/>
      <c r="AA13" s="1044"/>
      <c r="AB13" s="1044"/>
      <c r="AC13" s="1044"/>
      <c r="AD13" s="1044"/>
      <c r="AE13" s="1045"/>
      <c r="AF13" s="1040"/>
      <c r="AG13" s="1041"/>
      <c r="AH13" s="1041"/>
      <c r="AI13" s="1041"/>
      <c r="AJ13" s="1042"/>
      <c r="AK13" s="1084"/>
      <c r="AL13" s="1085"/>
      <c r="AM13" s="1085"/>
      <c r="AN13" s="1085"/>
      <c r="AO13" s="1085"/>
      <c r="AP13" s="1085"/>
      <c r="AQ13" s="1085"/>
      <c r="AR13" s="1085"/>
      <c r="AS13" s="1085"/>
      <c r="AT13" s="1085"/>
      <c r="AU13" s="1086"/>
      <c r="AV13" s="1086"/>
      <c r="AW13" s="1086"/>
      <c r="AX13" s="1086"/>
      <c r="AY13" s="1087"/>
      <c r="AZ13" s="232"/>
      <c r="BA13" s="232"/>
      <c r="BB13" s="232"/>
      <c r="BC13" s="232"/>
      <c r="BD13" s="232"/>
      <c r="BE13" s="233"/>
      <c r="BF13" s="233"/>
      <c r="BG13" s="233"/>
      <c r="BH13" s="233"/>
      <c r="BI13" s="233"/>
      <c r="BJ13" s="233"/>
      <c r="BK13" s="233"/>
      <c r="BL13" s="233"/>
      <c r="BM13" s="233"/>
      <c r="BN13" s="233"/>
      <c r="BO13" s="233"/>
      <c r="BP13" s="233"/>
      <c r="BQ13" s="238">
        <v>7</v>
      </c>
      <c r="BR13" s="239"/>
      <c r="BS13" s="997"/>
      <c r="BT13" s="998"/>
      <c r="BU13" s="998"/>
      <c r="BV13" s="998"/>
      <c r="BW13" s="998"/>
      <c r="BX13" s="998"/>
      <c r="BY13" s="998"/>
      <c r="BZ13" s="998"/>
      <c r="CA13" s="998"/>
      <c r="CB13" s="998"/>
      <c r="CC13" s="998"/>
      <c r="CD13" s="998"/>
      <c r="CE13" s="998"/>
      <c r="CF13" s="998"/>
      <c r="CG13" s="1019"/>
      <c r="CH13" s="994"/>
      <c r="CI13" s="995"/>
      <c r="CJ13" s="995"/>
      <c r="CK13" s="995"/>
      <c r="CL13" s="996"/>
      <c r="CM13" s="994"/>
      <c r="CN13" s="995"/>
      <c r="CO13" s="995"/>
      <c r="CP13" s="995"/>
      <c r="CQ13" s="996"/>
      <c r="CR13" s="994"/>
      <c r="CS13" s="995"/>
      <c r="CT13" s="995"/>
      <c r="CU13" s="995"/>
      <c r="CV13" s="996"/>
      <c r="CW13" s="994"/>
      <c r="CX13" s="995"/>
      <c r="CY13" s="995"/>
      <c r="CZ13" s="995"/>
      <c r="DA13" s="996"/>
      <c r="DB13" s="994"/>
      <c r="DC13" s="995"/>
      <c r="DD13" s="995"/>
      <c r="DE13" s="995"/>
      <c r="DF13" s="996"/>
      <c r="DG13" s="994"/>
      <c r="DH13" s="995"/>
      <c r="DI13" s="995"/>
      <c r="DJ13" s="995"/>
      <c r="DK13" s="996"/>
      <c r="DL13" s="994"/>
      <c r="DM13" s="995"/>
      <c r="DN13" s="995"/>
      <c r="DO13" s="995"/>
      <c r="DP13" s="996"/>
      <c r="DQ13" s="994"/>
      <c r="DR13" s="995"/>
      <c r="DS13" s="995"/>
      <c r="DT13" s="995"/>
      <c r="DU13" s="996"/>
      <c r="DV13" s="997"/>
      <c r="DW13" s="998"/>
      <c r="DX13" s="998"/>
      <c r="DY13" s="998"/>
      <c r="DZ13" s="999"/>
      <c r="EA13" s="234"/>
    </row>
    <row r="14" spans="1:131" s="235" customFormat="1" ht="26.25" customHeight="1" x14ac:dyDescent="0.2">
      <c r="A14" s="238">
        <v>8</v>
      </c>
      <c r="B14" s="1035"/>
      <c r="C14" s="1036"/>
      <c r="D14" s="1036"/>
      <c r="E14" s="1036"/>
      <c r="F14" s="1036"/>
      <c r="G14" s="1036"/>
      <c r="H14" s="1036"/>
      <c r="I14" s="1036"/>
      <c r="J14" s="1036"/>
      <c r="K14" s="1036"/>
      <c r="L14" s="1036"/>
      <c r="M14" s="1036"/>
      <c r="N14" s="1036"/>
      <c r="O14" s="1036"/>
      <c r="P14" s="1037"/>
      <c r="Q14" s="1043"/>
      <c r="R14" s="1044"/>
      <c r="S14" s="1044"/>
      <c r="T14" s="1044"/>
      <c r="U14" s="1044"/>
      <c r="V14" s="1044"/>
      <c r="W14" s="1044"/>
      <c r="X14" s="1044"/>
      <c r="Y14" s="1044"/>
      <c r="Z14" s="1044"/>
      <c r="AA14" s="1044"/>
      <c r="AB14" s="1044"/>
      <c r="AC14" s="1044"/>
      <c r="AD14" s="1044"/>
      <c r="AE14" s="1045"/>
      <c r="AF14" s="1040"/>
      <c r="AG14" s="1041"/>
      <c r="AH14" s="1041"/>
      <c r="AI14" s="1041"/>
      <c r="AJ14" s="1042"/>
      <c r="AK14" s="1084"/>
      <c r="AL14" s="1085"/>
      <c r="AM14" s="1085"/>
      <c r="AN14" s="1085"/>
      <c r="AO14" s="1085"/>
      <c r="AP14" s="1085"/>
      <c r="AQ14" s="1085"/>
      <c r="AR14" s="1085"/>
      <c r="AS14" s="1085"/>
      <c r="AT14" s="1085"/>
      <c r="AU14" s="1086"/>
      <c r="AV14" s="1086"/>
      <c r="AW14" s="1086"/>
      <c r="AX14" s="1086"/>
      <c r="AY14" s="1087"/>
      <c r="AZ14" s="232"/>
      <c r="BA14" s="232"/>
      <c r="BB14" s="232"/>
      <c r="BC14" s="232"/>
      <c r="BD14" s="232"/>
      <c r="BE14" s="233"/>
      <c r="BF14" s="233"/>
      <c r="BG14" s="233"/>
      <c r="BH14" s="233"/>
      <c r="BI14" s="233"/>
      <c r="BJ14" s="233"/>
      <c r="BK14" s="233"/>
      <c r="BL14" s="233"/>
      <c r="BM14" s="233"/>
      <c r="BN14" s="233"/>
      <c r="BO14" s="233"/>
      <c r="BP14" s="233"/>
      <c r="BQ14" s="238">
        <v>8</v>
      </c>
      <c r="BR14" s="239"/>
      <c r="BS14" s="997"/>
      <c r="BT14" s="998"/>
      <c r="BU14" s="998"/>
      <c r="BV14" s="998"/>
      <c r="BW14" s="998"/>
      <c r="BX14" s="998"/>
      <c r="BY14" s="998"/>
      <c r="BZ14" s="998"/>
      <c r="CA14" s="998"/>
      <c r="CB14" s="998"/>
      <c r="CC14" s="998"/>
      <c r="CD14" s="998"/>
      <c r="CE14" s="998"/>
      <c r="CF14" s="998"/>
      <c r="CG14" s="1019"/>
      <c r="CH14" s="994"/>
      <c r="CI14" s="995"/>
      <c r="CJ14" s="995"/>
      <c r="CK14" s="995"/>
      <c r="CL14" s="996"/>
      <c r="CM14" s="994"/>
      <c r="CN14" s="995"/>
      <c r="CO14" s="995"/>
      <c r="CP14" s="995"/>
      <c r="CQ14" s="996"/>
      <c r="CR14" s="994"/>
      <c r="CS14" s="995"/>
      <c r="CT14" s="995"/>
      <c r="CU14" s="995"/>
      <c r="CV14" s="996"/>
      <c r="CW14" s="994"/>
      <c r="CX14" s="995"/>
      <c r="CY14" s="995"/>
      <c r="CZ14" s="995"/>
      <c r="DA14" s="996"/>
      <c r="DB14" s="994"/>
      <c r="DC14" s="995"/>
      <c r="DD14" s="995"/>
      <c r="DE14" s="995"/>
      <c r="DF14" s="996"/>
      <c r="DG14" s="994"/>
      <c r="DH14" s="995"/>
      <c r="DI14" s="995"/>
      <c r="DJ14" s="995"/>
      <c r="DK14" s="996"/>
      <c r="DL14" s="994"/>
      <c r="DM14" s="995"/>
      <c r="DN14" s="995"/>
      <c r="DO14" s="995"/>
      <c r="DP14" s="996"/>
      <c r="DQ14" s="994"/>
      <c r="DR14" s="995"/>
      <c r="DS14" s="995"/>
      <c r="DT14" s="995"/>
      <c r="DU14" s="996"/>
      <c r="DV14" s="997"/>
      <c r="DW14" s="998"/>
      <c r="DX14" s="998"/>
      <c r="DY14" s="998"/>
      <c r="DZ14" s="999"/>
      <c r="EA14" s="234"/>
    </row>
    <row r="15" spans="1:131" s="235" customFormat="1" ht="26.25" customHeight="1" x14ac:dyDescent="0.2">
      <c r="A15" s="238">
        <v>9</v>
      </c>
      <c r="B15" s="1035"/>
      <c r="C15" s="1036"/>
      <c r="D15" s="1036"/>
      <c r="E15" s="1036"/>
      <c r="F15" s="1036"/>
      <c r="G15" s="1036"/>
      <c r="H15" s="1036"/>
      <c r="I15" s="1036"/>
      <c r="J15" s="1036"/>
      <c r="K15" s="1036"/>
      <c r="L15" s="1036"/>
      <c r="M15" s="1036"/>
      <c r="N15" s="1036"/>
      <c r="O15" s="1036"/>
      <c r="P15" s="1037"/>
      <c r="Q15" s="1043"/>
      <c r="R15" s="1044"/>
      <c r="S15" s="1044"/>
      <c r="T15" s="1044"/>
      <c r="U15" s="1044"/>
      <c r="V15" s="1044"/>
      <c r="W15" s="1044"/>
      <c r="X15" s="1044"/>
      <c r="Y15" s="1044"/>
      <c r="Z15" s="1044"/>
      <c r="AA15" s="1044"/>
      <c r="AB15" s="1044"/>
      <c r="AC15" s="1044"/>
      <c r="AD15" s="1044"/>
      <c r="AE15" s="1045"/>
      <c r="AF15" s="1040"/>
      <c r="AG15" s="1041"/>
      <c r="AH15" s="1041"/>
      <c r="AI15" s="1041"/>
      <c r="AJ15" s="1042"/>
      <c r="AK15" s="1084"/>
      <c r="AL15" s="1085"/>
      <c r="AM15" s="1085"/>
      <c r="AN15" s="1085"/>
      <c r="AO15" s="1085"/>
      <c r="AP15" s="1085"/>
      <c r="AQ15" s="1085"/>
      <c r="AR15" s="1085"/>
      <c r="AS15" s="1085"/>
      <c r="AT15" s="1085"/>
      <c r="AU15" s="1086"/>
      <c r="AV15" s="1086"/>
      <c r="AW15" s="1086"/>
      <c r="AX15" s="1086"/>
      <c r="AY15" s="1087"/>
      <c r="AZ15" s="232"/>
      <c r="BA15" s="232"/>
      <c r="BB15" s="232"/>
      <c r="BC15" s="232"/>
      <c r="BD15" s="232"/>
      <c r="BE15" s="233"/>
      <c r="BF15" s="233"/>
      <c r="BG15" s="233"/>
      <c r="BH15" s="233"/>
      <c r="BI15" s="233"/>
      <c r="BJ15" s="233"/>
      <c r="BK15" s="233"/>
      <c r="BL15" s="233"/>
      <c r="BM15" s="233"/>
      <c r="BN15" s="233"/>
      <c r="BO15" s="233"/>
      <c r="BP15" s="233"/>
      <c r="BQ15" s="238">
        <v>9</v>
      </c>
      <c r="BR15" s="239"/>
      <c r="BS15" s="997"/>
      <c r="BT15" s="998"/>
      <c r="BU15" s="998"/>
      <c r="BV15" s="998"/>
      <c r="BW15" s="998"/>
      <c r="BX15" s="998"/>
      <c r="BY15" s="998"/>
      <c r="BZ15" s="998"/>
      <c r="CA15" s="998"/>
      <c r="CB15" s="998"/>
      <c r="CC15" s="998"/>
      <c r="CD15" s="998"/>
      <c r="CE15" s="998"/>
      <c r="CF15" s="998"/>
      <c r="CG15" s="1019"/>
      <c r="CH15" s="994"/>
      <c r="CI15" s="995"/>
      <c r="CJ15" s="995"/>
      <c r="CK15" s="995"/>
      <c r="CL15" s="996"/>
      <c r="CM15" s="994"/>
      <c r="CN15" s="995"/>
      <c r="CO15" s="995"/>
      <c r="CP15" s="995"/>
      <c r="CQ15" s="996"/>
      <c r="CR15" s="994"/>
      <c r="CS15" s="995"/>
      <c r="CT15" s="995"/>
      <c r="CU15" s="995"/>
      <c r="CV15" s="996"/>
      <c r="CW15" s="994"/>
      <c r="CX15" s="995"/>
      <c r="CY15" s="995"/>
      <c r="CZ15" s="995"/>
      <c r="DA15" s="996"/>
      <c r="DB15" s="994"/>
      <c r="DC15" s="995"/>
      <c r="DD15" s="995"/>
      <c r="DE15" s="995"/>
      <c r="DF15" s="996"/>
      <c r="DG15" s="994"/>
      <c r="DH15" s="995"/>
      <c r="DI15" s="995"/>
      <c r="DJ15" s="995"/>
      <c r="DK15" s="996"/>
      <c r="DL15" s="994"/>
      <c r="DM15" s="995"/>
      <c r="DN15" s="995"/>
      <c r="DO15" s="995"/>
      <c r="DP15" s="996"/>
      <c r="DQ15" s="994"/>
      <c r="DR15" s="995"/>
      <c r="DS15" s="995"/>
      <c r="DT15" s="995"/>
      <c r="DU15" s="996"/>
      <c r="DV15" s="997"/>
      <c r="DW15" s="998"/>
      <c r="DX15" s="998"/>
      <c r="DY15" s="998"/>
      <c r="DZ15" s="999"/>
      <c r="EA15" s="234"/>
    </row>
    <row r="16" spans="1:131" s="235" customFormat="1" ht="26.25" customHeight="1" x14ac:dyDescent="0.2">
      <c r="A16" s="238">
        <v>10</v>
      </c>
      <c r="B16" s="1035"/>
      <c r="C16" s="1036"/>
      <c r="D16" s="1036"/>
      <c r="E16" s="1036"/>
      <c r="F16" s="1036"/>
      <c r="G16" s="1036"/>
      <c r="H16" s="1036"/>
      <c r="I16" s="1036"/>
      <c r="J16" s="1036"/>
      <c r="K16" s="1036"/>
      <c r="L16" s="1036"/>
      <c r="M16" s="1036"/>
      <c r="N16" s="1036"/>
      <c r="O16" s="1036"/>
      <c r="P16" s="1037"/>
      <c r="Q16" s="1043"/>
      <c r="R16" s="1044"/>
      <c r="S16" s="1044"/>
      <c r="T16" s="1044"/>
      <c r="U16" s="1044"/>
      <c r="V16" s="1044"/>
      <c r="W16" s="1044"/>
      <c r="X16" s="1044"/>
      <c r="Y16" s="1044"/>
      <c r="Z16" s="1044"/>
      <c r="AA16" s="1044"/>
      <c r="AB16" s="1044"/>
      <c r="AC16" s="1044"/>
      <c r="AD16" s="1044"/>
      <c r="AE16" s="1045"/>
      <c r="AF16" s="1040"/>
      <c r="AG16" s="1041"/>
      <c r="AH16" s="1041"/>
      <c r="AI16" s="1041"/>
      <c r="AJ16" s="1042"/>
      <c r="AK16" s="1084"/>
      <c r="AL16" s="1085"/>
      <c r="AM16" s="1085"/>
      <c r="AN16" s="1085"/>
      <c r="AO16" s="1085"/>
      <c r="AP16" s="1085"/>
      <c r="AQ16" s="1085"/>
      <c r="AR16" s="1085"/>
      <c r="AS16" s="1085"/>
      <c r="AT16" s="1085"/>
      <c r="AU16" s="1086"/>
      <c r="AV16" s="1086"/>
      <c r="AW16" s="1086"/>
      <c r="AX16" s="1086"/>
      <c r="AY16" s="1087"/>
      <c r="AZ16" s="232"/>
      <c r="BA16" s="232"/>
      <c r="BB16" s="232"/>
      <c r="BC16" s="232"/>
      <c r="BD16" s="232"/>
      <c r="BE16" s="233"/>
      <c r="BF16" s="233"/>
      <c r="BG16" s="233"/>
      <c r="BH16" s="233"/>
      <c r="BI16" s="233"/>
      <c r="BJ16" s="233"/>
      <c r="BK16" s="233"/>
      <c r="BL16" s="233"/>
      <c r="BM16" s="233"/>
      <c r="BN16" s="233"/>
      <c r="BO16" s="233"/>
      <c r="BP16" s="233"/>
      <c r="BQ16" s="238">
        <v>10</v>
      </c>
      <c r="BR16" s="239"/>
      <c r="BS16" s="997"/>
      <c r="BT16" s="998"/>
      <c r="BU16" s="998"/>
      <c r="BV16" s="998"/>
      <c r="BW16" s="998"/>
      <c r="BX16" s="998"/>
      <c r="BY16" s="998"/>
      <c r="BZ16" s="998"/>
      <c r="CA16" s="998"/>
      <c r="CB16" s="998"/>
      <c r="CC16" s="998"/>
      <c r="CD16" s="998"/>
      <c r="CE16" s="998"/>
      <c r="CF16" s="998"/>
      <c r="CG16" s="1019"/>
      <c r="CH16" s="994"/>
      <c r="CI16" s="995"/>
      <c r="CJ16" s="995"/>
      <c r="CK16" s="995"/>
      <c r="CL16" s="996"/>
      <c r="CM16" s="994"/>
      <c r="CN16" s="995"/>
      <c r="CO16" s="995"/>
      <c r="CP16" s="995"/>
      <c r="CQ16" s="996"/>
      <c r="CR16" s="994"/>
      <c r="CS16" s="995"/>
      <c r="CT16" s="995"/>
      <c r="CU16" s="995"/>
      <c r="CV16" s="996"/>
      <c r="CW16" s="994"/>
      <c r="CX16" s="995"/>
      <c r="CY16" s="995"/>
      <c r="CZ16" s="995"/>
      <c r="DA16" s="996"/>
      <c r="DB16" s="994"/>
      <c r="DC16" s="995"/>
      <c r="DD16" s="995"/>
      <c r="DE16" s="995"/>
      <c r="DF16" s="996"/>
      <c r="DG16" s="994"/>
      <c r="DH16" s="995"/>
      <c r="DI16" s="995"/>
      <c r="DJ16" s="995"/>
      <c r="DK16" s="996"/>
      <c r="DL16" s="994"/>
      <c r="DM16" s="995"/>
      <c r="DN16" s="995"/>
      <c r="DO16" s="995"/>
      <c r="DP16" s="996"/>
      <c r="DQ16" s="994"/>
      <c r="DR16" s="995"/>
      <c r="DS16" s="995"/>
      <c r="DT16" s="995"/>
      <c r="DU16" s="996"/>
      <c r="DV16" s="997"/>
      <c r="DW16" s="998"/>
      <c r="DX16" s="998"/>
      <c r="DY16" s="998"/>
      <c r="DZ16" s="999"/>
      <c r="EA16" s="234"/>
    </row>
    <row r="17" spans="1:131" s="235" customFormat="1" ht="26.25" customHeight="1" x14ac:dyDescent="0.2">
      <c r="A17" s="238">
        <v>11</v>
      </c>
      <c r="B17" s="1035"/>
      <c r="C17" s="1036"/>
      <c r="D17" s="1036"/>
      <c r="E17" s="1036"/>
      <c r="F17" s="1036"/>
      <c r="G17" s="1036"/>
      <c r="H17" s="1036"/>
      <c r="I17" s="1036"/>
      <c r="J17" s="1036"/>
      <c r="K17" s="1036"/>
      <c r="L17" s="1036"/>
      <c r="M17" s="1036"/>
      <c r="N17" s="1036"/>
      <c r="O17" s="1036"/>
      <c r="P17" s="1037"/>
      <c r="Q17" s="1043"/>
      <c r="R17" s="1044"/>
      <c r="S17" s="1044"/>
      <c r="T17" s="1044"/>
      <c r="U17" s="1044"/>
      <c r="V17" s="1044"/>
      <c r="W17" s="1044"/>
      <c r="X17" s="1044"/>
      <c r="Y17" s="1044"/>
      <c r="Z17" s="1044"/>
      <c r="AA17" s="1044"/>
      <c r="AB17" s="1044"/>
      <c r="AC17" s="1044"/>
      <c r="AD17" s="1044"/>
      <c r="AE17" s="1045"/>
      <c r="AF17" s="1040"/>
      <c r="AG17" s="1041"/>
      <c r="AH17" s="1041"/>
      <c r="AI17" s="1041"/>
      <c r="AJ17" s="1042"/>
      <c r="AK17" s="1084"/>
      <c r="AL17" s="1085"/>
      <c r="AM17" s="1085"/>
      <c r="AN17" s="1085"/>
      <c r="AO17" s="1085"/>
      <c r="AP17" s="1085"/>
      <c r="AQ17" s="1085"/>
      <c r="AR17" s="1085"/>
      <c r="AS17" s="1085"/>
      <c r="AT17" s="1085"/>
      <c r="AU17" s="1086"/>
      <c r="AV17" s="1086"/>
      <c r="AW17" s="1086"/>
      <c r="AX17" s="1086"/>
      <c r="AY17" s="1087"/>
      <c r="AZ17" s="232"/>
      <c r="BA17" s="232"/>
      <c r="BB17" s="232"/>
      <c r="BC17" s="232"/>
      <c r="BD17" s="232"/>
      <c r="BE17" s="233"/>
      <c r="BF17" s="233"/>
      <c r="BG17" s="233"/>
      <c r="BH17" s="233"/>
      <c r="BI17" s="233"/>
      <c r="BJ17" s="233"/>
      <c r="BK17" s="233"/>
      <c r="BL17" s="233"/>
      <c r="BM17" s="233"/>
      <c r="BN17" s="233"/>
      <c r="BO17" s="233"/>
      <c r="BP17" s="233"/>
      <c r="BQ17" s="238">
        <v>11</v>
      </c>
      <c r="BR17" s="239"/>
      <c r="BS17" s="997"/>
      <c r="BT17" s="998"/>
      <c r="BU17" s="998"/>
      <c r="BV17" s="998"/>
      <c r="BW17" s="998"/>
      <c r="BX17" s="998"/>
      <c r="BY17" s="998"/>
      <c r="BZ17" s="998"/>
      <c r="CA17" s="998"/>
      <c r="CB17" s="998"/>
      <c r="CC17" s="998"/>
      <c r="CD17" s="998"/>
      <c r="CE17" s="998"/>
      <c r="CF17" s="998"/>
      <c r="CG17" s="1019"/>
      <c r="CH17" s="994"/>
      <c r="CI17" s="995"/>
      <c r="CJ17" s="995"/>
      <c r="CK17" s="995"/>
      <c r="CL17" s="996"/>
      <c r="CM17" s="994"/>
      <c r="CN17" s="995"/>
      <c r="CO17" s="995"/>
      <c r="CP17" s="995"/>
      <c r="CQ17" s="996"/>
      <c r="CR17" s="994"/>
      <c r="CS17" s="995"/>
      <c r="CT17" s="995"/>
      <c r="CU17" s="995"/>
      <c r="CV17" s="996"/>
      <c r="CW17" s="994"/>
      <c r="CX17" s="995"/>
      <c r="CY17" s="995"/>
      <c r="CZ17" s="995"/>
      <c r="DA17" s="996"/>
      <c r="DB17" s="994"/>
      <c r="DC17" s="995"/>
      <c r="DD17" s="995"/>
      <c r="DE17" s="995"/>
      <c r="DF17" s="996"/>
      <c r="DG17" s="994"/>
      <c r="DH17" s="995"/>
      <c r="DI17" s="995"/>
      <c r="DJ17" s="995"/>
      <c r="DK17" s="996"/>
      <c r="DL17" s="994"/>
      <c r="DM17" s="995"/>
      <c r="DN17" s="995"/>
      <c r="DO17" s="995"/>
      <c r="DP17" s="996"/>
      <c r="DQ17" s="994"/>
      <c r="DR17" s="995"/>
      <c r="DS17" s="995"/>
      <c r="DT17" s="995"/>
      <c r="DU17" s="996"/>
      <c r="DV17" s="997"/>
      <c r="DW17" s="998"/>
      <c r="DX17" s="998"/>
      <c r="DY17" s="998"/>
      <c r="DZ17" s="999"/>
      <c r="EA17" s="234"/>
    </row>
    <row r="18" spans="1:131" s="235" customFormat="1" ht="26.25" customHeight="1" x14ac:dyDescent="0.2">
      <c r="A18" s="238">
        <v>12</v>
      </c>
      <c r="B18" s="1035"/>
      <c r="C18" s="1036"/>
      <c r="D18" s="1036"/>
      <c r="E18" s="1036"/>
      <c r="F18" s="1036"/>
      <c r="G18" s="1036"/>
      <c r="H18" s="1036"/>
      <c r="I18" s="1036"/>
      <c r="J18" s="1036"/>
      <c r="K18" s="1036"/>
      <c r="L18" s="1036"/>
      <c r="M18" s="1036"/>
      <c r="N18" s="1036"/>
      <c r="O18" s="1036"/>
      <c r="P18" s="1037"/>
      <c r="Q18" s="1043"/>
      <c r="R18" s="1044"/>
      <c r="S18" s="1044"/>
      <c r="T18" s="1044"/>
      <c r="U18" s="1044"/>
      <c r="V18" s="1044"/>
      <c r="W18" s="1044"/>
      <c r="X18" s="1044"/>
      <c r="Y18" s="1044"/>
      <c r="Z18" s="1044"/>
      <c r="AA18" s="1044"/>
      <c r="AB18" s="1044"/>
      <c r="AC18" s="1044"/>
      <c r="AD18" s="1044"/>
      <c r="AE18" s="1045"/>
      <c r="AF18" s="1040"/>
      <c r="AG18" s="1041"/>
      <c r="AH18" s="1041"/>
      <c r="AI18" s="1041"/>
      <c r="AJ18" s="1042"/>
      <c r="AK18" s="1084"/>
      <c r="AL18" s="1085"/>
      <c r="AM18" s="1085"/>
      <c r="AN18" s="1085"/>
      <c r="AO18" s="1085"/>
      <c r="AP18" s="1085"/>
      <c r="AQ18" s="1085"/>
      <c r="AR18" s="1085"/>
      <c r="AS18" s="1085"/>
      <c r="AT18" s="1085"/>
      <c r="AU18" s="1086"/>
      <c r="AV18" s="1086"/>
      <c r="AW18" s="1086"/>
      <c r="AX18" s="1086"/>
      <c r="AY18" s="1087"/>
      <c r="AZ18" s="232"/>
      <c r="BA18" s="232"/>
      <c r="BB18" s="232"/>
      <c r="BC18" s="232"/>
      <c r="BD18" s="232"/>
      <c r="BE18" s="233"/>
      <c r="BF18" s="233"/>
      <c r="BG18" s="233"/>
      <c r="BH18" s="233"/>
      <c r="BI18" s="233"/>
      <c r="BJ18" s="233"/>
      <c r="BK18" s="233"/>
      <c r="BL18" s="233"/>
      <c r="BM18" s="233"/>
      <c r="BN18" s="233"/>
      <c r="BO18" s="233"/>
      <c r="BP18" s="233"/>
      <c r="BQ18" s="238">
        <v>12</v>
      </c>
      <c r="BR18" s="239"/>
      <c r="BS18" s="997"/>
      <c r="BT18" s="998"/>
      <c r="BU18" s="998"/>
      <c r="BV18" s="998"/>
      <c r="BW18" s="998"/>
      <c r="BX18" s="998"/>
      <c r="BY18" s="998"/>
      <c r="BZ18" s="998"/>
      <c r="CA18" s="998"/>
      <c r="CB18" s="998"/>
      <c r="CC18" s="998"/>
      <c r="CD18" s="998"/>
      <c r="CE18" s="998"/>
      <c r="CF18" s="998"/>
      <c r="CG18" s="1019"/>
      <c r="CH18" s="994"/>
      <c r="CI18" s="995"/>
      <c r="CJ18" s="995"/>
      <c r="CK18" s="995"/>
      <c r="CL18" s="996"/>
      <c r="CM18" s="994"/>
      <c r="CN18" s="995"/>
      <c r="CO18" s="995"/>
      <c r="CP18" s="995"/>
      <c r="CQ18" s="996"/>
      <c r="CR18" s="994"/>
      <c r="CS18" s="995"/>
      <c r="CT18" s="995"/>
      <c r="CU18" s="995"/>
      <c r="CV18" s="996"/>
      <c r="CW18" s="994"/>
      <c r="CX18" s="995"/>
      <c r="CY18" s="995"/>
      <c r="CZ18" s="995"/>
      <c r="DA18" s="996"/>
      <c r="DB18" s="994"/>
      <c r="DC18" s="995"/>
      <c r="DD18" s="995"/>
      <c r="DE18" s="995"/>
      <c r="DF18" s="996"/>
      <c r="DG18" s="994"/>
      <c r="DH18" s="995"/>
      <c r="DI18" s="995"/>
      <c r="DJ18" s="995"/>
      <c r="DK18" s="996"/>
      <c r="DL18" s="994"/>
      <c r="DM18" s="995"/>
      <c r="DN18" s="995"/>
      <c r="DO18" s="995"/>
      <c r="DP18" s="996"/>
      <c r="DQ18" s="994"/>
      <c r="DR18" s="995"/>
      <c r="DS18" s="995"/>
      <c r="DT18" s="995"/>
      <c r="DU18" s="996"/>
      <c r="DV18" s="997"/>
      <c r="DW18" s="998"/>
      <c r="DX18" s="998"/>
      <c r="DY18" s="998"/>
      <c r="DZ18" s="999"/>
      <c r="EA18" s="234"/>
    </row>
    <row r="19" spans="1:131" s="235" customFormat="1" ht="26.25" customHeight="1" x14ac:dyDescent="0.2">
      <c r="A19" s="238">
        <v>13</v>
      </c>
      <c r="B19" s="1035"/>
      <c r="C19" s="1036"/>
      <c r="D19" s="1036"/>
      <c r="E19" s="1036"/>
      <c r="F19" s="1036"/>
      <c r="G19" s="1036"/>
      <c r="H19" s="1036"/>
      <c r="I19" s="1036"/>
      <c r="J19" s="1036"/>
      <c r="K19" s="1036"/>
      <c r="L19" s="1036"/>
      <c r="M19" s="1036"/>
      <c r="N19" s="1036"/>
      <c r="O19" s="1036"/>
      <c r="P19" s="1037"/>
      <c r="Q19" s="1043"/>
      <c r="R19" s="1044"/>
      <c r="S19" s="1044"/>
      <c r="T19" s="1044"/>
      <c r="U19" s="1044"/>
      <c r="V19" s="1044"/>
      <c r="W19" s="1044"/>
      <c r="X19" s="1044"/>
      <c r="Y19" s="1044"/>
      <c r="Z19" s="1044"/>
      <c r="AA19" s="1044"/>
      <c r="AB19" s="1044"/>
      <c r="AC19" s="1044"/>
      <c r="AD19" s="1044"/>
      <c r="AE19" s="1045"/>
      <c r="AF19" s="1040"/>
      <c r="AG19" s="1041"/>
      <c r="AH19" s="1041"/>
      <c r="AI19" s="1041"/>
      <c r="AJ19" s="1042"/>
      <c r="AK19" s="1084"/>
      <c r="AL19" s="1085"/>
      <c r="AM19" s="1085"/>
      <c r="AN19" s="1085"/>
      <c r="AO19" s="1085"/>
      <c r="AP19" s="1085"/>
      <c r="AQ19" s="1085"/>
      <c r="AR19" s="1085"/>
      <c r="AS19" s="1085"/>
      <c r="AT19" s="1085"/>
      <c r="AU19" s="1086"/>
      <c r="AV19" s="1086"/>
      <c r="AW19" s="1086"/>
      <c r="AX19" s="1086"/>
      <c r="AY19" s="1087"/>
      <c r="AZ19" s="232"/>
      <c r="BA19" s="232"/>
      <c r="BB19" s="232"/>
      <c r="BC19" s="232"/>
      <c r="BD19" s="232"/>
      <c r="BE19" s="233"/>
      <c r="BF19" s="233"/>
      <c r="BG19" s="233"/>
      <c r="BH19" s="233"/>
      <c r="BI19" s="233"/>
      <c r="BJ19" s="233"/>
      <c r="BK19" s="233"/>
      <c r="BL19" s="233"/>
      <c r="BM19" s="233"/>
      <c r="BN19" s="233"/>
      <c r="BO19" s="233"/>
      <c r="BP19" s="233"/>
      <c r="BQ19" s="238">
        <v>13</v>
      </c>
      <c r="BR19" s="239"/>
      <c r="BS19" s="997"/>
      <c r="BT19" s="998"/>
      <c r="BU19" s="998"/>
      <c r="BV19" s="998"/>
      <c r="BW19" s="998"/>
      <c r="BX19" s="998"/>
      <c r="BY19" s="998"/>
      <c r="BZ19" s="998"/>
      <c r="CA19" s="998"/>
      <c r="CB19" s="998"/>
      <c r="CC19" s="998"/>
      <c r="CD19" s="998"/>
      <c r="CE19" s="998"/>
      <c r="CF19" s="998"/>
      <c r="CG19" s="1019"/>
      <c r="CH19" s="994"/>
      <c r="CI19" s="995"/>
      <c r="CJ19" s="995"/>
      <c r="CK19" s="995"/>
      <c r="CL19" s="996"/>
      <c r="CM19" s="994"/>
      <c r="CN19" s="995"/>
      <c r="CO19" s="995"/>
      <c r="CP19" s="995"/>
      <c r="CQ19" s="996"/>
      <c r="CR19" s="994"/>
      <c r="CS19" s="995"/>
      <c r="CT19" s="995"/>
      <c r="CU19" s="995"/>
      <c r="CV19" s="996"/>
      <c r="CW19" s="994"/>
      <c r="CX19" s="995"/>
      <c r="CY19" s="995"/>
      <c r="CZ19" s="995"/>
      <c r="DA19" s="996"/>
      <c r="DB19" s="994"/>
      <c r="DC19" s="995"/>
      <c r="DD19" s="995"/>
      <c r="DE19" s="995"/>
      <c r="DF19" s="996"/>
      <c r="DG19" s="994"/>
      <c r="DH19" s="995"/>
      <c r="DI19" s="995"/>
      <c r="DJ19" s="995"/>
      <c r="DK19" s="996"/>
      <c r="DL19" s="994"/>
      <c r="DM19" s="995"/>
      <c r="DN19" s="995"/>
      <c r="DO19" s="995"/>
      <c r="DP19" s="996"/>
      <c r="DQ19" s="994"/>
      <c r="DR19" s="995"/>
      <c r="DS19" s="995"/>
      <c r="DT19" s="995"/>
      <c r="DU19" s="996"/>
      <c r="DV19" s="997"/>
      <c r="DW19" s="998"/>
      <c r="DX19" s="998"/>
      <c r="DY19" s="998"/>
      <c r="DZ19" s="999"/>
      <c r="EA19" s="234"/>
    </row>
    <row r="20" spans="1:131" s="235" customFormat="1" ht="26.25" customHeight="1" x14ac:dyDescent="0.2">
      <c r="A20" s="238">
        <v>14</v>
      </c>
      <c r="B20" s="1035"/>
      <c r="C20" s="1036"/>
      <c r="D20" s="1036"/>
      <c r="E20" s="1036"/>
      <c r="F20" s="1036"/>
      <c r="G20" s="1036"/>
      <c r="H20" s="1036"/>
      <c r="I20" s="1036"/>
      <c r="J20" s="1036"/>
      <c r="K20" s="1036"/>
      <c r="L20" s="1036"/>
      <c r="M20" s="1036"/>
      <c r="N20" s="1036"/>
      <c r="O20" s="1036"/>
      <c r="P20" s="1037"/>
      <c r="Q20" s="1043"/>
      <c r="R20" s="1044"/>
      <c r="S20" s="1044"/>
      <c r="T20" s="1044"/>
      <c r="U20" s="1044"/>
      <c r="V20" s="1044"/>
      <c r="W20" s="1044"/>
      <c r="X20" s="1044"/>
      <c r="Y20" s="1044"/>
      <c r="Z20" s="1044"/>
      <c r="AA20" s="1044"/>
      <c r="AB20" s="1044"/>
      <c r="AC20" s="1044"/>
      <c r="AD20" s="1044"/>
      <c r="AE20" s="1045"/>
      <c r="AF20" s="1040"/>
      <c r="AG20" s="1041"/>
      <c r="AH20" s="1041"/>
      <c r="AI20" s="1041"/>
      <c r="AJ20" s="1042"/>
      <c r="AK20" s="1084"/>
      <c r="AL20" s="1085"/>
      <c r="AM20" s="1085"/>
      <c r="AN20" s="1085"/>
      <c r="AO20" s="1085"/>
      <c r="AP20" s="1085"/>
      <c r="AQ20" s="1085"/>
      <c r="AR20" s="1085"/>
      <c r="AS20" s="1085"/>
      <c r="AT20" s="1085"/>
      <c r="AU20" s="1086"/>
      <c r="AV20" s="1086"/>
      <c r="AW20" s="1086"/>
      <c r="AX20" s="1086"/>
      <c r="AY20" s="1087"/>
      <c r="AZ20" s="232"/>
      <c r="BA20" s="232"/>
      <c r="BB20" s="232"/>
      <c r="BC20" s="232"/>
      <c r="BD20" s="232"/>
      <c r="BE20" s="233"/>
      <c r="BF20" s="233"/>
      <c r="BG20" s="233"/>
      <c r="BH20" s="233"/>
      <c r="BI20" s="233"/>
      <c r="BJ20" s="233"/>
      <c r="BK20" s="233"/>
      <c r="BL20" s="233"/>
      <c r="BM20" s="233"/>
      <c r="BN20" s="233"/>
      <c r="BO20" s="233"/>
      <c r="BP20" s="233"/>
      <c r="BQ20" s="238">
        <v>14</v>
      </c>
      <c r="BR20" s="239"/>
      <c r="BS20" s="997"/>
      <c r="BT20" s="998"/>
      <c r="BU20" s="998"/>
      <c r="BV20" s="998"/>
      <c r="BW20" s="998"/>
      <c r="BX20" s="998"/>
      <c r="BY20" s="998"/>
      <c r="BZ20" s="998"/>
      <c r="CA20" s="998"/>
      <c r="CB20" s="998"/>
      <c r="CC20" s="998"/>
      <c r="CD20" s="998"/>
      <c r="CE20" s="998"/>
      <c r="CF20" s="998"/>
      <c r="CG20" s="1019"/>
      <c r="CH20" s="994"/>
      <c r="CI20" s="995"/>
      <c r="CJ20" s="995"/>
      <c r="CK20" s="995"/>
      <c r="CL20" s="996"/>
      <c r="CM20" s="994"/>
      <c r="CN20" s="995"/>
      <c r="CO20" s="995"/>
      <c r="CP20" s="995"/>
      <c r="CQ20" s="996"/>
      <c r="CR20" s="994"/>
      <c r="CS20" s="995"/>
      <c r="CT20" s="995"/>
      <c r="CU20" s="995"/>
      <c r="CV20" s="996"/>
      <c r="CW20" s="994"/>
      <c r="CX20" s="995"/>
      <c r="CY20" s="995"/>
      <c r="CZ20" s="995"/>
      <c r="DA20" s="996"/>
      <c r="DB20" s="994"/>
      <c r="DC20" s="995"/>
      <c r="DD20" s="995"/>
      <c r="DE20" s="995"/>
      <c r="DF20" s="996"/>
      <c r="DG20" s="994"/>
      <c r="DH20" s="995"/>
      <c r="DI20" s="995"/>
      <c r="DJ20" s="995"/>
      <c r="DK20" s="996"/>
      <c r="DL20" s="994"/>
      <c r="DM20" s="995"/>
      <c r="DN20" s="995"/>
      <c r="DO20" s="995"/>
      <c r="DP20" s="996"/>
      <c r="DQ20" s="994"/>
      <c r="DR20" s="995"/>
      <c r="DS20" s="995"/>
      <c r="DT20" s="995"/>
      <c r="DU20" s="996"/>
      <c r="DV20" s="997"/>
      <c r="DW20" s="998"/>
      <c r="DX20" s="998"/>
      <c r="DY20" s="998"/>
      <c r="DZ20" s="999"/>
      <c r="EA20" s="234"/>
    </row>
    <row r="21" spans="1:131" s="235" customFormat="1" ht="26.25" customHeight="1" thickBot="1" x14ac:dyDescent="0.25">
      <c r="A21" s="238">
        <v>15</v>
      </c>
      <c r="B21" s="1035"/>
      <c r="C21" s="1036"/>
      <c r="D21" s="1036"/>
      <c r="E21" s="1036"/>
      <c r="F21" s="1036"/>
      <c r="G21" s="1036"/>
      <c r="H21" s="1036"/>
      <c r="I21" s="1036"/>
      <c r="J21" s="1036"/>
      <c r="K21" s="1036"/>
      <c r="L21" s="1036"/>
      <c r="M21" s="1036"/>
      <c r="N21" s="1036"/>
      <c r="O21" s="1036"/>
      <c r="P21" s="1037"/>
      <c r="Q21" s="1043"/>
      <c r="R21" s="1044"/>
      <c r="S21" s="1044"/>
      <c r="T21" s="1044"/>
      <c r="U21" s="1044"/>
      <c r="V21" s="1044"/>
      <c r="W21" s="1044"/>
      <c r="X21" s="1044"/>
      <c r="Y21" s="1044"/>
      <c r="Z21" s="1044"/>
      <c r="AA21" s="1044"/>
      <c r="AB21" s="1044"/>
      <c r="AC21" s="1044"/>
      <c r="AD21" s="1044"/>
      <c r="AE21" s="1045"/>
      <c r="AF21" s="1040"/>
      <c r="AG21" s="1041"/>
      <c r="AH21" s="1041"/>
      <c r="AI21" s="1041"/>
      <c r="AJ21" s="1042"/>
      <c r="AK21" s="1084"/>
      <c r="AL21" s="1085"/>
      <c r="AM21" s="1085"/>
      <c r="AN21" s="1085"/>
      <c r="AO21" s="1085"/>
      <c r="AP21" s="1085"/>
      <c r="AQ21" s="1085"/>
      <c r="AR21" s="1085"/>
      <c r="AS21" s="1085"/>
      <c r="AT21" s="1085"/>
      <c r="AU21" s="1086"/>
      <c r="AV21" s="1086"/>
      <c r="AW21" s="1086"/>
      <c r="AX21" s="1086"/>
      <c r="AY21" s="1087"/>
      <c r="AZ21" s="232"/>
      <c r="BA21" s="232"/>
      <c r="BB21" s="232"/>
      <c r="BC21" s="232"/>
      <c r="BD21" s="232"/>
      <c r="BE21" s="233"/>
      <c r="BF21" s="233"/>
      <c r="BG21" s="233"/>
      <c r="BH21" s="233"/>
      <c r="BI21" s="233"/>
      <c r="BJ21" s="233"/>
      <c r="BK21" s="233"/>
      <c r="BL21" s="233"/>
      <c r="BM21" s="233"/>
      <c r="BN21" s="233"/>
      <c r="BO21" s="233"/>
      <c r="BP21" s="233"/>
      <c r="BQ21" s="238">
        <v>15</v>
      </c>
      <c r="BR21" s="239"/>
      <c r="BS21" s="997"/>
      <c r="BT21" s="998"/>
      <c r="BU21" s="998"/>
      <c r="BV21" s="998"/>
      <c r="BW21" s="998"/>
      <c r="BX21" s="998"/>
      <c r="BY21" s="998"/>
      <c r="BZ21" s="998"/>
      <c r="CA21" s="998"/>
      <c r="CB21" s="998"/>
      <c r="CC21" s="998"/>
      <c r="CD21" s="998"/>
      <c r="CE21" s="998"/>
      <c r="CF21" s="998"/>
      <c r="CG21" s="1019"/>
      <c r="CH21" s="994"/>
      <c r="CI21" s="995"/>
      <c r="CJ21" s="995"/>
      <c r="CK21" s="995"/>
      <c r="CL21" s="996"/>
      <c r="CM21" s="994"/>
      <c r="CN21" s="995"/>
      <c r="CO21" s="995"/>
      <c r="CP21" s="995"/>
      <c r="CQ21" s="996"/>
      <c r="CR21" s="994"/>
      <c r="CS21" s="995"/>
      <c r="CT21" s="995"/>
      <c r="CU21" s="995"/>
      <c r="CV21" s="996"/>
      <c r="CW21" s="994"/>
      <c r="CX21" s="995"/>
      <c r="CY21" s="995"/>
      <c r="CZ21" s="995"/>
      <c r="DA21" s="996"/>
      <c r="DB21" s="994"/>
      <c r="DC21" s="995"/>
      <c r="DD21" s="995"/>
      <c r="DE21" s="995"/>
      <c r="DF21" s="996"/>
      <c r="DG21" s="994"/>
      <c r="DH21" s="995"/>
      <c r="DI21" s="995"/>
      <c r="DJ21" s="995"/>
      <c r="DK21" s="996"/>
      <c r="DL21" s="994"/>
      <c r="DM21" s="995"/>
      <c r="DN21" s="995"/>
      <c r="DO21" s="995"/>
      <c r="DP21" s="996"/>
      <c r="DQ21" s="994"/>
      <c r="DR21" s="995"/>
      <c r="DS21" s="995"/>
      <c r="DT21" s="995"/>
      <c r="DU21" s="996"/>
      <c r="DV21" s="997"/>
      <c r="DW21" s="998"/>
      <c r="DX21" s="998"/>
      <c r="DY21" s="998"/>
      <c r="DZ21" s="999"/>
      <c r="EA21" s="234"/>
    </row>
    <row r="22" spans="1:131" s="235" customFormat="1" ht="26.25" customHeight="1" x14ac:dyDescent="0.2">
      <c r="A22" s="238">
        <v>16</v>
      </c>
      <c r="B22" s="1035"/>
      <c r="C22" s="1036"/>
      <c r="D22" s="1036"/>
      <c r="E22" s="1036"/>
      <c r="F22" s="1036"/>
      <c r="G22" s="1036"/>
      <c r="H22" s="1036"/>
      <c r="I22" s="1036"/>
      <c r="J22" s="1036"/>
      <c r="K22" s="1036"/>
      <c r="L22" s="1036"/>
      <c r="M22" s="1036"/>
      <c r="N22" s="1036"/>
      <c r="O22" s="1036"/>
      <c r="P22" s="1037"/>
      <c r="Q22" s="1077"/>
      <c r="R22" s="1078"/>
      <c r="S22" s="1078"/>
      <c r="T22" s="1078"/>
      <c r="U22" s="1078"/>
      <c r="V22" s="1078"/>
      <c r="W22" s="1078"/>
      <c r="X22" s="1078"/>
      <c r="Y22" s="1078"/>
      <c r="Z22" s="1078"/>
      <c r="AA22" s="1078"/>
      <c r="AB22" s="1078"/>
      <c r="AC22" s="1078"/>
      <c r="AD22" s="1078"/>
      <c r="AE22" s="1079"/>
      <c r="AF22" s="1040"/>
      <c r="AG22" s="1041"/>
      <c r="AH22" s="1041"/>
      <c r="AI22" s="1041"/>
      <c r="AJ22" s="1042"/>
      <c r="AK22" s="1080"/>
      <c r="AL22" s="1081"/>
      <c r="AM22" s="1081"/>
      <c r="AN22" s="1081"/>
      <c r="AO22" s="1081"/>
      <c r="AP22" s="1081"/>
      <c r="AQ22" s="1081"/>
      <c r="AR22" s="1081"/>
      <c r="AS22" s="1081"/>
      <c r="AT22" s="1081"/>
      <c r="AU22" s="1082"/>
      <c r="AV22" s="1082"/>
      <c r="AW22" s="1082"/>
      <c r="AX22" s="1082"/>
      <c r="AY22" s="1083"/>
      <c r="AZ22" s="1033" t="s">
        <v>375</v>
      </c>
      <c r="BA22" s="1033"/>
      <c r="BB22" s="1033"/>
      <c r="BC22" s="1033"/>
      <c r="BD22" s="1034"/>
      <c r="BE22" s="233"/>
      <c r="BF22" s="233"/>
      <c r="BG22" s="233"/>
      <c r="BH22" s="233"/>
      <c r="BI22" s="233"/>
      <c r="BJ22" s="233"/>
      <c r="BK22" s="233"/>
      <c r="BL22" s="233"/>
      <c r="BM22" s="233"/>
      <c r="BN22" s="233"/>
      <c r="BO22" s="233"/>
      <c r="BP22" s="233"/>
      <c r="BQ22" s="238">
        <v>16</v>
      </c>
      <c r="BR22" s="239"/>
      <c r="BS22" s="997"/>
      <c r="BT22" s="998"/>
      <c r="BU22" s="998"/>
      <c r="BV22" s="998"/>
      <c r="BW22" s="998"/>
      <c r="BX22" s="998"/>
      <c r="BY22" s="998"/>
      <c r="BZ22" s="998"/>
      <c r="CA22" s="998"/>
      <c r="CB22" s="998"/>
      <c r="CC22" s="998"/>
      <c r="CD22" s="998"/>
      <c r="CE22" s="998"/>
      <c r="CF22" s="998"/>
      <c r="CG22" s="1019"/>
      <c r="CH22" s="994"/>
      <c r="CI22" s="995"/>
      <c r="CJ22" s="995"/>
      <c r="CK22" s="995"/>
      <c r="CL22" s="996"/>
      <c r="CM22" s="994"/>
      <c r="CN22" s="995"/>
      <c r="CO22" s="995"/>
      <c r="CP22" s="995"/>
      <c r="CQ22" s="996"/>
      <c r="CR22" s="994"/>
      <c r="CS22" s="995"/>
      <c r="CT22" s="995"/>
      <c r="CU22" s="995"/>
      <c r="CV22" s="996"/>
      <c r="CW22" s="994"/>
      <c r="CX22" s="995"/>
      <c r="CY22" s="995"/>
      <c r="CZ22" s="995"/>
      <c r="DA22" s="996"/>
      <c r="DB22" s="994"/>
      <c r="DC22" s="995"/>
      <c r="DD22" s="995"/>
      <c r="DE22" s="995"/>
      <c r="DF22" s="996"/>
      <c r="DG22" s="994"/>
      <c r="DH22" s="995"/>
      <c r="DI22" s="995"/>
      <c r="DJ22" s="995"/>
      <c r="DK22" s="996"/>
      <c r="DL22" s="994"/>
      <c r="DM22" s="995"/>
      <c r="DN22" s="995"/>
      <c r="DO22" s="995"/>
      <c r="DP22" s="996"/>
      <c r="DQ22" s="994"/>
      <c r="DR22" s="995"/>
      <c r="DS22" s="995"/>
      <c r="DT22" s="995"/>
      <c r="DU22" s="996"/>
      <c r="DV22" s="997"/>
      <c r="DW22" s="998"/>
      <c r="DX22" s="998"/>
      <c r="DY22" s="998"/>
      <c r="DZ22" s="999"/>
      <c r="EA22" s="234"/>
    </row>
    <row r="23" spans="1:131" s="235" customFormat="1" ht="26.25" customHeight="1" thickBot="1" x14ac:dyDescent="0.25">
      <c r="A23" s="240" t="s">
        <v>376</v>
      </c>
      <c r="B23" s="937" t="s">
        <v>377</v>
      </c>
      <c r="C23" s="938"/>
      <c r="D23" s="938"/>
      <c r="E23" s="938"/>
      <c r="F23" s="938"/>
      <c r="G23" s="938"/>
      <c r="H23" s="938"/>
      <c r="I23" s="938"/>
      <c r="J23" s="938"/>
      <c r="K23" s="938"/>
      <c r="L23" s="938"/>
      <c r="M23" s="938"/>
      <c r="N23" s="938"/>
      <c r="O23" s="938"/>
      <c r="P23" s="948"/>
      <c r="Q23" s="1071">
        <v>37141</v>
      </c>
      <c r="R23" s="1065"/>
      <c r="S23" s="1065"/>
      <c r="T23" s="1065"/>
      <c r="U23" s="1065"/>
      <c r="V23" s="1065">
        <v>36812</v>
      </c>
      <c r="W23" s="1065"/>
      <c r="X23" s="1065"/>
      <c r="Y23" s="1065"/>
      <c r="Z23" s="1065"/>
      <c r="AA23" s="1065">
        <v>329</v>
      </c>
      <c r="AB23" s="1065"/>
      <c r="AC23" s="1065"/>
      <c r="AD23" s="1065"/>
      <c r="AE23" s="1072"/>
      <c r="AF23" s="1073">
        <v>242</v>
      </c>
      <c r="AG23" s="1065"/>
      <c r="AH23" s="1065"/>
      <c r="AI23" s="1065"/>
      <c r="AJ23" s="1074"/>
      <c r="AK23" s="1075"/>
      <c r="AL23" s="1076"/>
      <c r="AM23" s="1076"/>
      <c r="AN23" s="1076"/>
      <c r="AO23" s="1076"/>
      <c r="AP23" s="1065">
        <v>31732</v>
      </c>
      <c r="AQ23" s="1065"/>
      <c r="AR23" s="1065"/>
      <c r="AS23" s="1065"/>
      <c r="AT23" s="1065"/>
      <c r="AU23" s="1066"/>
      <c r="AV23" s="1066"/>
      <c r="AW23" s="1066"/>
      <c r="AX23" s="1066"/>
      <c r="AY23" s="1067"/>
      <c r="AZ23" s="1068" t="s">
        <v>122</v>
      </c>
      <c r="BA23" s="1069"/>
      <c r="BB23" s="1069"/>
      <c r="BC23" s="1069"/>
      <c r="BD23" s="1070"/>
      <c r="BE23" s="233"/>
      <c r="BF23" s="233"/>
      <c r="BG23" s="233"/>
      <c r="BH23" s="233"/>
      <c r="BI23" s="233"/>
      <c r="BJ23" s="233"/>
      <c r="BK23" s="233"/>
      <c r="BL23" s="233"/>
      <c r="BM23" s="233"/>
      <c r="BN23" s="233"/>
      <c r="BO23" s="233"/>
      <c r="BP23" s="233"/>
      <c r="BQ23" s="238">
        <v>17</v>
      </c>
      <c r="BR23" s="239"/>
      <c r="BS23" s="997"/>
      <c r="BT23" s="998"/>
      <c r="BU23" s="998"/>
      <c r="BV23" s="998"/>
      <c r="BW23" s="998"/>
      <c r="BX23" s="998"/>
      <c r="BY23" s="998"/>
      <c r="BZ23" s="998"/>
      <c r="CA23" s="998"/>
      <c r="CB23" s="998"/>
      <c r="CC23" s="998"/>
      <c r="CD23" s="998"/>
      <c r="CE23" s="998"/>
      <c r="CF23" s="998"/>
      <c r="CG23" s="1019"/>
      <c r="CH23" s="994"/>
      <c r="CI23" s="995"/>
      <c r="CJ23" s="995"/>
      <c r="CK23" s="995"/>
      <c r="CL23" s="996"/>
      <c r="CM23" s="994"/>
      <c r="CN23" s="995"/>
      <c r="CO23" s="995"/>
      <c r="CP23" s="995"/>
      <c r="CQ23" s="996"/>
      <c r="CR23" s="994"/>
      <c r="CS23" s="995"/>
      <c r="CT23" s="995"/>
      <c r="CU23" s="995"/>
      <c r="CV23" s="996"/>
      <c r="CW23" s="994"/>
      <c r="CX23" s="995"/>
      <c r="CY23" s="995"/>
      <c r="CZ23" s="995"/>
      <c r="DA23" s="996"/>
      <c r="DB23" s="994"/>
      <c r="DC23" s="995"/>
      <c r="DD23" s="995"/>
      <c r="DE23" s="995"/>
      <c r="DF23" s="996"/>
      <c r="DG23" s="994"/>
      <c r="DH23" s="995"/>
      <c r="DI23" s="995"/>
      <c r="DJ23" s="995"/>
      <c r="DK23" s="996"/>
      <c r="DL23" s="994"/>
      <c r="DM23" s="995"/>
      <c r="DN23" s="995"/>
      <c r="DO23" s="995"/>
      <c r="DP23" s="996"/>
      <c r="DQ23" s="994"/>
      <c r="DR23" s="995"/>
      <c r="DS23" s="995"/>
      <c r="DT23" s="995"/>
      <c r="DU23" s="996"/>
      <c r="DV23" s="997"/>
      <c r="DW23" s="998"/>
      <c r="DX23" s="998"/>
      <c r="DY23" s="998"/>
      <c r="DZ23" s="999"/>
      <c r="EA23" s="234"/>
    </row>
    <row r="24" spans="1:131" s="235" customFormat="1" ht="26.25" customHeight="1" x14ac:dyDescent="0.2">
      <c r="A24" s="1064" t="s">
        <v>378</v>
      </c>
      <c r="B24" s="1064"/>
      <c r="C24" s="1064"/>
      <c r="D24" s="1064"/>
      <c r="E24" s="1064"/>
      <c r="F24" s="1064"/>
      <c r="G24" s="1064"/>
      <c r="H24" s="1064"/>
      <c r="I24" s="1064"/>
      <c r="J24" s="1064"/>
      <c r="K24" s="1064"/>
      <c r="L24" s="1064"/>
      <c r="M24" s="1064"/>
      <c r="N24" s="1064"/>
      <c r="O24" s="1064"/>
      <c r="P24" s="1064"/>
      <c r="Q24" s="1064"/>
      <c r="R24" s="1064"/>
      <c r="S24" s="1064"/>
      <c r="T24" s="1064"/>
      <c r="U24" s="1064"/>
      <c r="V24" s="1064"/>
      <c r="W24" s="1064"/>
      <c r="X24" s="1064"/>
      <c r="Y24" s="1064"/>
      <c r="Z24" s="1064"/>
      <c r="AA24" s="1064"/>
      <c r="AB24" s="1064"/>
      <c r="AC24" s="1064"/>
      <c r="AD24" s="1064"/>
      <c r="AE24" s="1064"/>
      <c r="AF24" s="1064"/>
      <c r="AG24" s="1064"/>
      <c r="AH24" s="1064"/>
      <c r="AI24" s="1064"/>
      <c r="AJ24" s="1064"/>
      <c r="AK24" s="1064"/>
      <c r="AL24" s="1064"/>
      <c r="AM24" s="1064"/>
      <c r="AN24" s="1064"/>
      <c r="AO24" s="1064"/>
      <c r="AP24" s="1064"/>
      <c r="AQ24" s="1064"/>
      <c r="AR24" s="1064"/>
      <c r="AS24" s="1064"/>
      <c r="AT24" s="1064"/>
      <c r="AU24" s="1064"/>
      <c r="AV24" s="1064"/>
      <c r="AW24" s="1064"/>
      <c r="AX24" s="1064"/>
      <c r="AY24" s="1064"/>
      <c r="AZ24" s="232"/>
      <c r="BA24" s="232"/>
      <c r="BB24" s="232"/>
      <c r="BC24" s="232"/>
      <c r="BD24" s="232"/>
      <c r="BE24" s="233"/>
      <c r="BF24" s="233"/>
      <c r="BG24" s="233"/>
      <c r="BH24" s="233"/>
      <c r="BI24" s="233"/>
      <c r="BJ24" s="233"/>
      <c r="BK24" s="233"/>
      <c r="BL24" s="233"/>
      <c r="BM24" s="233"/>
      <c r="BN24" s="233"/>
      <c r="BO24" s="233"/>
      <c r="BP24" s="233"/>
      <c r="BQ24" s="238">
        <v>18</v>
      </c>
      <c r="BR24" s="239"/>
      <c r="BS24" s="997"/>
      <c r="BT24" s="998"/>
      <c r="BU24" s="998"/>
      <c r="BV24" s="998"/>
      <c r="BW24" s="998"/>
      <c r="BX24" s="998"/>
      <c r="BY24" s="998"/>
      <c r="BZ24" s="998"/>
      <c r="CA24" s="998"/>
      <c r="CB24" s="998"/>
      <c r="CC24" s="998"/>
      <c r="CD24" s="998"/>
      <c r="CE24" s="998"/>
      <c r="CF24" s="998"/>
      <c r="CG24" s="1019"/>
      <c r="CH24" s="994"/>
      <c r="CI24" s="995"/>
      <c r="CJ24" s="995"/>
      <c r="CK24" s="995"/>
      <c r="CL24" s="996"/>
      <c r="CM24" s="994"/>
      <c r="CN24" s="995"/>
      <c r="CO24" s="995"/>
      <c r="CP24" s="995"/>
      <c r="CQ24" s="996"/>
      <c r="CR24" s="994"/>
      <c r="CS24" s="995"/>
      <c r="CT24" s="995"/>
      <c r="CU24" s="995"/>
      <c r="CV24" s="996"/>
      <c r="CW24" s="994"/>
      <c r="CX24" s="995"/>
      <c r="CY24" s="995"/>
      <c r="CZ24" s="995"/>
      <c r="DA24" s="996"/>
      <c r="DB24" s="994"/>
      <c r="DC24" s="995"/>
      <c r="DD24" s="995"/>
      <c r="DE24" s="995"/>
      <c r="DF24" s="996"/>
      <c r="DG24" s="994"/>
      <c r="DH24" s="995"/>
      <c r="DI24" s="995"/>
      <c r="DJ24" s="995"/>
      <c r="DK24" s="996"/>
      <c r="DL24" s="994"/>
      <c r="DM24" s="995"/>
      <c r="DN24" s="995"/>
      <c r="DO24" s="995"/>
      <c r="DP24" s="996"/>
      <c r="DQ24" s="994"/>
      <c r="DR24" s="995"/>
      <c r="DS24" s="995"/>
      <c r="DT24" s="995"/>
      <c r="DU24" s="996"/>
      <c r="DV24" s="997"/>
      <c r="DW24" s="998"/>
      <c r="DX24" s="998"/>
      <c r="DY24" s="998"/>
      <c r="DZ24" s="999"/>
      <c r="EA24" s="234"/>
    </row>
    <row r="25" spans="1:131" ht="26.25" customHeight="1" thickBot="1" x14ac:dyDescent="0.25">
      <c r="A25" s="1063" t="s">
        <v>379</v>
      </c>
      <c r="B25" s="1063"/>
      <c r="C25" s="1063"/>
      <c r="D25" s="1063"/>
      <c r="E25" s="1063"/>
      <c r="F25" s="1063"/>
      <c r="G25" s="1063"/>
      <c r="H25" s="1063"/>
      <c r="I25" s="1063"/>
      <c r="J25" s="1063"/>
      <c r="K25" s="1063"/>
      <c r="L25" s="1063"/>
      <c r="M25" s="1063"/>
      <c r="N25" s="1063"/>
      <c r="O25" s="1063"/>
      <c r="P25" s="1063"/>
      <c r="Q25" s="1063"/>
      <c r="R25" s="1063"/>
      <c r="S25" s="1063"/>
      <c r="T25" s="1063"/>
      <c r="U25" s="1063"/>
      <c r="V25" s="1063"/>
      <c r="W25" s="1063"/>
      <c r="X25" s="1063"/>
      <c r="Y25" s="1063"/>
      <c r="Z25" s="1063"/>
      <c r="AA25" s="1063"/>
      <c r="AB25" s="1063"/>
      <c r="AC25" s="1063"/>
      <c r="AD25" s="1063"/>
      <c r="AE25" s="1063"/>
      <c r="AF25" s="1063"/>
      <c r="AG25" s="1063"/>
      <c r="AH25" s="1063"/>
      <c r="AI25" s="1063"/>
      <c r="AJ25" s="1063"/>
      <c r="AK25" s="1063"/>
      <c r="AL25" s="1063"/>
      <c r="AM25" s="1063"/>
      <c r="AN25" s="1063"/>
      <c r="AO25" s="1063"/>
      <c r="AP25" s="1063"/>
      <c r="AQ25" s="1063"/>
      <c r="AR25" s="1063"/>
      <c r="AS25" s="1063"/>
      <c r="AT25" s="1063"/>
      <c r="AU25" s="1063"/>
      <c r="AV25" s="1063"/>
      <c r="AW25" s="1063"/>
      <c r="AX25" s="1063"/>
      <c r="AY25" s="1063"/>
      <c r="AZ25" s="1063"/>
      <c r="BA25" s="1063"/>
      <c r="BB25" s="1063"/>
      <c r="BC25" s="1063"/>
      <c r="BD25" s="1063"/>
      <c r="BE25" s="1063"/>
      <c r="BF25" s="1063"/>
      <c r="BG25" s="1063"/>
      <c r="BH25" s="1063"/>
      <c r="BI25" s="1063"/>
      <c r="BJ25" s="232"/>
      <c r="BK25" s="232"/>
      <c r="BL25" s="232"/>
      <c r="BM25" s="232"/>
      <c r="BN25" s="232"/>
      <c r="BO25" s="241"/>
      <c r="BP25" s="241"/>
      <c r="BQ25" s="238">
        <v>19</v>
      </c>
      <c r="BR25" s="239"/>
      <c r="BS25" s="997"/>
      <c r="BT25" s="998"/>
      <c r="BU25" s="998"/>
      <c r="BV25" s="998"/>
      <c r="BW25" s="998"/>
      <c r="BX25" s="998"/>
      <c r="BY25" s="998"/>
      <c r="BZ25" s="998"/>
      <c r="CA25" s="998"/>
      <c r="CB25" s="998"/>
      <c r="CC25" s="998"/>
      <c r="CD25" s="998"/>
      <c r="CE25" s="998"/>
      <c r="CF25" s="998"/>
      <c r="CG25" s="1019"/>
      <c r="CH25" s="994"/>
      <c r="CI25" s="995"/>
      <c r="CJ25" s="995"/>
      <c r="CK25" s="995"/>
      <c r="CL25" s="996"/>
      <c r="CM25" s="994"/>
      <c r="CN25" s="995"/>
      <c r="CO25" s="995"/>
      <c r="CP25" s="995"/>
      <c r="CQ25" s="996"/>
      <c r="CR25" s="994"/>
      <c r="CS25" s="995"/>
      <c r="CT25" s="995"/>
      <c r="CU25" s="995"/>
      <c r="CV25" s="996"/>
      <c r="CW25" s="994"/>
      <c r="CX25" s="995"/>
      <c r="CY25" s="995"/>
      <c r="CZ25" s="995"/>
      <c r="DA25" s="996"/>
      <c r="DB25" s="994"/>
      <c r="DC25" s="995"/>
      <c r="DD25" s="995"/>
      <c r="DE25" s="995"/>
      <c r="DF25" s="996"/>
      <c r="DG25" s="994"/>
      <c r="DH25" s="995"/>
      <c r="DI25" s="995"/>
      <c r="DJ25" s="995"/>
      <c r="DK25" s="996"/>
      <c r="DL25" s="994"/>
      <c r="DM25" s="995"/>
      <c r="DN25" s="995"/>
      <c r="DO25" s="995"/>
      <c r="DP25" s="996"/>
      <c r="DQ25" s="994"/>
      <c r="DR25" s="995"/>
      <c r="DS25" s="995"/>
      <c r="DT25" s="995"/>
      <c r="DU25" s="996"/>
      <c r="DV25" s="997"/>
      <c r="DW25" s="998"/>
      <c r="DX25" s="998"/>
      <c r="DY25" s="998"/>
      <c r="DZ25" s="999"/>
      <c r="EA25" s="230"/>
    </row>
    <row r="26" spans="1:131" ht="26.25" customHeight="1" x14ac:dyDescent="0.2">
      <c r="A26" s="1000" t="s">
        <v>357</v>
      </c>
      <c r="B26" s="1001"/>
      <c r="C26" s="1001"/>
      <c r="D26" s="1001"/>
      <c r="E26" s="1001"/>
      <c r="F26" s="1001"/>
      <c r="G26" s="1001"/>
      <c r="H26" s="1001"/>
      <c r="I26" s="1001"/>
      <c r="J26" s="1001"/>
      <c r="K26" s="1001"/>
      <c r="L26" s="1001"/>
      <c r="M26" s="1001"/>
      <c r="N26" s="1001"/>
      <c r="O26" s="1001"/>
      <c r="P26" s="1002"/>
      <c r="Q26" s="1006" t="s">
        <v>380</v>
      </c>
      <c r="R26" s="1007"/>
      <c r="S26" s="1007"/>
      <c r="T26" s="1007"/>
      <c r="U26" s="1008"/>
      <c r="V26" s="1006" t="s">
        <v>381</v>
      </c>
      <c r="W26" s="1007"/>
      <c r="X26" s="1007"/>
      <c r="Y26" s="1007"/>
      <c r="Z26" s="1008"/>
      <c r="AA26" s="1006" t="s">
        <v>382</v>
      </c>
      <c r="AB26" s="1007"/>
      <c r="AC26" s="1007"/>
      <c r="AD26" s="1007"/>
      <c r="AE26" s="1007"/>
      <c r="AF26" s="1059" t="s">
        <v>383</v>
      </c>
      <c r="AG26" s="1013"/>
      <c r="AH26" s="1013"/>
      <c r="AI26" s="1013"/>
      <c r="AJ26" s="1060"/>
      <c r="AK26" s="1007" t="s">
        <v>384</v>
      </c>
      <c r="AL26" s="1007"/>
      <c r="AM26" s="1007"/>
      <c r="AN26" s="1007"/>
      <c r="AO26" s="1008"/>
      <c r="AP26" s="1006" t="s">
        <v>385</v>
      </c>
      <c r="AQ26" s="1007"/>
      <c r="AR26" s="1007"/>
      <c r="AS26" s="1007"/>
      <c r="AT26" s="1008"/>
      <c r="AU26" s="1006" t="s">
        <v>386</v>
      </c>
      <c r="AV26" s="1007"/>
      <c r="AW26" s="1007"/>
      <c r="AX26" s="1007"/>
      <c r="AY26" s="1008"/>
      <c r="AZ26" s="1006" t="s">
        <v>387</v>
      </c>
      <c r="BA26" s="1007"/>
      <c r="BB26" s="1007"/>
      <c r="BC26" s="1007"/>
      <c r="BD26" s="1008"/>
      <c r="BE26" s="1006" t="s">
        <v>364</v>
      </c>
      <c r="BF26" s="1007"/>
      <c r="BG26" s="1007"/>
      <c r="BH26" s="1007"/>
      <c r="BI26" s="1020"/>
      <c r="BJ26" s="232"/>
      <c r="BK26" s="232"/>
      <c r="BL26" s="232"/>
      <c r="BM26" s="232"/>
      <c r="BN26" s="232"/>
      <c r="BO26" s="241"/>
      <c r="BP26" s="241"/>
      <c r="BQ26" s="238">
        <v>20</v>
      </c>
      <c r="BR26" s="239"/>
      <c r="BS26" s="997"/>
      <c r="BT26" s="998"/>
      <c r="BU26" s="998"/>
      <c r="BV26" s="998"/>
      <c r="BW26" s="998"/>
      <c r="BX26" s="998"/>
      <c r="BY26" s="998"/>
      <c r="BZ26" s="998"/>
      <c r="CA26" s="998"/>
      <c r="CB26" s="998"/>
      <c r="CC26" s="998"/>
      <c r="CD26" s="998"/>
      <c r="CE26" s="998"/>
      <c r="CF26" s="998"/>
      <c r="CG26" s="1019"/>
      <c r="CH26" s="994"/>
      <c r="CI26" s="995"/>
      <c r="CJ26" s="995"/>
      <c r="CK26" s="995"/>
      <c r="CL26" s="996"/>
      <c r="CM26" s="994"/>
      <c r="CN26" s="995"/>
      <c r="CO26" s="995"/>
      <c r="CP26" s="995"/>
      <c r="CQ26" s="996"/>
      <c r="CR26" s="994"/>
      <c r="CS26" s="995"/>
      <c r="CT26" s="995"/>
      <c r="CU26" s="995"/>
      <c r="CV26" s="996"/>
      <c r="CW26" s="994"/>
      <c r="CX26" s="995"/>
      <c r="CY26" s="995"/>
      <c r="CZ26" s="995"/>
      <c r="DA26" s="996"/>
      <c r="DB26" s="994"/>
      <c r="DC26" s="995"/>
      <c r="DD26" s="995"/>
      <c r="DE26" s="995"/>
      <c r="DF26" s="996"/>
      <c r="DG26" s="994"/>
      <c r="DH26" s="995"/>
      <c r="DI26" s="995"/>
      <c r="DJ26" s="995"/>
      <c r="DK26" s="996"/>
      <c r="DL26" s="994"/>
      <c r="DM26" s="995"/>
      <c r="DN26" s="995"/>
      <c r="DO26" s="995"/>
      <c r="DP26" s="996"/>
      <c r="DQ26" s="994"/>
      <c r="DR26" s="995"/>
      <c r="DS26" s="995"/>
      <c r="DT26" s="995"/>
      <c r="DU26" s="996"/>
      <c r="DV26" s="997"/>
      <c r="DW26" s="998"/>
      <c r="DX26" s="998"/>
      <c r="DY26" s="998"/>
      <c r="DZ26" s="999"/>
      <c r="EA26" s="230"/>
    </row>
    <row r="27" spans="1:131" ht="26.25" customHeight="1" thickBot="1" x14ac:dyDescent="0.25">
      <c r="A27" s="1003"/>
      <c r="B27" s="1004"/>
      <c r="C27" s="1004"/>
      <c r="D27" s="1004"/>
      <c r="E27" s="1004"/>
      <c r="F27" s="1004"/>
      <c r="G27" s="1004"/>
      <c r="H27" s="1004"/>
      <c r="I27" s="1004"/>
      <c r="J27" s="1004"/>
      <c r="K27" s="1004"/>
      <c r="L27" s="1004"/>
      <c r="M27" s="1004"/>
      <c r="N27" s="1004"/>
      <c r="O27" s="1004"/>
      <c r="P27" s="1005"/>
      <c r="Q27" s="1009"/>
      <c r="R27" s="1010"/>
      <c r="S27" s="1010"/>
      <c r="T27" s="1010"/>
      <c r="U27" s="1011"/>
      <c r="V27" s="1009"/>
      <c r="W27" s="1010"/>
      <c r="X27" s="1010"/>
      <c r="Y27" s="1010"/>
      <c r="Z27" s="1011"/>
      <c r="AA27" s="1009"/>
      <c r="AB27" s="1010"/>
      <c r="AC27" s="1010"/>
      <c r="AD27" s="1010"/>
      <c r="AE27" s="1010"/>
      <c r="AF27" s="1061"/>
      <c r="AG27" s="1016"/>
      <c r="AH27" s="1016"/>
      <c r="AI27" s="1016"/>
      <c r="AJ27" s="1062"/>
      <c r="AK27" s="1010"/>
      <c r="AL27" s="1010"/>
      <c r="AM27" s="1010"/>
      <c r="AN27" s="1010"/>
      <c r="AO27" s="1011"/>
      <c r="AP27" s="1009"/>
      <c r="AQ27" s="1010"/>
      <c r="AR27" s="1010"/>
      <c r="AS27" s="1010"/>
      <c r="AT27" s="1011"/>
      <c r="AU27" s="1009"/>
      <c r="AV27" s="1010"/>
      <c r="AW27" s="1010"/>
      <c r="AX27" s="1010"/>
      <c r="AY27" s="1011"/>
      <c r="AZ27" s="1009"/>
      <c r="BA27" s="1010"/>
      <c r="BB27" s="1010"/>
      <c r="BC27" s="1010"/>
      <c r="BD27" s="1011"/>
      <c r="BE27" s="1009"/>
      <c r="BF27" s="1010"/>
      <c r="BG27" s="1010"/>
      <c r="BH27" s="1010"/>
      <c r="BI27" s="1021"/>
      <c r="BJ27" s="232"/>
      <c r="BK27" s="232"/>
      <c r="BL27" s="232"/>
      <c r="BM27" s="232"/>
      <c r="BN27" s="232"/>
      <c r="BO27" s="241"/>
      <c r="BP27" s="241"/>
      <c r="BQ27" s="238">
        <v>21</v>
      </c>
      <c r="BR27" s="239"/>
      <c r="BS27" s="997"/>
      <c r="BT27" s="998"/>
      <c r="BU27" s="998"/>
      <c r="BV27" s="998"/>
      <c r="BW27" s="998"/>
      <c r="BX27" s="998"/>
      <c r="BY27" s="998"/>
      <c r="BZ27" s="998"/>
      <c r="CA27" s="998"/>
      <c r="CB27" s="998"/>
      <c r="CC27" s="998"/>
      <c r="CD27" s="998"/>
      <c r="CE27" s="998"/>
      <c r="CF27" s="998"/>
      <c r="CG27" s="1019"/>
      <c r="CH27" s="994"/>
      <c r="CI27" s="995"/>
      <c r="CJ27" s="995"/>
      <c r="CK27" s="995"/>
      <c r="CL27" s="996"/>
      <c r="CM27" s="994"/>
      <c r="CN27" s="995"/>
      <c r="CO27" s="995"/>
      <c r="CP27" s="995"/>
      <c r="CQ27" s="996"/>
      <c r="CR27" s="994"/>
      <c r="CS27" s="995"/>
      <c r="CT27" s="995"/>
      <c r="CU27" s="995"/>
      <c r="CV27" s="996"/>
      <c r="CW27" s="994"/>
      <c r="CX27" s="995"/>
      <c r="CY27" s="995"/>
      <c r="CZ27" s="995"/>
      <c r="DA27" s="996"/>
      <c r="DB27" s="994"/>
      <c r="DC27" s="995"/>
      <c r="DD27" s="995"/>
      <c r="DE27" s="995"/>
      <c r="DF27" s="996"/>
      <c r="DG27" s="994"/>
      <c r="DH27" s="995"/>
      <c r="DI27" s="995"/>
      <c r="DJ27" s="995"/>
      <c r="DK27" s="996"/>
      <c r="DL27" s="994"/>
      <c r="DM27" s="995"/>
      <c r="DN27" s="995"/>
      <c r="DO27" s="995"/>
      <c r="DP27" s="996"/>
      <c r="DQ27" s="994"/>
      <c r="DR27" s="995"/>
      <c r="DS27" s="995"/>
      <c r="DT27" s="995"/>
      <c r="DU27" s="996"/>
      <c r="DV27" s="997"/>
      <c r="DW27" s="998"/>
      <c r="DX27" s="998"/>
      <c r="DY27" s="998"/>
      <c r="DZ27" s="999"/>
      <c r="EA27" s="230"/>
    </row>
    <row r="28" spans="1:131" ht="26.25" customHeight="1" thickTop="1" x14ac:dyDescent="0.2">
      <c r="A28" s="242">
        <v>1</v>
      </c>
      <c r="B28" s="1051" t="s">
        <v>388</v>
      </c>
      <c r="C28" s="1052"/>
      <c r="D28" s="1052"/>
      <c r="E28" s="1052"/>
      <c r="F28" s="1052"/>
      <c r="G28" s="1052"/>
      <c r="H28" s="1052"/>
      <c r="I28" s="1052"/>
      <c r="J28" s="1052"/>
      <c r="K28" s="1052"/>
      <c r="L28" s="1052"/>
      <c r="M28" s="1052"/>
      <c r="N28" s="1052"/>
      <c r="O28" s="1052"/>
      <c r="P28" s="1053"/>
      <c r="Q28" s="1054">
        <v>9287</v>
      </c>
      <c r="R28" s="1055"/>
      <c r="S28" s="1055"/>
      <c r="T28" s="1055"/>
      <c r="U28" s="1055"/>
      <c r="V28" s="1055">
        <v>8977</v>
      </c>
      <c r="W28" s="1055"/>
      <c r="X28" s="1055"/>
      <c r="Y28" s="1055"/>
      <c r="Z28" s="1055"/>
      <c r="AA28" s="1055">
        <v>310</v>
      </c>
      <c r="AB28" s="1055"/>
      <c r="AC28" s="1055"/>
      <c r="AD28" s="1055"/>
      <c r="AE28" s="1056"/>
      <c r="AF28" s="1057">
        <v>310</v>
      </c>
      <c r="AG28" s="1055"/>
      <c r="AH28" s="1055"/>
      <c r="AI28" s="1055"/>
      <c r="AJ28" s="1058"/>
      <c r="AK28" s="1047">
        <v>932</v>
      </c>
      <c r="AL28" s="1048"/>
      <c r="AM28" s="1048"/>
      <c r="AN28" s="1048"/>
      <c r="AO28" s="1048"/>
      <c r="AP28" s="1048" t="s">
        <v>546</v>
      </c>
      <c r="AQ28" s="1048"/>
      <c r="AR28" s="1048"/>
      <c r="AS28" s="1048"/>
      <c r="AT28" s="1048"/>
      <c r="AU28" s="1048" t="s">
        <v>546</v>
      </c>
      <c r="AV28" s="1048"/>
      <c r="AW28" s="1048"/>
      <c r="AX28" s="1048"/>
      <c r="AY28" s="1048"/>
      <c r="AZ28" s="1048" t="s">
        <v>546</v>
      </c>
      <c r="BA28" s="1048"/>
      <c r="BB28" s="1048"/>
      <c r="BC28" s="1048"/>
      <c r="BD28" s="1048"/>
      <c r="BE28" s="1049"/>
      <c r="BF28" s="1049"/>
      <c r="BG28" s="1049"/>
      <c r="BH28" s="1049"/>
      <c r="BI28" s="1050"/>
      <c r="BJ28" s="232"/>
      <c r="BK28" s="232"/>
      <c r="BL28" s="232"/>
      <c r="BM28" s="232"/>
      <c r="BN28" s="232"/>
      <c r="BO28" s="241"/>
      <c r="BP28" s="241"/>
      <c r="BQ28" s="238">
        <v>22</v>
      </c>
      <c r="BR28" s="239"/>
      <c r="BS28" s="997"/>
      <c r="BT28" s="998"/>
      <c r="BU28" s="998"/>
      <c r="BV28" s="998"/>
      <c r="BW28" s="998"/>
      <c r="BX28" s="998"/>
      <c r="BY28" s="998"/>
      <c r="BZ28" s="998"/>
      <c r="CA28" s="998"/>
      <c r="CB28" s="998"/>
      <c r="CC28" s="998"/>
      <c r="CD28" s="998"/>
      <c r="CE28" s="998"/>
      <c r="CF28" s="998"/>
      <c r="CG28" s="1019"/>
      <c r="CH28" s="994"/>
      <c r="CI28" s="995"/>
      <c r="CJ28" s="995"/>
      <c r="CK28" s="995"/>
      <c r="CL28" s="996"/>
      <c r="CM28" s="994"/>
      <c r="CN28" s="995"/>
      <c r="CO28" s="995"/>
      <c r="CP28" s="995"/>
      <c r="CQ28" s="996"/>
      <c r="CR28" s="994"/>
      <c r="CS28" s="995"/>
      <c r="CT28" s="995"/>
      <c r="CU28" s="995"/>
      <c r="CV28" s="996"/>
      <c r="CW28" s="994"/>
      <c r="CX28" s="995"/>
      <c r="CY28" s="995"/>
      <c r="CZ28" s="995"/>
      <c r="DA28" s="996"/>
      <c r="DB28" s="994"/>
      <c r="DC28" s="995"/>
      <c r="DD28" s="995"/>
      <c r="DE28" s="995"/>
      <c r="DF28" s="996"/>
      <c r="DG28" s="994"/>
      <c r="DH28" s="995"/>
      <c r="DI28" s="995"/>
      <c r="DJ28" s="995"/>
      <c r="DK28" s="996"/>
      <c r="DL28" s="994"/>
      <c r="DM28" s="995"/>
      <c r="DN28" s="995"/>
      <c r="DO28" s="995"/>
      <c r="DP28" s="996"/>
      <c r="DQ28" s="994"/>
      <c r="DR28" s="995"/>
      <c r="DS28" s="995"/>
      <c r="DT28" s="995"/>
      <c r="DU28" s="996"/>
      <c r="DV28" s="997"/>
      <c r="DW28" s="998"/>
      <c r="DX28" s="998"/>
      <c r="DY28" s="998"/>
      <c r="DZ28" s="999"/>
      <c r="EA28" s="230"/>
    </row>
    <row r="29" spans="1:131" ht="26.25" customHeight="1" x14ac:dyDescent="0.2">
      <c r="A29" s="242">
        <v>2</v>
      </c>
      <c r="B29" s="1035" t="s">
        <v>389</v>
      </c>
      <c r="C29" s="1036"/>
      <c r="D29" s="1036"/>
      <c r="E29" s="1036"/>
      <c r="F29" s="1036"/>
      <c r="G29" s="1036"/>
      <c r="H29" s="1036"/>
      <c r="I29" s="1036"/>
      <c r="J29" s="1036"/>
      <c r="K29" s="1036"/>
      <c r="L29" s="1036"/>
      <c r="M29" s="1036"/>
      <c r="N29" s="1036"/>
      <c r="O29" s="1036"/>
      <c r="P29" s="1037"/>
      <c r="Q29" s="1043">
        <v>8056</v>
      </c>
      <c r="R29" s="1044"/>
      <c r="S29" s="1044"/>
      <c r="T29" s="1044"/>
      <c r="U29" s="1044"/>
      <c r="V29" s="1044">
        <v>8035</v>
      </c>
      <c r="W29" s="1044"/>
      <c r="X29" s="1044"/>
      <c r="Y29" s="1044"/>
      <c r="Z29" s="1044"/>
      <c r="AA29" s="1044">
        <v>21</v>
      </c>
      <c r="AB29" s="1044"/>
      <c r="AC29" s="1044"/>
      <c r="AD29" s="1044"/>
      <c r="AE29" s="1045"/>
      <c r="AF29" s="1040">
        <v>21</v>
      </c>
      <c r="AG29" s="1041"/>
      <c r="AH29" s="1041"/>
      <c r="AI29" s="1041"/>
      <c r="AJ29" s="1042"/>
      <c r="AK29" s="979">
        <v>1280</v>
      </c>
      <c r="AL29" s="976"/>
      <c r="AM29" s="976"/>
      <c r="AN29" s="976"/>
      <c r="AO29" s="976"/>
      <c r="AP29" s="976" t="s">
        <v>546</v>
      </c>
      <c r="AQ29" s="976"/>
      <c r="AR29" s="976"/>
      <c r="AS29" s="976"/>
      <c r="AT29" s="976"/>
      <c r="AU29" s="976" t="s">
        <v>546</v>
      </c>
      <c r="AV29" s="976"/>
      <c r="AW29" s="976"/>
      <c r="AX29" s="976"/>
      <c r="AY29" s="976"/>
      <c r="AZ29" s="976" t="s">
        <v>546</v>
      </c>
      <c r="BA29" s="976"/>
      <c r="BB29" s="976"/>
      <c r="BC29" s="976"/>
      <c r="BD29" s="976"/>
      <c r="BE29" s="980"/>
      <c r="BF29" s="980"/>
      <c r="BG29" s="980"/>
      <c r="BH29" s="980"/>
      <c r="BI29" s="981"/>
      <c r="BJ29" s="232"/>
      <c r="BK29" s="232"/>
      <c r="BL29" s="232"/>
      <c r="BM29" s="232"/>
      <c r="BN29" s="232"/>
      <c r="BO29" s="241"/>
      <c r="BP29" s="241"/>
      <c r="BQ29" s="238">
        <v>23</v>
      </c>
      <c r="BR29" s="239"/>
      <c r="BS29" s="997"/>
      <c r="BT29" s="998"/>
      <c r="BU29" s="998"/>
      <c r="BV29" s="998"/>
      <c r="BW29" s="998"/>
      <c r="BX29" s="998"/>
      <c r="BY29" s="998"/>
      <c r="BZ29" s="998"/>
      <c r="CA29" s="998"/>
      <c r="CB29" s="998"/>
      <c r="CC29" s="998"/>
      <c r="CD29" s="998"/>
      <c r="CE29" s="998"/>
      <c r="CF29" s="998"/>
      <c r="CG29" s="1019"/>
      <c r="CH29" s="994"/>
      <c r="CI29" s="995"/>
      <c r="CJ29" s="995"/>
      <c r="CK29" s="995"/>
      <c r="CL29" s="996"/>
      <c r="CM29" s="994"/>
      <c r="CN29" s="995"/>
      <c r="CO29" s="995"/>
      <c r="CP29" s="995"/>
      <c r="CQ29" s="996"/>
      <c r="CR29" s="994"/>
      <c r="CS29" s="995"/>
      <c r="CT29" s="995"/>
      <c r="CU29" s="995"/>
      <c r="CV29" s="996"/>
      <c r="CW29" s="994"/>
      <c r="CX29" s="995"/>
      <c r="CY29" s="995"/>
      <c r="CZ29" s="995"/>
      <c r="DA29" s="996"/>
      <c r="DB29" s="994"/>
      <c r="DC29" s="995"/>
      <c r="DD29" s="995"/>
      <c r="DE29" s="995"/>
      <c r="DF29" s="996"/>
      <c r="DG29" s="994"/>
      <c r="DH29" s="995"/>
      <c r="DI29" s="995"/>
      <c r="DJ29" s="995"/>
      <c r="DK29" s="996"/>
      <c r="DL29" s="994"/>
      <c r="DM29" s="995"/>
      <c r="DN29" s="995"/>
      <c r="DO29" s="995"/>
      <c r="DP29" s="996"/>
      <c r="DQ29" s="994"/>
      <c r="DR29" s="995"/>
      <c r="DS29" s="995"/>
      <c r="DT29" s="995"/>
      <c r="DU29" s="996"/>
      <c r="DV29" s="997"/>
      <c r="DW29" s="998"/>
      <c r="DX29" s="998"/>
      <c r="DY29" s="998"/>
      <c r="DZ29" s="999"/>
      <c r="EA29" s="230"/>
    </row>
    <row r="30" spans="1:131" ht="26.25" customHeight="1" x14ac:dyDescent="0.2">
      <c r="A30" s="242">
        <v>3</v>
      </c>
      <c r="B30" s="1035" t="s">
        <v>390</v>
      </c>
      <c r="C30" s="1036"/>
      <c r="D30" s="1036"/>
      <c r="E30" s="1036"/>
      <c r="F30" s="1036"/>
      <c r="G30" s="1036"/>
      <c r="H30" s="1036"/>
      <c r="I30" s="1036"/>
      <c r="J30" s="1036"/>
      <c r="K30" s="1036"/>
      <c r="L30" s="1036"/>
      <c r="M30" s="1036"/>
      <c r="N30" s="1036"/>
      <c r="O30" s="1036"/>
      <c r="P30" s="1037"/>
      <c r="Q30" s="1043">
        <v>1396</v>
      </c>
      <c r="R30" s="1044"/>
      <c r="S30" s="1044"/>
      <c r="T30" s="1044"/>
      <c r="U30" s="1044"/>
      <c r="V30" s="1044">
        <v>1351</v>
      </c>
      <c r="W30" s="1044"/>
      <c r="X30" s="1044"/>
      <c r="Y30" s="1044"/>
      <c r="Z30" s="1044"/>
      <c r="AA30" s="1044">
        <v>45</v>
      </c>
      <c r="AB30" s="1044"/>
      <c r="AC30" s="1044"/>
      <c r="AD30" s="1044"/>
      <c r="AE30" s="1045"/>
      <c r="AF30" s="1040">
        <v>45</v>
      </c>
      <c r="AG30" s="1041"/>
      <c r="AH30" s="1041"/>
      <c r="AI30" s="1041"/>
      <c r="AJ30" s="1042"/>
      <c r="AK30" s="979">
        <v>312</v>
      </c>
      <c r="AL30" s="976"/>
      <c r="AM30" s="976"/>
      <c r="AN30" s="976"/>
      <c r="AO30" s="976"/>
      <c r="AP30" s="976" t="s">
        <v>546</v>
      </c>
      <c r="AQ30" s="976"/>
      <c r="AR30" s="976"/>
      <c r="AS30" s="976"/>
      <c r="AT30" s="976"/>
      <c r="AU30" s="976" t="s">
        <v>546</v>
      </c>
      <c r="AV30" s="976"/>
      <c r="AW30" s="976"/>
      <c r="AX30" s="976"/>
      <c r="AY30" s="976"/>
      <c r="AZ30" s="976" t="s">
        <v>546</v>
      </c>
      <c r="BA30" s="976"/>
      <c r="BB30" s="976"/>
      <c r="BC30" s="976"/>
      <c r="BD30" s="976"/>
      <c r="BE30" s="980"/>
      <c r="BF30" s="980"/>
      <c r="BG30" s="980"/>
      <c r="BH30" s="980"/>
      <c r="BI30" s="981"/>
      <c r="BJ30" s="232"/>
      <c r="BK30" s="232"/>
      <c r="BL30" s="232"/>
      <c r="BM30" s="232"/>
      <c r="BN30" s="232"/>
      <c r="BO30" s="241"/>
      <c r="BP30" s="241"/>
      <c r="BQ30" s="238">
        <v>24</v>
      </c>
      <c r="BR30" s="239"/>
      <c r="BS30" s="997"/>
      <c r="BT30" s="998"/>
      <c r="BU30" s="998"/>
      <c r="BV30" s="998"/>
      <c r="BW30" s="998"/>
      <c r="BX30" s="998"/>
      <c r="BY30" s="998"/>
      <c r="BZ30" s="998"/>
      <c r="CA30" s="998"/>
      <c r="CB30" s="998"/>
      <c r="CC30" s="998"/>
      <c r="CD30" s="998"/>
      <c r="CE30" s="998"/>
      <c r="CF30" s="998"/>
      <c r="CG30" s="1019"/>
      <c r="CH30" s="994"/>
      <c r="CI30" s="995"/>
      <c r="CJ30" s="995"/>
      <c r="CK30" s="995"/>
      <c r="CL30" s="996"/>
      <c r="CM30" s="994"/>
      <c r="CN30" s="995"/>
      <c r="CO30" s="995"/>
      <c r="CP30" s="995"/>
      <c r="CQ30" s="996"/>
      <c r="CR30" s="994"/>
      <c r="CS30" s="995"/>
      <c r="CT30" s="995"/>
      <c r="CU30" s="995"/>
      <c r="CV30" s="996"/>
      <c r="CW30" s="994"/>
      <c r="CX30" s="995"/>
      <c r="CY30" s="995"/>
      <c r="CZ30" s="995"/>
      <c r="DA30" s="996"/>
      <c r="DB30" s="994"/>
      <c r="DC30" s="995"/>
      <c r="DD30" s="995"/>
      <c r="DE30" s="995"/>
      <c r="DF30" s="996"/>
      <c r="DG30" s="994"/>
      <c r="DH30" s="995"/>
      <c r="DI30" s="995"/>
      <c r="DJ30" s="995"/>
      <c r="DK30" s="996"/>
      <c r="DL30" s="994"/>
      <c r="DM30" s="995"/>
      <c r="DN30" s="995"/>
      <c r="DO30" s="995"/>
      <c r="DP30" s="996"/>
      <c r="DQ30" s="994"/>
      <c r="DR30" s="995"/>
      <c r="DS30" s="995"/>
      <c r="DT30" s="995"/>
      <c r="DU30" s="996"/>
      <c r="DV30" s="997"/>
      <c r="DW30" s="998"/>
      <c r="DX30" s="998"/>
      <c r="DY30" s="998"/>
      <c r="DZ30" s="999"/>
      <c r="EA30" s="230"/>
    </row>
    <row r="31" spans="1:131" ht="26.25" customHeight="1" x14ac:dyDescent="0.2">
      <c r="A31" s="242">
        <v>4</v>
      </c>
      <c r="B31" s="1035" t="s">
        <v>391</v>
      </c>
      <c r="C31" s="1036"/>
      <c r="D31" s="1036"/>
      <c r="E31" s="1036"/>
      <c r="F31" s="1036"/>
      <c r="G31" s="1036"/>
      <c r="H31" s="1036"/>
      <c r="I31" s="1036"/>
      <c r="J31" s="1036"/>
      <c r="K31" s="1036"/>
      <c r="L31" s="1036"/>
      <c r="M31" s="1036"/>
      <c r="N31" s="1036"/>
      <c r="O31" s="1036"/>
      <c r="P31" s="1037"/>
      <c r="Q31" s="1043">
        <v>1814</v>
      </c>
      <c r="R31" s="1044"/>
      <c r="S31" s="1044"/>
      <c r="T31" s="1044"/>
      <c r="U31" s="1044"/>
      <c r="V31" s="1044">
        <v>1862</v>
      </c>
      <c r="W31" s="1044"/>
      <c r="X31" s="1044"/>
      <c r="Y31" s="1044"/>
      <c r="Z31" s="1044"/>
      <c r="AA31" s="1044">
        <v>-48</v>
      </c>
      <c r="AB31" s="1044"/>
      <c r="AC31" s="1044"/>
      <c r="AD31" s="1044"/>
      <c r="AE31" s="1045"/>
      <c r="AF31" s="1040">
        <v>2561</v>
      </c>
      <c r="AG31" s="1041"/>
      <c r="AH31" s="1041"/>
      <c r="AI31" s="1041"/>
      <c r="AJ31" s="1042"/>
      <c r="AK31" s="979">
        <v>33</v>
      </c>
      <c r="AL31" s="976"/>
      <c r="AM31" s="976"/>
      <c r="AN31" s="976"/>
      <c r="AO31" s="976"/>
      <c r="AP31" s="976">
        <v>3765</v>
      </c>
      <c r="AQ31" s="976"/>
      <c r="AR31" s="976"/>
      <c r="AS31" s="976"/>
      <c r="AT31" s="976"/>
      <c r="AU31" s="976">
        <v>138</v>
      </c>
      <c r="AV31" s="976"/>
      <c r="AW31" s="976"/>
      <c r="AX31" s="976"/>
      <c r="AY31" s="976"/>
      <c r="AZ31" s="1046" t="s">
        <v>487</v>
      </c>
      <c r="BA31" s="1046"/>
      <c r="BB31" s="1046"/>
      <c r="BC31" s="1046"/>
      <c r="BD31" s="1046"/>
      <c r="BE31" s="980" t="s">
        <v>392</v>
      </c>
      <c r="BF31" s="980"/>
      <c r="BG31" s="980"/>
      <c r="BH31" s="980"/>
      <c r="BI31" s="981"/>
      <c r="BJ31" s="232"/>
      <c r="BK31" s="232"/>
      <c r="BL31" s="232"/>
      <c r="BM31" s="232"/>
      <c r="BN31" s="232"/>
      <c r="BO31" s="241"/>
      <c r="BP31" s="241"/>
      <c r="BQ31" s="238">
        <v>25</v>
      </c>
      <c r="BR31" s="239"/>
      <c r="BS31" s="997"/>
      <c r="BT31" s="998"/>
      <c r="BU31" s="998"/>
      <c r="BV31" s="998"/>
      <c r="BW31" s="998"/>
      <c r="BX31" s="998"/>
      <c r="BY31" s="998"/>
      <c r="BZ31" s="998"/>
      <c r="CA31" s="998"/>
      <c r="CB31" s="998"/>
      <c r="CC31" s="998"/>
      <c r="CD31" s="998"/>
      <c r="CE31" s="998"/>
      <c r="CF31" s="998"/>
      <c r="CG31" s="1019"/>
      <c r="CH31" s="994"/>
      <c r="CI31" s="995"/>
      <c r="CJ31" s="995"/>
      <c r="CK31" s="995"/>
      <c r="CL31" s="996"/>
      <c r="CM31" s="994"/>
      <c r="CN31" s="995"/>
      <c r="CO31" s="995"/>
      <c r="CP31" s="995"/>
      <c r="CQ31" s="996"/>
      <c r="CR31" s="994"/>
      <c r="CS31" s="995"/>
      <c r="CT31" s="995"/>
      <c r="CU31" s="995"/>
      <c r="CV31" s="996"/>
      <c r="CW31" s="994"/>
      <c r="CX31" s="995"/>
      <c r="CY31" s="995"/>
      <c r="CZ31" s="995"/>
      <c r="DA31" s="996"/>
      <c r="DB31" s="994"/>
      <c r="DC31" s="995"/>
      <c r="DD31" s="995"/>
      <c r="DE31" s="995"/>
      <c r="DF31" s="996"/>
      <c r="DG31" s="994"/>
      <c r="DH31" s="995"/>
      <c r="DI31" s="995"/>
      <c r="DJ31" s="995"/>
      <c r="DK31" s="996"/>
      <c r="DL31" s="994"/>
      <c r="DM31" s="995"/>
      <c r="DN31" s="995"/>
      <c r="DO31" s="995"/>
      <c r="DP31" s="996"/>
      <c r="DQ31" s="994"/>
      <c r="DR31" s="995"/>
      <c r="DS31" s="995"/>
      <c r="DT31" s="995"/>
      <c r="DU31" s="996"/>
      <c r="DV31" s="997"/>
      <c r="DW31" s="998"/>
      <c r="DX31" s="998"/>
      <c r="DY31" s="998"/>
      <c r="DZ31" s="999"/>
      <c r="EA31" s="230"/>
    </row>
    <row r="32" spans="1:131" ht="26.25" customHeight="1" x14ac:dyDescent="0.2">
      <c r="A32" s="242">
        <v>5</v>
      </c>
      <c r="B32" s="1035" t="s">
        <v>393</v>
      </c>
      <c r="C32" s="1036"/>
      <c r="D32" s="1036"/>
      <c r="E32" s="1036"/>
      <c r="F32" s="1036"/>
      <c r="G32" s="1036"/>
      <c r="H32" s="1036"/>
      <c r="I32" s="1036"/>
      <c r="J32" s="1036"/>
      <c r="K32" s="1036"/>
      <c r="L32" s="1036"/>
      <c r="M32" s="1036"/>
      <c r="N32" s="1036"/>
      <c r="O32" s="1036"/>
      <c r="P32" s="1037"/>
      <c r="Q32" s="1043">
        <v>7798</v>
      </c>
      <c r="R32" s="1044"/>
      <c r="S32" s="1044"/>
      <c r="T32" s="1044"/>
      <c r="U32" s="1044"/>
      <c r="V32" s="1044">
        <v>8171</v>
      </c>
      <c r="W32" s="1044"/>
      <c r="X32" s="1044"/>
      <c r="Y32" s="1044"/>
      <c r="Z32" s="1044"/>
      <c r="AA32" s="1044">
        <v>-373</v>
      </c>
      <c r="AB32" s="1044"/>
      <c r="AC32" s="1044"/>
      <c r="AD32" s="1044"/>
      <c r="AE32" s="1045"/>
      <c r="AF32" s="1040">
        <v>345</v>
      </c>
      <c r="AG32" s="1041"/>
      <c r="AH32" s="1041"/>
      <c r="AI32" s="1041"/>
      <c r="AJ32" s="1042"/>
      <c r="AK32" s="979">
        <v>930</v>
      </c>
      <c r="AL32" s="976"/>
      <c r="AM32" s="976"/>
      <c r="AN32" s="976"/>
      <c r="AO32" s="976"/>
      <c r="AP32" s="976">
        <v>3324</v>
      </c>
      <c r="AQ32" s="976"/>
      <c r="AR32" s="976"/>
      <c r="AS32" s="976"/>
      <c r="AT32" s="976"/>
      <c r="AU32" s="976">
        <v>2041</v>
      </c>
      <c r="AV32" s="976"/>
      <c r="AW32" s="976"/>
      <c r="AX32" s="976"/>
      <c r="AY32" s="976"/>
      <c r="AZ32" s="1046" t="s">
        <v>487</v>
      </c>
      <c r="BA32" s="1046"/>
      <c r="BB32" s="1046"/>
      <c r="BC32" s="1046"/>
      <c r="BD32" s="1046"/>
      <c r="BE32" s="980" t="s">
        <v>392</v>
      </c>
      <c r="BF32" s="980"/>
      <c r="BG32" s="980"/>
      <c r="BH32" s="980"/>
      <c r="BI32" s="981"/>
      <c r="BJ32" s="232"/>
      <c r="BK32" s="232"/>
      <c r="BL32" s="232"/>
      <c r="BM32" s="232"/>
      <c r="BN32" s="232"/>
      <c r="BO32" s="241"/>
      <c r="BP32" s="241"/>
      <c r="BQ32" s="238">
        <v>26</v>
      </c>
      <c r="BR32" s="239"/>
      <c r="BS32" s="997"/>
      <c r="BT32" s="998"/>
      <c r="BU32" s="998"/>
      <c r="BV32" s="998"/>
      <c r="BW32" s="998"/>
      <c r="BX32" s="998"/>
      <c r="BY32" s="998"/>
      <c r="BZ32" s="998"/>
      <c r="CA32" s="998"/>
      <c r="CB32" s="998"/>
      <c r="CC32" s="998"/>
      <c r="CD32" s="998"/>
      <c r="CE32" s="998"/>
      <c r="CF32" s="998"/>
      <c r="CG32" s="1019"/>
      <c r="CH32" s="994"/>
      <c r="CI32" s="995"/>
      <c r="CJ32" s="995"/>
      <c r="CK32" s="995"/>
      <c r="CL32" s="996"/>
      <c r="CM32" s="994"/>
      <c r="CN32" s="995"/>
      <c r="CO32" s="995"/>
      <c r="CP32" s="995"/>
      <c r="CQ32" s="996"/>
      <c r="CR32" s="994"/>
      <c r="CS32" s="995"/>
      <c r="CT32" s="995"/>
      <c r="CU32" s="995"/>
      <c r="CV32" s="996"/>
      <c r="CW32" s="994"/>
      <c r="CX32" s="995"/>
      <c r="CY32" s="995"/>
      <c r="CZ32" s="995"/>
      <c r="DA32" s="996"/>
      <c r="DB32" s="994"/>
      <c r="DC32" s="995"/>
      <c r="DD32" s="995"/>
      <c r="DE32" s="995"/>
      <c r="DF32" s="996"/>
      <c r="DG32" s="994"/>
      <c r="DH32" s="995"/>
      <c r="DI32" s="995"/>
      <c r="DJ32" s="995"/>
      <c r="DK32" s="996"/>
      <c r="DL32" s="994"/>
      <c r="DM32" s="995"/>
      <c r="DN32" s="995"/>
      <c r="DO32" s="995"/>
      <c r="DP32" s="996"/>
      <c r="DQ32" s="994"/>
      <c r="DR32" s="995"/>
      <c r="DS32" s="995"/>
      <c r="DT32" s="995"/>
      <c r="DU32" s="996"/>
      <c r="DV32" s="997"/>
      <c r="DW32" s="998"/>
      <c r="DX32" s="998"/>
      <c r="DY32" s="998"/>
      <c r="DZ32" s="999"/>
      <c r="EA32" s="230"/>
    </row>
    <row r="33" spans="1:131" ht="26.25" customHeight="1" x14ac:dyDescent="0.2">
      <c r="A33" s="242">
        <v>6</v>
      </c>
      <c r="B33" s="1035" t="s">
        <v>394</v>
      </c>
      <c r="C33" s="1036"/>
      <c r="D33" s="1036"/>
      <c r="E33" s="1036"/>
      <c r="F33" s="1036"/>
      <c r="G33" s="1036"/>
      <c r="H33" s="1036"/>
      <c r="I33" s="1036"/>
      <c r="J33" s="1036"/>
      <c r="K33" s="1036"/>
      <c r="L33" s="1036"/>
      <c r="M33" s="1036"/>
      <c r="N33" s="1036"/>
      <c r="O33" s="1036"/>
      <c r="P33" s="1037"/>
      <c r="Q33" s="1043">
        <v>2390</v>
      </c>
      <c r="R33" s="1044"/>
      <c r="S33" s="1044"/>
      <c r="T33" s="1044"/>
      <c r="U33" s="1044"/>
      <c r="V33" s="1044">
        <v>2339</v>
      </c>
      <c r="W33" s="1044"/>
      <c r="X33" s="1044"/>
      <c r="Y33" s="1044"/>
      <c r="Z33" s="1044"/>
      <c r="AA33" s="1044">
        <v>51</v>
      </c>
      <c r="AB33" s="1044"/>
      <c r="AC33" s="1044"/>
      <c r="AD33" s="1044"/>
      <c r="AE33" s="1045"/>
      <c r="AF33" s="1040">
        <v>75</v>
      </c>
      <c r="AG33" s="1041"/>
      <c r="AH33" s="1041"/>
      <c r="AI33" s="1041"/>
      <c r="AJ33" s="1042"/>
      <c r="AK33" s="979">
        <v>990</v>
      </c>
      <c r="AL33" s="976"/>
      <c r="AM33" s="976"/>
      <c r="AN33" s="976"/>
      <c r="AO33" s="976"/>
      <c r="AP33" s="976">
        <v>20443</v>
      </c>
      <c r="AQ33" s="976"/>
      <c r="AR33" s="976"/>
      <c r="AS33" s="976"/>
      <c r="AT33" s="976"/>
      <c r="AU33" s="976">
        <v>11857</v>
      </c>
      <c r="AV33" s="976"/>
      <c r="AW33" s="976"/>
      <c r="AX33" s="976"/>
      <c r="AY33" s="976"/>
      <c r="AZ33" s="1046" t="s">
        <v>487</v>
      </c>
      <c r="BA33" s="1046"/>
      <c r="BB33" s="1046"/>
      <c r="BC33" s="1046"/>
      <c r="BD33" s="1046"/>
      <c r="BE33" s="980" t="s">
        <v>392</v>
      </c>
      <c r="BF33" s="980"/>
      <c r="BG33" s="980"/>
      <c r="BH33" s="980"/>
      <c r="BI33" s="981"/>
      <c r="BJ33" s="232"/>
      <c r="BK33" s="232"/>
      <c r="BL33" s="232"/>
      <c r="BM33" s="232"/>
      <c r="BN33" s="232"/>
      <c r="BO33" s="241"/>
      <c r="BP33" s="241"/>
      <c r="BQ33" s="238">
        <v>27</v>
      </c>
      <c r="BR33" s="239"/>
      <c r="BS33" s="997"/>
      <c r="BT33" s="998"/>
      <c r="BU33" s="998"/>
      <c r="BV33" s="998"/>
      <c r="BW33" s="998"/>
      <c r="BX33" s="998"/>
      <c r="BY33" s="998"/>
      <c r="BZ33" s="998"/>
      <c r="CA33" s="998"/>
      <c r="CB33" s="998"/>
      <c r="CC33" s="998"/>
      <c r="CD33" s="998"/>
      <c r="CE33" s="998"/>
      <c r="CF33" s="998"/>
      <c r="CG33" s="1019"/>
      <c r="CH33" s="994"/>
      <c r="CI33" s="995"/>
      <c r="CJ33" s="995"/>
      <c r="CK33" s="995"/>
      <c r="CL33" s="996"/>
      <c r="CM33" s="994"/>
      <c r="CN33" s="995"/>
      <c r="CO33" s="995"/>
      <c r="CP33" s="995"/>
      <c r="CQ33" s="996"/>
      <c r="CR33" s="994"/>
      <c r="CS33" s="995"/>
      <c r="CT33" s="995"/>
      <c r="CU33" s="995"/>
      <c r="CV33" s="996"/>
      <c r="CW33" s="994"/>
      <c r="CX33" s="995"/>
      <c r="CY33" s="995"/>
      <c r="CZ33" s="995"/>
      <c r="DA33" s="996"/>
      <c r="DB33" s="994"/>
      <c r="DC33" s="995"/>
      <c r="DD33" s="995"/>
      <c r="DE33" s="995"/>
      <c r="DF33" s="996"/>
      <c r="DG33" s="994"/>
      <c r="DH33" s="995"/>
      <c r="DI33" s="995"/>
      <c r="DJ33" s="995"/>
      <c r="DK33" s="996"/>
      <c r="DL33" s="994"/>
      <c r="DM33" s="995"/>
      <c r="DN33" s="995"/>
      <c r="DO33" s="995"/>
      <c r="DP33" s="996"/>
      <c r="DQ33" s="994"/>
      <c r="DR33" s="995"/>
      <c r="DS33" s="995"/>
      <c r="DT33" s="995"/>
      <c r="DU33" s="996"/>
      <c r="DV33" s="997"/>
      <c r="DW33" s="998"/>
      <c r="DX33" s="998"/>
      <c r="DY33" s="998"/>
      <c r="DZ33" s="999"/>
      <c r="EA33" s="230"/>
    </row>
    <row r="34" spans="1:131" ht="26.25" customHeight="1" x14ac:dyDescent="0.2">
      <c r="A34" s="242">
        <v>7</v>
      </c>
      <c r="B34" s="1035"/>
      <c r="C34" s="1036"/>
      <c r="D34" s="1036"/>
      <c r="E34" s="1036"/>
      <c r="F34" s="1036"/>
      <c r="G34" s="1036"/>
      <c r="H34" s="1036"/>
      <c r="I34" s="1036"/>
      <c r="J34" s="1036"/>
      <c r="K34" s="1036"/>
      <c r="L34" s="1036"/>
      <c r="M34" s="1036"/>
      <c r="N34" s="1036"/>
      <c r="O34" s="1036"/>
      <c r="P34" s="1037"/>
      <c r="Q34" s="1043"/>
      <c r="R34" s="1044"/>
      <c r="S34" s="1044"/>
      <c r="T34" s="1044"/>
      <c r="U34" s="1044"/>
      <c r="V34" s="1044"/>
      <c r="W34" s="1044"/>
      <c r="X34" s="1044"/>
      <c r="Y34" s="1044"/>
      <c r="Z34" s="1044"/>
      <c r="AA34" s="1044"/>
      <c r="AB34" s="1044"/>
      <c r="AC34" s="1044"/>
      <c r="AD34" s="1044"/>
      <c r="AE34" s="1045"/>
      <c r="AF34" s="1040"/>
      <c r="AG34" s="1041"/>
      <c r="AH34" s="1041"/>
      <c r="AI34" s="1041"/>
      <c r="AJ34" s="1042"/>
      <c r="AK34" s="979"/>
      <c r="AL34" s="976"/>
      <c r="AM34" s="976"/>
      <c r="AN34" s="976"/>
      <c r="AO34" s="976"/>
      <c r="AP34" s="976"/>
      <c r="AQ34" s="976"/>
      <c r="AR34" s="976"/>
      <c r="AS34" s="976"/>
      <c r="AT34" s="976"/>
      <c r="AU34" s="976"/>
      <c r="AV34" s="976"/>
      <c r="AW34" s="976"/>
      <c r="AX34" s="976"/>
      <c r="AY34" s="976"/>
      <c r="AZ34" s="1046"/>
      <c r="BA34" s="1046"/>
      <c r="BB34" s="1046"/>
      <c r="BC34" s="1046"/>
      <c r="BD34" s="1046"/>
      <c r="BE34" s="980"/>
      <c r="BF34" s="980"/>
      <c r="BG34" s="980"/>
      <c r="BH34" s="980"/>
      <c r="BI34" s="981"/>
      <c r="BJ34" s="232"/>
      <c r="BK34" s="232"/>
      <c r="BL34" s="232"/>
      <c r="BM34" s="232"/>
      <c r="BN34" s="232"/>
      <c r="BO34" s="241"/>
      <c r="BP34" s="241"/>
      <c r="BQ34" s="238">
        <v>28</v>
      </c>
      <c r="BR34" s="239"/>
      <c r="BS34" s="997"/>
      <c r="BT34" s="998"/>
      <c r="BU34" s="998"/>
      <c r="BV34" s="998"/>
      <c r="BW34" s="998"/>
      <c r="BX34" s="998"/>
      <c r="BY34" s="998"/>
      <c r="BZ34" s="998"/>
      <c r="CA34" s="998"/>
      <c r="CB34" s="998"/>
      <c r="CC34" s="998"/>
      <c r="CD34" s="998"/>
      <c r="CE34" s="998"/>
      <c r="CF34" s="998"/>
      <c r="CG34" s="1019"/>
      <c r="CH34" s="994"/>
      <c r="CI34" s="995"/>
      <c r="CJ34" s="995"/>
      <c r="CK34" s="995"/>
      <c r="CL34" s="996"/>
      <c r="CM34" s="994"/>
      <c r="CN34" s="995"/>
      <c r="CO34" s="995"/>
      <c r="CP34" s="995"/>
      <c r="CQ34" s="996"/>
      <c r="CR34" s="994"/>
      <c r="CS34" s="995"/>
      <c r="CT34" s="995"/>
      <c r="CU34" s="995"/>
      <c r="CV34" s="996"/>
      <c r="CW34" s="994"/>
      <c r="CX34" s="995"/>
      <c r="CY34" s="995"/>
      <c r="CZ34" s="995"/>
      <c r="DA34" s="996"/>
      <c r="DB34" s="994"/>
      <c r="DC34" s="995"/>
      <c r="DD34" s="995"/>
      <c r="DE34" s="995"/>
      <c r="DF34" s="996"/>
      <c r="DG34" s="994"/>
      <c r="DH34" s="995"/>
      <c r="DI34" s="995"/>
      <c r="DJ34" s="995"/>
      <c r="DK34" s="996"/>
      <c r="DL34" s="994"/>
      <c r="DM34" s="995"/>
      <c r="DN34" s="995"/>
      <c r="DO34" s="995"/>
      <c r="DP34" s="996"/>
      <c r="DQ34" s="994"/>
      <c r="DR34" s="995"/>
      <c r="DS34" s="995"/>
      <c r="DT34" s="995"/>
      <c r="DU34" s="996"/>
      <c r="DV34" s="997"/>
      <c r="DW34" s="998"/>
      <c r="DX34" s="998"/>
      <c r="DY34" s="998"/>
      <c r="DZ34" s="999"/>
      <c r="EA34" s="230"/>
    </row>
    <row r="35" spans="1:131" ht="26.25" customHeight="1" x14ac:dyDescent="0.2">
      <c r="A35" s="242">
        <v>8</v>
      </c>
      <c r="B35" s="1035"/>
      <c r="C35" s="1036"/>
      <c r="D35" s="1036"/>
      <c r="E35" s="1036"/>
      <c r="F35" s="1036"/>
      <c r="G35" s="1036"/>
      <c r="H35" s="1036"/>
      <c r="I35" s="1036"/>
      <c r="J35" s="1036"/>
      <c r="K35" s="1036"/>
      <c r="L35" s="1036"/>
      <c r="M35" s="1036"/>
      <c r="N35" s="1036"/>
      <c r="O35" s="1036"/>
      <c r="P35" s="1037"/>
      <c r="Q35" s="1043"/>
      <c r="R35" s="1044"/>
      <c r="S35" s="1044"/>
      <c r="T35" s="1044"/>
      <c r="U35" s="1044"/>
      <c r="V35" s="1044"/>
      <c r="W35" s="1044"/>
      <c r="X35" s="1044"/>
      <c r="Y35" s="1044"/>
      <c r="Z35" s="1044"/>
      <c r="AA35" s="1044"/>
      <c r="AB35" s="1044"/>
      <c r="AC35" s="1044"/>
      <c r="AD35" s="1044"/>
      <c r="AE35" s="1045"/>
      <c r="AF35" s="1040"/>
      <c r="AG35" s="1041"/>
      <c r="AH35" s="1041"/>
      <c r="AI35" s="1041"/>
      <c r="AJ35" s="1042"/>
      <c r="AK35" s="979"/>
      <c r="AL35" s="976"/>
      <c r="AM35" s="976"/>
      <c r="AN35" s="976"/>
      <c r="AO35" s="976"/>
      <c r="AP35" s="976"/>
      <c r="AQ35" s="976"/>
      <c r="AR35" s="976"/>
      <c r="AS35" s="976"/>
      <c r="AT35" s="976"/>
      <c r="AU35" s="976"/>
      <c r="AV35" s="976"/>
      <c r="AW35" s="976"/>
      <c r="AX35" s="976"/>
      <c r="AY35" s="976"/>
      <c r="AZ35" s="1046"/>
      <c r="BA35" s="1046"/>
      <c r="BB35" s="1046"/>
      <c r="BC35" s="1046"/>
      <c r="BD35" s="1046"/>
      <c r="BE35" s="980"/>
      <c r="BF35" s="980"/>
      <c r="BG35" s="980"/>
      <c r="BH35" s="980"/>
      <c r="BI35" s="981"/>
      <c r="BJ35" s="232"/>
      <c r="BK35" s="232"/>
      <c r="BL35" s="232"/>
      <c r="BM35" s="232"/>
      <c r="BN35" s="232"/>
      <c r="BO35" s="241"/>
      <c r="BP35" s="241"/>
      <c r="BQ35" s="238">
        <v>29</v>
      </c>
      <c r="BR35" s="239"/>
      <c r="BS35" s="997"/>
      <c r="BT35" s="998"/>
      <c r="BU35" s="998"/>
      <c r="BV35" s="998"/>
      <c r="BW35" s="998"/>
      <c r="BX35" s="998"/>
      <c r="BY35" s="998"/>
      <c r="BZ35" s="998"/>
      <c r="CA35" s="998"/>
      <c r="CB35" s="998"/>
      <c r="CC35" s="998"/>
      <c r="CD35" s="998"/>
      <c r="CE35" s="998"/>
      <c r="CF35" s="998"/>
      <c r="CG35" s="1019"/>
      <c r="CH35" s="994"/>
      <c r="CI35" s="995"/>
      <c r="CJ35" s="995"/>
      <c r="CK35" s="995"/>
      <c r="CL35" s="996"/>
      <c r="CM35" s="994"/>
      <c r="CN35" s="995"/>
      <c r="CO35" s="995"/>
      <c r="CP35" s="995"/>
      <c r="CQ35" s="996"/>
      <c r="CR35" s="994"/>
      <c r="CS35" s="995"/>
      <c r="CT35" s="995"/>
      <c r="CU35" s="995"/>
      <c r="CV35" s="996"/>
      <c r="CW35" s="994"/>
      <c r="CX35" s="995"/>
      <c r="CY35" s="995"/>
      <c r="CZ35" s="995"/>
      <c r="DA35" s="996"/>
      <c r="DB35" s="994"/>
      <c r="DC35" s="995"/>
      <c r="DD35" s="995"/>
      <c r="DE35" s="995"/>
      <c r="DF35" s="996"/>
      <c r="DG35" s="994"/>
      <c r="DH35" s="995"/>
      <c r="DI35" s="995"/>
      <c r="DJ35" s="995"/>
      <c r="DK35" s="996"/>
      <c r="DL35" s="994"/>
      <c r="DM35" s="995"/>
      <c r="DN35" s="995"/>
      <c r="DO35" s="995"/>
      <c r="DP35" s="996"/>
      <c r="DQ35" s="994"/>
      <c r="DR35" s="995"/>
      <c r="DS35" s="995"/>
      <c r="DT35" s="995"/>
      <c r="DU35" s="996"/>
      <c r="DV35" s="997"/>
      <c r="DW35" s="998"/>
      <c r="DX35" s="998"/>
      <c r="DY35" s="998"/>
      <c r="DZ35" s="999"/>
      <c r="EA35" s="230"/>
    </row>
    <row r="36" spans="1:131" ht="26.25" customHeight="1" x14ac:dyDescent="0.2">
      <c r="A36" s="242">
        <v>9</v>
      </c>
      <c r="B36" s="1035"/>
      <c r="C36" s="1036"/>
      <c r="D36" s="1036"/>
      <c r="E36" s="1036"/>
      <c r="F36" s="1036"/>
      <c r="G36" s="1036"/>
      <c r="H36" s="1036"/>
      <c r="I36" s="1036"/>
      <c r="J36" s="1036"/>
      <c r="K36" s="1036"/>
      <c r="L36" s="1036"/>
      <c r="M36" s="1036"/>
      <c r="N36" s="1036"/>
      <c r="O36" s="1036"/>
      <c r="P36" s="1037"/>
      <c r="Q36" s="1043"/>
      <c r="R36" s="1044"/>
      <c r="S36" s="1044"/>
      <c r="T36" s="1044"/>
      <c r="U36" s="1044"/>
      <c r="V36" s="1044"/>
      <c r="W36" s="1044"/>
      <c r="X36" s="1044"/>
      <c r="Y36" s="1044"/>
      <c r="Z36" s="1044"/>
      <c r="AA36" s="1044"/>
      <c r="AB36" s="1044"/>
      <c r="AC36" s="1044"/>
      <c r="AD36" s="1044"/>
      <c r="AE36" s="1045"/>
      <c r="AF36" s="1040"/>
      <c r="AG36" s="1041"/>
      <c r="AH36" s="1041"/>
      <c r="AI36" s="1041"/>
      <c r="AJ36" s="1042"/>
      <c r="AK36" s="979"/>
      <c r="AL36" s="976"/>
      <c r="AM36" s="976"/>
      <c r="AN36" s="976"/>
      <c r="AO36" s="976"/>
      <c r="AP36" s="976"/>
      <c r="AQ36" s="976"/>
      <c r="AR36" s="976"/>
      <c r="AS36" s="976"/>
      <c r="AT36" s="976"/>
      <c r="AU36" s="976"/>
      <c r="AV36" s="976"/>
      <c r="AW36" s="976"/>
      <c r="AX36" s="976"/>
      <c r="AY36" s="976"/>
      <c r="AZ36" s="1046"/>
      <c r="BA36" s="1046"/>
      <c r="BB36" s="1046"/>
      <c r="BC36" s="1046"/>
      <c r="BD36" s="1046"/>
      <c r="BE36" s="980"/>
      <c r="BF36" s="980"/>
      <c r="BG36" s="980"/>
      <c r="BH36" s="980"/>
      <c r="BI36" s="981"/>
      <c r="BJ36" s="232"/>
      <c r="BK36" s="232"/>
      <c r="BL36" s="232"/>
      <c r="BM36" s="232"/>
      <c r="BN36" s="232"/>
      <c r="BO36" s="241"/>
      <c r="BP36" s="241"/>
      <c r="BQ36" s="238">
        <v>30</v>
      </c>
      <c r="BR36" s="239"/>
      <c r="BS36" s="997"/>
      <c r="BT36" s="998"/>
      <c r="BU36" s="998"/>
      <c r="BV36" s="998"/>
      <c r="BW36" s="998"/>
      <c r="BX36" s="998"/>
      <c r="BY36" s="998"/>
      <c r="BZ36" s="998"/>
      <c r="CA36" s="998"/>
      <c r="CB36" s="998"/>
      <c r="CC36" s="998"/>
      <c r="CD36" s="998"/>
      <c r="CE36" s="998"/>
      <c r="CF36" s="998"/>
      <c r="CG36" s="1019"/>
      <c r="CH36" s="994"/>
      <c r="CI36" s="995"/>
      <c r="CJ36" s="995"/>
      <c r="CK36" s="995"/>
      <c r="CL36" s="996"/>
      <c r="CM36" s="994"/>
      <c r="CN36" s="995"/>
      <c r="CO36" s="995"/>
      <c r="CP36" s="995"/>
      <c r="CQ36" s="996"/>
      <c r="CR36" s="994"/>
      <c r="CS36" s="995"/>
      <c r="CT36" s="995"/>
      <c r="CU36" s="995"/>
      <c r="CV36" s="996"/>
      <c r="CW36" s="994"/>
      <c r="CX36" s="995"/>
      <c r="CY36" s="995"/>
      <c r="CZ36" s="995"/>
      <c r="DA36" s="996"/>
      <c r="DB36" s="994"/>
      <c r="DC36" s="995"/>
      <c r="DD36" s="995"/>
      <c r="DE36" s="995"/>
      <c r="DF36" s="996"/>
      <c r="DG36" s="994"/>
      <c r="DH36" s="995"/>
      <c r="DI36" s="995"/>
      <c r="DJ36" s="995"/>
      <c r="DK36" s="996"/>
      <c r="DL36" s="994"/>
      <c r="DM36" s="995"/>
      <c r="DN36" s="995"/>
      <c r="DO36" s="995"/>
      <c r="DP36" s="996"/>
      <c r="DQ36" s="994"/>
      <c r="DR36" s="995"/>
      <c r="DS36" s="995"/>
      <c r="DT36" s="995"/>
      <c r="DU36" s="996"/>
      <c r="DV36" s="997"/>
      <c r="DW36" s="998"/>
      <c r="DX36" s="998"/>
      <c r="DY36" s="998"/>
      <c r="DZ36" s="999"/>
      <c r="EA36" s="230"/>
    </row>
    <row r="37" spans="1:131" ht="26.25" customHeight="1" x14ac:dyDescent="0.2">
      <c r="A37" s="242">
        <v>10</v>
      </c>
      <c r="B37" s="1035"/>
      <c r="C37" s="1036"/>
      <c r="D37" s="1036"/>
      <c r="E37" s="1036"/>
      <c r="F37" s="1036"/>
      <c r="G37" s="1036"/>
      <c r="H37" s="1036"/>
      <c r="I37" s="1036"/>
      <c r="J37" s="1036"/>
      <c r="K37" s="1036"/>
      <c r="L37" s="1036"/>
      <c r="M37" s="1036"/>
      <c r="N37" s="1036"/>
      <c r="O37" s="1036"/>
      <c r="P37" s="1037"/>
      <c r="Q37" s="1043"/>
      <c r="R37" s="1044"/>
      <c r="S37" s="1044"/>
      <c r="T37" s="1044"/>
      <c r="U37" s="1044"/>
      <c r="V37" s="1044"/>
      <c r="W37" s="1044"/>
      <c r="X37" s="1044"/>
      <c r="Y37" s="1044"/>
      <c r="Z37" s="1044"/>
      <c r="AA37" s="1044"/>
      <c r="AB37" s="1044"/>
      <c r="AC37" s="1044"/>
      <c r="AD37" s="1044"/>
      <c r="AE37" s="1045"/>
      <c r="AF37" s="1040"/>
      <c r="AG37" s="1041"/>
      <c r="AH37" s="1041"/>
      <c r="AI37" s="1041"/>
      <c r="AJ37" s="1042"/>
      <c r="AK37" s="979"/>
      <c r="AL37" s="976"/>
      <c r="AM37" s="976"/>
      <c r="AN37" s="976"/>
      <c r="AO37" s="976"/>
      <c r="AP37" s="976"/>
      <c r="AQ37" s="976"/>
      <c r="AR37" s="976"/>
      <c r="AS37" s="976"/>
      <c r="AT37" s="976"/>
      <c r="AU37" s="976"/>
      <c r="AV37" s="976"/>
      <c r="AW37" s="976"/>
      <c r="AX37" s="976"/>
      <c r="AY37" s="976"/>
      <c r="AZ37" s="1046"/>
      <c r="BA37" s="1046"/>
      <c r="BB37" s="1046"/>
      <c r="BC37" s="1046"/>
      <c r="BD37" s="1046"/>
      <c r="BE37" s="980"/>
      <c r="BF37" s="980"/>
      <c r="BG37" s="980"/>
      <c r="BH37" s="980"/>
      <c r="BI37" s="981"/>
      <c r="BJ37" s="232"/>
      <c r="BK37" s="232"/>
      <c r="BL37" s="232"/>
      <c r="BM37" s="232"/>
      <c r="BN37" s="232"/>
      <c r="BO37" s="241"/>
      <c r="BP37" s="241"/>
      <c r="BQ37" s="238">
        <v>31</v>
      </c>
      <c r="BR37" s="239"/>
      <c r="BS37" s="997"/>
      <c r="BT37" s="998"/>
      <c r="BU37" s="998"/>
      <c r="BV37" s="998"/>
      <c r="BW37" s="998"/>
      <c r="BX37" s="998"/>
      <c r="BY37" s="998"/>
      <c r="BZ37" s="998"/>
      <c r="CA37" s="998"/>
      <c r="CB37" s="998"/>
      <c r="CC37" s="998"/>
      <c r="CD37" s="998"/>
      <c r="CE37" s="998"/>
      <c r="CF37" s="998"/>
      <c r="CG37" s="1019"/>
      <c r="CH37" s="994"/>
      <c r="CI37" s="995"/>
      <c r="CJ37" s="995"/>
      <c r="CK37" s="995"/>
      <c r="CL37" s="996"/>
      <c r="CM37" s="994"/>
      <c r="CN37" s="995"/>
      <c r="CO37" s="995"/>
      <c r="CP37" s="995"/>
      <c r="CQ37" s="996"/>
      <c r="CR37" s="994"/>
      <c r="CS37" s="995"/>
      <c r="CT37" s="995"/>
      <c r="CU37" s="995"/>
      <c r="CV37" s="996"/>
      <c r="CW37" s="994"/>
      <c r="CX37" s="995"/>
      <c r="CY37" s="995"/>
      <c r="CZ37" s="995"/>
      <c r="DA37" s="996"/>
      <c r="DB37" s="994"/>
      <c r="DC37" s="995"/>
      <c r="DD37" s="995"/>
      <c r="DE37" s="995"/>
      <c r="DF37" s="996"/>
      <c r="DG37" s="994"/>
      <c r="DH37" s="995"/>
      <c r="DI37" s="995"/>
      <c r="DJ37" s="995"/>
      <c r="DK37" s="996"/>
      <c r="DL37" s="994"/>
      <c r="DM37" s="995"/>
      <c r="DN37" s="995"/>
      <c r="DO37" s="995"/>
      <c r="DP37" s="996"/>
      <c r="DQ37" s="994"/>
      <c r="DR37" s="995"/>
      <c r="DS37" s="995"/>
      <c r="DT37" s="995"/>
      <c r="DU37" s="996"/>
      <c r="DV37" s="997"/>
      <c r="DW37" s="998"/>
      <c r="DX37" s="998"/>
      <c r="DY37" s="998"/>
      <c r="DZ37" s="999"/>
      <c r="EA37" s="230"/>
    </row>
    <row r="38" spans="1:131" ht="26.25" customHeight="1" x14ac:dyDescent="0.2">
      <c r="A38" s="242">
        <v>11</v>
      </c>
      <c r="B38" s="1035"/>
      <c r="C38" s="1036"/>
      <c r="D38" s="1036"/>
      <c r="E38" s="1036"/>
      <c r="F38" s="1036"/>
      <c r="G38" s="1036"/>
      <c r="H38" s="1036"/>
      <c r="I38" s="1036"/>
      <c r="J38" s="1036"/>
      <c r="K38" s="1036"/>
      <c r="L38" s="1036"/>
      <c r="M38" s="1036"/>
      <c r="N38" s="1036"/>
      <c r="O38" s="1036"/>
      <c r="P38" s="1037"/>
      <c r="Q38" s="1043"/>
      <c r="R38" s="1044"/>
      <c r="S38" s="1044"/>
      <c r="T38" s="1044"/>
      <c r="U38" s="1044"/>
      <c r="V38" s="1044"/>
      <c r="W38" s="1044"/>
      <c r="X38" s="1044"/>
      <c r="Y38" s="1044"/>
      <c r="Z38" s="1044"/>
      <c r="AA38" s="1044"/>
      <c r="AB38" s="1044"/>
      <c r="AC38" s="1044"/>
      <c r="AD38" s="1044"/>
      <c r="AE38" s="1045"/>
      <c r="AF38" s="1040"/>
      <c r="AG38" s="1041"/>
      <c r="AH38" s="1041"/>
      <c r="AI38" s="1041"/>
      <c r="AJ38" s="1042"/>
      <c r="AK38" s="979"/>
      <c r="AL38" s="976"/>
      <c r="AM38" s="976"/>
      <c r="AN38" s="976"/>
      <c r="AO38" s="976"/>
      <c r="AP38" s="976"/>
      <c r="AQ38" s="976"/>
      <c r="AR38" s="976"/>
      <c r="AS38" s="976"/>
      <c r="AT38" s="976"/>
      <c r="AU38" s="976"/>
      <c r="AV38" s="976"/>
      <c r="AW38" s="976"/>
      <c r="AX38" s="976"/>
      <c r="AY38" s="976"/>
      <c r="AZ38" s="1046"/>
      <c r="BA38" s="1046"/>
      <c r="BB38" s="1046"/>
      <c r="BC38" s="1046"/>
      <c r="BD38" s="1046"/>
      <c r="BE38" s="980"/>
      <c r="BF38" s="980"/>
      <c r="BG38" s="980"/>
      <c r="BH38" s="980"/>
      <c r="BI38" s="981"/>
      <c r="BJ38" s="232"/>
      <c r="BK38" s="232"/>
      <c r="BL38" s="232"/>
      <c r="BM38" s="232"/>
      <c r="BN38" s="232"/>
      <c r="BO38" s="241"/>
      <c r="BP38" s="241"/>
      <c r="BQ38" s="238">
        <v>32</v>
      </c>
      <c r="BR38" s="239"/>
      <c r="BS38" s="997"/>
      <c r="BT38" s="998"/>
      <c r="BU38" s="998"/>
      <c r="BV38" s="998"/>
      <c r="BW38" s="998"/>
      <c r="BX38" s="998"/>
      <c r="BY38" s="998"/>
      <c r="BZ38" s="998"/>
      <c r="CA38" s="998"/>
      <c r="CB38" s="998"/>
      <c r="CC38" s="998"/>
      <c r="CD38" s="998"/>
      <c r="CE38" s="998"/>
      <c r="CF38" s="998"/>
      <c r="CG38" s="1019"/>
      <c r="CH38" s="994"/>
      <c r="CI38" s="995"/>
      <c r="CJ38" s="995"/>
      <c r="CK38" s="995"/>
      <c r="CL38" s="996"/>
      <c r="CM38" s="994"/>
      <c r="CN38" s="995"/>
      <c r="CO38" s="995"/>
      <c r="CP38" s="995"/>
      <c r="CQ38" s="996"/>
      <c r="CR38" s="994"/>
      <c r="CS38" s="995"/>
      <c r="CT38" s="995"/>
      <c r="CU38" s="995"/>
      <c r="CV38" s="996"/>
      <c r="CW38" s="994"/>
      <c r="CX38" s="995"/>
      <c r="CY38" s="995"/>
      <c r="CZ38" s="995"/>
      <c r="DA38" s="996"/>
      <c r="DB38" s="994"/>
      <c r="DC38" s="995"/>
      <c r="DD38" s="995"/>
      <c r="DE38" s="995"/>
      <c r="DF38" s="996"/>
      <c r="DG38" s="994"/>
      <c r="DH38" s="995"/>
      <c r="DI38" s="995"/>
      <c r="DJ38" s="995"/>
      <c r="DK38" s="996"/>
      <c r="DL38" s="994"/>
      <c r="DM38" s="995"/>
      <c r="DN38" s="995"/>
      <c r="DO38" s="995"/>
      <c r="DP38" s="996"/>
      <c r="DQ38" s="994"/>
      <c r="DR38" s="995"/>
      <c r="DS38" s="995"/>
      <c r="DT38" s="995"/>
      <c r="DU38" s="996"/>
      <c r="DV38" s="997"/>
      <c r="DW38" s="998"/>
      <c r="DX38" s="998"/>
      <c r="DY38" s="998"/>
      <c r="DZ38" s="999"/>
      <c r="EA38" s="230"/>
    </row>
    <row r="39" spans="1:131" ht="26.25" customHeight="1" x14ac:dyDescent="0.2">
      <c r="A39" s="242">
        <v>12</v>
      </c>
      <c r="B39" s="1035"/>
      <c r="C39" s="1036"/>
      <c r="D39" s="1036"/>
      <c r="E39" s="1036"/>
      <c r="F39" s="1036"/>
      <c r="G39" s="1036"/>
      <c r="H39" s="1036"/>
      <c r="I39" s="1036"/>
      <c r="J39" s="1036"/>
      <c r="K39" s="1036"/>
      <c r="L39" s="1036"/>
      <c r="M39" s="1036"/>
      <c r="N39" s="1036"/>
      <c r="O39" s="1036"/>
      <c r="P39" s="1037"/>
      <c r="Q39" s="1043"/>
      <c r="R39" s="1044"/>
      <c r="S39" s="1044"/>
      <c r="T39" s="1044"/>
      <c r="U39" s="1044"/>
      <c r="V39" s="1044"/>
      <c r="W39" s="1044"/>
      <c r="X39" s="1044"/>
      <c r="Y39" s="1044"/>
      <c r="Z39" s="1044"/>
      <c r="AA39" s="1044"/>
      <c r="AB39" s="1044"/>
      <c r="AC39" s="1044"/>
      <c r="AD39" s="1044"/>
      <c r="AE39" s="1045"/>
      <c r="AF39" s="1040"/>
      <c r="AG39" s="1041"/>
      <c r="AH39" s="1041"/>
      <c r="AI39" s="1041"/>
      <c r="AJ39" s="1042"/>
      <c r="AK39" s="979"/>
      <c r="AL39" s="976"/>
      <c r="AM39" s="976"/>
      <c r="AN39" s="976"/>
      <c r="AO39" s="976"/>
      <c r="AP39" s="976"/>
      <c r="AQ39" s="976"/>
      <c r="AR39" s="976"/>
      <c r="AS39" s="976"/>
      <c r="AT39" s="976"/>
      <c r="AU39" s="976"/>
      <c r="AV39" s="976"/>
      <c r="AW39" s="976"/>
      <c r="AX39" s="976"/>
      <c r="AY39" s="976"/>
      <c r="AZ39" s="1046"/>
      <c r="BA39" s="1046"/>
      <c r="BB39" s="1046"/>
      <c r="BC39" s="1046"/>
      <c r="BD39" s="1046"/>
      <c r="BE39" s="980"/>
      <c r="BF39" s="980"/>
      <c r="BG39" s="980"/>
      <c r="BH39" s="980"/>
      <c r="BI39" s="981"/>
      <c r="BJ39" s="232"/>
      <c r="BK39" s="232"/>
      <c r="BL39" s="232"/>
      <c r="BM39" s="232"/>
      <c r="BN39" s="232"/>
      <c r="BO39" s="241"/>
      <c r="BP39" s="241"/>
      <c r="BQ39" s="238">
        <v>33</v>
      </c>
      <c r="BR39" s="239"/>
      <c r="BS39" s="997"/>
      <c r="BT39" s="998"/>
      <c r="BU39" s="998"/>
      <c r="BV39" s="998"/>
      <c r="BW39" s="998"/>
      <c r="BX39" s="998"/>
      <c r="BY39" s="998"/>
      <c r="BZ39" s="998"/>
      <c r="CA39" s="998"/>
      <c r="CB39" s="998"/>
      <c r="CC39" s="998"/>
      <c r="CD39" s="998"/>
      <c r="CE39" s="998"/>
      <c r="CF39" s="998"/>
      <c r="CG39" s="1019"/>
      <c r="CH39" s="994"/>
      <c r="CI39" s="995"/>
      <c r="CJ39" s="995"/>
      <c r="CK39" s="995"/>
      <c r="CL39" s="996"/>
      <c r="CM39" s="994"/>
      <c r="CN39" s="995"/>
      <c r="CO39" s="995"/>
      <c r="CP39" s="995"/>
      <c r="CQ39" s="996"/>
      <c r="CR39" s="994"/>
      <c r="CS39" s="995"/>
      <c r="CT39" s="995"/>
      <c r="CU39" s="995"/>
      <c r="CV39" s="996"/>
      <c r="CW39" s="994"/>
      <c r="CX39" s="995"/>
      <c r="CY39" s="995"/>
      <c r="CZ39" s="995"/>
      <c r="DA39" s="996"/>
      <c r="DB39" s="994"/>
      <c r="DC39" s="995"/>
      <c r="DD39" s="995"/>
      <c r="DE39" s="995"/>
      <c r="DF39" s="996"/>
      <c r="DG39" s="994"/>
      <c r="DH39" s="995"/>
      <c r="DI39" s="995"/>
      <c r="DJ39" s="995"/>
      <c r="DK39" s="996"/>
      <c r="DL39" s="994"/>
      <c r="DM39" s="995"/>
      <c r="DN39" s="995"/>
      <c r="DO39" s="995"/>
      <c r="DP39" s="996"/>
      <c r="DQ39" s="994"/>
      <c r="DR39" s="995"/>
      <c r="DS39" s="995"/>
      <c r="DT39" s="995"/>
      <c r="DU39" s="996"/>
      <c r="DV39" s="997"/>
      <c r="DW39" s="998"/>
      <c r="DX39" s="998"/>
      <c r="DY39" s="998"/>
      <c r="DZ39" s="999"/>
      <c r="EA39" s="230"/>
    </row>
    <row r="40" spans="1:131" ht="26.25" customHeight="1" x14ac:dyDescent="0.2">
      <c r="A40" s="238">
        <v>13</v>
      </c>
      <c r="B40" s="1035"/>
      <c r="C40" s="1036"/>
      <c r="D40" s="1036"/>
      <c r="E40" s="1036"/>
      <c r="F40" s="1036"/>
      <c r="G40" s="1036"/>
      <c r="H40" s="1036"/>
      <c r="I40" s="1036"/>
      <c r="J40" s="1036"/>
      <c r="K40" s="1036"/>
      <c r="L40" s="1036"/>
      <c r="M40" s="1036"/>
      <c r="N40" s="1036"/>
      <c r="O40" s="1036"/>
      <c r="P40" s="1037"/>
      <c r="Q40" s="1043"/>
      <c r="R40" s="1044"/>
      <c r="S40" s="1044"/>
      <c r="T40" s="1044"/>
      <c r="U40" s="1044"/>
      <c r="V40" s="1044"/>
      <c r="W40" s="1044"/>
      <c r="X40" s="1044"/>
      <c r="Y40" s="1044"/>
      <c r="Z40" s="1044"/>
      <c r="AA40" s="1044"/>
      <c r="AB40" s="1044"/>
      <c r="AC40" s="1044"/>
      <c r="AD40" s="1044"/>
      <c r="AE40" s="1045"/>
      <c r="AF40" s="1040"/>
      <c r="AG40" s="1041"/>
      <c r="AH40" s="1041"/>
      <c r="AI40" s="1041"/>
      <c r="AJ40" s="1042"/>
      <c r="AK40" s="979"/>
      <c r="AL40" s="976"/>
      <c r="AM40" s="976"/>
      <c r="AN40" s="976"/>
      <c r="AO40" s="976"/>
      <c r="AP40" s="976"/>
      <c r="AQ40" s="976"/>
      <c r="AR40" s="976"/>
      <c r="AS40" s="976"/>
      <c r="AT40" s="976"/>
      <c r="AU40" s="976"/>
      <c r="AV40" s="976"/>
      <c r="AW40" s="976"/>
      <c r="AX40" s="976"/>
      <c r="AY40" s="976"/>
      <c r="AZ40" s="1046"/>
      <c r="BA40" s="1046"/>
      <c r="BB40" s="1046"/>
      <c r="BC40" s="1046"/>
      <c r="BD40" s="1046"/>
      <c r="BE40" s="980"/>
      <c r="BF40" s="980"/>
      <c r="BG40" s="980"/>
      <c r="BH40" s="980"/>
      <c r="BI40" s="981"/>
      <c r="BJ40" s="232"/>
      <c r="BK40" s="232"/>
      <c r="BL40" s="232"/>
      <c r="BM40" s="232"/>
      <c r="BN40" s="232"/>
      <c r="BO40" s="241"/>
      <c r="BP40" s="241"/>
      <c r="BQ40" s="238">
        <v>34</v>
      </c>
      <c r="BR40" s="239"/>
      <c r="BS40" s="997"/>
      <c r="BT40" s="998"/>
      <c r="BU40" s="998"/>
      <c r="BV40" s="998"/>
      <c r="BW40" s="998"/>
      <c r="BX40" s="998"/>
      <c r="BY40" s="998"/>
      <c r="BZ40" s="998"/>
      <c r="CA40" s="998"/>
      <c r="CB40" s="998"/>
      <c r="CC40" s="998"/>
      <c r="CD40" s="998"/>
      <c r="CE40" s="998"/>
      <c r="CF40" s="998"/>
      <c r="CG40" s="1019"/>
      <c r="CH40" s="994"/>
      <c r="CI40" s="995"/>
      <c r="CJ40" s="995"/>
      <c r="CK40" s="995"/>
      <c r="CL40" s="996"/>
      <c r="CM40" s="994"/>
      <c r="CN40" s="995"/>
      <c r="CO40" s="995"/>
      <c r="CP40" s="995"/>
      <c r="CQ40" s="996"/>
      <c r="CR40" s="994"/>
      <c r="CS40" s="995"/>
      <c r="CT40" s="995"/>
      <c r="CU40" s="995"/>
      <c r="CV40" s="996"/>
      <c r="CW40" s="994"/>
      <c r="CX40" s="995"/>
      <c r="CY40" s="995"/>
      <c r="CZ40" s="995"/>
      <c r="DA40" s="996"/>
      <c r="DB40" s="994"/>
      <c r="DC40" s="995"/>
      <c r="DD40" s="995"/>
      <c r="DE40" s="995"/>
      <c r="DF40" s="996"/>
      <c r="DG40" s="994"/>
      <c r="DH40" s="995"/>
      <c r="DI40" s="995"/>
      <c r="DJ40" s="995"/>
      <c r="DK40" s="996"/>
      <c r="DL40" s="994"/>
      <c r="DM40" s="995"/>
      <c r="DN40" s="995"/>
      <c r="DO40" s="995"/>
      <c r="DP40" s="996"/>
      <c r="DQ40" s="994"/>
      <c r="DR40" s="995"/>
      <c r="DS40" s="995"/>
      <c r="DT40" s="995"/>
      <c r="DU40" s="996"/>
      <c r="DV40" s="997"/>
      <c r="DW40" s="998"/>
      <c r="DX40" s="998"/>
      <c r="DY40" s="998"/>
      <c r="DZ40" s="999"/>
      <c r="EA40" s="230"/>
    </row>
    <row r="41" spans="1:131" ht="26.25" customHeight="1" x14ac:dyDescent="0.2">
      <c r="A41" s="238">
        <v>14</v>
      </c>
      <c r="B41" s="1035"/>
      <c r="C41" s="1036"/>
      <c r="D41" s="1036"/>
      <c r="E41" s="1036"/>
      <c r="F41" s="1036"/>
      <c r="G41" s="1036"/>
      <c r="H41" s="1036"/>
      <c r="I41" s="1036"/>
      <c r="J41" s="1036"/>
      <c r="K41" s="1036"/>
      <c r="L41" s="1036"/>
      <c r="M41" s="1036"/>
      <c r="N41" s="1036"/>
      <c r="O41" s="1036"/>
      <c r="P41" s="1037"/>
      <c r="Q41" s="1043"/>
      <c r="R41" s="1044"/>
      <c r="S41" s="1044"/>
      <c r="T41" s="1044"/>
      <c r="U41" s="1044"/>
      <c r="V41" s="1044"/>
      <c r="W41" s="1044"/>
      <c r="X41" s="1044"/>
      <c r="Y41" s="1044"/>
      <c r="Z41" s="1044"/>
      <c r="AA41" s="1044"/>
      <c r="AB41" s="1044"/>
      <c r="AC41" s="1044"/>
      <c r="AD41" s="1044"/>
      <c r="AE41" s="1045"/>
      <c r="AF41" s="1040"/>
      <c r="AG41" s="1041"/>
      <c r="AH41" s="1041"/>
      <c r="AI41" s="1041"/>
      <c r="AJ41" s="1042"/>
      <c r="AK41" s="979"/>
      <c r="AL41" s="976"/>
      <c r="AM41" s="976"/>
      <c r="AN41" s="976"/>
      <c r="AO41" s="976"/>
      <c r="AP41" s="976"/>
      <c r="AQ41" s="976"/>
      <c r="AR41" s="976"/>
      <c r="AS41" s="976"/>
      <c r="AT41" s="976"/>
      <c r="AU41" s="976"/>
      <c r="AV41" s="976"/>
      <c r="AW41" s="976"/>
      <c r="AX41" s="976"/>
      <c r="AY41" s="976"/>
      <c r="AZ41" s="1046"/>
      <c r="BA41" s="1046"/>
      <c r="BB41" s="1046"/>
      <c r="BC41" s="1046"/>
      <c r="BD41" s="1046"/>
      <c r="BE41" s="980"/>
      <c r="BF41" s="980"/>
      <c r="BG41" s="980"/>
      <c r="BH41" s="980"/>
      <c r="BI41" s="981"/>
      <c r="BJ41" s="232"/>
      <c r="BK41" s="232"/>
      <c r="BL41" s="232"/>
      <c r="BM41" s="232"/>
      <c r="BN41" s="232"/>
      <c r="BO41" s="241"/>
      <c r="BP41" s="241"/>
      <c r="BQ41" s="238">
        <v>35</v>
      </c>
      <c r="BR41" s="239"/>
      <c r="BS41" s="997"/>
      <c r="BT41" s="998"/>
      <c r="BU41" s="998"/>
      <c r="BV41" s="998"/>
      <c r="BW41" s="998"/>
      <c r="BX41" s="998"/>
      <c r="BY41" s="998"/>
      <c r="BZ41" s="998"/>
      <c r="CA41" s="998"/>
      <c r="CB41" s="998"/>
      <c r="CC41" s="998"/>
      <c r="CD41" s="998"/>
      <c r="CE41" s="998"/>
      <c r="CF41" s="998"/>
      <c r="CG41" s="1019"/>
      <c r="CH41" s="994"/>
      <c r="CI41" s="995"/>
      <c r="CJ41" s="995"/>
      <c r="CK41" s="995"/>
      <c r="CL41" s="996"/>
      <c r="CM41" s="994"/>
      <c r="CN41" s="995"/>
      <c r="CO41" s="995"/>
      <c r="CP41" s="995"/>
      <c r="CQ41" s="996"/>
      <c r="CR41" s="994"/>
      <c r="CS41" s="995"/>
      <c r="CT41" s="995"/>
      <c r="CU41" s="995"/>
      <c r="CV41" s="996"/>
      <c r="CW41" s="994"/>
      <c r="CX41" s="995"/>
      <c r="CY41" s="995"/>
      <c r="CZ41" s="995"/>
      <c r="DA41" s="996"/>
      <c r="DB41" s="994"/>
      <c r="DC41" s="995"/>
      <c r="DD41" s="995"/>
      <c r="DE41" s="995"/>
      <c r="DF41" s="996"/>
      <c r="DG41" s="994"/>
      <c r="DH41" s="995"/>
      <c r="DI41" s="995"/>
      <c r="DJ41" s="995"/>
      <c r="DK41" s="996"/>
      <c r="DL41" s="994"/>
      <c r="DM41" s="995"/>
      <c r="DN41" s="995"/>
      <c r="DO41" s="995"/>
      <c r="DP41" s="996"/>
      <c r="DQ41" s="994"/>
      <c r="DR41" s="995"/>
      <c r="DS41" s="995"/>
      <c r="DT41" s="995"/>
      <c r="DU41" s="996"/>
      <c r="DV41" s="997"/>
      <c r="DW41" s="998"/>
      <c r="DX41" s="998"/>
      <c r="DY41" s="998"/>
      <c r="DZ41" s="999"/>
      <c r="EA41" s="230"/>
    </row>
    <row r="42" spans="1:131" ht="26.25" customHeight="1" x14ac:dyDescent="0.2">
      <c r="A42" s="238">
        <v>15</v>
      </c>
      <c r="B42" s="1035"/>
      <c r="C42" s="1036"/>
      <c r="D42" s="1036"/>
      <c r="E42" s="1036"/>
      <c r="F42" s="1036"/>
      <c r="G42" s="1036"/>
      <c r="H42" s="1036"/>
      <c r="I42" s="1036"/>
      <c r="J42" s="1036"/>
      <c r="K42" s="1036"/>
      <c r="L42" s="1036"/>
      <c r="M42" s="1036"/>
      <c r="N42" s="1036"/>
      <c r="O42" s="1036"/>
      <c r="P42" s="1037"/>
      <c r="Q42" s="1043"/>
      <c r="R42" s="1044"/>
      <c r="S42" s="1044"/>
      <c r="T42" s="1044"/>
      <c r="U42" s="1044"/>
      <c r="V42" s="1044"/>
      <c r="W42" s="1044"/>
      <c r="X42" s="1044"/>
      <c r="Y42" s="1044"/>
      <c r="Z42" s="1044"/>
      <c r="AA42" s="1044"/>
      <c r="AB42" s="1044"/>
      <c r="AC42" s="1044"/>
      <c r="AD42" s="1044"/>
      <c r="AE42" s="1045"/>
      <c r="AF42" s="1040"/>
      <c r="AG42" s="1041"/>
      <c r="AH42" s="1041"/>
      <c r="AI42" s="1041"/>
      <c r="AJ42" s="1042"/>
      <c r="AK42" s="979"/>
      <c r="AL42" s="976"/>
      <c r="AM42" s="976"/>
      <c r="AN42" s="976"/>
      <c r="AO42" s="976"/>
      <c r="AP42" s="976"/>
      <c r="AQ42" s="976"/>
      <c r="AR42" s="976"/>
      <c r="AS42" s="976"/>
      <c r="AT42" s="976"/>
      <c r="AU42" s="976"/>
      <c r="AV42" s="976"/>
      <c r="AW42" s="976"/>
      <c r="AX42" s="976"/>
      <c r="AY42" s="976"/>
      <c r="AZ42" s="1046"/>
      <c r="BA42" s="1046"/>
      <c r="BB42" s="1046"/>
      <c r="BC42" s="1046"/>
      <c r="BD42" s="1046"/>
      <c r="BE42" s="980"/>
      <c r="BF42" s="980"/>
      <c r="BG42" s="980"/>
      <c r="BH42" s="980"/>
      <c r="BI42" s="981"/>
      <c r="BJ42" s="232"/>
      <c r="BK42" s="232"/>
      <c r="BL42" s="232"/>
      <c r="BM42" s="232"/>
      <c r="BN42" s="232"/>
      <c r="BO42" s="241"/>
      <c r="BP42" s="241"/>
      <c r="BQ42" s="238">
        <v>36</v>
      </c>
      <c r="BR42" s="239"/>
      <c r="BS42" s="997"/>
      <c r="BT42" s="998"/>
      <c r="BU42" s="998"/>
      <c r="BV42" s="998"/>
      <c r="BW42" s="998"/>
      <c r="BX42" s="998"/>
      <c r="BY42" s="998"/>
      <c r="BZ42" s="998"/>
      <c r="CA42" s="998"/>
      <c r="CB42" s="998"/>
      <c r="CC42" s="998"/>
      <c r="CD42" s="998"/>
      <c r="CE42" s="998"/>
      <c r="CF42" s="998"/>
      <c r="CG42" s="1019"/>
      <c r="CH42" s="994"/>
      <c r="CI42" s="995"/>
      <c r="CJ42" s="995"/>
      <c r="CK42" s="995"/>
      <c r="CL42" s="996"/>
      <c r="CM42" s="994"/>
      <c r="CN42" s="995"/>
      <c r="CO42" s="995"/>
      <c r="CP42" s="995"/>
      <c r="CQ42" s="996"/>
      <c r="CR42" s="994"/>
      <c r="CS42" s="995"/>
      <c r="CT42" s="995"/>
      <c r="CU42" s="995"/>
      <c r="CV42" s="996"/>
      <c r="CW42" s="994"/>
      <c r="CX42" s="995"/>
      <c r="CY42" s="995"/>
      <c r="CZ42" s="995"/>
      <c r="DA42" s="996"/>
      <c r="DB42" s="994"/>
      <c r="DC42" s="995"/>
      <c r="DD42" s="995"/>
      <c r="DE42" s="995"/>
      <c r="DF42" s="996"/>
      <c r="DG42" s="994"/>
      <c r="DH42" s="995"/>
      <c r="DI42" s="995"/>
      <c r="DJ42" s="995"/>
      <c r="DK42" s="996"/>
      <c r="DL42" s="994"/>
      <c r="DM42" s="995"/>
      <c r="DN42" s="995"/>
      <c r="DO42" s="995"/>
      <c r="DP42" s="996"/>
      <c r="DQ42" s="994"/>
      <c r="DR42" s="995"/>
      <c r="DS42" s="995"/>
      <c r="DT42" s="995"/>
      <c r="DU42" s="996"/>
      <c r="DV42" s="997"/>
      <c r="DW42" s="998"/>
      <c r="DX42" s="998"/>
      <c r="DY42" s="998"/>
      <c r="DZ42" s="999"/>
      <c r="EA42" s="230"/>
    </row>
    <row r="43" spans="1:131" ht="26.25" customHeight="1" x14ac:dyDescent="0.2">
      <c r="A43" s="238">
        <v>16</v>
      </c>
      <c r="B43" s="1035"/>
      <c r="C43" s="1036"/>
      <c r="D43" s="1036"/>
      <c r="E43" s="1036"/>
      <c r="F43" s="1036"/>
      <c r="G43" s="1036"/>
      <c r="H43" s="1036"/>
      <c r="I43" s="1036"/>
      <c r="J43" s="1036"/>
      <c r="K43" s="1036"/>
      <c r="L43" s="1036"/>
      <c r="M43" s="1036"/>
      <c r="N43" s="1036"/>
      <c r="O43" s="1036"/>
      <c r="P43" s="1037"/>
      <c r="Q43" s="1043"/>
      <c r="R43" s="1044"/>
      <c r="S43" s="1044"/>
      <c r="T43" s="1044"/>
      <c r="U43" s="1044"/>
      <c r="V43" s="1044"/>
      <c r="W43" s="1044"/>
      <c r="X43" s="1044"/>
      <c r="Y43" s="1044"/>
      <c r="Z43" s="1044"/>
      <c r="AA43" s="1044"/>
      <c r="AB43" s="1044"/>
      <c r="AC43" s="1044"/>
      <c r="AD43" s="1044"/>
      <c r="AE43" s="1045"/>
      <c r="AF43" s="1040"/>
      <c r="AG43" s="1041"/>
      <c r="AH43" s="1041"/>
      <c r="AI43" s="1041"/>
      <c r="AJ43" s="1042"/>
      <c r="AK43" s="979"/>
      <c r="AL43" s="976"/>
      <c r="AM43" s="976"/>
      <c r="AN43" s="976"/>
      <c r="AO43" s="976"/>
      <c r="AP43" s="976"/>
      <c r="AQ43" s="976"/>
      <c r="AR43" s="976"/>
      <c r="AS43" s="976"/>
      <c r="AT43" s="976"/>
      <c r="AU43" s="976"/>
      <c r="AV43" s="976"/>
      <c r="AW43" s="976"/>
      <c r="AX43" s="976"/>
      <c r="AY43" s="976"/>
      <c r="AZ43" s="1046"/>
      <c r="BA43" s="1046"/>
      <c r="BB43" s="1046"/>
      <c r="BC43" s="1046"/>
      <c r="BD43" s="1046"/>
      <c r="BE43" s="980"/>
      <c r="BF43" s="980"/>
      <c r="BG43" s="980"/>
      <c r="BH43" s="980"/>
      <c r="BI43" s="981"/>
      <c r="BJ43" s="232"/>
      <c r="BK43" s="232"/>
      <c r="BL43" s="232"/>
      <c r="BM43" s="232"/>
      <c r="BN43" s="232"/>
      <c r="BO43" s="241"/>
      <c r="BP43" s="241"/>
      <c r="BQ43" s="238">
        <v>37</v>
      </c>
      <c r="BR43" s="239"/>
      <c r="BS43" s="997"/>
      <c r="BT43" s="998"/>
      <c r="BU43" s="998"/>
      <c r="BV43" s="998"/>
      <c r="BW43" s="998"/>
      <c r="BX43" s="998"/>
      <c r="BY43" s="998"/>
      <c r="BZ43" s="998"/>
      <c r="CA43" s="998"/>
      <c r="CB43" s="998"/>
      <c r="CC43" s="998"/>
      <c r="CD43" s="998"/>
      <c r="CE43" s="998"/>
      <c r="CF43" s="998"/>
      <c r="CG43" s="1019"/>
      <c r="CH43" s="994"/>
      <c r="CI43" s="995"/>
      <c r="CJ43" s="995"/>
      <c r="CK43" s="995"/>
      <c r="CL43" s="996"/>
      <c r="CM43" s="994"/>
      <c r="CN43" s="995"/>
      <c r="CO43" s="995"/>
      <c r="CP43" s="995"/>
      <c r="CQ43" s="996"/>
      <c r="CR43" s="994"/>
      <c r="CS43" s="995"/>
      <c r="CT43" s="995"/>
      <c r="CU43" s="995"/>
      <c r="CV43" s="996"/>
      <c r="CW43" s="994"/>
      <c r="CX43" s="995"/>
      <c r="CY43" s="995"/>
      <c r="CZ43" s="995"/>
      <c r="DA43" s="996"/>
      <c r="DB43" s="994"/>
      <c r="DC43" s="995"/>
      <c r="DD43" s="995"/>
      <c r="DE43" s="995"/>
      <c r="DF43" s="996"/>
      <c r="DG43" s="994"/>
      <c r="DH43" s="995"/>
      <c r="DI43" s="995"/>
      <c r="DJ43" s="995"/>
      <c r="DK43" s="996"/>
      <c r="DL43" s="994"/>
      <c r="DM43" s="995"/>
      <c r="DN43" s="995"/>
      <c r="DO43" s="995"/>
      <c r="DP43" s="996"/>
      <c r="DQ43" s="994"/>
      <c r="DR43" s="995"/>
      <c r="DS43" s="995"/>
      <c r="DT43" s="995"/>
      <c r="DU43" s="996"/>
      <c r="DV43" s="997"/>
      <c r="DW43" s="998"/>
      <c r="DX43" s="998"/>
      <c r="DY43" s="998"/>
      <c r="DZ43" s="999"/>
      <c r="EA43" s="230"/>
    </row>
    <row r="44" spans="1:131" ht="26.25" customHeight="1" x14ac:dyDescent="0.2">
      <c r="A44" s="238">
        <v>17</v>
      </c>
      <c r="B44" s="1035"/>
      <c r="C44" s="1036"/>
      <c r="D44" s="1036"/>
      <c r="E44" s="1036"/>
      <c r="F44" s="1036"/>
      <c r="G44" s="1036"/>
      <c r="H44" s="1036"/>
      <c r="I44" s="1036"/>
      <c r="J44" s="1036"/>
      <c r="K44" s="1036"/>
      <c r="L44" s="1036"/>
      <c r="M44" s="1036"/>
      <c r="N44" s="1036"/>
      <c r="O44" s="1036"/>
      <c r="P44" s="1037"/>
      <c r="Q44" s="1043"/>
      <c r="R44" s="1044"/>
      <c r="S44" s="1044"/>
      <c r="T44" s="1044"/>
      <c r="U44" s="1044"/>
      <c r="V44" s="1044"/>
      <c r="W44" s="1044"/>
      <c r="X44" s="1044"/>
      <c r="Y44" s="1044"/>
      <c r="Z44" s="1044"/>
      <c r="AA44" s="1044"/>
      <c r="AB44" s="1044"/>
      <c r="AC44" s="1044"/>
      <c r="AD44" s="1044"/>
      <c r="AE44" s="1045"/>
      <c r="AF44" s="1040"/>
      <c r="AG44" s="1041"/>
      <c r="AH44" s="1041"/>
      <c r="AI44" s="1041"/>
      <c r="AJ44" s="1042"/>
      <c r="AK44" s="979"/>
      <c r="AL44" s="976"/>
      <c r="AM44" s="976"/>
      <c r="AN44" s="976"/>
      <c r="AO44" s="976"/>
      <c r="AP44" s="976"/>
      <c r="AQ44" s="976"/>
      <c r="AR44" s="976"/>
      <c r="AS44" s="976"/>
      <c r="AT44" s="976"/>
      <c r="AU44" s="976"/>
      <c r="AV44" s="976"/>
      <c r="AW44" s="976"/>
      <c r="AX44" s="976"/>
      <c r="AY44" s="976"/>
      <c r="AZ44" s="1046"/>
      <c r="BA44" s="1046"/>
      <c r="BB44" s="1046"/>
      <c r="BC44" s="1046"/>
      <c r="BD44" s="1046"/>
      <c r="BE44" s="980"/>
      <c r="BF44" s="980"/>
      <c r="BG44" s="980"/>
      <c r="BH44" s="980"/>
      <c r="BI44" s="981"/>
      <c r="BJ44" s="232"/>
      <c r="BK44" s="232"/>
      <c r="BL44" s="232"/>
      <c r="BM44" s="232"/>
      <c r="BN44" s="232"/>
      <c r="BO44" s="241"/>
      <c r="BP44" s="241"/>
      <c r="BQ44" s="238">
        <v>38</v>
      </c>
      <c r="BR44" s="239"/>
      <c r="BS44" s="997"/>
      <c r="BT44" s="998"/>
      <c r="BU44" s="998"/>
      <c r="BV44" s="998"/>
      <c r="BW44" s="998"/>
      <c r="BX44" s="998"/>
      <c r="BY44" s="998"/>
      <c r="BZ44" s="998"/>
      <c r="CA44" s="998"/>
      <c r="CB44" s="998"/>
      <c r="CC44" s="998"/>
      <c r="CD44" s="998"/>
      <c r="CE44" s="998"/>
      <c r="CF44" s="998"/>
      <c r="CG44" s="1019"/>
      <c r="CH44" s="994"/>
      <c r="CI44" s="995"/>
      <c r="CJ44" s="995"/>
      <c r="CK44" s="995"/>
      <c r="CL44" s="996"/>
      <c r="CM44" s="994"/>
      <c r="CN44" s="995"/>
      <c r="CO44" s="995"/>
      <c r="CP44" s="995"/>
      <c r="CQ44" s="996"/>
      <c r="CR44" s="994"/>
      <c r="CS44" s="995"/>
      <c r="CT44" s="995"/>
      <c r="CU44" s="995"/>
      <c r="CV44" s="996"/>
      <c r="CW44" s="994"/>
      <c r="CX44" s="995"/>
      <c r="CY44" s="995"/>
      <c r="CZ44" s="995"/>
      <c r="DA44" s="996"/>
      <c r="DB44" s="994"/>
      <c r="DC44" s="995"/>
      <c r="DD44" s="995"/>
      <c r="DE44" s="995"/>
      <c r="DF44" s="996"/>
      <c r="DG44" s="994"/>
      <c r="DH44" s="995"/>
      <c r="DI44" s="995"/>
      <c r="DJ44" s="995"/>
      <c r="DK44" s="996"/>
      <c r="DL44" s="994"/>
      <c r="DM44" s="995"/>
      <c r="DN44" s="995"/>
      <c r="DO44" s="995"/>
      <c r="DP44" s="996"/>
      <c r="DQ44" s="994"/>
      <c r="DR44" s="995"/>
      <c r="DS44" s="995"/>
      <c r="DT44" s="995"/>
      <c r="DU44" s="996"/>
      <c r="DV44" s="997"/>
      <c r="DW44" s="998"/>
      <c r="DX44" s="998"/>
      <c r="DY44" s="998"/>
      <c r="DZ44" s="999"/>
      <c r="EA44" s="230"/>
    </row>
    <row r="45" spans="1:131" ht="26.25" customHeight="1" x14ac:dyDescent="0.2">
      <c r="A45" s="238">
        <v>18</v>
      </c>
      <c r="B45" s="1035"/>
      <c r="C45" s="1036"/>
      <c r="D45" s="1036"/>
      <c r="E45" s="1036"/>
      <c r="F45" s="1036"/>
      <c r="G45" s="1036"/>
      <c r="H45" s="1036"/>
      <c r="I45" s="1036"/>
      <c r="J45" s="1036"/>
      <c r="K45" s="1036"/>
      <c r="L45" s="1036"/>
      <c r="M45" s="1036"/>
      <c r="N45" s="1036"/>
      <c r="O45" s="1036"/>
      <c r="P45" s="1037"/>
      <c r="Q45" s="1043"/>
      <c r="R45" s="1044"/>
      <c r="S45" s="1044"/>
      <c r="T45" s="1044"/>
      <c r="U45" s="1044"/>
      <c r="V45" s="1044"/>
      <c r="W45" s="1044"/>
      <c r="X45" s="1044"/>
      <c r="Y45" s="1044"/>
      <c r="Z45" s="1044"/>
      <c r="AA45" s="1044"/>
      <c r="AB45" s="1044"/>
      <c r="AC45" s="1044"/>
      <c r="AD45" s="1044"/>
      <c r="AE45" s="1045"/>
      <c r="AF45" s="1040"/>
      <c r="AG45" s="1041"/>
      <c r="AH45" s="1041"/>
      <c r="AI45" s="1041"/>
      <c r="AJ45" s="1042"/>
      <c r="AK45" s="979"/>
      <c r="AL45" s="976"/>
      <c r="AM45" s="976"/>
      <c r="AN45" s="976"/>
      <c r="AO45" s="976"/>
      <c r="AP45" s="976"/>
      <c r="AQ45" s="976"/>
      <c r="AR45" s="976"/>
      <c r="AS45" s="976"/>
      <c r="AT45" s="976"/>
      <c r="AU45" s="976"/>
      <c r="AV45" s="976"/>
      <c r="AW45" s="976"/>
      <c r="AX45" s="976"/>
      <c r="AY45" s="976"/>
      <c r="AZ45" s="1046"/>
      <c r="BA45" s="1046"/>
      <c r="BB45" s="1046"/>
      <c r="BC45" s="1046"/>
      <c r="BD45" s="1046"/>
      <c r="BE45" s="980"/>
      <c r="BF45" s="980"/>
      <c r="BG45" s="980"/>
      <c r="BH45" s="980"/>
      <c r="BI45" s="981"/>
      <c r="BJ45" s="232"/>
      <c r="BK45" s="232"/>
      <c r="BL45" s="232"/>
      <c r="BM45" s="232"/>
      <c r="BN45" s="232"/>
      <c r="BO45" s="241"/>
      <c r="BP45" s="241"/>
      <c r="BQ45" s="238">
        <v>39</v>
      </c>
      <c r="BR45" s="239"/>
      <c r="BS45" s="997"/>
      <c r="BT45" s="998"/>
      <c r="BU45" s="998"/>
      <c r="BV45" s="998"/>
      <c r="BW45" s="998"/>
      <c r="BX45" s="998"/>
      <c r="BY45" s="998"/>
      <c r="BZ45" s="998"/>
      <c r="CA45" s="998"/>
      <c r="CB45" s="998"/>
      <c r="CC45" s="998"/>
      <c r="CD45" s="998"/>
      <c r="CE45" s="998"/>
      <c r="CF45" s="998"/>
      <c r="CG45" s="1019"/>
      <c r="CH45" s="994"/>
      <c r="CI45" s="995"/>
      <c r="CJ45" s="995"/>
      <c r="CK45" s="995"/>
      <c r="CL45" s="996"/>
      <c r="CM45" s="994"/>
      <c r="CN45" s="995"/>
      <c r="CO45" s="995"/>
      <c r="CP45" s="995"/>
      <c r="CQ45" s="996"/>
      <c r="CR45" s="994"/>
      <c r="CS45" s="995"/>
      <c r="CT45" s="995"/>
      <c r="CU45" s="995"/>
      <c r="CV45" s="996"/>
      <c r="CW45" s="994"/>
      <c r="CX45" s="995"/>
      <c r="CY45" s="995"/>
      <c r="CZ45" s="995"/>
      <c r="DA45" s="996"/>
      <c r="DB45" s="994"/>
      <c r="DC45" s="995"/>
      <c r="DD45" s="995"/>
      <c r="DE45" s="995"/>
      <c r="DF45" s="996"/>
      <c r="DG45" s="994"/>
      <c r="DH45" s="995"/>
      <c r="DI45" s="995"/>
      <c r="DJ45" s="995"/>
      <c r="DK45" s="996"/>
      <c r="DL45" s="994"/>
      <c r="DM45" s="995"/>
      <c r="DN45" s="995"/>
      <c r="DO45" s="995"/>
      <c r="DP45" s="996"/>
      <c r="DQ45" s="994"/>
      <c r="DR45" s="995"/>
      <c r="DS45" s="995"/>
      <c r="DT45" s="995"/>
      <c r="DU45" s="996"/>
      <c r="DV45" s="997"/>
      <c r="DW45" s="998"/>
      <c r="DX45" s="998"/>
      <c r="DY45" s="998"/>
      <c r="DZ45" s="999"/>
      <c r="EA45" s="230"/>
    </row>
    <row r="46" spans="1:131" ht="26.25" customHeight="1" x14ac:dyDescent="0.2">
      <c r="A46" s="238">
        <v>19</v>
      </c>
      <c r="B46" s="1035"/>
      <c r="C46" s="1036"/>
      <c r="D46" s="1036"/>
      <c r="E46" s="1036"/>
      <c r="F46" s="1036"/>
      <c r="G46" s="1036"/>
      <c r="H46" s="1036"/>
      <c r="I46" s="1036"/>
      <c r="J46" s="1036"/>
      <c r="K46" s="1036"/>
      <c r="L46" s="1036"/>
      <c r="M46" s="1036"/>
      <c r="N46" s="1036"/>
      <c r="O46" s="1036"/>
      <c r="P46" s="1037"/>
      <c r="Q46" s="1043"/>
      <c r="R46" s="1044"/>
      <c r="S46" s="1044"/>
      <c r="T46" s="1044"/>
      <c r="U46" s="1044"/>
      <c r="V46" s="1044"/>
      <c r="W46" s="1044"/>
      <c r="X46" s="1044"/>
      <c r="Y46" s="1044"/>
      <c r="Z46" s="1044"/>
      <c r="AA46" s="1044"/>
      <c r="AB46" s="1044"/>
      <c r="AC46" s="1044"/>
      <c r="AD46" s="1044"/>
      <c r="AE46" s="1045"/>
      <c r="AF46" s="1040"/>
      <c r="AG46" s="1041"/>
      <c r="AH46" s="1041"/>
      <c r="AI46" s="1041"/>
      <c r="AJ46" s="1042"/>
      <c r="AK46" s="979"/>
      <c r="AL46" s="976"/>
      <c r="AM46" s="976"/>
      <c r="AN46" s="976"/>
      <c r="AO46" s="976"/>
      <c r="AP46" s="976"/>
      <c r="AQ46" s="976"/>
      <c r="AR46" s="976"/>
      <c r="AS46" s="976"/>
      <c r="AT46" s="976"/>
      <c r="AU46" s="976"/>
      <c r="AV46" s="976"/>
      <c r="AW46" s="976"/>
      <c r="AX46" s="976"/>
      <c r="AY46" s="976"/>
      <c r="AZ46" s="1046"/>
      <c r="BA46" s="1046"/>
      <c r="BB46" s="1046"/>
      <c r="BC46" s="1046"/>
      <c r="BD46" s="1046"/>
      <c r="BE46" s="980"/>
      <c r="BF46" s="980"/>
      <c r="BG46" s="980"/>
      <c r="BH46" s="980"/>
      <c r="BI46" s="981"/>
      <c r="BJ46" s="232"/>
      <c r="BK46" s="232"/>
      <c r="BL46" s="232"/>
      <c r="BM46" s="232"/>
      <c r="BN46" s="232"/>
      <c r="BO46" s="241"/>
      <c r="BP46" s="241"/>
      <c r="BQ46" s="238">
        <v>40</v>
      </c>
      <c r="BR46" s="239"/>
      <c r="BS46" s="997"/>
      <c r="BT46" s="998"/>
      <c r="BU46" s="998"/>
      <c r="BV46" s="998"/>
      <c r="BW46" s="998"/>
      <c r="BX46" s="998"/>
      <c r="BY46" s="998"/>
      <c r="BZ46" s="998"/>
      <c r="CA46" s="998"/>
      <c r="CB46" s="998"/>
      <c r="CC46" s="998"/>
      <c r="CD46" s="998"/>
      <c r="CE46" s="998"/>
      <c r="CF46" s="998"/>
      <c r="CG46" s="1019"/>
      <c r="CH46" s="994"/>
      <c r="CI46" s="995"/>
      <c r="CJ46" s="995"/>
      <c r="CK46" s="995"/>
      <c r="CL46" s="996"/>
      <c r="CM46" s="994"/>
      <c r="CN46" s="995"/>
      <c r="CO46" s="995"/>
      <c r="CP46" s="995"/>
      <c r="CQ46" s="996"/>
      <c r="CR46" s="994"/>
      <c r="CS46" s="995"/>
      <c r="CT46" s="995"/>
      <c r="CU46" s="995"/>
      <c r="CV46" s="996"/>
      <c r="CW46" s="994"/>
      <c r="CX46" s="995"/>
      <c r="CY46" s="995"/>
      <c r="CZ46" s="995"/>
      <c r="DA46" s="996"/>
      <c r="DB46" s="994"/>
      <c r="DC46" s="995"/>
      <c r="DD46" s="995"/>
      <c r="DE46" s="995"/>
      <c r="DF46" s="996"/>
      <c r="DG46" s="994"/>
      <c r="DH46" s="995"/>
      <c r="DI46" s="995"/>
      <c r="DJ46" s="995"/>
      <c r="DK46" s="996"/>
      <c r="DL46" s="994"/>
      <c r="DM46" s="995"/>
      <c r="DN46" s="995"/>
      <c r="DO46" s="995"/>
      <c r="DP46" s="996"/>
      <c r="DQ46" s="994"/>
      <c r="DR46" s="995"/>
      <c r="DS46" s="995"/>
      <c r="DT46" s="995"/>
      <c r="DU46" s="996"/>
      <c r="DV46" s="997"/>
      <c r="DW46" s="998"/>
      <c r="DX46" s="998"/>
      <c r="DY46" s="998"/>
      <c r="DZ46" s="999"/>
      <c r="EA46" s="230"/>
    </row>
    <row r="47" spans="1:131" ht="26.25" customHeight="1" x14ac:dyDescent="0.2">
      <c r="A47" s="238">
        <v>20</v>
      </c>
      <c r="B47" s="1035"/>
      <c r="C47" s="1036"/>
      <c r="D47" s="1036"/>
      <c r="E47" s="1036"/>
      <c r="F47" s="1036"/>
      <c r="G47" s="1036"/>
      <c r="H47" s="1036"/>
      <c r="I47" s="1036"/>
      <c r="J47" s="1036"/>
      <c r="K47" s="1036"/>
      <c r="L47" s="1036"/>
      <c r="M47" s="1036"/>
      <c r="N47" s="1036"/>
      <c r="O47" s="1036"/>
      <c r="P47" s="1037"/>
      <c r="Q47" s="1043"/>
      <c r="R47" s="1044"/>
      <c r="S47" s="1044"/>
      <c r="T47" s="1044"/>
      <c r="U47" s="1044"/>
      <c r="V47" s="1044"/>
      <c r="W47" s="1044"/>
      <c r="X47" s="1044"/>
      <c r="Y47" s="1044"/>
      <c r="Z47" s="1044"/>
      <c r="AA47" s="1044"/>
      <c r="AB47" s="1044"/>
      <c r="AC47" s="1044"/>
      <c r="AD47" s="1044"/>
      <c r="AE47" s="1045"/>
      <c r="AF47" s="1040"/>
      <c r="AG47" s="1041"/>
      <c r="AH47" s="1041"/>
      <c r="AI47" s="1041"/>
      <c r="AJ47" s="1042"/>
      <c r="AK47" s="979"/>
      <c r="AL47" s="976"/>
      <c r="AM47" s="976"/>
      <c r="AN47" s="976"/>
      <c r="AO47" s="976"/>
      <c r="AP47" s="976"/>
      <c r="AQ47" s="976"/>
      <c r="AR47" s="976"/>
      <c r="AS47" s="976"/>
      <c r="AT47" s="976"/>
      <c r="AU47" s="976"/>
      <c r="AV47" s="976"/>
      <c r="AW47" s="976"/>
      <c r="AX47" s="976"/>
      <c r="AY47" s="976"/>
      <c r="AZ47" s="1046"/>
      <c r="BA47" s="1046"/>
      <c r="BB47" s="1046"/>
      <c r="BC47" s="1046"/>
      <c r="BD47" s="1046"/>
      <c r="BE47" s="980"/>
      <c r="BF47" s="980"/>
      <c r="BG47" s="980"/>
      <c r="BH47" s="980"/>
      <c r="BI47" s="981"/>
      <c r="BJ47" s="232"/>
      <c r="BK47" s="232"/>
      <c r="BL47" s="232"/>
      <c r="BM47" s="232"/>
      <c r="BN47" s="232"/>
      <c r="BO47" s="241"/>
      <c r="BP47" s="241"/>
      <c r="BQ47" s="238">
        <v>41</v>
      </c>
      <c r="BR47" s="239"/>
      <c r="BS47" s="997"/>
      <c r="BT47" s="998"/>
      <c r="BU47" s="998"/>
      <c r="BV47" s="998"/>
      <c r="BW47" s="998"/>
      <c r="BX47" s="998"/>
      <c r="BY47" s="998"/>
      <c r="BZ47" s="998"/>
      <c r="CA47" s="998"/>
      <c r="CB47" s="998"/>
      <c r="CC47" s="998"/>
      <c r="CD47" s="998"/>
      <c r="CE47" s="998"/>
      <c r="CF47" s="998"/>
      <c r="CG47" s="1019"/>
      <c r="CH47" s="994"/>
      <c r="CI47" s="995"/>
      <c r="CJ47" s="995"/>
      <c r="CK47" s="995"/>
      <c r="CL47" s="996"/>
      <c r="CM47" s="994"/>
      <c r="CN47" s="995"/>
      <c r="CO47" s="995"/>
      <c r="CP47" s="995"/>
      <c r="CQ47" s="996"/>
      <c r="CR47" s="994"/>
      <c r="CS47" s="995"/>
      <c r="CT47" s="995"/>
      <c r="CU47" s="995"/>
      <c r="CV47" s="996"/>
      <c r="CW47" s="994"/>
      <c r="CX47" s="995"/>
      <c r="CY47" s="995"/>
      <c r="CZ47" s="995"/>
      <c r="DA47" s="996"/>
      <c r="DB47" s="994"/>
      <c r="DC47" s="995"/>
      <c r="DD47" s="995"/>
      <c r="DE47" s="995"/>
      <c r="DF47" s="996"/>
      <c r="DG47" s="994"/>
      <c r="DH47" s="995"/>
      <c r="DI47" s="995"/>
      <c r="DJ47" s="995"/>
      <c r="DK47" s="996"/>
      <c r="DL47" s="994"/>
      <c r="DM47" s="995"/>
      <c r="DN47" s="995"/>
      <c r="DO47" s="995"/>
      <c r="DP47" s="996"/>
      <c r="DQ47" s="994"/>
      <c r="DR47" s="995"/>
      <c r="DS47" s="995"/>
      <c r="DT47" s="995"/>
      <c r="DU47" s="996"/>
      <c r="DV47" s="997"/>
      <c r="DW47" s="998"/>
      <c r="DX47" s="998"/>
      <c r="DY47" s="998"/>
      <c r="DZ47" s="999"/>
      <c r="EA47" s="230"/>
    </row>
    <row r="48" spans="1:131" ht="26.25" customHeight="1" x14ac:dyDescent="0.2">
      <c r="A48" s="238">
        <v>21</v>
      </c>
      <c r="B48" s="1035"/>
      <c r="C48" s="1036"/>
      <c r="D48" s="1036"/>
      <c r="E48" s="1036"/>
      <c r="F48" s="1036"/>
      <c r="G48" s="1036"/>
      <c r="H48" s="1036"/>
      <c r="I48" s="1036"/>
      <c r="J48" s="1036"/>
      <c r="K48" s="1036"/>
      <c r="L48" s="1036"/>
      <c r="M48" s="1036"/>
      <c r="N48" s="1036"/>
      <c r="O48" s="1036"/>
      <c r="P48" s="1037"/>
      <c r="Q48" s="1043"/>
      <c r="R48" s="1044"/>
      <c r="S48" s="1044"/>
      <c r="T48" s="1044"/>
      <c r="U48" s="1044"/>
      <c r="V48" s="1044"/>
      <c r="W48" s="1044"/>
      <c r="X48" s="1044"/>
      <c r="Y48" s="1044"/>
      <c r="Z48" s="1044"/>
      <c r="AA48" s="1044"/>
      <c r="AB48" s="1044"/>
      <c r="AC48" s="1044"/>
      <c r="AD48" s="1044"/>
      <c r="AE48" s="1045"/>
      <c r="AF48" s="1040"/>
      <c r="AG48" s="1041"/>
      <c r="AH48" s="1041"/>
      <c r="AI48" s="1041"/>
      <c r="AJ48" s="1042"/>
      <c r="AK48" s="979"/>
      <c r="AL48" s="976"/>
      <c r="AM48" s="976"/>
      <c r="AN48" s="976"/>
      <c r="AO48" s="976"/>
      <c r="AP48" s="976"/>
      <c r="AQ48" s="976"/>
      <c r="AR48" s="976"/>
      <c r="AS48" s="976"/>
      <c r="AT48" s="976"/>
      <c r="AU48" s="976"/>
      <c r="AV48" s="976"/>
      <c r="AW48" s="976"/>
      <c r="AX48" s="976"/>
      <c r="AY48" s="976"/>
      <c r="AZ48" s="1046"/>
      <c r="BA48" s="1046"/>
      <c r="BB48" s="1046"/>
      <c r="BC48" s="1046"/>
      <c r="BD48" s="1046"/>
      <c r="BE48" s="980"/>
      <c r="BF48" s="980"/>
      <c r="BG48" s="980"/>
      <c r="BH48" s="980"/>
      <c r="BI48" s="981"/>
      <c r="BJ48" s="232"/>
      <c r="BK48" s="232"/>
      <c r="BL48" s="232"/>
      <c r="BM48" s="232"/>
      <c r="BN48" s="232"/>
      <c r="BO48" s="241"/>
      <c r="BP48" s="241"/>
      <c r="BQ48" s="238">
        <v>42</v>
      </c>
      <c r="BR48" s="239"/>
      <c r="BS48" s="997"/>
      <c r="BT48" s="998"/>
      <c r="BU48" s="998"/>
      <c r="BV48" s="998"/>
      <c r="BW48" s="998"/>
      <c r="BX48" s="998"/>
      <c r="BY48" s="998"/>
      <c r="BZ48" s="998"/>
      <c r="CA48" s="998"/>
      <c r="CB48" s="998"/>
      <c r="CC48" s="998"/>
      <c r="CD48" s="998"/>
      <c r="CE48" s="998"/>
      <c r="CF48" s="998"/>
      <c r="CG48" s="1019"/>
      <c r="CH48" s="994"/>
      <c r="CI48" s="995"/>
      <c r="CJ48" s="995"/>
      <c r="CK48" s="995"/>
      <c r="CL48" s="996"/>
      <c r="CM48" s="994"/>
      <c r="CN48" s="995"/>
      <c r="CO48" s="995"/>
      <c r="CP48" s="995"/>
      <c r="CQ48" s="996"/>
      <c r="CR48" s="994"/>
      <c r="CS48" s="995"/>
      <c r="CT48" s="995"/>
      <c r="CU48" s="995"/>
      <c r="CV48" s="996"/>
      <c r="CW48" s="994"/>
      <c r="CX48" s="995"/>
      <c r="CY48" s="995"/>
      <c r="CZ48" s="995"/>
      <c r="DA48" s="996"/>
      <c r="DB48" s="994"/>
      <c r="DC48" s="995"/>
      <c r="DD48" s="995"/>
      <c r="DE48" s="995"/>
      <c r="DF48" s="996"/>
      <c r="DG48" s="994"/>
      <c r="DH48" s="995"/>
      <c r="DI48" s="995"/>
      <c r="DJ48" s="995"/>
      <c r="DK48" s="996"/>
      <c r="DL48" s="994"/>
      <c r="DM48" s="995"/>
      <c r="DN48" s="995"/>
      <c r="DO48" s="995"/>
      <c r="DP48" s="996"/>
      <c r="DQ48" s="994"/>
      <c r="DR48" s="995"/>
      <c r="DS48" s="995"/>
      <c r="DT48" s="995"/>
      <c r="DU48" s="996"/>
      <c r="DV48" s="997"/>
      <c r="DW48" s="998"/>
      <c r="DX48" s="998"/>
      <c r="DY48" s="998"/>
      <c r="DZ48" s="999"/>
      <c r="EA48" s="230"/>
    </row>
    <row r="49" spans="1:131" ht="26.25" customHeight="1" x14ac:dyDescent="0.2">
      <c r="A49" s="238">
        <v>22</v>
      </c>
      <c r="B49" s="1035"/>
      <c r="C49" s="1036"/>
      <c r="D49" s="1036"/>
      <c r="E49" s="1036"/>
      <c r="F49" s="1036"/>
      <c r="G49" s="1036"/>
      <c r="H49" s="1036"/>
      <c r="I49" s="1036"/>
      <c r="J49" s="1036"/>
      <c r="K49" s="1036"/>
      <c r="L49" s="1036"/>
      <c r="M49" s="1036"/>
      <c r="N49" s="1036"/>
      <c r="O49" s="1036"/>
      <c r="P49" s="1037"/>
      <c r="Q49" s="1043"/>
      <c r="R49" s="1044"/>
      <c r="S49" s="1044"/>
      <c r="T49" s="1044"/>
      <c r="U49" s="1044"/>
      <c r="V49" s="1044"/>
      <c r="W49" s="1044"/>
      <c r="X49" s="1044"/>
      <c r="Y49" s="1044"/>
      <c r="Z49" s="1044"/>
      <c r="AA49" s="1044"/>
      <c r="AB49" s="1044"/>
      <c r="AC49" s="1044"/>
      <c r="AD49" s="1044"/>
      <c r="AE49" s="1045"/>
      <c r="AF49" s="1040"/>
      <c r="AG49" s="1041"/>
      <c r="AH49" s="1041"/>
      <c r="AI49" s="1041"/>
      <c r="AJ49" s="1042"/>
      <c r="AK49" s="979"/>
      <c r="AL49" s="976"/>
      <c r="AM49" s="976"/>
      <c r="AN49" s="976"/>
      <c r="AO49" s="976"/>
      <c r="AP49" s="976"/>
      <c r="AQ49" s="976"/>
      <c r="AR49" s="976"/>
      <c r="AS49" s="976"/>
      <c r="AT49" s="976"/>
      <c r="AU49" s="976"/>
      <c r="AV49" s="976"/>
      <c r="AW49" s="976"/>
      <c r="AX49" s="976"/>
      <c r="AY49" s="976"/>
      <c r="AZ49" s="1046"/>
      <c r="BA49" s="1046"/>
      <c r="BB49" s="1046"/>
      <c r="BC49" s="1046"/>
      <c r="BD49" s="1046"/>
      <c r="BE49" s="980"/>
      <c r="BF49" s="980"/>
      <c r="BG49" s="980"/>
      <c r="BH49" s="980"/>
      <c r="BI49" s="981"/>
      <c r="BJ49" s="232"/>
      <c r="BK49" s="232"/>
      <c r="BL49" s="232"/>
      <c r="BM49" s="232"/>
      <c r="BN49" s="232"/>
      <c r="BO49" s="241"/>
      <c r="BP49" s="241"/>
      <c r="BQ49" s="238">
        <v>43</v>
      </c>
      <c r="BR49" s="239"/>
      <c r="BS49" s="997"/>
      <c r="BT49" s="998"/>
      <c r="BU49" s="998"/>
      <c r="BV49" s="998"/>
      <c r="BW49" s="998"/>
      <c r="BX49" s="998"/>
      <c r="BY49" s="998"/>
      <c r="BZ49" s="998"/>
      <c r="CA49" s="998"/>
      <c r="CB49" s="998"/>
      <c r="CC49" s="998"/>
      <c r="CD49" s="998"/>
      <c r="CE49" s="998"/>
      <c r="CF49" s="998"/>
      <c r="CG49" s="1019"/>
      <c r="CH49" s="994"/>
      <c r="CI49" s="995"/>
      <c r="CJ49" s="995"/>
      <c r="CK49" s="995"/>
      <c r="CL49" s="996"/>
      <c r="CM49" s="994"/>
      <c r="CN49" s="995"/>
      <c r="CO49" s="995"/>
      <c r="CP49" s="995"/>
      <c r="CQ49" s="996"/>
      <c r="CR49" s="994"/>
      <c r="CS49" s="995"/>
      <c r="CT49" s="995"/>
      <c r="CU49" s="995"/>
      <c r="CV49" s="996"/>
      <c r="CW49" s="994"/>
      <c r="CX49" s="995"/>
      <c r="CY49" s="995"/>
      <c r="CZ49" s="995"/>
      <c r="DA49" s="996"/>
      <c r="DB49" s="994"/>
      <c r="DC49" s="995"/>
      <c r="DD49" s="995"/>
      <c r="DE49" s="995"/>
      <c r="DF49" s="996"/>
      <c r="DG49" s="994"/>
      <c r="DH49" s="995"/>
      <c r="DI49" s="995"/>
      <c r="DJ49" s="995"/>
      <c r="DK49" s="996"/>
      <c r="DL49" s="994"/>
      <c r="DM49" s="995"/>
      <c r="DN49" s="995"/>
      <c r="DO49" s="995"/>
      <c r="DP49" s="996"/>
      <c r="DQ49" s="994"/>
      <c r="DR49" s="995"/>
      <c r="DS49" s="995"/>
      <c r="DT49" s="995"/>
      <c r="DU49" s="996"/>
      <c r="DV49" s="997"/>
      <c r="DW49" s="998"/>
      <c r="DX49" s="998"/>
      <c r="DY49" s="998"/>
      <c r="DZ49" s="999"/>
      <c r="EA49" s="230"/>
    </row>
    <row r="50" spans="1:131" ht="26.25" customHeight="1" x14ac:dyDescent="0.2">
      <c r="A50" s="238">
        <v>23</v>
      </c>
      <c r="B50" s="1035"/>
      <c r="C50" s="1036"/>
      <c r="D50" s="1036"/>
      <c r="E50" s="1036"/>
      <c r="F50" s="1036"/>
      <c r="G50" s="1036"/>
      <c r="H50" s="1036"/>
      <c r="I50" s="1036"/>
      <c r="J50" s="1036"/>
      <c r="K50" s="1036"/>
      <c r="L50" s="1036"/>
      <c r="M50" s="1036"/>
      <c r="N50" s="1036"/>
      <c r="O50" s="1036"/>
      <c r="P50" s="1037"/>
      <c r="Q50" s="1038"/>
      <c r="R50" s="1030"/>
      <c r="S50" s="1030"/>
      <c r="T50" s="1030"/>
      <c r="U50" s="1030"/>
      <c r="V50" s="1030"/>
      <c r="W50" s="1030"/>
      <c r="X50" s="1030"/>
      <c r="Y50" s="1030"/>
      <c r="Z50" s="1030"/>
      <c r="AA50" s="1030"/>
      <c r="AB50" s="1030"/>
      <c r="AC50" s="1030"/>
      <c r="AD50" s="1030"/>
      <c r="AE50" s="1039"/>
      <c r="AF50" s="1040"/>
      <c r="AG50" s="1041"/>
      <c r="AH50" s="1041"/>
      <c r="AI50" s="1041"/>
      <c r="AJ50" s="1042"/>
      <c r="AK50" s="1029"/>
      <c r="AL50" s="1030"/>
      <c r="AM50" s="1030"/>
      <c r="AN50" s="1030"/>
      <c r="AO50" s="1030"/>
      <c r="AP50" s="1030"/>
      <c r="AQ50" s="1030"/>
      <c r="AR50" s="1030"/>
      <c r="AS50" s="1030"/>
      <c r="AT50" s="1030"/>
      <c r="AU50" s="1030"/>
      <c r="AV50" s="1030"/>
      <c r="AW50" s="1030"/>
      <c r="AX50" s="1030"/>
      <c r="AY50" s="1030"/>
      <c r="AZ50" s="1031"/>
      <c r="BA50" s="1031"/>
      <c r="BB50" s="1031"/>
      <c r="BC50" s="1031"/>
      <c r="BD50" s="1031"/>
      <c r="BE50" s="980"/>
      <c r="BF50" s="980"/>
      <c r="BG50" s="980"/>
      <c r="BH50" s="980"/>
      <c r="BI50" s="981"/>
      <c r="BJ50" s="232"/>
      <c r="BK50" s="232"/>
      <c r="BL50" s="232"/>
      <c r="BM50" s="232"/>
      <c r="BN50" s="232"/>
      <c r="BO50" s="241"/>
      <c r="BP50" s="241"/>
      <c r="BQ50" s="238">
        <v>44</v>
      </c>
      <c r="BR50" s="239"/>
      <c r="BS50" s="997"/>
      <c r="BT50" s="998"/>
      <c r="BU50" s="998"/>
      <c r="BV50" s="998"/>
      <c r="BW50" s="998"/>
      <c r="BX50" s="998"/>
      <c r="BY50" s="998"/>
      <c r="BZ50" s="998"/>
      <c r="CA50" s="998"/>
      <c r="CB50" s="998"/>
      <c r="CC50" s="998"/>
      <c r="CD50" s="998"/>
      <c r="CE50" s="998"/>
      <c r="CF50" s="998"/>
      <c r="CG50" s="1019"/>
      <c r="CH50" s="994"/>
      <c r="CI50" s="995"/>
      <c r="CJ50" s="995"/>
      <c r="CK50" s="995"/>
      <c r="CL50" s="996"/>
      <c r="CM50" s="994"/>
      <c r="CN50" s="995"/>
      <c r="CO50" s="995"/>
      <c r="CP50" s="995"/>
      <c r="CQ50" s="996"/>
      <c r="CR50" s="994"/>
      <c r="CS50" s="995"/>
      <c r="CT50" s="995"/>
      <c r="CU50" s="995"/>
      <c r="CV50" s="996"/>
      <c r="CW50" s="994"/>
      <c r="CX50" s="995"/>
      <c r="CY50" s="995"/>
      <c r="CZ50" s="995"/>
      <c r="DA50" s="996"/>
      <c r="DB50" s="994"/>
      <c r="DC50" s="995"/>
      <c r="DD50" s="995"/>
      <c r="DE50" s="995"/>
      <c r="DF50" s="996"/>
      <c r="DG50" s="994"/>
      <c r="DH50" s="995"/>
      <c r="DI50" s="995"/>
      <c r="DJ50" s="995"/>
      <c r="DK50" s="996"/>
      <c r="DL50" s="994"/>
      <c r="DM50" s="995"/>
      <c r="DN50" s="995"/>
      <c r="DO50" s="995"/>
      <c r="DP50" s="996"/>
      <c r="DQ50" s="994"/>
      <c r="DR50" s="995"/>
      <c r="DS50" s="995"/>
      <c r="DT50" s="995"/>
      <c r="DU50" s="996"/>
      <c r="DV50" s="997"/>
      <c r="DW50" s="998"/>
      <c r="DX50" s="998"/>
      <c r="DY50" s="998"/>
      <c r="DZ50" s="999"/>
      <c r="EA50" s="230"/>
    </row>
    <row r="51" spans="1:131" ht="26.25" customHeight="1" x14ac:dyDescent="0.2">
      <c r="A51" s="238">
        <v>24</v>
      </c>
      <c r="B51" s="1035"/>
      <c r="C51" s="1036"/>
      <c r="D51" s="1036"/>
      <c r="E51" s="1036"/>
      <c r="F51" s="1036"/>
      <c r="G51" s="1036"/>
      <c r="H51" s="1036"/>
      <c r="I51" s="1036"/>
      <c r="J51" s="1036"/>
      <c r="K51" s="1036"/>
      <c r="L51" s="1036"/>
      <c r="M51" s="1036"/>
      <c r="N51" s="1036"/>
      <c r="O51" s="1036"/>
      <c r="P51" s="1037"/>
      <c r="Q51" s="1038"/>
      <c r="R51" s="1030"/>
      <c r="S51" s="1030"/>
      <c r="T51" s="1030"/>
      <c r="U51" s="1030"/>
      <c r="V51" s="1030"/>
      <c r="W51" s="1030"/>
      <c r="X51" s="1030"/>
      <c r="Y51" s="1030"/>
      <c r="Z51" s="1030"/>
      <c r="AA51" s="1030"/>
      <c r="AB51" s="1030"/>
      <c r="AC51" s="1030"/>
      <c r="AD51" s="1030"/>
      <c r="AE51" s="1039"/>
      <c r="AF51" s="1040"/>
      <c r="AG51" s="1041"/>
      <c r="AH51" s="1041"/>
      <c r="AI51" s="1041"/>
      <c r="AJ51" s="1042"/>
      <c r="AK51" s="1029"/>
      <c r="AL51" s="1030"/>
      <c r="AM51" s="1030"/>
      <c r="AN51" s="1030"/>
      <c r="AO51" s="1030"/>
      <c r="AP51" s="1030"/>
      <c r="AQ51" s="1030"/>
      <c r="AR51" s="1030"/>
      <c r="AS51" s="1030"/>
      <c r="AT51" s="1030"/>
      <c r="AU51" s="1030"/>
      <c r="AV51" s="1030"/>
      <c r="AW51" s="1030"/>
      <c r="AX51" s="1030"/>
      <c r="AY51" s="1030"/>
      <c r="AZ51" s="1031"/>
      <c r="BA51" s="1031"/>
      <c r="BB51" s="1031"/>
      <c r="BC51" s="1031"/>
      <c r="BD51" s="1031"/>
      <c r="BE51" s="980"/>
      <c r="BF51" s="980"/>
      <c r="BG51" s="980"/>
      <c r="BH51" s="980"/>
      <c r="BI51" s="981"/>
      <c r="BJ51" s="232"/>
      <c r="BK51" s="232"/>
      <c r="BL51" s="232"/>
      <c r="BM51" s="232"/>
      <c r="BN51" s="232"/>
      <c r="BO51" s="241"/>
      <c r="BP51" s="241"/>
      <c r="BQ51" s="238">
        <v>45</v>
      </c>
      <c r="BR51" s="239"/>
      <c r="BS51" s="997"/>
      <c r="BT51" s="998"/>
      <c r="BU51" s="998"/>
      <c r="BV51" s="998"/>
      <c r="BW51" s="998"/>
      <c r="BX51" s="998"/>
      <c r="BY51" s="998"/>
      <c r="BZ51" s="998"/>
      <c r="CA51" s="998"/>
      <c r="CB51" s="998"/>
      <c r="CC51" s="998"/>
      <c r="CD51" s="998"/>
      <c r="CE51" s="998"/>
      <c r="CF51" s="998"/>
      <c r="CG51" s="1019"/>
      <c r="CH51" s="994"/>
      <c r="CI51" s="995"/>
      <c r="CJ51" s="995"/>
      <c r="CK51" s="995"/>
      <c r="CL51" s="996"/>
      <c r="CM51" s="994"/>
      <c r="CN51" s="995"/>
      <c r="CO51" s="995"/>
      <c r="CP51" s="995"/>
      <c r="CQ51" s="996"/>
      <c r="CR51" s="994"/>
      <c r="CS51" s="995"/>
      <c r="CT51" s="995"/>
      <c r="CU51" s="995"/>
      <c r="CV51" s="996"/>
      <c r="CW51" s="994"/>
      <c r="CX51" s="995"/>
      <c r="CY51" s="995"/>
      <c r="CZ51" s="995"/>
      <c r="DA51" s="996"/>
      <c r="DB51" s="994"/>
      <c r="DC51" s="995"/>
      <c r="DD51" s="995"/>
      <c r="DE51" s="995"/>
      <c r="DF51" s="996"/>
      <c r="DG51" s="994"/>
      <c r="DH51" s="995"/>
      <c r="DI51" s="995"/>
      <c r="DJ51" s="995"/>
      <c r="DK51" s="996"/>
      <c r="DL51" s="994"/>
      <c r="DM51" s="995"/>
      <c r="DN51" s="995"/>
      <c r="DO51" s="995"/>
      <c r="DP51" s="996"/>
      <c r="DQ51" s="994"/>
      <c r="DR51" s="995"/>
      <c r="DS51" s="995"/>
      <c r="DT51" s="995"/>
      <c r="DU51" s="996"/>
      <c r="DV51" s="997"/>
      <c r="DW51" s="998"/>
      <c r="DX51" s="998"/>
      <c r="DY51" s="998"/>
      <c r="DZ51" s="999"/>
      <c r="EA51" s="230"/>
    </row>
    <row r="52" spans="1:131" ht="26.25" customHeight="1" x14ac:dyDescent="0.2">
      <c r="A52" s="238">
        <v>25</v>
      </c>
      <c r="B52" s="1035"/>
      <c r="C52" s="1036"/>
      <c r="D52" s="1036"/>
      <c r="E52" s="1036"/>
      <c r="F52" s="1036"/>
      <c r="G52" s="1036"/>
      <c r="H52" s="1036"/>
      <c r="I52" s="1036"/>
      <c r="J52" s="1036"/>
      <c r="K52" s="1036"/>
      <c r="L52" s="1036"/>
      <c r="M52" s="1036"/>
      <c r="N52" s="1036"/>
      <c r="O52" s="1036"/>
      <c r="P52" s="1037"/>
      <c r="Q52" s="1038"/>
      <c r="R52" s="1030"/>
      <c r="S52" s="1030"/>
      <c r="T52" s="1030"/>
      <c r="U52" s="1030"/>
      <c r="V52" s="1030"/>
      <c r="W52" s="1030"/>
      <c r="X52" s="1030"/>
      <c r="Y52" s="1030"/>
      <c r="Z52" s="1030"/>
      <c r="AA52" s="1030"/>
      <c r="AB52" s="1030"/>
      <c r="AC52" s="1030"/>
      <c r="AD52" s="1030"/>
      <c r="AE52" s="1039"/>
      <c r="AF52" s="1040"/>
      <c r="AG52" s="1041"/>
      <c r="AH52" s="1041"/>
      <c r="AI52" s="1041"/>
      <c r="AJ52" s="1042"/>
      <c r="AK52" s="1029"/>
      <c r="AL52" s="1030"/>
      <c r="AM52" s="1030"/>
      <c r="AN52" s="1030"/>
      <c r="AO52" s="1030"/>
      <c r="AP52" s="1030"/>
      <c r="AQ52" s="1030"/>
      <c r="AR52" s="1030"/>
      <c r="AS52" s="1030"/>
      <c r="AT52" s="1030"/>
      <c r="AU52" s="1030"/>
      <c r="AV52" s="1030"/>
      <c r="AW52" s="1030"/>
      <c r="AX52" s="1030"/>
      <c r="AY52" s="1030"/>
      <c r="AZ52" s="1031"/>
      <c r="BA52" s="1031"/>
      <c r="BB52" s="1031"/>
      <c r="BC52" s="1031"/>
      <c r="BD52" s="1031"/>
      <c r="BE52" s="980"/>
      <c r="BF52" s="980"/>
      <c r="BG52" s="980"/>
      <c r="BH52" s="980"/>
      <c r="BI52" s="981"/>
      <c r="BJ52" s="232"/>
      <c r="BK52" s="232"/>
      <c r="BL52" s="232"/>
      <c r="BM52" s="232"/>
      <c r="BN52" s="232"/>
      <c r="BO52" s="241"/>
      <c r="BP52" s="241"/>
      <c r="BQ52" s="238">
        <v>46</v>
      </c>
      <c r="BR52" s="239"/>
      <c r="BS52" s="997"/>
      <c r="BT52" s="998"/>
      <c r="BU52" s="998"/>
      <c r="BV52" s="998"/>
      <c r="BW52" s="998"/>
      <c r="BX52" s="998"/>
      <c r="BY52" s="998"/>
      <c r="BZ52" s="998"/>
      <c r="CA52" s="998"/>
      <c r="CB52" s="998"/>
      <c r="CC52" s="998"/>
      <c r="CD52" s="998"/>
      <c r="CE52" s="998"/>
      <c r="CF52" s="998"/>
      <c r="CG52" s="1019"/>
      <c r="CH52" s="994"/>
      <c r="CI52" s="995"/>
      <c r="CJ52" s="995"/>
      <c r="CK52" s="995"/>
      <c r="CL52" s="996"/>
      <c r="CM52" s="994"/>
      <c r="CN52" s="995"/>
      <c r="CO52" s="995"/>
      <c r="CP52" s="995"/>
      <c r="CQ52" s="996"/>
      <c r="CR52" s="994"/>
      <c r="CS52" s="995"/>
      <c r="CT52" s="995"/>
      <c r="CU52" s="995"/>
      <c r="CV52" s="996"/>
      <c r="CW52" s="994"/>
      <c r="CX52" s="995"/>
      <c r="CY52" s="995"/>
      <c r="CZ52" s="995"/>
      <c r="DA52" s="996"/>
      <c r="DB52" s="994"/>
      <c r="DC52" s="995"/>
      <c r="DD52" s="995"/>
      <c r="DE52" s="995"/>
      <c r="DF52" s="996"/>
      <c r="DG52" s="994"/>
      <c r="DH52" s="995"/>
      <c r="DI52" s="995"/>
      <c r="DJ52" s="995"/>
      <c r="DK52" s="996"/>
      <c r="DL52" s="994"/>
      <c r="DM52" s="995"/>
      <c r="DN52" s="995"/>
      <c r="DO52" s="995"/>
      <c r="DP52" s="996"/>
      <c r="DQ52" s="994"/>
      <c r="DR52" s="995"/>
      <c r="DS52" s="995"/>
      <c r="DT52" s="995"/>
      <c r="DU52" s="996"/>
      <c r="DV52" s="997"/>
      <c r="DW52" s="998"/>
      <c r="DX52" s="998"/>
      <c r="DY52" s="998"/>
      <c r="DZ52" s="999"/>
      <c r="EA52" s="230"/>
    </row>
    <row r="53" spans="1:131" ht="26.25" customHeight="1" x14ac:dyDescent="0.2">
      <c r="A53" s="238">
        <v>26</v>
      </c>
      <c r="B53" s="1035"/>
      <c r="C53" s="1036"/>
      <c r="D53" s="1036"/>
      <c r="E53" s="1036"/>
      <c r="F53" s="1036"/>
      <c r="G53" s="1036"/>
      <c r="H53" s="1036"/>
      <c r="I53" s="1036"/>
      <c r="J53" s="1036"/>
      <c r="K53" s="1036"/>
      <c r="L53" s="1036"/>
      <c r="M53" s="1036"/>
      <c r="N53" s="1036"/>
      <c r="O53" s="1036"/>
      <c r="P53" s="1037"/>
      <c r="Q53" s="1038"/>
      <c r="R53" s="1030"/>
      <c r="S53" s="1030"/>
      <c r="T53" s="1030"/>
      <c r="U53" s="1030"/>
      <c r="V53" s="1030"/>
      <c r="W53" s="1030"/>
      <c r="X53" s="1030"/>
      <c r="Y53" s="1030"/>
      <c r="Z53" s="1030"/>
      <c r="AA53" s="1030"/>
      <c r="AB53" s="1030"/>
      <c r="AC53" s="1030"/>
      <c r="AD53" s="1030"/>
      <c r="AE53" s="1039"/>
      <c r="AF53" s="1040"/>
      <c r="AG53" s="1041"/>
      <c r="AH53" s="1041"/>
      <c r="AI53" s="1041"/>
      <c r="AJ53" s="1042"/>
      <c r="AK53" s="1029"/>
      <c r="AL53" s="1030"/>
      <c r="AM53" s="1030"/>
      <c r="AN53" s="1030"/>
      <c r="AO53" s="1030"/>
      <c r="AP53" s="1030"/>
      <c r="AQ53" s="1030"/>
      <c r="AR53" s="1030"/>
      <c r="AS53" s="1030"/>
      <c r="AT53" s="1030"/>
      <c r="AU53" s="1030"/>
      <c r="AV53" s="1030"/>
      <c r="AW53" s="1030"/>
      <c r="AX53" s="1030"/>
      <c r="AY53" s="1030"/>
      <c r="AZ53" s="1031"/>
      <c r="BA53" s="1031"/>
      <c r="BB53" s="1031"/>
      <c r="BC53" s="1031"/>
      <c r="BD53" s="1031"/>
      <c r="BE53" s="980"/>
      <c r="BF53" s="980"/>
      <c r="BG53" s="980"/>
      <c r="BH53" s="980"/>
      <c r="BI53" s="981"/>
      <c r="BJ53" s="232"/>
      <c r="BK53" s="232"/>
      <c r="BL53" s="232"/>
      <c r="BM53" s="232"/>
      <c r="BN53" s="232"/>
      <c r="BO53" s="241"/>
      <c r="BP53" s="241"/>
      <c r="BQ53" s="238">
        <v>47</v>
      </c>
      <c r="BR53" s="239"/>
      <c r="BS53" s="997"/>
      <c r="BT53" s="998"/>
      <c r="BU53" s="998"/>
      <c r="BV53" s="998"/>
      <c r="BW53" s="998"/>
      <c r="BX53" s="998"/>
      <c r="BY53" s="998"/>
      <c r="BZ53" s="998"/>
      <c r="CA53" s="998"/>
      <c r="CB53" s="998"/>
      <c r="CC53" s="998"/>
      <c r="CD53" s="998"/>
      <c r="CE53" s="998"/>
      <c r="CF53" s="998"/>
      <c r="CG53" s="1019"/>
      <c r="CH53" s="994"/>
      <c r="CI53" s="995"/>
      <c r="CJ53" s="995"/>
      <c r="CK53" s="995"/>
      <c r="CL53" s="996"/>
      <c r="CM53" s="994"/>
      <c r="CN53" s="995"/>
      <c r="CO53" s="995"/>
      <c r="CP53" s="995"/>
      <c r="CQ53" s="996"/>
      <c r="CR53" s="994"/>
      <c r="CS53" s="995"/>
      <c r="CT53" s="995"/>
      <c r="CU53" s="995"/>
      <c r="CV53" s="996"/>
      <c r="CW53" s="994"/>
      <c r="CX53" s="995"/>
      <c r="CY53" s="995"/>
      <c r="CZ53" s="995"/>
      <c r="DA53" s="996"/>
      <c r="DB53" s="994"/>
      <c r="DC53" s="995"/>
      <c r="DD53" s="995"/>
      <c r="DE53" s="995"/>
      <c r="DF53" s="996"/>
      <c r="DG53" s="994"/>
      <c r="DH53" s="995"/>
      <c r="DI53" s="995"/>
      <c r="DJ53" s="995"/>
      <c r="DK53" s="996"/>
      <c r="DL53" s="994"/>
      <c r="DM53" s="995"/>
      <c r="DN53" s="995"/>
      <c r="DO53" s="995"/>
      <c r="DP53" s="996"/>
      <c r="DQ53" s="994"/>
      <c r="DR53" s="995"/>
      <c r="DS53" s="995"/>
      <c r="DT53" s="995"/>
      <c r="DU53" s="996"/>
      <c r="DV53" s="997"/>
      <c r="DW53" s="998"/>
      <c r="DX53" s="998"/>
      <c r="DY53" s="998"/>
      <c r="DZ53" s="999"/>
      <c r="EA53" s="230"/>
    </row>
    <row r="54" spans="1:131" ht="26.25" customHeight="1" x14ac:dyDescent="0.2">
      <c r="A54" s="238">
        <v>27</v>
      </c>
      <c r="B54" s="1035"/>
      <c r="C54" s="1036"/>
      <c r="D54" s="1036"/>
      <c r="E54" s="1036"/>
      <c r="F54" s="1036"/>
      <c r="G54" s="1036"/>
      <c r="H54" s="1036"/>
      <c r="I54" s="1036"/>
      <c r="J54" s="1036"/>
      <c r="K54" s="1036"/>
      <c r="L54" s="1036"/>
      <c r="M54" s="1036"/>
      <c r="N54" s="1036"/>
      <c r="O54" s="1036"/>
      <c r="P54" s="1037"/>
      <c r="Q54" s="1038"/>
      <c r="R54" s="1030"/>
      <c r="S54" s="1030"/>
      <c r="T54" s="1030"/>
      <c r="U54" s="1030"/>
      <c r="V54" s="1030"/>
      <c r="W54" s="1030"/>
      <c r="X54" s="1030"/>
      <c r="Y54" s="1030"/>
      <c r="Z54" s="1030"/>
      <c r="AA54" s="1030"/>
      <c r="AB54" s="1030"/>
      <c r="AC54" s="1030"/>
      <c r="AD54" s="1030"/>
      <c r="AE54" s="1039"/>
      <c r="AF54" s="1040"/>
      <c r="AG54" s="1041"/>
      <c r="AH54" s="1041"/>
      <c r="AI54" s="1041"/>
      <c r="AJ54" s="1042"/>
      <c r="AK54" s="1029"/>
      <c r="AL54" s="1030"/>
      <c r="AM54" s="1030"/>
      <c r="AN54" s="1030"/>
      <c r="AO54" s="1030"/>
      <c r="AP54" s="1030"/>
      <c r="AQ54" s="1030"/>
      <c r="AR54" s="1030"/>
      <c r="AS54" s="1030"/>
      <c r="AT54" s="1030"/>
      <c r="AU54" s="1030"/>
      <c r="AV54" s="1030"/>
      <c r="AW54" s="1030"/>
      <c r="AX54" s="1030"/>
      <c r="AY54" s="1030"/>
      <c r="AZ54" s="1031"/>
      <c r="BA54" s="1031"/>
      <c r="BB54" s="1031"/>
      <c r="BC54" s="1031"/>
      <c r="BD54" s="1031"/>
      <c r="BE54" s="980"/>
      <c r="BF54" s="980"/>
      <c r="BG54" s="980"/>
      <c r="BH54" s="980"/>
      <c r="BI54" s="981"/>
      <c r="BJ54" s="232"/>
      <c r="BK54" s="232"/>
      <c r="BL54" s="232"/>
      <c r="BM54" s="232"/>
      <c r="BN54" s="232"/>
      <c r="BO54" s="241"/>
      <c r="BP54" s="241"/>
      <c r="BQ54" s="238">
        <v>48</v>
      </c>
      <c r="BR54" s="239"/>
      <c r="BS54" s="997"/>
      <c r="BT54" s="998"/>
      <c r="BU54" s="998"/>
      <c r="BV54" s="998"/>
      <c r="BW54" s="998"/>
      <c r="BX54" s="998"/>
      <c r="BY54" s="998"/>
      <c r="BZ54" s="998"/>
      <c r="CA54" s="998"/>
      <c r="CB54" s="998"/>
      <c r="CC54" s="998"/>
      <c r="CD54" s="998"/>
      <c r="CE54" s="998"/>
      <c r="CF54" s="998"/>
      <c r="CG54" s="1019"/>
      <c r="CH54" s="994"/>
      <c r="CI54" s="995"/>
      <c r="CJ54" s="995"/>
      <c r="CK54" s="995"/>
      <c r="CL54" s="996"/>
      <c r="CM54" s="994"/>
      <c r="CN54" s="995"/>
      <c r="CO54" s="995"/>
      <c r="CP54" s="995"/>
      <c r="CQ54" s="996"/>
      <c r="CR54" s="994"/>
      <c r="CS54" s="995"/>
      <c r="CT54" s="995"/>
      <c r="CU54" s="995"/>
      <c r="CV54" s="996"/>
      <c r="CW54" s="994"/>
      <c r="CX54" s="995"/>
      <c r="CY54" s="995"/>
      <c r="CZ54" s="995"/>
      <c r="DA54" s="996"/>
      <c r="DB54" s="994"/>
      <c r="DC54" s="995"/>
      <c r="DD54" s="995"/>
      <c r="DE54" s="995"/>
      <c r="DF54" s="996"/>
      <c r="DG54" s="994"/>
      <c r="DH54" s="995"/>
      <c r="DI54" s="995"/>
      <c r="DJ54" s="995"/>
      <c r="DK54" s="996"/>
      <c r="DL54" s="994"/>
      <c r="DM54" s="995"/>
      <c r="DN54" s="995"/>
      <c r="DO54" s="995"/>
      <c r="DP54" s="996"/>
      <c r="DQ54" s="994"/>
      <c r="DR54" s="995"/>
      <c r="DS54" s="995"/>
      <c r="DT54" s="995"/>
      <c r="DU54" s="996"/>
      <c r="DV54" s="997"/>
      <c r="DW54" s="998"/>
      <c r="DX54" s="998"/>
      <c r="DY54" s="998"/>
      <c r="DZ54" s="999"/>
      <c r="EA54" s="230"/>
    </row>
    <row r="55" spans="1:131" ht="26.25" customHeight="1" x14ac:dyDescent="0.2">
      <c r="A55" s="238">
        <v>28</v>
      </c>
      <c r="B55" s="1035"/>
      <c r="C55" s="1036"/>
      <c r="D55" s="1036"/>
      <c r="E55" s="1036"/>
      <c r="F55" s="1036"/>
      <c r="G55" s="1036"/>
      <c r="H55" s="1036"/>
      <c r="I55" s="1036"/>
      <c r="J55" s="1036"/>
      <c r="K55" s="1036"/>
      <c r="L55" s="1036"/>
      <c r="M55" s="1036"/>
      <c r="N55" s="1036"/>
      <c r="O55" s="1036"/>
      <c r="P55" s="1037"/>
      <c r="Q55" s="1038"/>
      <c r="R55" s="1030"/>
      <c r="S55" s="1030"/>
      <c r="T55" s="1030"/>
      <c r="U55" s="1030"/>
      <c r="V55" s="1030"/>
      <c r="W55" s="1030"/>
      <c r="X55" s="1030"/>
      <c r="Y55" s="1030"/>
      <c r="Z55" s="1030"/>
      <c r="AA55" s="1030"/>
      <c r="AB55" s="1030"/>
      <c r="AC55" s="1030"/>
      <c r="AD55" s="1030"/>
      <c r="AE55" s="1039"/>
      <c r="AF55" s="1040"/>
      <c r="AG55" s="1041"/>
      <c r="AH55" s="1041"/>
      <c r="AI55" s="1041"/>
      <c r="AJ55" s="1042"/>
      <c r="AK55" s="1029"/>
      <c r="AL55" s="1030"/>
      <c r="AM55" s="1030"/>
      <c r="AN55" s="1030"/>
      <c r="AO55" s="1030"/>
      <c r="AP55" s="1030"/>
      <c r="AQ55" s="1030"/>
      <c r="AR55" s="1030"/>
      <c r="AS55" s="1030"/>
      <c r="AT55" s="1030"/>
      <c r="AU55" s="1030"/>
      <c r="AV55" s="1030"/>
      <c r="AW55" s="1030"/>
      <c r="AX55" s="1030"/>
      <c r="AY55" s="1030"/>
      <c r="AZ55" s="1031"/>
      <c r="BA55" s="1031"/>
      <c r="BB55" s="1031"/>
      <c r="BC55" s="1031"/>
      <c r="BD55" s="1031"/>
      <c r="BE55" s="980"/>
      <c r="BF55" s="980"/>
      <c r="BG55" s="980"/>
      <c r="BH55" s="980"/>
      <c r="BI55" s="981"/>
      <c r="BJ55" s="232"/>
      <c r="BK55" s="232"/>
      <c r="BL55" s="232"/>
      <c r="BM55" s="232"/>
      <c r="BN55" s="232"/>
      <c r="BO55" s="241"/>
      <c r="BP55" s="241"/>
      <c r="BQ55" s="238">
        <v>49</v>
      </c>
      <c r="BR55" s="239"/>
      <c r="BS55" s="997"/>
      <c r="BT55" s="998"/>
      <c r="BU55" s="998"/>
      <c r="BV55" s="998"/>
      <c r="BW55" s="998"/>
      <c r="BX55" s="998"/>
      <c r="BY55" s="998"/>
      <c r="BZ55" s="998"/>
      <c r="CA55" s="998"/>
      <c r="CB55" s="998"/>
      <c r="CC55" s="998"/>
      <c r="CD55" s="998"/>
      <c r="CE55" s="998"/>
      <c r="CF55" s="998"/>
      <c r="CG55" s="1019"/>
      <c r="CH55" s="994"/>
      <c r="CI55" s="995"/>
      <c r="CJ55" s="995"/>
      <c r="CK55" s="995"/>
      <c r="CL55" s="996"/>
      <c r="CM55" s="994"/>
      <c r="CN55" s="995"/>
      <c r="CO55" s="995"/>
      <c r="CP55" s="995"/>
      <c r="CQ55" s="996"/>
      <c r="CR55" s="994"/>
      <c r="CS55" s="995"/>
      <c r="CT55" s="995"/>
      <c r="CU55" s="995"/>
      <c r="CV55" s="996"/>
      <c r="CW55" s="994"/>
      <c r="CX55" s="995"/>
      <c r="CY55" s="995"/>
      <c r="CZ55" s="995"/>
      <c r="DA55" s="996"/>
      <c r="DB55" s="994"/>
      <c r="DC55" s="995"/>
      <c r="DD55" s="995"/>
      <c r="DE55" s="995"/>
      <c r="DF55" s="996"/>
      <c r="DG55" s="994"/>
      <c r="DH55" s="995"/>
      <c r="DI55" s="995"/>
      <c r="DJ55" s="995"/>
      <c r="DK55" s="996"/>
      <c r="DL55" s="994"/>
      <c r="DM55" s="995"/>
      <c r="DN55" s="995"/>
      <c r="DO55" s="995"/>
      <c r="DP55" s="996"/>
      <c r="DQ55" s="994"/>
      <c r="DR55" s="995"/>
      <c r="DS55" s="995"/>
      <c r="DT55" s="995"/>
      <c r="DU55" s="996"/>
      <c r="DV55" s="997"/>
      <c r="DW55" s="998"/>
      <c r="DX55" s="998"/>
      <c r="DY55" s="998"/>
      <c r="DZ55" s="999"/>
      <c r="EA55" s="230"/>
    </row>
    <row r="56" spans="1:131" ht="26.25" customHeight="1" x14ac:dyDescent="0.2">
      <c r="A56" s="238">
        <v>29</v>
      </c>
      <c r="B56" s="1035"/>
      <c r="C56" s="1036"/>
      <c r="D56" s="1036"/>
      <c r="E56" s="1036"/>
      <c r="F56" s="1036"/>
      <c r="G56" s="1036"/>
      <c r="H56" s="1036"/>
      <c r="I56" s="1036"/>
      <c r="J56" s="1036"/>
      <c r="K56" s="1036"/>
      <c r="L56" s="1036"/>
      <c r="M56" s="1036"/>
      <c r="N56" s="1036"/>
      <c r="O56" s="1036"/>
      <c r="P56" s="1037"/>
      <c r="Q56" s="1038"/>
      <c r="R56" s="1030"/>
      <c r="S56" s="1030"/>
      <c r="T56" s="1030"/>
      <c r="U56" s="1030"/>
      <c r="V56" s="1030"/>
      <c r="W56" s="1030"/>
      <c r="X56" s="1030"/>
      <c r="Y56" s="1030"/>
      <c r="Z56" s="1030"/>
      <c r="AA56" s="1030"/>
      <c r="AB56" s="1030"/>
      <c r="AC56" s="1030"/>
      <c r="AD56" s="1030"/>
      <c r="AE56" s="1039"/>
      <c r="AF56" s="1040"/>
      <c r="AG56" s="1041"/>
      <c r="AH56" s="1041"/>
      <c r="AI56" s="1041"/>
      <c r="AJ56" s="1042"/>
      <c r="AK56" s="1029"/>
      <c r="AL56" s="1030"/>
      <c r="AM56" s="1030"/>
      <c r="AN56" s="1030"/>
      <c r="AO56" s="1030"/>
      <c r="AP56" s="1030"/>
      <c r="AQ56" s="1030"/>
      <c r="AR56" s="1030"/>
      <c r="AS56" s="1030"/>
      <c r="AT56" s="1030"/>
      <c r="AU56" s="1030"/>
      <c r="AV56" s="1030"/>
      <c r="AW56" s="1030"/>
      <c r="AX56" s="1030"/>
      <c r="AY56" s="1030"/>
      <c r="AZ56" s="1031"/>
      <c r="BA56" s="1031"/>
      <c r="BB56" s="1031"/>
      <c r="BC56" s="1031"/>
      <c r="BD56" s="1031"/>
      <c r="BE56" s="980"/>
      <c r="BF56" s="980"/>
      <c r="BG56" s="980"/>
      <c r="BH56" s="980"/>
      <c r="BI56" s="981"/>
      <c r="BJ56" s="232"/>
      <c r="BK56" s="232"/>
      <c r="BL56" s="232"/>
      <c r="BM56" s="232"/>
      <c r="BN56" s="232"/>
      <c r="BO56" s="241"/>
      <c r="BP56" s="241"/>
      <c r="BQ56" s="238">
        <v>50</v>
      </c>
      <c r="BR56" s="239"/>
      <c r="BS56" s="997"/>
      <c r="BT56" s="998"/>
      <c r="BU56" s="998"/>
      <c r="BV56" s="998"/>
      <c r="BW56" s="998"/>
      <c r="BX56" s="998"/>
      <c r="BY56" s="998"/>
      <c r="BZ56" s="998"/>
      <c r="CA56" s="998"/>
      <c r="CB56" s="998"/>
      <c r="CC56" s="998"/>
      <c r="CD56" s="998"/>
      <c r="CE56" s="998"/>
      <c r="CF56" s="998"/>
      <c r="CG56" s="1019"/>
      <c r="CH56" s="994"/>
      <c r="CI56" s="995"/>
      <c r="CJ56" s="995"/>
      <c r="CK56" s="995"/>
      <c r="CL56" s="996"/>
      <c r="CM56" s="994"/>
      <c r="CN56" s="995"/>
      <c r="CO56" s="995"/>
      <c r="CP56" s="995"/>
      <c r="CQ56" s="996"/>
      <c r="CR56" s="994"/>
      <c r="CS56" s="995"/>
      <c r="CT56" s="995"/>
      <c r="CU56" s="995"/>
      <c r="CV56" s="996"/>
      <c r="CW56" s="994"/>
      <c r="CX56" s="995"/>
      <c r="CY56" s="995"/>
      <c r="CZ56" s="995"/>
      <c r="DA56" s="996"/>
      <c r="DB56" s="994"/>
      <c r="DC56" s="995"/>
      <c r="DD56" s="995"/>
      <c r="DE56" s="995"/>
      <c r="DF56" s="996"/>
      <c r="DG56" s="994"/>
      <c r="DH56" s="995"/>
      <c r="DI56" s="995"/>
      <c r="DJ56" s="995"/>
      <c r="DK56" s="996"/>
      <c r="DL56" s="994"/>
      <c r="DM56" s="995"/>
      <c r="DN56" s="995"/>
      <c r="DO56" s="995"/>
      <c r="DP56" s="996"/>
      <c r="DQ56" s="994"/>
      <c r="DR56" s="995"/>
      <c r="DS56" s="995"/>
      <c r="DT56" s="995"/>
      <c r="DU56" s="996"/>
      <c r="DV56" s="997"/>
      <c r="DW56" s="998"/>
      <c r="DX56" s="998"/>
      <c r="DY56" s="998"/>
      <c r="DZ56" s="999"/>
      <c r="EA56" s="230"/>
    </row>
    <row r="57" spans="1:131" ht="26.25" customHeight="1" x14ac:dyDescent="0.2">
      <c r="A57" s="238">
        <v>30</v>
      </c>
      <c r="B57" s="1035"/>
      <c r="C57" s="1036"/>
      <c r="D57" s="1036"/>
      <c r="E57" s="1036"/>
      <c r="F57" s="1036"/>
      <c r="G57" s="1036"/>
      <c r="H57" s="1036"/>
      <c r="I57" s="1036"/>
      <c r="J57" s="1036"/>
      <c r="K57" s="1036"/>
      <c r="L57" s="1036"/>
      <c r="M57" s="1036"/>
      <c r="N57" s="1036"/>
      <c r="O57" s="1036"/>
      <c r="P57" s="1037"/>
      <c r="Q57" s="1038"/>
      <c r="R57" s="1030"/>
      <c r="S57" s="1030"/>
      <c r="T57" s="1030"/>
      <c r="U57" s="1030"/>
      <c r="V57" s="1030"/>
      <c r="W57" s="1030"/>
      <c r="X57" s="1030"/>
      <c r="Y57" s="1030"/>
      <c r="Z57" s="1030"/>
      <c r="AA57" s="1030"/>
      <c r="AB57" s="1030"/>
      <c r="AC57" s="1030"/>
      <c r="AD57" s="1030"/>
      <c r="AE57" s="1039"/>
      <c r="AF57" s="1040"/>
      <c r="AG57" s="1041"/>
      <c r="AH57" s="1041"/>
      <c r="AI57" s="1041"/>
      <c r="AJ57" s="1042"/>
      <c r="AK57" s="1029"/>
      <c r="AL57" s="1030"/>
      <c r="AM57" s="1030"/>
      <c r="AN57" s="1030"/>
      <c r="AO57" s="1030"/>
      <c r="AP57" s="1030"/>
      <c r="AQ57" s="1030"/>
      <c r="AR57" s="1030"/>
      <c r="AS57" s="1030"/>
      <c r="AT57" s="1030"/>
      <c r="AU57" s="1030"/>
      <c r="AV57" s="1030"/>
      <c r="AW57" s="1030"/>
      <c r="AX57" s="1030"/>
      <c r="AY57" s="1030"/>
      <c r="AZ57" s="1031"/>
      <c r="BA57" s="1031"/>
      <c r="BB57" s="1031"/>
      <c r="BC57" s="1031"/>
      <c r="BD57" s="1031"/>
      <c r="BE57" s="980"/>
      <c r="BF57" s="980"/>
      <c r="BG57" s="980"/>
      <c r="BH57" s="980"/>
      <c r="BI57" s="981"/>
      <c r="BJ57" s="232"/>
      <c r="BK57" s="232"/>
      <c r="BL57" s="232"/>
      <c r="BM57" s="232"/>
      <c r="BN57" s="232"/>
      <c r="BO57" s="241"/>
      <c r="BP57" s="241"/>
      <c r="BQ57" s="238">
        <v>51</v>
      </c>
      <c r="BR57" s="239"/>
      <c r="BS57" s="997"/>
      <c r="BT57" s="998"/>
      <c r="BU57" s="998"/>
      <c r="BV57" s="998"/>
      <c r="BW57" s="998"/>
      <c r="BX57" s="998"/>
      <c r="BY57" s="998"/>
      <c r="BZ57" s="998"/>
      <c r="CA57" s="998"/>
      <c r="CB57" s="998"/>
      <c r="CC57" s="998"/>
      <c r="CD57" s="998"/>
      <c r="CE57" s="998"/>
      <c r="CF57" s="998"/>
      <c r="CG57" s="1019"/>
      <c r="CH57" s="994"/>
      <c r="CI57" s="995"/>
      <c r="CJ57" s="995"/>
      <c r="CK57" s="995"/>
      <c r="CL57" s="996"/>
      <c r="CM57" s="994"/>
      <c r="CN57" s="995"/>
      <c r="CO57" s="995"/>
      <c r="CP57" s="995"/>
      <c r="CQ57" s="996"/>
      <c r="CR57" s="994"/>
      <c r="CS57" s="995"/>
      <c r="CT57" s="995"/>
      <c r="CU57" s="995"/>
      <c r="CV57" s="996"/>
      <c r="CW57" s="994"/>
      <c r="CX57" s="995"/>
      <c r="CY57" s="995"/>
      <c r="CZ57" s="995"/>
      <c r="DA57" s="996"/>
      <c r="DB57" s="994"/>
      <c r="DC57" s="995"/>
      <c r="DD57" s="995"/>
      <c r="DE57" s="995"/>
      <c r="DF57" s="996"/>
      <c r="DG57" s="994"/>
      <c r="DH57" s="995"/>
      <c r="DI57" s="995"/>
      <c r="DJ57" s="995"/>
      <c r="DK57" s="996"/>
      <c r="DL57" s="994"/>
      <c r="DM57" s="995"/>
      <c r="DN57" s="995"/>
      <c r="DO57" s="995"/>
      <c r="DP57" s="996"/>
      <c r="DQ57" s="994"/>
      <c r="DR57" s="995"/>
      <c r="DS57" s="995"/>
      <c r="DT57" s="995"/>
      <c r="DU57" s="996"/>
      <c r="DV57" s="997"/>
      <c r="DW57" s="998"/>
      <c r="DX57" s="998"/>
      <c r="DY57" s="998"/>
      <c r="DZ57" s="999"/>
      <c r="EA57" s="230"/>
    </row>
    <row r="58" spans="1:131" ht="26.25" customHeight="1" x14ac:dyDescent="0.2">
      <c r="A58" s="238">
        <v>31</v>
      </c>
      <c r="B58" s="1035"/>
      <c r="C58" s="1036"/>
      <c r="D58" s="1036"/>
      <c r="E58" s="1036"/>
      <c r="F58" s="1036"/>
      <c r="G58" s="1036"/>
      <c r="H58" s="1036"/>
      <c r="I58" s="1036"/>
      <c r="J58" s="1036"/>
      <c r="K58" s="1036"/>
      <c r="L58" s="1036"/>
      <c r="M58" s="1036"/>
      <c r="N58" s="1036"/>
      <c r="O58" s="1036"/>
      <c r="P58" s="1037"/>
      <c r="Q58" s="1038"/>
      <c r="R58" s="1030"/>
      <c r="S58" s="1030"/>
      <c r="T58" s="1030"/>
      <c r="U58" s="1030"/>
      <c r="V58" s="1030"/>
      <c r="W58" s="1030"/>
      <c r="X58" s="1030"/>
      <c r="Y58" s="1030"/>
      <c r="Z58" s="1030"/>
      <c r="AA58" s="1030"/>
      <c r="AB58" s="1030"/>
      <c r="AC58" s="1030"/>
      <c r="AD58" s="1030"/>
      <c r="AE58" s="1039"/>
      <c r="AF58" s="1040"/>
      <c r="AG58" s="1041"/>
      <c r="AH58" s="1041"/>
      <c r="AI58" s="1041"/>
      <c r="AJ58" s="1042"/>
      <c r="AK58" s="1029"/>
      <c r="AL58" s="1030"/>
      <c r="AM58" s="1030"/>
      <c r="AN58" s="1030"/>
      <c r="AO58" s="1030"/>
      <c r="AP58" s="1030"/>
      <c r="AQ58" s="1030"/>
      <c r="AR58" s="1030"/>
      <c r="AS58" s="1030"/>
      <c r="AT58" s="1030"/>
      <c r="AU58" s="1030"/>
      <c r="AV58" s="1030"/>
      <c r="AW58" s="1030"/>
      <c r="AX58" s="1030"/>
      <c r="AY58" s="1030"/>
      <c r="AZ58" s="1031"/>
      <c r="BA58" s="1031"/>
      <c r="BB58" s="1031"/>
      <c r="BC58" s="1031"/>
      <c r="BD58" s="1031"/>
      <c r="BE58" s="980"/>
      <c r="BF58" s="980"/>
      <c r="BG58" s="980"/>
      <c r="BH58" s="980"/>
      <c r="BI58" s="981"/>
      <c r="BJ58" s="232"/>
      <c r="BK58" s="232"/>
      <c r="BL58" s="232"/>
      <c r="BM58" s="232"/>
      <c r="BN58" s="232"/>
      <c r="BO58" s="241"/>
      <c r="BP58" s="241"/>
      <c r="BQ58" s="238">
        <v>52</v>
      </c>
      <c r="BR58" s="239"/>
      <c r="BS58" s="997"/>
      <c r="BT58" s="998"/>
      <c r="BU58" s="998"/>
      <c r="BV58" s="998"/>
      <c r="BW58" s="998"/>
      <c r="BX58" s="998"/>
      <c r="BY58" s="998"/>
      <c r="BZ58" s="998"/>
      <c r="CA58" s="998"/>
      <c r="CB58" s="998"/>
      <c r="CC58" s="998"/>
      <c r="CD58" s="998"/>
      <c r="CE58" s="998"/>
      <c r="CF58" s="998"/>
      <c r="CG58" s="1019"/>
      <c r="CH58" s="994"/>
      <c r="CI58" s="995"/>
      <c r="CJ58" s="995"/>
      <c r="CK58" s="995"/>
      <c r="CL58" s="996"/>
      <c r="CM58" s="994"/>
      <c r="CN58" s="995"/>
      <c r="CO58" s="995"/>
      <c r="CP58" s="995"/>
      <c r="CQ58" s="996"/>
      <c r="CR58" s="994"/>
      <c r="CS58" s="995"/>
      <c r="CT58" s="995"/>
      <c r="CU58" s="995"/>
      <c r="CV58" s="996"/>
      <c r="CW58" s="994"/>
      <c r="CX58" s="995"/>
      <c r="CY58" s="995"/>
      <c r="CZ58" s="995"/>
      <c r="DA58" s="996"/>
      <c r="DB58" s="994"/>
      <c r="DC58" s="995"/>
      <c r="DD58" s="995"/>
      <c r="DE58" s="995"/>
      <c r="DF58" s="996"/>
      <c r="DG58" s="994"/>
      <c r="DH58" s="995"/>
      <c r="DI58" s="995"/>
      <c r="DJ58" s="995"/>
      <c r="DK58" s="996"/>
      <c r="DL58" s="994"/>
      <c r="DM58" s="995"/>
      <c r="DN58" s="995"/>
      <c r="DO58" s="995"/>
      <c r="DP58" s="996"/>
      <c r="DQ58" s="994"/>
      <c r="DR58" s="995"/>
      <c r="DS58" s="995"/>
      <c r="DT58" s="995"/>
      <c r="DU58" s="996"/>
      <c r="DV58" s="997"/>
      <c r="DW58" s="998"/>
      <c r="DX58" s="998"/>
      <c r="DY58" s="998"/>
      <c r="DZ58" s="999"/>
      <c r="EA58" s="230"/>
    </row>
    <row r="59" spans="1:131" ht="26.25" customHeight="1" x14ac:dyDescent="0.2">
      <c r="A59" s="238">
        <v>32</v>
      </c>
      <c r="B59" s="1035"/>
      <c r="C59" s="1036"/>
      <c r="D59" s="1036"/>
      <c r="E59" s="1036"/>
      <c r="F59" s="1036"/>
      <c r="G59" s="1036"/>
      <c r="H59" s="1036"/>
      <c r="I59" s="1036"/>
      <c r="J59" s="1036"/>
      <c r="K59" s="1036"/>
      <c r="L59" s="1036"/>
      <c r="M59" s="1036"/>
      <c r="N59" s="1036"/>
      <c r="O59" s="1036"/>
      <c r="P59" s="1037"/>
      <c r="Q59" s="1038"/>
      <c r="R59" s="1030"/>
      <c r="S59" s="1030"/>
      <c r="T59" s="1030"/>
      <c r="U59" s="1030"/>
      <c r="V59" s="1030"/>
      <c r="W59" s="1030"/>
      <c r="X59" s="1030"/>
      <c r="Y59" s="1030"/>
      <c r="Z59" s="1030"/>
      <c r="AA59" s="1030"/>
      <c r="AB59" s="1030"/>
      <c r="AC59" s="1030"/>
      <c r="AD59" s="1030"/>
      <c r="AE59" s="1039"/>
      <c r="AF59" s="1040"/>
      <c r="AG59" s="1041"/>
      <c r="AH59" s="1041"/>
      <c r="AI59" s="1041"/>
      <c r="AJ59" s="1042"/>
      <c r="AK59" s="1029"/>
      <c r="AL59" s="1030"/>
      <c r="AM59" s="1030"/>
      <c r="AN59" s="1030"/>
      <c r="AO59" s="1030"/>
      <c r="AP59" s="1030"/>
      <c r="AQ59" s="1030"/>
      <c r="AR59" s="1030"/>
      <c r="AS59" s="1030"/>
      <c r="AT59" s="1030"/>
      <c r="AU59" s="1030"/>
      <c r="AV59" s="1030"/>
      <c r="AW59" s="1030"/>
      <c r="AX59" s="1030"/>
      <c r="AY59" s="1030"/>
      <c r="AZ59" s="1031"/>
      <c r="BA59" s="1031"/>
      <c r="BB59" s="1031"/>
      <c r="BC59" s="1031"/>
      <c r="BD59" s="1031"/>
      <c r="BE59" s="980"/>
      <c r="BF59" s="980"/>
      <c r="BG59" s="980"/>
      <c r="BH59" s="980"/>
      <c r="BI59" s="981"/>
      <c r="BJ59" s="232"/>
      <c r="BK59" s="232"/>
      <c r="BL59" s="232"/>
      <c r="BM59" s="232"/>
      <c r="BN59" s="232"/>
      <c r="BO59" s="241"/>
      <c r="BP59" s="241"/>
      <c r="BQ59" s="238">
        <v>53</v>
      </c>
      <c r="BR59" s="239"/>
      <c r="BS59" s="997"/>
      <c r="BT59" s="998"/>
      <c r="BU59" s="998"/>
      <c r="BV59" s="998"/>
      <c r="BW59" s="998"/>
      <c r="BX59" s="998"/>
      <c r="BY59" s="998"/>
      <c r="BZ59" s="998"/>
      <c r="CA59" s="998"/>
      <c r="CB59" s="998"/>
      <c r="CC59" s="998"/>
      <c r="CD59" s="998"/>
      <c r="CE59" s="998"/>
      <c r="CF59" s="998"/>
      <c r="CG59" s="1019"/>
      <c r="CH59" s="994"/>
      <c r="CI59" s="995"/>
      <c r="CJ59" s="995"/>
      <c r="CK59" s="995"/>
      <c r="CL59" s="996"/>
      <c r="CM59" s="994"/>
      <c r="CN59" s="995"/>
      <c r="CO59" s="995"/>
      <c r="CP59" s="995"/>
      <c r="CQ59" s="996"/>
      <c r="CR59" s="994"/>
      <c r="CS59" s="995"/>
      <c r="CT59" s="995"/>
      <c r="CU59" s="995"/>
      <c r="CV59" s="996"/>
      <c r="CW59" s="994"/>
      <c r="CX59" s="995"/>
      <c r="CY59" s="995"/>
      <c r="CZ59" s="995"/>
      <c r="DA59" s="996"/>
      <c r="DB59" s="994"/>
      <c r="DC59" s="995"/>
      <c r="DD59" s="995"/>
      <c r="DE59" s="995"/>
      <c r="DF59" s="996"/>
      <c r="DG59" s="994"/>
      <c r="DH59" s="995"/>
      <c r="DI59" s="995"/>
      <c r="DJ59" s="995"/>
      <c r="DK59" s="996"/>
      <c r="DL59" s="994"/>
      <c r="DM59" s="995"/>
      <c r="DN59" s="995"/>
      <c r="DO59" s="995"/>
      <c r="DP59" s="996"/>
      <c r="DQ59" s="994"/>
      <c r="DR59" s="995"/>
      <c r="DS59" s="995"/>
      <c r="DT59" s="995"/>
      <c r="DU59" s="996"/>
      <c r="DV59" s="997"/>
      <c r="DW59" s="998"/>
      <c r="DX59" s="998"/>
      <c r="DY59" s="998"/>
      <c r="DZ59" s="999"/>
      <c r="EA59" s="230"/>
    </row>
    <row r="60" spans="1:131" ht="26.25" customHeight="1" x14ac:dyDescent="0.2">
      <c r="A60" s="238">
        <v>33</v>
      </c>
      <c r="B60" s="1035"/>
      <c r="C60" s="1036"/>
      <c r="D60" s="1036"/>
      <c r="E60" s="1036"/>
      <c r="F60" s="1036"/>
      <c r="G60" s="1036"/>
      <c r="H60" s="1036"/>
      <c r="I60" s="1036"/>
      <c r="J60" s="1036"/>
      <c r="K60" s="1036"/>
      <c r="L60" s="1036"/>
      <c r="M60" s="1036"/>
      <c r="N60" s="1036"/>
      <c r="O60" s="1036"/>
      <c r="P60" s="1037"/>
      <c r="Q60" s="1038"/>
      <c r="R60" s="1030"/>
      <c r="S60" s="1030"/>
      <c r="T60" s="1030"/>
      <c r="U60" s="1030"/>
      <c r="V60" s="1030"/>
      <c r="W60" s="1030"/>
      <c r="X60" s="1030"/>
      <c r="Y60" s="1030"/>
      <c r="Z60" s="1030"/>
      <c r="AA60" s="1030"/>
      <c r="AB60" s="1030"/>
      <c r="AC60" s="1030"/>
      <c r="AD60" s="1030"/>
      <c r="AE60" s="1039"/>
      <c r="AF60" s="1040"/>
      <c r="AG60" s="1041"/>
      <c r="AH60" s="1041"/>
      <c r="AI60" s="1041"/>
      <c r="AJ60" s="1042"/>
      <c r="AK60" s="1029"/>
      <c r="AL60" s="1030"/>
      <c r="AM60" s="1030"/>
      <c r="AN60" s="1030"/>
      <c r="AO60" s="1030"/>
      <c r="AP60" s="1030"/>
      <c r="AQ60" s="1030"/>
      <c r="AR60" s="1030"/>
      <c r="AS60" s="1030"/>
      <c r="AT60" s="1030"/>
      <c r="AU60" s="1030"/>
      <c r="AV60" s="1030"/>
      <c r="AW60" s="1030"/>
      <c r="AX60" s="1030"/>
      <c r="AY60" s="1030"/>
      <c r="AZ60" s="1031"/>
      <c r="BA60" s="1031"/>
      <c r="BB60" s="1031"/>
      <c r="BC60" s="1031"/>
      <c r="BD60" s="1031"/>
      <c r="BE60" s="980"/>
      <c r="BF60" s="980"/>
      <c r="BG60" s="980"/>
      <c r="BH60" s="980"/>
      <c r="BI60" s="981"/>
      <c r="BJ60" s="232"/>
      <c r="BK60" s="232"/>
      <c r="BL60" s="232"/>
      <c r="BM60" s="232"/>
      <c r="BN60" s="232"/>
      <c r="BO60" s="241"/>
      <c r="BP60" s="241"/>
      <c r="BQ60" s="238">
        <v>54</v>
      </c>
      <c r="BR60" s="239"/>
      <c r="BS60" s="997"/>
      <c r="BT60" s="998"/>
      <c r="BU60" s="998"/>
      <c r="BV60" s="998"/>
      <c r="BW60" s="998"/>
      <c r="BX60" s="998"/>
      <c r="BY60" s="998"/>
      <c r="BZ60" s="998"/>
      <c r="CA60" s="998"/>
      <c r="CB60" s="998"/>
      <c r="CC60" s="998"/>
      <c r="CD60" s="998"/>
      <c r="CE60" s="998"/>
      <c r="CF60" s="998"/>
      <c r="CG60" s="1019"/>
      <c r="CH60" s="994"/>
      <c r="CI60" s="995"/>
      <c r="CJ60" s="995"/>
      <c r="CK60" s="995"/>
      <c r="CL60" s="996"/>
      <c r="CM60" s="994"/>
      <c r="CN60" s="995"/>
      <c r="CO60" s="995"/>
      <c r="CP60" s="995"/>
      <c r="CQ60" s="996"/>
      <c r="CR60" s="994"/>
      <c r="CS60" s="995"/>
      <c r="CT60" s="995"/>
      <c r="CU60" s="995"/>
      <c r="CV60" s="996"/>
      <c r="CW60" s="994"/>
      <c r="CX60" s="995"/>
      <c r="CY60" s="995"/>
      <c r="CZ60" s="995"/>
      <c r="DA60" s="996"/>
      <c r="DB60" s="994"/>
      <c r="DC60" s="995"/>
      <c r="DD60" s="995"/>
      <c r="DE60" s="995"/>
      <c r="DF60" s="996"/>
      <c r="DG60" s="994"/>
      <c r="DH60" s="995"/>
      <c r="DI60" s="995"/>
      <c r="DJ60" s="995"/>
      <c r="DK60" s="996"/>
      <c r="DL60" s="994"/>
      <c r="DM60" s="995"/>
      <c r="DN60" s="995"/>
      <c r="DO60" s="995"/>
      <c r="DP60" s="996"/>
      <c r="DQ60" s="994"/>
      <c r="DR60" s="995"/>
      <c r="DS60" s="995"/>
      <c r="DT60" s="995"/>
      <c r="DU60" s="996"/>
      <c r="DV60" s="997"/>
      <c r="DW60" s="998"/>
      <c r="DX60" s="998"/>
      <c r="DY60" s="998"/>
      <c r="DZ60" s="999"/>
      <c r="EA60" s="230"/>
    </row>
    <row r="61" spans="1:131" ht="26.25" customHeight="1" thickBot="1" x14ac:dyDescent="0.25">
      <c r="A61" s="238">
        <v>34</v>
      </c>
      <c r="B61" s="1035"/>
      <c r="C61" s="1036"/>
      <c r="D61" s="1036"/>
      <c r="E61" s="1036"/>
      <c r="F61" s="1036"/>
      <c r="G61" s="1036"/>
      <c r="H61" s="1036"/>
      <c r="I61" s="1036"/>
      <c r="J61" s="1036"/>
      <c r="K61" s="1036"/>
      <c r="L61" s="1036"/>
      <c r="M61" s="1036"/>
      <c r="N61" s="1036"/>
      <c r="O61" s="1036"/>
      <c r="P61" s="1037"/>
      <c r="Q61" s="1038"/>
      <c r="R61" s="1030"/>
      <c r="S61" s="1030"/>
      <c r="T61" s="1030"/>
      <c r="U61" s="1030"/>
      <c r="V61" s="1030"/>
      <c r="W61" s="1030"/>
      <c r="X61" s="1030"/>
      <c r="Y61" s="1030"/>
      <c r="Z61" s="1030"/>
      <c r="AA61" s="1030"/>
      <c r="AB61" s="1030"/>
      <c r="AC61" s="1030"/>
      <c r="AD61" s="1030"/>
      <c r="AE61" s="1039"/>
      <c r="AF61" s="1040"/>
      <c r="AG61" s="1041"/>
      <c r="AH61" s="1041"/>
      <c r="AI61" s="1041"/>
      <c r="AJ61" s="1042"/>
      <c r="AK61" s="1029"/>
      <c r="AL61" s="1030"/>
      <c r="AM61" s="1030"/>
      <c r="AN61" s="1030"/>
      <c r="AO61" s="1030"/>
      <c r="AP61" s="1030"/>
      <c r="AQ61" s="1030"/>
      <c r="AR61" s="1030"/>
      <c r="AS61" s="1030"/>
      <c r="AT61" s="1030"/>
      <c r="AU61" s="1030"/>
      <c r="AV61" s="1030"/>
      <c r="AW61" s="1030"/>
      <c r="AX61" s="1030"/>
      <c r="AY61" s="1030"/>
      <c r="AZ61" s="1031"/>
      <c r="BA61" s="1031"/>
      <c r="BB61" s="1031"/>
      <c r="BC61" s="1031"/>
      <c r="BD61" s="1031"/>
      <c r="BE61" s="980"/>
      <c r="BF61" s="980"/>
      <c r="BG61" s="980"/>
      <c r="BH61" s="980"/>
      <c r="BI61" s="981"/>
      <c r="BJ61" s="232"/>
      <c r="BK61" s="232"/>
      <c r="BL61" s="232"/>
      <c r="BM61" s="232"/>
      <c r="BN61" s="232"/>
      <c r="BO61" s="241"/>
      <c r="BP61" s="241"/>
      <c r="BQ61" s="238">
        <v>55</v>
      </c>
      <c r="BR61" s="239"/>
      <c r="BS61" s="997"/>
      <c r="BT61" s="998"/>
      <c r="BU61" s="998"/>
      <c r="BV61" s="998"/>
      <c r="BW61" s="998"/>
      <c r="BX61" s="998"/>
      <c r="BY61" s="998"/>
      <c r="BZ61" s="998"/>
      <c r="CA61" s="998"/>
      <c r="CB61" s="998"/>
      <c r="CC61" s="998"/>
      <c r="CD61" s="998"/>
      <c r="CE61" s="998"/>
      <c r="CF61" s="998"/>
      <c r="CG61" s="1019"/>
      <c r="CH61" s="994"/>
      <c r="CI61" s="995"/>
      <c r="CJ61" s="995"/>
      <c r="CK61" s="995"/>
      <c r="CL61" s="996"/>
      <c r="CM61" s="994"/>
      <c r="CN61" s="995"/>
      <c r="CO61" s="995"/>
      <c r="CP61" s="995"/>
      <c r="CQ61" s="996"/>
      <c r="CR61" s="994"/>
      <c r="CS61" s="995"/>
      <c r="CT61" s="995"/>
      <c r="CU61" s="995"/>
      <c r="CV61" s="996"/>
      <c r="CW61" s="994"/>
      <c r="CX61" s="995"/>
      <c r="CY61" s="995"/>
      <c r="CZ61" s="995"/>
      <c r="DA61" s="996"/>
      <c r="DB61" s="994"/>
      <c r="DC61" s="995"/>
      <c r="DD61" s="995"/>
      <c r="DE61" s="995"/>
      <c r="DF61" s="996"/>
      <c r="DG61" s="994"/>
      <c r="DH61" s="995"/>
      <c r="DI61" s="995"/>
      <c r="DJ61" s="995"/>
      <c r="DK61" s="996"/>
      <c r="DL61" s="994"/>
      <c r="DM61" s="995"/>
      <c r="DN61" s="995"/>
      <c r="DO61" s="995"/>
      <c r="DP61" s="996"/>
      <c r="DQ61" s="994"/>
      <c r="DR61" s="995"/>
      <c r="DS61" s="995"/>
      <c r="DT61" s="995"/>
      <c r="DU61" s="996"/>
      <c r="DV61" s="997"/>
      <c r="DW61" s="998"/>
      <c r="DX61" s="998"/>
      <c r="DY61" s="998"/>
      <c r="DZ61" s="999"/>
      <c r="EA61" s="230"/>
    </row>
    <row r="62" spans="1:131" ht="26.25" customHeight="1" x14ac:dyDescent="0.2">
      <c r="A62" s="238">
        <v>35</v>
      </c>
      <c r="B62" s="1035"/>
      <c r="C62" s="1036"/>
      <c r="D62" s="1036"/>
      <c r="E62" s="1036"/>
      <c r="F62" s="1036"/>
      <c r="G62" s="1036"/>
      <c r="H62" s="1036"/>
      <c r="I62" s="1036"/>
      <c r="J62" s="1036"/>
      <c r="K62" s="1036"/>
      <c r="L62" s="1036"/>
      <c r="M62" s="1036"/>
      <c r="N62" s="1036"/>
      <c r="O62" s="1036"/>
      <c r="P62" s="1037"/>
      <c r="Q62" s="1038"/>
      <c r="R62" s="1030"/>
      <c r="S62" s="1030"/>
      <c r="T62" s="1030"/>
      <c r="U62" s="1030"/>
      <c r="V62" s="1030"/>
      <c r="W62" s="1030"/>
      <c r="X62" s="1030"/>
      <c r="Y62" s="1030"/>
      <c r="Z62" s="1030"/>
      <c r="AA62" s="1030"/>
      <c r="AB62" s="1030"/>
      <c r="AC62" s="1030"/>
      <c r="AD62" s="1030"/>
      <c r="AE62" s="1039"/>
      <c r="AF62" s="1040"/>
      <c r="AG62" s="1041"/>
      <c r="AH62" s="1041"/>
      <c r="AI62" s="1041"/>
      <c r="AJ62" s="1042"/>
      <c r="AK62" s="1029"/>
      <c r="AL62" s="1030"/>
      <c r="AM62" s="1030"/>
      <c r="AN62" s="1030"/>
      <c r="AO62" s="1030"/>
      <c r="AP62" s="1030"/>
      <c r="AQ62" s="1030"/>
      <c r="AR62" s="1030"/>
      <c r="AS62" s="1030"/>
      <c r="AT62" s="1030"/>
      <c r="AU62" s="1030"/>
      <c r="AV62" s="1030"/>
      <c r="AW62" s="1030"/>
      <c r="AX62" s="1030"/>
      <c r="AY62" s="1030"/>
      <c r="AZ62" s="1031"/>
      <c r="BA62" s="1031"/>
      <c r="BB62" s="1031"/>
      <c r="BC62" s="1031"/>
      <c r="BD62" s="1031"/>
      <c r="BE62" s="980"/>
      <c r="BF62" s="980"/>
      <c r="BG62" s="980"/>
      <c r="BH62" s="980"/>
      <c r="BI62" s="981"/>
      <c r="BJ62" s="1032" t="s">
        <v>395</v>
      </c>
      <c r="BK62" s="1033"/>
      <c r="BL62" s="1033"/>
      <c r="BM62" s="1033"/>
      <c r="BN62" s="1034"/>
      <c r="BO62" s="241"/>
      <c r="BP62" s="241"/>
      <c r="BQ62" s="238">
        <v>56</v>
      </c>
      <c r="BR62" s="239"/>
      <c r="BS62" s="997"/>
      <c r="BT62" s="998"/>
      <c r="BU62" s="998"/>
      <c r="BV62" s="998"/>
      <c r="BW62" s="998"/>
      <c r="BX62" s="998"/>
      <c r="BY62" s="998"/>
      <c r="BZ62" s="998"/>
      <c r="CA62" s="998"/>
      <c r="CB62" s="998"/>
      <c r="CC62" s="998"/>
      <c r="CD62" s="998"/>
      <c r="CE62" s="998"/>
      <c r="CF62" s="998"/>
      <c r="CG62" s="1019"/>
      <c r="CH62" s="994"/>
      <c r="CI62" s="995"/>
      <c r="CJ62" s="995"/>
      <c r="CK62" s="995"/>
      <c r="CL62" s="996"/>
      <c r="CM62" s="994"/>
      <c r="CN62" s="995"/>
      <c r="CO62" s="995"/>
      <c r="CP62" s="995"/>
      <c r="CQ62" s="996"/>
      <c r="CR62" s="994"/>
      <c r="CS62" s="995"/>
      <c r="CT62" s="995"/>
      <c r="CU62" s="995"/>
      <c r="CV62" s="996"/>
      <c r="CW62" s="994"/>
      <c r="CX62" s="995"/>
      <c r="CY62" s="995"/>
      <c r="CZ62" s="995"/>
      <c r="DA62" s="996"/>
      <c r="DB62" s="994"/>
      <c r="DC62" s="995"/>
      <c r="DD62" s="995"/>
      <c r="DE62" s="995"/>
      <c r="DF62" s="996"/>
      <c r="DG62" s="994"/>
      <c r="DH62" s="995"/>
      <c r="DI62" s="995"/>
      <c r="DJ62" s="995"/>
      <c r="DK62" s="996"/>
      <c r="DL62" s="994"/>
      <c r="DM62" s="995"/>
      <c r="DN62" s="995"/>
      <c r="DO62" s="995"/>
      <c r="DP62" s="996"/>
      <c r="DQ62" s="994"/>
      <c r="DR62" s="995"/>
      <c r="DS62" s="995"/>
      <c r="DT62" s="995"/>
      <c r="DU62" s="996"/>
      <c r="DV62" s="997"/>
      <c r="DW62" s="998"/>
      <c r="DX62" s="998"/>
      <c r="DY62" s="998"/>
      <c r="DZ62" s="999"/>
      <c r="EA62" s="230"/>
    </row>
    <row r="63" spans="1:131" ht="26.25" customHeight="1" thickBot="1" x14ac:dyDescent="0.25">
      <c r="A63" s="240" t="s">
        <v>376</v>
      </c>
      <c r="B63" s="937" t="s">
        <v>396</v>
      </c>
      <c r="C63" s="938"/>
      <c r="D63" s="938"/>
      <c r="E63" s="938"/>
      <c r="F63" s="938"/>
      <c r="G63" s="938"/>
      <c r="H63" s="938"/>
      <c r="I63" s="938"/>
      <c r="J63" s="938"/>
      <c r="K63" s="938"/>
      <c r="L63" s="938"/>
      <c r="M63" s="938"/>
      <c r="N63" s="938"/>
      <c r="O63" s="938"/>
      <c r="P63" s="948"/>
      <c r="Q63" s="964"/>
      <c r="R63" s="965"/>
      <c r="S63" s="965"/>
      <c r="T63" s="965"/>
      <c r="U63" s="965"/>
      <c r="V63" s="965"/>
      <c r="W63" s="965"/>
      <c r="X63" s="965"/>
      <c r="Y63" s="965"/>
      <c r="Z63" s="965"/>
      <c r="AA63" s="965"/>
      <c r="AB63" s="965"/>
      <c r="AC63" s="965"/>
      <c r="AD63" s="965"/>
      <c r="AE63" s="1025"/>
      <c r="AF63" s="1026">
        <v>3357</v>
      </c>
      <c r="AG63" s="959"/>
      <c r="AH63" s="959"/>
      <c r="AI63" s="959"/>
      <c r="AJ63" s="1027"/>
      <c r="AK63" s="1028"/>
      <c r="AL63" s="965"/>
      <c r="AM63" s="965"/>
      <c r="AN63" s="965"/>
      <c r="AO63" s="965"/>
      <c r="AP63" s="959">
        <v>27532</v>
      </c>
      <c r="AQ63" s="959"/>
      <c r="AR63" s="959"/>
      <c r="AS63" s="959"/>
      <c r="AT63" s="959"/>
      <c r="AU63" s="959">
        <v>14036</v>
      </c>
      <c r="AV63" s="959"/>
      <c r="AW63" s="959"/>
      <c r="AX63" s="959"/>
      <c r="AY63" s="959"/>
      <c r="AZ63" s="1022"/>
      <c r="BA63" s="1022"/>
      <c r="BB63" s="1022"/>
      <c r="BC63" s="1022"/>
      <c r="BD63" s="1022"/>
      <c r="BE63" s="962"/>
      <c r="BF63" s="962"/>
      <c r="BG63" s="962"/>
      <c r="BH63" s="962"/>
      <c r="BI63" s="963"/>
      <c r="BJ63" s="1023" t="s">
        <v>122</v>
      </c>
      <c r="BK63" s="953"/>
      <c r="BL63" s="953"/>
      <c r="BM63" s="953"/>
      <c r="BN63" s="1024"/>
      <c r="BO63" s="241"/>
      <c r="BP63" s="241"/>
      <c r="BQ63" s="238">
        <v>57</v>
      </c>
      <c r="BR63" s="239"/>
      <c r="BS63" s="997"/>
      <c r="BT63" s="998"/>
      <c r="BU63" s="998"/>
      <c r="BV63" s="998"/>
      <c r="BW63" s="998"/>
      <c r="BX63" s="998"/>
      <c r="BY63" s="998"/>
      <c r="BZ63" s="998"/>
      <c r="CA63" s="998"/>
      <c r="CB63" s="998"/>
      <c r="CC63" s="998"/>
      <c r="CD63" s="998"/>
      <c r="CE63" s="998"/>
      <c r="CF63" s="998"/>
      <c r="CG63" s="1019"/>
      <c r="CH63" s="994"/>
      <c r="CI63" s="995"/>
      <c r="CJ63" s="995"/>
      <c r="CK63" s="995"/>
      <c r="CL63" s="996"/>
      <c r="CM63" s="994"/>
      <c r="CN63" s="995"/>
      <c r="CO63" s="995"/>
      <c r="CP63" s="995"/>
      <c r="CQ63" s="996"/>
      <c r="CR63" s="994"/>
      <c r="CS63" s="995"/>
      <c r="CT63" s="995"/>
      <c r="CU63" s="995"/>
      <c r="CV63" s="996"/>
      <c r="CW63" s="994"/>
      <c r="CX63" s="995"/>
      <c r="CY63" s="995"/>
      <c r="CZ63" s="995"/>
      <c r="DA63" s="996"/>
      <c r="DB63" s="994"/>
      <c r="DC63" s="995"/>
      <c r="DD63" s="995"/>
      <c r="DE63" s="995"/>
      <c r="DF63" s="996"/>
      <c r="DG63" s="994"/>
      <c r="DH63" s="995"/>
      <c r="DI63" s="995"/>
      <c r="DJ63" s="995"/>
      <c r="DK63" s="996"/>
      <c r="DL63" s="994"/>
      <c r="DM63" s="995"/>
      <c r="DN63" s="995"/>
      <c r="DO63" s="995"/>
      <c r="DP63" s="996"/>
      <c r="DQ63" s="994"/>
      <c r="DR63" s="995"/>
      <c r="DS63" s="995"/>
      <c r="DT63" s="995"/>
      <c r="DU63" s="996"/>
      <c r="DV63" s="997"/>
      <c r="DW63" s="998"/>
      <c r="DX63" s="998"/>
      <c r="DY63" s="998"/>
      <c r="DZ63" s="999"/>
      <c r="EA63" s="230"/>
    </row>
    <row r="64" spans="1:131" ht="26.25" customHeight="1" x14ac:dyDescent="0.2">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997"/>
      <c r="BT64" s="998"/>
      <c r="BU64" s="998"/>
      <c r="BV64" s="998"/>
      <c r="BW64" s="998"/>
      <c r="BX64" s="998"/>
      <c r="BY64" s="998"/>
      <c r="BZ64" s="998"/>
      <c r="CA64" s="998"/>
      <c r="CB64" s="998"/>
      <c r="CC64" s="998"/>
      <c r="CD64" s="998"/>
      <c r="CE64" s="998"/>
      <c r="CF64" s="998"/>
      <c r="CG64" s="1019"/>
      <c r="CH64" s="994"/>
      <c r="CI64" s="995"/>
      <c r="CJ64" s="995"/>
      <c r="CK64" s="995"/>
      <c r="CL64" s="996"/>
      <c r="CM64" s="994"/>
      <c r="CN64" s="995"/>
      <c r="CO64" s="995"/>
      <c r="CP64" s="995"/>
      <c r="CQ64" s="996"/>
      <c r="CR64" s="994"/>
      <c r="CS64" s="995"/>
      <c r="CT64" s="995"/>
      <c r="CU64" s="995"/>
      <c r="CV64" s="996"/>
      <c r="CW64" s="994"/>
      <c r="CX64" s="995"/>
      <c r="CY64" s="995"/>
      <c r="CZ64" s="995"/>
      <c r="DA64" s="996"/>
      <c r="DB64" s="994"/>
      <c r="DC64" s="995"/>
      <c r="DD64" s="995"/>
      <c r="DE64" s="995"/>
      <c r="DF64" s="996"/>
      <c r="DG64" s="994"/>
      <c r="DH64" s="995"/>
      <c r="DI64" s="995"/>
      <c r="DJ64" s="995"/>
      <c r="DK64" s="996"/>
      <c r="DL64" s="994"/>
      <c r="DM64" s="995"/>
      <c r="DN64" s="995"/>
      <c r="DO64" s="995"/>
      <c r="DP64" s="996"/>
      <c r="DQ64" s="994"/>
      <c r="DR64" s="995"/>
      <c r="DS64" s="995"/>
      <c r="DT64" s="995"/>
      <c r="DU64" s="996"/>
      <c r="DV64" s="997"/>
      <c r="DW64" s="998"/>
      <c r="DX64" s="998"/>
      <c r="DY64" s="998"/>
      <c r="DZ64" s="999"/>
      <c r="EA64" s="230"/>
    </row>
    <row r="65" spans="1:131" ht="26.25" customHeight="1" thickBot="1" x14ac:dyDescent="0.25">
      <c r="A65" s="232" t="s">
        <v>397</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997"/>
      <c r="BT65" s="998"/>
      <c r="BU65" s="998"/>
      <c r="BV65" s="998"/>
      <c r="BW65" s="998"/>
      <c r="BX65" s="998"/>
      <c r="BY65" s="998"/>
      <c r="BZ65" s="998"/>
      <c r="CA65" s="998"/>
      <c r="CB65" s="998"/>
      <c r="CC65" s="998"/>
      <c r="CD65" s="998"/>
      <c r="CE65" s="998"/>
      <c r="CF65" s="998"/>
      <c r="CG65" s="1019"/>
      <c r="CH65" s="994"/>
      <c r="CI65" s="995"/>
      <c r="CJ65" s="995"/>
      <c r="CK65" s="995"/>
      <c r="CL65" s="996"/>
      <c r="CM65" s="994"/>
      <c r="CN65" s="995"/>
      <c r="CO65" s="995"/>
      <c r="CP65" s="995"/>
      <c r="CQ65" s="996"/>
      <c r="CR65" s="994"/>
      <c r="CS65" s="995"/>
      <c r="CT65" s="995"/>
      <c r="CU65" s="995"/>
      <c r="CV65" s="996"/>
      <c r="CW65" s="994"/>
      <c r="CX65" s="995"/>
      <c r="CY65" s="995"/>
      <c r="CZ65" s="995"/>
      <c r="DA65" s="996"/>
      <c r="DB65" s="994"/>
      <c r="DC65" s="995"/>
      <c r="DD65" s="995"/>
      <c r="DE65" s="995"/>
      <c r="DF65" s="996"/>
      <c r="DG65" s="994"/>
      <c r="DH65" s="995"/>
      <c r="DI65" s="995"/>
      <c r="DJ65" s="995"/>
      <c r="DK65" s="996"/>
      <c r="DL65" s="994"/>
      <c r="DM65" s="995"/>
      <c r="DN65" s="995"/>
      <c r="DO65" s="995"/>
      <c r="DP65" s="996"/>
      <c r="DQ65" s="994"/>
      <c r="DR65" s="995"/>
      <c r="DS65" s="995"/>
      <c r="DT65" s="995"/>
      <c r="DU65" s="996"/>
      <c r="DV65" s="997"/>
      <c r="DW65" s="998"/>
      <c r="DX65" s="998"/>
      <c r="DY65" s="998"/>
      <c r="DZ65" s="999"/>
      <c r="EA65" s="230"/>
    </row>
    <row r="66" spans="1:131" ht="26.25" customHeight="1" x14ac:dyDescent="0.2">
      <c r="A66" s="1000" t="s">
        <v>398</v>
      </c>
      <c r="B66" s="1001"/>
      <c r="C66" s="1001"/>
      <c r="D66" s="1001"/>
      <c r="E66" s="1001"/>
      <c r="F66" s="1001"/>
      <c r="G66" s="1001"/>
      <c r="H66" s="1001"/>
      <c r="I66" s="1001"/>
      <c r="J66" s="1001"/>
      <c r="K66" s="1001"/>
      <c r="L66" s="1001"/>
      <c r="M66" s="1001"/>
      <c r="N66" s="1001"/>
      <c r="O66" s="1001"/>
      <c r="P66" s="1002"/>
      <c r="Q66" s="1006" t="s">
        <v>380</v>
      </c>
      <c r="R66" s="1007"/>
      <c r="S66" s="1007"/>
      <c r="T66" s="1007"/>
      <c r="U66" s="1008"/>
      <c r="V66" s="1006" t="s">
        <v>381</v>
      </c>
      <c r="W66" s="1007"/>
      <c r="X66" s="1007"/>
      <c r="Y66" s="1007"/>
      <c r="Z66" s="1008"/>
      <c r="AA66" s="1006" t="s">
        <v>382</v>
      </c>
      <c r="AB66" s="1007"/>
      <c r="AC66" s="1007"/>
      <c r="AD66" s="1007"/>
      <c r="AE66" s="1008"/>
      <c r="AF66" s="1012" t="s">
        <v>383</v>
      </c>
      <c r="AG66" s="1013"/>
      <c r="AH66" s="1013"/>
      <c r="AI66" s="1013"/>
      <c r="AJ66" s="1014"/>
      <c r="AK66" s="1006" t="s">
        <v>384</v>
      </c>
      <c r="AL66" s="1001"/>
      <c r="AM66" s="1001"/>
      <c r="AN66" s="1001"/>
      <c r="AO66" s="1002"/>
      <c r="AP66" s="1006" t="s">
        <v>385</v>
      </c>
      <c r="AQ66" s="1007"/>
      <c r="AR66" s="1007"/>
      <c r="AS66" s="1007"/>
      <c r="AT66" s="1008"/>
      <c r="AU66" s="1006" t="s">
        <v>399</v>
      </c>
      <c r="AV66" s="1007"/>
      <c r="AW66" s="1007"/>
      <c r="AX66" s="1007"/>
      <c r="AY66" s="1008"/>
      <c r="AZ66" s="1006" t="s">
        <v>364</v>
      </c>
      <c r="BA66" s="1007"/>
      <c r="BB66" s="1007"/>
      <c r="BC66" s="1007"/>
      <c r="BD66" s="1020"/>
      <c r="BE66" s="241"/>
      <c r="BF66" s="241"/>
      <c r="BG66" s="241"/>
      <c r="BH66" s="241"/>
      <c r="BI66" s="241"/>
      <c r="BJ66" s="241"/>
      <c r="BK66" s="241"/>
      <c r="BL66" s="241"/>
      <c r="BM66" s="241"/>
      <c r="BN66" s="241"/>
      <c r="BO66" s="241"/>
      <c r="BP66" s="241"/>
      <c r="BQ66" s="238">
        <v>60</v>
      </c>
      <c r="BR66" s="243"/>
      <c r="BS66" s="945"/>
      <c r="BT66" s="946"/>
      <c r="BU66" s="946"/>
      <c r="BV66" s="946"/>
      <c r="BW66" s="946"/>
      <c r="BX66" s="946"/>
      <c r="BY66" s="946"/>
      <c r="BZ66" s="946"/>
      <c r="CA66" s="946"/>
      <c r="CB66" s="946"/>
      <c r="CC66" s="946"/>
      <c r="CD66" s="946"/>
      <c r="CE66" s="946"/>
      <c r="CF66" s="946"/>
      <c r="CG66" s="955"/>
      <c r="CH66" s="956"/>
      <c r="CI66" s="957"/>
      <c r="CJ66" s="957"/>
      <c r="CK66" s="957"/>
      <c r="CL66" s="958"/>
      <c r="CM66" s="956"/>
      <c r="CN66" s="957"/>
      <c r="CO66" s="957"/>
      <c r="CP66" s="957"/>
      <c r="CQ66" s="958"/>
      <c r="CR66" s="956"/>
      <c r="CS66" s="957"/>
      <c r="CT66" s="957"/>
      <c r="CU66" s="957"/>
      <c r="CV66" s="958"/>
      <c r="CW66" s="956"/>
      <c r="CX66" s="957"/>
      <c r="CY66" s="957"/>
      <c r="CZ66" s="957"/>
      <c r="DA66" s="958"/>
      <c r="DB66" s="956"/>
      <c r="DC66" s="957"/>
      <c r="DD66" s="957"/>
      <c r="DE66" s="957"/>
      <c r="DF66" s="958"/>
      <c r="DG66" s="956"/>
      <c r="DH66" s="957"/>
      <c r="DI66" s="957"/>
      <c r="DJ66" s="957"/>
      <c r="DK66" s="958"/>
      <c r="DL66" s="956"/>
      <c r="DM66" s="957"/>
      <c r="DN66" s="957"/>
      <c r="DO66" s="957"/>
      <c r="DP66" s="958"/>
      <c r="DQ66" s="956"/>
      <c r="DR66" s="957"/>
      <c r="DS66" s="957"/>
      <c r="DT66" s="957"/>
      <c r="DU66" s="958"/>
      <c r="DV66" s="945"/>
      <c r="DW66" s="946"/>
      <c r="DX66" s="946"/>
      <c r="DY66" s="946"/>
      <c r="DZ66" s="947"/>
      <c r="EA66" s="230"/>
    </row>
    <row r="67" spans="1:131" ht="26.25" customHeight="1" thickBot="1" x14ac:dyDescent="0.25">
      <c r="A67" s="1003"/>
      <c r="B67" s="1004"/>
      <c r="C67" s="1004"/>
      <c r="D67" s="1004"/>
      <c r="E67" s="1004"/>
      <c r="F67" s="1004"/>
      <c r="G67" s="1004"/>
      <c r="H67" s="1004"/>
      <c r="I67" s="1004"/>
      <c r="J67" s="1004"/>
      <c r="K67" s="1004"/>
      <c r="L67" s="1004"/>
      <c r="M67" s="1004"/>
      <c r="N67" s="1004"/>
      <c r="O67" s="1004"/>
      <c r="P67" s="1005"/>
      <c r="Q67" s="1009"/>
      <c r="R67" s="1010"/>
      <c r="S67" s="1010"/>
      <c r="T67" s="1010"/>
      <c r="U67" s="1011"/>
      <c r="V67" s="1009"/>
      <c r="W67" s="1010"/>
      <c r="X67" s="1010"/>
      <c r="Y67" s="1010"/>
      <c r="Z67" s="1011"/>
      <c r="AA67" s="1009"/>
      <c r="AB67" s="1010"/>
      <c r="AC67" s="1010"/>
      <c r="AD67" s="1010"/>
      <c r="AE67" s="1011"/>
      <c r="AF67" s="1015"/>
      <c r="AG67" s="1016"/>
      <c r="AH67" s="1016"/>
      <c r="AI67" s="1016"/>
      <c r="AJ67" s="1017"/>
      <c r="AK67" s="1018"/>
      <c r="AL67" s="1004"/>
      <c r="AM67" s="1004"/>
      <c r="AN67" s="1004"/>
      <c r="AO67" s="1005"/>
      <c r="AP67" s="1009"/>
      <c r="AQ67" s="1010"/>
      <c r="AR67" s="1010"/>
      <c r="AS67" s="1010"/>
      <c r="AT67" s="1011"/>
      <c r="AU67" s="1009"/>
      <c r="AV67" s="1010"/>
      <c r="AW67" s="1010"/>
      <c r="AX67" s="1010"/>
      <c r="AY67" s="1011"/>
      <c r="AZ67" s="1009"/>
      <c r="BA67" s="1010"/>
      <c r="BB67" s="1010"/>
      <c r="BC67" s="1010"/>
      <c r="BD67" s="1021"/>
      <c r="BE67" s="241"/>
      <c r="BF67" s="241"/>
      <c r="BG67" s="241"/>
      <c r="BH67" s="241"/>
      <c r="BI67" s="241"/>
      <c r="BJ67" s="241"/>
      <c r="BK67" s="241"/>
      <c r="BL67" s="241"/>
      <c r="BM67" s="241"/>
      <c r="BN67" s="241"/>
      <c r="BO67" s="241"/>
      <c r="BP67" s="241"/>
      <c r="BQ67" s="238">
        <v>61</v>
      </c>
      <c r="BR67" s="243"/>
      <c r="BS67" s="945"/>
      <c r="BT67" s="946"/>
      <c r="BU67" s="946"/>
      <c r="BV67" s="946"/>
      <c r="BW67" s="946"/>
      <c r="BX67" s="946"/>
      <c r="BY67" s="946"/>
      <c r="BZ67" s="946"/>
      <c r="CA67" s="946"/>
      <c r="CB67" s="946"/>
      <c r="CC67" s="946"/>
      <c r="CD67" s="946"/>
      <c r="CE67" s="946"/>
      <c r="CF67" s="946"/>
      <c r="CG67" s="955"/>
      <c r="CH67" s="956"/>
      <c r="CI67" s="957"/>
      <c r="CJ67" s="957"/>
      <c r="CK67" s="957"/>
      <c r="CL67" s="958"/>
      <c r="CM67" s="956"/>
      <c r="CN67" s="957"/>
      <c r="CO67" s="957"/>
      <c r="CP67" s="957"/>
      <c r="CQ67" s="958"/>
      <c r="CR67" s="956"/>
      <c r="CS67" s="957"/>
      <c r="CT67" s="957"/>
      <c r="CU67" s="957"/>
      <c r="CV67" s="958"/>
      <c r="CW67" s="956"/>
      <c r="CX67" s="957"/>
      <c r="CY67" s="957"/>
      <c r="CZ67" s="957"/>
      <c r="DA67" s="958"/>
      <c r="DB67" s="956"/>
      <c r="DC67" s="957"/>
      <c r="DD67" s="957"/>
      <c r="DE67" s="957"/>
      <c r="DF67" s="958"/>
      <c r="DG67" s="956"/>
      <c r="DH67" s="957"/>
      <c r="DI67" s="957"/>
      <c r="DJ67" s="957"/>
      <c r="DK67" s="958"/>
      <c r="DL67" s="956"/>
      <c r="DM67" s="957"/>
      <c r="DN67" s="957"/>
      <c r="DO67" s="957"/>
      <c r="DP67" s="958"/>
      <c r="DQ67" s="956"/>
      <c r="DR67" s="957"/>
      <c r="DS67" s="957"/>
      <c r="DT67" s="957"/>
      <c r="DU67" s="958"/>
      <c r="DV67" s="945"/>
      <c r="DW67" s="946"/>
      <c r="DX67" s="946"/>
      <c r="DY67" s="946"/>
      <c r="DZ67" s="947"/>
      <c r="EA67" s="230"/>
    </row>
    <row r="68" spans="1:131" ht="26.25" customHeight="1" thickTop="1" x14ac:dyDescent="0.2">
      <c r="A68" s="236">
        <v>1</v>
      </c>
      <c r="B68" s="990" t="s">
        <v>547</v>
      </c>
      <c r="C68" s="991"/>
      <c r="D68" s="991"/>
      <c r="E68" s="991"/>
      <c r="F68" s="991"/>
      <c r="G68" s="991"/>
      <c r="H68" s="991"/>
      <c r="I68" s="991"/>
      <c r="J68" s="991"/>
      <c r="K68" s="991"/>
      <c r="L68" s="991"/>
      <c r="M68" s="991"/>
      <c r="N68" s="991"/>
      <c r="O68" s="991"/>
      <c r="P68" s="992"/>
      <c r="Q68" s="993">
        <v>3978</v>
      </c>
      <c r="R68" s="987"/>
      <c r="S68" s="987"/>
      <c r="T68" s="987"/>
      <c r="U68" s="987"/>
      <c r="V68" s="987">
        <v>3943</v>
      </c>
      <c r="W68" s="987"/>
      <c r="X68" s="987"/>
      <c r="Y68" s="987"/>
      <c r="Z68" s="987"/>
      <c r="AA68" s="987">
        <v>35</v>
      </c>
      <c r="AB68" s="987"/>
      <c r="AC68" s="987"/>
      <c r="AD68" s="987"/>
      <c r="AE68" s="987"/>
      <c r="AF68" s="987">
        <v>35</v>
      </c>
      <c r="AG68" s="987"/>
      <c r="AH68" s="987"/>
      <c r="AI68" s="987"/>
      <c r="AJ68" s="987"/>
      <c r="AK68" s="987" t="s">
        <v>546</v>
      </c>
      <c r="AL68" s="987"/>
      <c r="AM68" s="987"/>
      <c r="AN68" s="987"/>
      <c r="AO68" s="987"/>
      <c r="AP68" s="987">
        <v>4911</v>
      </c>
      <c r="AQ68" s="987"/>
      <c r="AR68" s="987"/>
      <c r="AS68" s="987"/>
      <c r="AT68" s="987"/>
      <c r="AU68" s="987">
        <v>1699</v>
      </c>
      <c r="AV68" s="987"/>
      <c r="AW68" s="987"/>
      <c r="AX68" s="987"/>
      <c r="AY68" s="987"/>
      <c r="AZ68" s="988"/>
      <c r="BA68" s="988"/>
      <c r="BB68" s="988"/>
      <c r="BC68" s="988"/>
      <c r="BD68" s="989"/>
      <c r="BE68" s="241"/>
      <c r="BF68" s="241"/>
      <c r="BG68" s="241"/>
      <c r="BH68" s="241"/>
      <c r="BI68" s="241"/>
      <c r="BJ68" s="241"/>
      <c r="BK68" s="241"/>
      <c r="BL68" s="241"/>
      <c r="BM68" s="241"/>
      <c r="BN68" s="241"/>
      <c r="BO68" s="241"/>
      <c r="BP68" s="241"/>
      <c r="BQ68" s="238">
        <v>62</v>
      </c>
      <c r="BR68" s="243"/>
      <c r="BS68" s="945"/>
      <c r="BT68" s="946"/>
      <c r="BU68" s="946"/>
      <c r="BV68" s="946"/>
      <c r="BW68" s="946"/>
      <c r="BX68" s="946"/>
      <c r="BY68" s="946"/>
      <c r="BZ68" s="946"/>
      <c r="CA68" s="946"/>
      <c r="CB68" s="946"/>
      <c r="CC68" s="946"/>
      <c r="CD68" s="946"/>
      <c r="CE68" s="946"/>
      <c r="CF68" s="946"/>
      <c r="CG68" s="955"/>
      <c r="CH68" s="956"/>
      <c r="CI68" s="957"/>
      <c r="CJ68" s="957"/>
      <c r="CK68" s="957"/>
      <c r="CL68" s="958"/>
      <c r="CM68" s="956"/>
      <c r="CN68" s="957"/>
      <c r="CO68" s="957"/>
      <c r="CP68" s="957"/>
      <c r="CQ68" s="958"/>
      <c r="CR68" s="956"/>
      <c r="CS68" s="957"/>
      <c r="CT68" s="957"/>
      <c r="CU68" s="957"/>
      <c r="CV68" s="958"/>
      <c r="CW68" s="956"/>
      <c r="CX68" s="957"/>
      <c r="CY68" s="957"/>
      <c r="CZ68" s="957"/>
      <c r="DA68" s="958"/>
      <c r="DB68" s="956"/>
      <c r="DC68" s="957"/>
      <c r="DD68" s="957"/>
      <c r="DE68" s="957"/>
      <c r="DF68" s="958"/>
      <c r="DG68" s="956"/>
      <c r="DH68" s="957"/>
      <c r="DI68" s="957"/>
      <c r="DJ68" s="957"/>
      <c r="DK68" s="958"/>
      <c r="DL68" s="956"/>
      <c r="DM68" s="957"/>
      <c r="DN68" s="957"/>
      <c r="DO68" s="957"/>
      <c r="DP68" s="958"/>
      <c r="DQ68" s="956"/>
      <c r="DR68" s="957"/>
      <c r="DS68" s="957"/>
      <c r="DT68" s="957"/>
      <c r="DU68" s="958"/>
      <c r="DV68" s="945"/>
      <c r="DW68" s="946"/>
      <c r="DX68" s="946"/>
      <c r="DY68" s="946"/>
      <c r="DZ68" s="947"/>
      <c r="EA68" s="230"/>
    </row>
    <row r="69" spans="1:131" ht="26.25" customHeight="1" x14ac:dyDescent="0.2">
      <c r="A69" s="238">
        <v>2</v>
      </c>
      <c r="B69" s="982" t="s">
        <v>552</v>
      </c>
      <c r="C69" s="983"/>
      <c r="D69" s="983"/>
      <c r="E69" s="983"/>
      <c r="F69" s="983"/>
      <c r="G69" s="983"/>
      <c r="H69" s="983"/>
      <c r="I69" s="983"/>
      <c r="J69" s="983"/>
      <c r="K69" s="983"/>
      <c r="L69" s="983"/>
      <c r="M69" s="983"/>
      <c r="N69" s="983"/>
      <c r="O69" s="983"/>
      <c r="P69" s="984"/>
      <c r="Q69" s="985">
        <v>87370</v>
      </c>
      <c r="R69" s="976"/>
      <c r="S69" s="976"/>
      <c r="T69" s="976"/>
      <c r="U69" s="976"/>
      <c r="V69" s="976">
        <v>81204</v>
      </c>
      <c r="W69" s="976"/>
      <c r="X69" s="976"/>
      <c r="Y69" s="976"/>
      <c r="Z69" s="976"/>
      <c r="AA69" s="976">
        <v>6166</v>
      </c>
      <c r="AB69" s="976"/>
      <c r="AC69" s="976"/>
      <c r="AD69" s="976"/>
      <c r="AE69" s="976"/>
      <c r="AF69" s="976">
        <v>13225</v>
      </c>
      <c r="AG69" s="976"/>
      <c r="AH69" s="976"/>
      <c r="AI69" s="976"/>
      <c r="AJ69" s="976"/>
      <c r="AK69" s="976" t="s">
        <v>546</v>
      </c>
      <c r="AL69" s="976"/>
      <c r="AM69" s="976"/>
      <c r="AN69" s="976"/>
      <c r="AO69" s="976"/>
      <c r="AP69" s="976" t="s">
        <v>546</v>
      </c>
      <c r="AQ69" s="976"/>
      <c r="AR69" s="976"/>
      <c r="AS69" s="976"/>
      <c r="AT69" s="976"/>
      <c r="AU69" s="976" t="s">
        <v>546</v>
      </c>
      <c r="AV69" s="976"/>
      <c r="AW69" s="976"/>
      <c r="AX69" s="976"/>
      <c r="AY69" s="976"/>
      <c r="AZ69" s="980"/>
      <c r="BA69" s="980"/>
      <c r="BB69" s="980"/>
      <c r="BC69" s="980"/>
      <c r="BD69" s="981"/>
      <c r="BE69" s="241"/>
      <c r="BF69" s="241"/>
      <c r="BG69" s="241"/>
      <c r="BH69" s="241"/>
      <c r="BI69" s="241"/>
      <c r="BJ69" s="241"/>
      <c r="BK69" s="241"/>
      <c r="BL69" s="241"/>
      <c r="BM69" s="241"/>
      <c r="BN69" s="241"/>
      <c r="BO69" s="241"/>
      <c r="BP69" s="241"/>
      <c r="BQ69" s="238">
        <v>63</v>
      </c>
      <c r="BR69" s="243"/>
      <c r="BS69" s="945"/>
      <c r="BT69" s="946"/>
      <c r="BU69" s="946"/>
      <c r="BV69" s="946"/>
      <c r="BW69" s="946"/>
      <c r="BX69" s="946"/>
      <c r="BY69" s="946"/>
      <c r="BZ69" s="946"/>
      <c r="CA69" s="946"/>
      <c r="CB69" s="946"/>
      <c r="CC69" s="946"/>
      <c r="CD69" s="946"/>
      <c r="CE69" s="946"/>
      <c r="CF69" s="946"/>
      <c r="CG69" s="955"/>
      <c r="CH69" s="956"/>
      <c r="CI69" s="957"/>
      <c r="CJ69" s="957"/>
      <c r="CK69" s="957"/>
      <c r="CL69" s="958"/>
      <c r="CM69" s="956"/>
      <c r="CN69" s="957"/>
      <c r="CO69" s="957"/>
      <c r="CP69" s="957"/>
      <c r="CQ69" s="958"/>
      <c r="CR69" s="956"/>
      <c r="CS69" s="957"/>
      <c r="CT69" s="957"/>
      <c r="CU69" s="957"/>
      <c r="CV69" s="958"/>
      <c r="CW69" s="956"/>
      <c r="CX69" s="957"/>
      <c r="CY69" s="957"/>
      <c r="CZ69" s="957"/>
      <c r="DA69" s="958"/>
      <c r="DB69" s="956"/>
      <c r="DC69" s="957"/>
      <c r="DD69" s="957"/>
      <c r="DE69" s="957"/>
      <c r="DF69" s="958"/>
      <c r="DG69" s="956"/>
      <c r="DH69" s="957"/>
      <c r="DI69" s="957"/>
      <c r="DJ69" s="957"/>
      <c r="DK69" s="958"/>
      <c r="DL69" s="956"/>
      <c r="DM69" s="957"/>
      <c r="DN69" s="957"/>
      <c r="DO69" s="957"/>
      <c r="DP69" s="958"/>
      <c r="DQ69" s="956"/>
      <c r="DR69" s="957"/>
      <c r="DS69" s="957"/>
      <c r="DT69" s="957"/>
      <c r="DU69" s="958"/>
      <c r="DV69" s="945"/>
      <c r="DW69" s="946"/>
      <c r="DX69" s="946"/>
      <c r="DY69" s="946"/>
      <c r="DZ69" s="947"/>
      <c r="EA69" s="230"/>
    </row>
    <row r="70" spans="1:131" ht="26.25" customHeight="1" x14ac:dyDescent="0.2">
      <c r="A70" s="238">
        <v>3</v>
      </c>
      <c r="B70" s="982" t="s">
        <v>548</v>
      </c>
      <c r="C70" s="983"/>
      <c r="D70" s="983"/>
      <c r="E70" s="983"/>
      <c r="F70" s="983"/>
      <c r="G70" s="983"/>
      <c r="H70" s="983"/>
      <c r="I70" s="983"/>
      <c r="J70" s="983"/>
      <c r="K70" s="983"/>
      <c r="L70" s="983"/>
      <c r="M70" s="983"/>
      <c r="N70" s="983"/>
      <c r="O70" s="983"/>
      <c r="P70" s="984"/>
      <c r="Q70" s="985">
        <v>230</v>
      </c>
      <c r="R70" s="976"/>
      <c r="S70" s="976"/>
      <c r="T70" s="976"/>
      <c r="U70" s="976"/>
      <c r="V70" s="976">
        <v>195</v>
      </c>
      <c r="W70" s="976"/>
      <c r="X70" s="976"/>
      <c r="Y70" s="976"/>
      <c r="Z70" s="976"/>
      <c r="AA70" s="976">
        <v>35</v>
      </c>
      <c r="AB70" s="976"/>
      <c r="AC70" s="976"/>
      <c r="AD70" s="976"/>
      <c r="AE70" s="976"/>
      <c r="AF70" s="976">
        <v>35</v>
      </c>
      <c r="AG70" s="976"/>
      <c r="AH70" s="976"/>
      <c r="AI70" s="976"/>
      <c r="AJ70" s="976"/>
      <c r="AK70" s="976" t="s">
        <v>546</v>
      </c>
      <c r="AL70" s="976"/>
      <c r="AM70" s="976"/>
      <c r="AN70" s="976"/>
      <c r="AO70" s="976"/>
      <c r="AP70" s="976" t="s">
        <v>546</v>
      </c>
      <c r="AQ70" s="976"/>
      <c r="AR70" s="976"/>
      <c r="AS70" s="976"/>
      <c r="AT70" s="976"/>
      <c r="AU70" s="976" t="s">
        <v>546</v>
      </c>
      <c r="AV70" s="976"/>
      <c r="AW70" s="976"/>
      <c r="AX70" s="976"/>
      <c r="AY70" s="976"/>
      <c r="AZ70" s="980"/>
      <c r="BA70" s="980"/>
      <c r="BB70" s="980"/>
      <c r="BC70" s="980"/>
      <c r="BD70" s="981"/>
      <c r="BE70" s="241"/>
      <c r="BF70" s="241"/>
      <c r="BG70" s="241"/>
      <c r="BH70" s="241"/>
      <c r="BI70" s="241"/>
      <c r="BJ70" s="241"/>
      <c r="BK70" s="241"/>
      <c r="BL70" s="241"/>
      <c r="BM70" s="241"/>
      <c r="BN70" s="241"/>
      <c r="BO70" s="241"/>
      <c r="BP70" s="241"/>
      <c r="BQ70" s="238">
        <v>64</v>
      </c>
      <c r="BR70" s="243"/>
      <c r="BS70" s="945"/>
      <c r="BT70" s="946"/>
      <c r="BU70" s="946"/>
      <c r="BV70" s="946"/>
      <c r="BW70" s="946"/>
      <c r="BX70" s="946"/>
      <c r="BY70" s="946"/>
      <c r="BZ70" s="946"/>
      <c r="CA70" s="946"/>
      <c r="CB70" s="946"/>
      <c r="CC70" s="946"/>
      <c r="CD70" s="946"/>
      <c r="CE70" s="946"/>
      <c r="CF70" s="946"/>
      <c r="CG70" s="955"/>
      <c r="CH70" s="956"/>
      <c r="CI70" s="957"/>
      <c r="CJ70" s="957"/>
      <c r="CK70" s="957"/>
      <c r="CL70" s="958"/>
      <c r="CM70" s="956"/>
      <c r="CN70" s="957"/>
      <c r="CO70" s="957"/>
      <c r="CP70" s="957"/>
      <c r="CQ70" s="958"/>
      <c r="CR70" s="956"/>
      <c r="CS70" s="957"/>
      <c r="CT70" s="957"/>
      <c r="CU70" s="957"/>
      <c r="CV70" s="958"/>
      <c r="CW70" s="956"/>
      <c r="CX70" s="957"/>
      <c r="CY70" s="957"/>
      <c r="CZ70" s="957"/>
      <c r="DA70" s="958"/>
      <c r="DB70" s="956"/>
      <c r="DC70" s="957"/>
      <c r="DD70" s="957"/>
      <c r="DE70" s="957"/>
      <c r="DF70" s="958"/>
      <c r="DG70" s="956"/>
      <c r="DH70" s="957"/>
      <c r="DI70" s="957"/>
      <c r="DJ70" s="957"/>
      <c r="DK70" s="958"/>
      <c r="DL70" s="956"/>
      <c r="DM70" s="957"/>
      <c r="DN70" s="957"/>
      <c r="DO70" s="957"/>
      <c r="DP70" s="958"/>
      <c r="DQ70" s="956"/>
      <c r="DR70" s="957"/>
      <c r="DS70" s="957"/>
      <c r="DT70" s="957"/>
      <c r="DU70" s="958"/>
      <c r="DV70" s="945"/>
      <c r="DW70" s="946"/>
      <c r="DX70" s="946"/>
      <c r="DY70" s="946"/>
      <c r="DZ70" s="947"/>
      <c r="EA70" s="230"/>
    </row>
    <row r="71" spans="1:131" ht="26.25" customHeight="1" x14ac:dyDescent="0.2">
      <c r="A71" s="238">
        <v>4</v>
      </c>
      <c r="B71" s="982" t="s">
        <v>549</v>
      </c>
      <c r="C71" s="983"/>
      <c r="D71" s="983"/>
      <c r="E71" s="983"/>
      <c r="F71" s="983"/>
      <c r="G71" s="983"/>
      <c r="H71" s="983"/>
      <c r="I71" s="983"/>
      <c r="J71" s="983"/>
      <c r="K71" s="983"/>
      <c r="L71" s="983"/>
      <c r="M71" s="983"/>
      <c r="N71" s="983"/>
      <c r="O71" s="983"/>
      <c r="P71" s="984"/>
      <c r="Q71" s="985">
        <v>1359864</v>
      </c>
      <c r="R71" s="976"/>
      <c r="S71" s="976"/>
      <c r="T71" s="976"/>
      <c r="U71" s="976"/>
      <c r="V71" s="976">
        <v>1332205</v>
      </c>
      <c r="W71" s="976"/>
      <c r="X71" s="976"/>
      <c r="Y71" s="976"/>
      <c r="Z71" s="976"/>
      <c r="AA71" s="976">
        <v>27659</v>
      </c>
      <c r="AB71" s="976"/>
      <c r="AC71" s="976"/>
      <c r="AD71" s="976"/>
      <c r="AE71" s="976"/>
      <c r="AF71" s="976">
        <v>27659</v>
      </c>
      <c r="AG71" s="976"/>
      <c r="AH71" s="976"/>
      <c r="AI71" s="976"/>
      <c r="AJ71" s="976"/>
      <c r="AK71" s="976">
        <v>9500</v>
      </c>
      <c r="AL71" s="976"/>
      <c r="AM71" s="976"/>
      <c r="AN71" s="976"/>
      <c r="AO71" s="976"/>
      <c r="AP71" s="976" t="s">
        <v>546</v>
      </c>
      <c r="AQ71" s="976"/>
      <c r="AR71" s="976"/>
      <c r="AS71" s="976"/>
      <c r="AT71" s="976"/>
      <c r="AU71" s="976" t="s">
        <v>546</v>
      </c>
      <c r="AV71" s="976"/>
      <c r="AW71" s="976"/>
      <c r="AX71" s="976"/>
      <c r="AY71" s="976"/>
      <c r="AZ71" s="980"/>
      <c r="BA71" s="980"/>
      <c r="BB71" s="980"/>
      <c r="BC71" s="980"/>
      <c r="BD71" s="981"/>
      <c r="BE71" s="241"/>
      <c r="BF71" s="241"/>
      <c r="BG71" s="241"/>
      <c r="BH71" s="241"/>
      <c r="BI71" s="241"/>
      <c r="BJ71" s="241"/>
      <c r="BK71" s="241"/>
      <c r="BL71" s="241"/>
      <c r="BM71" s="241"/>
      <c r="BN71" s="241"/>
      <c r="BO71" s="241"/>
      <c r="BP71" s="241"/>
      <c r="BQ71" s="238">
        <v>65</v>
      </c>
      <c r="BR71" s="243"/>
      <c r="BS71" s="945"/>
      <c r="BT71" s="946"/>
      <c r="BU71" s="946"/>
      <c r="BV71" s="946"/>
      <c r="BW71" s="946"/>
      <c r="BX71" s="946"/>
      <c r="BY71" s="946"/>
      <c r="BZ71" s="946"/>
      <c r="CA71" s="946"/>
      <c r="CB71" s="946"/>
      <c r="CC71" s="946"/>
      <c r="CD71" s="946"/>
      <c r="CE71" s="946"/>
      <c r="CF71" s="946"/>
      <c r="CG71" s="955"/>
      <c r="CH71" s="956"/>
      <c r="CI71" s="957"/>
      <c r="CJ71" s="957"/>
      <c r="CK71" s="957"/>
      <c r="CL71" s="958"/>
      <c r="CM71" s="956"/>
      <c r="CN71" s="957"/>
      <c r="CO71" s="957"/>
      <c r="CP71" s="957"/>
      <c r="CQ71" s="958"/>
      <c r="CR71" s="956"/>
      <c r="CS71" s="957"/>
      <c r="CT71" s="957"/>
      <c r="CU71" s="957"/>
      <c r="CV71" s="958"/>
      <c r="CW71" s="956"/>
      <c r="CX71" s="957"/>
      <c r="CY71" s="957"/>
      <c r="CZ71" s="957"/>
      <c r="DA71" s="958"/>
      <c r="DB71" s="956"/>
      <c r="DC71" s="957"/>
      <c r="DD71" s="957"/>
      <c r="DE71" s="957"/>
      <c r="DF71" s="958"/>
      <c r="DG71" s="956"/>
      <c r="DH71" s="957"/>
      <c r="DI71" s="957"/>
      <c r="DJ71" s="957"/>
      <c r="DK71" s="958"/>
      <c r="DL71" s="956"/>
      <c r="DM71" s="957"/>
      <c r="DN71" s="957"/>
      <c r="DO71" s="957"/>
      <c r="DP71" s="958"/>
      <c r="DQ71" s="956"/>
      <c r="DR71" s="957"/>
      <c r="DS71" s="957"/>
      <c r="DT71" s="957"/>
      <c r="DU71" s="958"/>
      <c r="DV71" s="945"/>
      <c r="DW71" s="946"/>
      <c r="DX71" s="946"/>
      <c r="DY71" s="946"/>
      <c r="DZ71" s="947"/>
      <c r="EA71" s="230"/>
    </row>
    <row r="72" spans="1:131" ht="26.25" customHeight="1" x14ac:dyDescent="0.2">
      <c r="A72" s="238">
        <v>5</v>
      </c>
      <c r="B72" s="982" t="s">
        <v>550</v>
      </c>
      <c r="C72" s="983"/>
      <c r="D72" s="983"/>
      <c r="E72" s="983"/>
      <c r="F72" s="983"/>
      <c r="G72" s="983"/>
      <c r="H72" s="983"/>
      <c r="I72" s="983"/>
      <c r="J72" s="983"/>
      <c r="K72" s="983"/>
      <c r="L72" s="983"/>
      <c r="M72" s="983"/>
      <c r="N72" s="983"/>
      <c r="O72" s="983"/>
      <c r="P72" s="984"/>
      <c r="Q72" s="985">
        <v>38885</v>
      </c>
      <c r="R72" s="976"/>
      <c r="S72" s="976"/>
      <c r="T72" s="976"/>
      <c r="U72" s="976"/>
      <c r="V72" s="976">
        <v>35641</v>
      </c>
      <c r="W72" s="976"/>
      <c r="X72" s="976"/>
      <c r="Y72" s="976"/>
      <c r="Z72" s="976"/>
      <c r="AA72" s="976">
        <v>3244</v>
      </c>
      <c r="AB72" s="976"/>
      <c r="AC72" s="976"/>
      <c r="AD72" s="976"/>
      <c r="AE72" s="976"/>
      <c r="AF72" s="976">
        <v>26209</v>
      </c>
      <c r="AG72" s="976"/>
      <c r="AH72" s="976"/>
      <c r="AI72" s="976"/>
      <c r="AJ72" s="976"/>
      <c r="AK72" s="976" t="s">
        <v>546</v>
      </c>
      <c r="AL72" s="976"/>
      <c r="AM72" s="976"/>
      <c r="AN72" s="976"/>
      <c r="AO72" s="976"/>
      <c r="AP72" s="976">
        <v>94795</v>
      </c>
      <c r="AQ72" s="976"/>
      <c r="AR72" s="976"/>
      <c r="AS72" s="976"/>
      <c r="AT72" s="976"/>
      <c r="AU72" s="976" t="s">
        <v>546</v>
      </c>
      <c r="AV72" s="976"/>
      <c r="AW72" s="976"/>
      <c r="AX72" s="976"/>
      <c r="AY72" s="976"/>
      <c r="AZ72" s="980"/>
      <c r="BA72" s="980"/>
      <c r="BB72" s="980"/>
      <c r="BC72" s="980"/>
      <c r="BD72" s="981"/>
      <c r="BE72" s="241"/>
      <c r="BF72" s="241"/>
      <c r="BG72" s="241"/>
      <c r="BH72" s="241"/>
      <c r="BI72" s="241"/>
      <c r="BJ72" s="241"/>
      <c r="BK72" s="241"/>
      <c r="BL72" s="241"/>
      <c r="BM72" s="241"/>
      <c r="BN72" s="241"/>
      <c r="BO72" s="241"/>
      <c r="BP72" s="241"/>
      <c r="BQ72" s="238">
        <v>66</v>
      </c>
      <c r="BR72" s="243"/>
      <c r="BS72" s="945"/>
      <c r="BT72" s="946"/>
      <c r="BU72" s="946"/>
      <c r="BV72" s="946"/>
      <c r="BW72" s="946"/>
      <c r="BX72" s="946"/>
      <c r="BY72" s="946"/>
      <c r="BZ72" s="946"/>
      <c r="CA72" s="946"/>
      <c r="CB72" s="946"/>
      <c r="CC72" s="946"/>
      <c r="CD72" s="946"/>
      <c r="CE72" s="946"/>
      <c r="CF72" s="946"/>
      <c r="CG72" s="955"/>
      <c r="CH72" s="956"/>
      <c r="CI72" s="957"/>
      <c r="CJ72" s="957"/>
      <c r="CK72" s="957"/>
      <c r="CL72" s="958"/>
      <c r="CM72" s="956"/>
      <c r="CN72" s="957"/>
      <c r="CO72" s="957"/>
      <c r="CP72" s="957"/>
      <c r="CQ72" s="958"/>
      <c r="CR72" s="956"/>
      <c r="CS72" s="957"/>
      <c r="CT72" s="957"/>
      <c r="CU72" s="957"/>
      <c r="CV72" s="958"/>
      <c r="CW72" s="956"/>
      <c r="CX72" s="957"/>
      <c r="CY72" s="957"/>
      <c r="CZ72" s="957"/>
      <c r="DA72" s="958"/>
      <c r="DB72" s="956"/>
      <c r="DC72" s="957"/>
      <c r="DD72" s="957"/>
      <c r="DE72" s="957"/>
      <c r="DF72" s="958"/>
      <c r="DG72" s="956"/>
      <c r="DH72" s="957"/>
      <c r="DI72" s="957"/>
      <c r="DJ72" s="957"/>
      <c r="DK72" s="958"/>
      <c r="DL72" s="956"/>
      <c r="DM72" s="957"/>
      <c r="DN72" s="957"/>
      <c r="DO72" s="957"/>
      <c r="DP72" s="958"/>
      <c r="DQ72" s="956"/>
      <c r="DR72" s="957"/>
      <c r="DS72" s="957"/>
      <c r="DT72" s="957"/>
      <c r="DU72" s="958"/>
      <c r="DV72" s="945"/>
      <c r="DW72" s="946"/>
      <c r="DX72" s="946"/>
      <c r="DY72" s="946"/>
      <c r="DZ72" s="947"/>
      <c r="EA72" s="230"/>
    </row>
    <row r="73" spans="1:131" ht="26.25" customHeight="1" x14ac:dyDescent="0.2">
      <c r="A73" s="238">
        <v>6</v>
      </c>
      <c r="B73" s="982" t="s">
        <v>551</v>
      </c>
      <c r="C73" s="983"/>
      <c r="D73" s="983"/>
      <c r="E73" s="983"/>
      <c r="F73" s="983"/>
      <c r="G73" s="983"/>
      <c r="H73" s="983"/>
      <c r="I73" s="983"/>
      <c r="J73" s="983"/>
      <c r="K73" s="983"/>
      <c r="L73" s="983"/>
      <c r="M73" s="983"/>
      <c r="N73" s="983"/>
      <c r="O73" s="983"/>
      <c r="P73" s="984"/>
      <c r="Q73" s="985">
        <v>6635</v>
      </c>
      <c r="R73" s="976"/>
      <c r="S73" s="976"/>
      <c r="T73" s="976"/>
      <c r="U73" s="976"/>
      <c r="V73" s="976">
        <v>5820</v>
      </c>
      <c r="W73" s="976"/>
      <c r="X73" s="976"/>
      <c r="Y73" s="976"/>
      <c r="Z73" s="976"/>
      <c r="AA73" s="976">
        <v>815</v>
      </c>
      <c r="AB73" s="976"/>
      <c r="AC73" s="976"/>
      <c r="AD73" s="976"/>
      <c r="AE73" s="976"/>
      <c r="AF73" s="976">
        <v>19303</v>
      </c>
      <c r="AG73" s="976"/>
      <c r="AH73" s="976"/>
      <c r="AI73" s="976"/>
      <c r="AJ73" s="976"/>
      <c r="AK73" s="976" t="s">
        <v>546</v>
      </c>
      <c r="AL73" s="976"/>
      <c r="AM73" s="976"/>
      <c r="AN73" s="976"/>
      <c r="AO73" s="976"/>
      <c r="AP73" s="976">
        <v>22689</v>
      </c>
      <c r="AQ73" s="976"/>
      <c r="AR73" s="976"/>
      <c r="AS73" s="976"/>
      <c r="AT73" s="976"/>
      <c r="AU73" s="976" t="s">
        <v>546</v>
      </c>
      <c r="AV73" s="976"/>
      <c r="AW73" s="976"/>
      <c r="AX73" s="976"/>
      <c r="AY73" s="976"/>
      <c r="AZ73" s="980"/>
      <c r="BA73" s="980"/>
      <c r="BB73" s="980"/>
      <c r="BC73" s="980"/>
      <c r="BD73" s="981"/>
      <c r="BE73" s="241"/>
      <c r="BF73" s="241"/>
      <c r="BG73" s="241"/>
      <c r="BH73" s="241"/>
      <c r="BI73" s="241"/>
      <c r="BJ73" s="241"/>
      <c r="BK73" s="241"/>
      <c r="BL73" s="241"/>
      <c r="BM73" s="241"/>
      <c r="BN73" s="241"/>
      <c r="BO73" s="241"/>
      <c r="BP73" s="241"/>
      <c r="BQ73" s="238">
        <v>67</v>
      </c>
      <c r="BR73" s="243"/>
      <c r="BS73" s="945"/>
      <c r="BT73" s="946"/>
      <c r="BU73" s="946"/>
      <c r="BV73" s="946"/>
      <c r="BW73" s="946"/>
      <c r="BX73" s="946"/>
      <c r="BY73" s="946"/>
      <c r="BZ73" s="946"/>
      <c r="CA73" s="946"/>
      <c r="CB73" s="946"/>
      <c r="CC73" s="946"/>
      <c r="CD73" s="946"/>
      <c r="CE73" s="946"/>
      <c r="CF73" s="946"/>
      <c r="CG73" s="955"/>
      <c r="CH73" s="956"/>
      <c r="CI73" s="957"/>
      <c r="CJ73" s="957"/>
      <c r="CK73" s="957"/>
      <c r="CL73" s="958"/>
      <c r="CM73" s="956"/>
      <c r="CN73" s="957"/>
      <c r="CO73" s="957"/>
      <c r="CP73" s="957"/>
      <c r="CQ73" s="958"/>
      <c r="CR73" s="956"/>
      <c r="CS73" s="957"/>
      <c r="CT73" s="957"/>
      <c r="CU73" s="957"/>
      <c r="CV73" s="958"/>
      <c r="CW73" s="956"/>
      <c r="CX73" s="957"/>
      <c r="CY73" s="957"/>
      <c r="CZ73" s="957"/>
      <c r="DA73" s="958"/>
      <c r="DB73" s="956"/>
      <c r="DC73" s="957"/>
      <c r="DD73" s="957"/>
      <c r="DE73" s="957"/>
      <c r="DF73" s="958"/>
      <c r="DG73" s="956"/>
      <c r="DH73" s="957"/>
      <c r="DI73" s="957"/>
      <c r="DJ73" s="957"/>
      <c r="DK73" s="958"/>
      <c r="DL73" s="956"/>
      <c r="DM73" s="957"/>
      <c r="DN73" s="957"/>
      <c r="DO73" s="957"/>
      <c r="DP73" s="958"/>
      <c r="DQ73" s="956"/>
      <c r="DR73" s="957"/>
      <c r="DS73" s="957"/>
      <c r="DT73" s="957"/>
      <c r="DU73" s="958"/>
      <c r="DV73" s="945"/>
      <c r="DW73" s="946"/>
      <c r="DX73" s="946"/>
      <c r="DY73" s="946"/>
      <c r="DZ73" s="947"/>
      <c r="EA73" s="230"/>
    </row>
    <row r="74" spans="1:131" ht="26.25" customHeight="1" x14ac:dyDescent="0.2">
      <c r="A74" s="238">
        <v>7</v>
      </c>
      <c r="B74" s="982"/>
      <c r="C74" s="983"/>
      <c r="D74" s="983"/>
      <c r="E74" s="983"/>
      <c r="F74" s="983"/>
      <c r="G74" s="983"/>
      <c r="H74" s="983"/>
      <c r="I74" s="983"/>
      <c r="J74" s="983"/>
      <c r="K74" s="983"/>
      <c r="L74" s="983"/>
      <c r="M74" s="983"/>
      <c r="N74" s="983"/>
      <c r="O74" s="983"/>
      <c r="P74" s="984"/>
      <c r="Q74" s="985"/>
      <c r="R74" s="976"/>
      <c r="S74" s="976"/>
      <c r="T74" s="976"/>
      <c r="U74" s="976"/>
      <c r="V74" s="976"/>
      <c r="W74" s="976"/>
      <c r="X74" s="976"/>
      <c r="Y74" s="976"/>
      <c r="Z74" s="976"/>
      <c r="AA74" s="976"/>
      <c r="AB74" s="976"/>
      <c r="AC74" s="976"/>
      <c r="AD74" s="976"/>
      <c r="AE74" s="976"/>
      <c r="AF74" s="976"/>
      <c r="AG74" s="976"/>
      <c r="AH74" s="976"/>
      <c r="AI74" s="976"/>
      <c r="AJ74" s="976"/>
      <c r="AK74" s="976"/>
      <c r="AL74" s="976"/>
      <c r="AM74" s="976"/>
      <c r="AN74" s="976"/>
      <c r="AO74" s="976"/>
      <c r="AP74" s="976"/>
      <c r="AQ74" s="976"/>
      <c r="AR74" s="976"/>
      <c r="AS74" s="976"/>
      <c r="AT74" s="976"/>
      <c r="AU74" s="977"/>
      <c r="AV74" s="978"/>
      <c r="AW74" s="978"/>
      <c r="AX74" s="978"/>
      <c r="AY74" s="979"/>
      <c r="AZ74" s="980"/>
      <c r="BA74" s="980"/>
      <c r="BB74" s="980"/>
      <c r="BC74" s="980"/>
      <c r="BD74" s="981"/>
      <c r="BE74" s="241"/>
      <c r="BF74" s="241"/>
      <c r="BG74" s="241"/>
      <c r="BH74" s="241"/>
      <c r="BI74" s="241"/>
      <c r="BJ74" s="241"/>
      <c r="BK74" s="241"/>
      <c r="BL74" s="241"/>
      <c r="BM74" s="241"/>
      <c r="BN74" s="241"/>
      <c r="BO74" s="241"/>
      <c r="BP74" s="241"/>
      <c r="BQ74" s="238">
        <v>68</v>
      </c>
      <c r="BR74" s="243"/>
      <c r="BS74" s="945"/>
      <c r="BT74" s="946"/>
      <c r="BU74" s="946"/>
      <c r="BV74" s="946"/>
      <c r="BW74" s="946"/>
      <c r="BX74" s="946"/>
      <c r="BY74" s="946"/>
      <c r="BZ74" s="946"/>
      <c r="CA74" s="946"/>
      <c r="CB74" s="946"/>
      <c r="CC74" s="946"/>
      <c r="CD74" s="946"/>
      <c r="CE74" s="946"/>
      <c r="CF74" s="946"/>
      <c r="CG74" s="955"/>
      <c r="CH74" s="956"/>
      <c r="CI74" s="957"/>
      <c r="CJ74" s="957"/>
      <c r="CK74" s="957"/>
      <c r="CL74" s="958"/>
      <c r="CM74" s="956"/>
      <c r="CN74" s="957"/>
      <c r="CO74" s="957"/>
      <c r="CP74" s="957"/>
      <c r="CQ74" s="958"/>
      <c r="CR74" s="956"/>
      <c r="CS74" s="957"/>
      <c r="CT74" s="957"/>
      <c r="CU74" s="957"/>
      <c r="CV74" s="958"/>
      <c r="CW74" s="956"/>
      <c r="CX74" s="957"/>
      <c r="CY74" s="957"/>
      <c r="CZ74" s="957"/>
      <c r="DA74" s="958"/>
      <c r="DB74" s="956"/>
      <c r="DC74" s="957"/>
      <c r="DD74" s="957"/>
      <c r="DE74" s="957"/>
      <c r="DF74" s="958"/>
      <c r="DG74" s="956"/>
      <c r="DH74" s="957"/>
      <c r="DI74" s="957"/>
      <c r="DJ74" s="957"/>
      <c r="DK74" s="958"/>
      <c r="DL74" s="956"/>
      <c r="DM74" s="957"/>
      <c r="DN74" s="957"/>
      <c r="DO74" s="957"/>
      <c r="DP74" s="958"/>
      <c r="DQ74" s="956"/>
      <c r="DR74" s="957"/>
      <c r="DS74" s="957"/>
      <c r="DT74" s="957"/>
      <c r="DU74" s="958"/>
      <c r="DV74" s="945"/>
      <c r="DW74" s="946"/>
      <c r="DX74" s="946"/>
      <c r="DY74" s="946"/>
      <c r="DZ74" s="947"/>
      <c r="EA74" s="230"/>
    </row>
    <row r="75" spans="1:131" ht="26.25" customHeight="1" x14ac:dyDescent="0.2">
      <c r="A75" s="238">
        <v>8</v>
      </c>
      <c r="B75" s="982"/>
      <c r="C75" s="983"/>
      <c r="D75" s="983"/>
      <c r="E75" s="983"/>
      <c r="F75" s="983"/>
      <c r="G75" s="983"/>
      <c r="H75" s="983"/>
      <c r="I75" s="983"/>
      <c r="J75" s="983"/>
      <c r="K75" s="983"/>
      <c r="L75" s="983"/>
      <c r="M75" s="983"/>
      <c r="N75" s="983"/>
      <c r="O75" s="983"/>
      <c r="P75" s="984"/>
      <c r="Q75" s="986"/>
      <c r="R75" s="978"/>
      <c r="S75" s="978"/>
      <c r="T75" s="978"/>
      <c r="U75" s="979"/>
      <c r="V75" s="977"/>
      <c r="W75" s="978"/>
      <c r="X75" s="978"/>
      <c r="Y75" s="978"/>
      <c r="Z75" s="979"/>
      <c r="AA75" s="977"/>
      <c r="AB75" s="978"/>
      <c r="AC75" s="978"/>
      <c r="AD75" s="978"/>
      <c r="AE75" s="979"/>
      <c r="AF75" s="977"/>
      <c r="AG75" s="978"/>
      <c r="AH75" s="978"/>
      <c r="AI75" s="978"/>
      <c r="AJ75" s="979"/>
      <c r="AK75" s="977"/>
      <c r="AL75" s="978"/>
      <c r="AM75" s="978"/>
      <c r="AN75" s="978"/>
      <c r="AO75" s="979"/>
      <c r="AP75" s="977"/>
      <c r="AQ75" s="978"/>
      <c r="AR75" s="978"/>
      <c r="AS75" s="978"/>
      <c r="AT75" s="979"/>
      <c r="AU75" s="977"/>
      <c r="AV75" s="978"/>
      <c r="AW75" s="978"/>
      <c r="AX75" s="978"/>
      <c r="AY75" s="979"/>
      <c r="AZ75" s="980"/>
      <c r="BA75" s="980"/>
      <c r="BB75" s="980"/>
      <c r="BC75" s="980"/>
      <c r="BD75" s="981"/>
      <c r="BE75" s="241"/>
      <c r="BF75" s="241"/>
      <c r="BG75" s="241"/>
      <c r="BH75" s="241"/>
      <c r="BI75" s="241"/>
      <c r="BJ75" s="241"/>
      <c r="BK75" s="241"/>
      <c r="BL75" s="241"/>
      <c r="BM75" s="241"/>
      <c r="BN75" s="241"/>
      <c r="BO75" s="241"/>
      <c r="BP75" s="241"/>
      <c r="BQ75" s="238">
        <v>69</v>
      </c>
      <c r="BR75" s="243"/>
      <c r="BS75" s="945"/>
      <c r="BT75" s="946"/>
      <c r="BU75" s="946"/>
      <c r="BV75" s="946"/>
      <c r="BW75" s="946"/>
      <c r="BX75" s="946"/>
      <c r="BY75" s="946"/>
      <c r="BZ75" s="946"/>
      <c r="CA75" s="946"/>
      <c r="CB75" s="946"/>
      <c r="CC75" s="946"/>
      <c r="CD75" s="946"/>
      <c r="CE75" s="946"/>
      <c r="CF75" s="946"/>
      <c r="CG75" s="955"/>
      <c r="CH75" s="956"/>
      <c r="CI75" s="957"/>
      <c r="CJ75" s="957"/>
      <c r="CK75" s="957"/>
      <c r="CL75" s="958"/>
      <c r="CM75" s="956"/>
      <c r="CN75" s="957"/>
      <c r="CO75" s="957"/>
      <c r="CP75" s="957"/>
      <c r="CQ75" s="958"/>
      <c r="CR75" s="956"/>
      <c r="CS75" s="957"/>
      <c r="CT75" s="957"/>
      <c r="CU75" s="957"/>
      <c r="CV75" s="958"/>
      <c r="CW75" s="956"/>
      <c r="CX75" s="957"/>
      <c r="CY75" s="957"/>
      <c r="CZ75" s="957"/>
      <c r="DA75" s="958"/>
      <c r="DB75" s="956"/>
      <c r="DC75" s="957"/>
      <c r="DD75" s="957"/>
      <c r="DE75" s="957"/>
      <c r="DF75" s="958"/>
      <c r="DG75" s="956"/>
      <c r="DH75" s="957"/>
      <c r="DI75" s="957"/>
      <c r="DJ75" s="957"/>
      <c r="DK75" s="958"/>
      <c r="DL75" s="956"/>
      <c r="DM75" s="957"/>
      <c r="DN75" s="957"/>
      <c r="DO75" s="957"/>
      <c r="DP75" s="958"/>
      <c r="DQ75" s="956"/>
      <c r="DR75" s="957"/>
      <c r="DS75" s="957"/>
      <c r="DT75" s="957"/>
      <c r="DU75" s="958"/>
      <c r="DV75" s="945"/>
      <c r="DW75" s="946"/>
      <c r="DX75" s="946"/>
      <c r="DY75" s="946"/>
      <c r="DZ75" s="947"/>
      <c r="EA75" s="230"/>
    </row>
    <row r="76" spans="1:131" ht="26.25" customHeight="1" x14ac:dyDescent="0.2">
      <c r="A76" s="238">
        <v>9</v>
      </c>
      <c r="B76" s="982"/>
      <c r="C76" s="983"/>
      <c r="D76" s="983"/>
      <c r="E76" s="983"/>
      <c r="F76" s="983"/>
      <c r="G76" s="983"/>
      <c r="H76" s="983"/>
      <c r="I76" s="983"/>
      <c r="J76" s="983"/>
      <c r="K76" s="983"/>
      <c r="L76" s="983"/>
      <c r="M76" s="983"/>
      <c r="N76" s="983"/>
      <c r="O76" s="983"/>
      <c r="P76" s="984"/>
      <c r="Q76" s="986"/>
      <c r="R76" s="978"/>
      <c r="S76" s="978"/>
      <c r="T76" s="978"/>
      <c r="U76" s="979"/>
      <c r="V76" s="977"/>
      <c r="W76" s="978"/>
      <c r="X76" s="978"/>
      <c r="Y76" s="978"/>
      <c r="Z76" s="979"/>
      <c r="AA76" s="977"/>
      <c r="AB76" s="978"/>
      <c r="AC76" s="978"/>
      <c r="AD76" s="978"/>
      <c r="AE76" s="979"/>
      <c r="AF76" s="977"/>
      <c r="AG76" s="978"/>
      <c r="AH76" s="978"/>
      <c r="AI76" s="978"/>
      <c r="AJ76" s="979"/>
      <c r="AK76" s="977"/>
      <c r="AL76" s="978"/>
      <c r="AM76" s="978"/>
      <c r="AN76" s="978"/>
      <c r="AO76" s="979"/>
      <c r="AP76" s="977"/>
      <c r="AQ76" s="978"/>
      <c r="AR76" s="978"/>
      <c r="AS76" s="978"/>
      <c r="AT76" s="979"/>
      <c r="AU76" s="977"/>
      <c r="AV76" s="978"/>
      <c r="AW76" s="978"/>
      <c r="AX76" s="978"/>
      <c r="AY76" s="979"/>
      <c r="AZ76" s="980"/>
      <c r="BA76" s="980"/>
      <c r="BB76" s="980"/>
      <c r="BC76" s="980"/>
      <c r="BD76" s="981"/>
      <c r="BE76" s="241"/>
      <c r="BF76" s="241"/>
      <c r="BG76" s="241"/>
      <c r="BH76" s="241"/>
      <c r="BI76" s="241"/>
      <c r="BJ76" s="241"/>
      <c r="BK76" s="241"/>
      <c r="BL76" s="241"/>
      <c r="BM76" s="241"/>
      <c r="BN76" s="241"/>
      <c r="BO76" s="241"/>
      <c r="BP76" s="241"/>
      <c r="BQ76" s="238">
        <v>70</v>
      </c>
      <c r="BR76" s="243"/>
      <c r="BS76" s="945"/>
      <c r="BT76" s="946"/>
      <c r="BU76" s="946"/>
      <c r="BV76" s="946"/>
      <c r="BW76" s="946"/>
      <c r="BX76" s="946"/>
      <c r="BY76" s="946"/>
      <c r="BZ76" s="946"/>
      <c r="CA76" s="946"/>
      <c r="CB76" s="946"/>
      <c r="CC76" s="946"/>
      <c r="CD76" s="946"/>
      <c r="CE76" s="946"/>
      <c r="CF76" s="946"/>
      <c r="CG76" s="955"/>
      <c r="CH76" s="956"/>
      <c r="CI76" s="957"/>
      <c r="CJ76" s="957"/>
      <c r="CK76" s="957"/>
      <c r="CL76" s="958"/>
      <c r="CM76" s="956"/>
      <c r="CN76" s="957"/>
      <c r="CO76" s="957"/>
      <c r="CP76" s="957"/>
      <c r="CQ76" s="958"/>
      <c r="CR76" s="956"/>
      <c r="CS76" s="957"/>
      <c r="CT76" s="957"/>
      <c r="CU76" s="957"/>
      <c r="CV76" s="958"/>
      <c r="CW76" s="956"/>
      <c r="CX76" s="957"/>
      <c r="CY76" s="957"/>
      <c r="CZ76" s="957"/>
      <c r="DA76" s="958"/>
      <c r="DB76" s="956"/>
      <c r="DC76" s="957"/>
      <c r="DD76" s="957"/>
      <c r="DE76" s="957"/>
      <c r="DF76" s="958"/>
      <c r="DG76" s="956"/>
      <c r="DH76" s="957"/>
      <c r="DI76" s="957"/>
      <c r="DJ76" s="957"/>
      <c r="DK76" s="958"/>
      <c r="DL76" s="956"/>
      <c r="DM76" s="957"/>
      <c r="DN76" s="957"/>
      <c r="DO76" s="957"/>
      <c r="DP76" s="958"/>
      <c r="DQ76" s="956"/>
      <c r="DR76" s="957"/>
      <c r="DS76" s="957"/>
      <c r="DT76" s="957"/>
      <c r="DU76" s="958"/>
      <c r="DV76" s="945"/>
      <c r="DW76" s="946"/>
      <c r="DX76" s="946"/>
      <c r="DY76" s="946"/>
      <c r="DZ76" s="947"/>
      <c r="EA76" s="230"/>
    </row>
    <row r="77" spans="1:131" ht="26.25" customHeight="1" x14ac:dyDescent="0.2">
      <c r="A77" s="238">
        <v>10</v>
      </c>
      <c r="B77" s="982"/>
      <c r="C77" s="983"/>
      <c r="D77" s="983"/>
      <c r="E77" s="983"/>
      <c r="F77" s="983"/>
      <c r="G77" s="983"/>
      <c r="H77" s="983"/>
      <c r="I77" s="983"/>
      <c r="J77" s="983"/>
      <c r="K77" s="983"/>
      <c r="L77" s="983"/>
      <c r="M77" s="983"/>
      <c r="N77" s="983"/>
      <c r="O77" s="983"/>
      <c r="P77" s="984"/>
      <c r="Q77" s="986"/>
      <c r="R77" s="978"/>
      <c r="S77" s="978"/>
      <c r="T77" s="978"/>
      <c r="U77" s="979"/>
      <c r="V77" s="977"/>
      <c r="W77" s="978"/>
      <c r="X77" s="978"/>
      <c r="Y77" s="978"/>
      <c r="Z77" s="979"/>
      <c r="AA77" s="977"/>
      <c r="AB77" s="978"/>
      <c r="AC77" s="978"/>
      <c r="AD77" s="978"/>
      <c r="AE77" s="979"/>
      <c r="AF77" s="977"/>
      <c r="AG77" s="978"/>
      <c r="AH77" s="978"/>
      <c r="AI77" s="978"/>
      <c r="AJ77" s="979"/>
      <c r="AK77" s="977"/>
      <c r="AL77" s="978"/>
      <c r="AM77" s="978"/>
      <c r="AN77" s="978"/>
      <c r="AO77" s="979"/>
      <c r="AP77" s="977"/>
      <c r="AQ77" s="978"/>
      <c r="AR77" s="978"/>
      <c r="AS77" s="978"/>
      <c r="AT77" s="979"/>
      <c r="AU77" s="977"/>
      <c r="AV77" s="978"/>
      <c r="AW77" s="978"/>
      <c r="AX77" s="978"/>
      <c r="AY77" s="979"/>
      <c r="AZ77" s="980"/>
      <c r="BA77" s="980"/>
      <c r="BB77" s="980"/>
      <c r="BC77" s="980"/>
      <c r="BD77" s="981"/>
      <c r="BE77" s="241"/>
      <c r="BF77" s="241"/>
      <c r="BG77" s="241"/>
      <c r="BH77" s="241"/>
      <c r="BI77" s="241"/>
      <c r="BJ77" s="241"/>
      <c r="BK77" s="241"/>
      <c r="BL77" s="241"/>
      <c r="BM77" s="241"/>
      <c r="BN77" s="241"/>
      <c r="BO77" s="241"/>
      <c r="BP77" s="241"/>
      <c r="BQ77" s="238">
        <v>71</v>
      </c>
      <c r="BR77" s="243"/>
      <c r="BS77" s="945"/>
      <c r="BT77" s="946"/>
      <c r="BU77" s="946"/>
      <c r="BV77" s="946"/>
      <c r="BW77" s="946"/>
      <c r="BX77" s="946"/>
      <c r="BY77" s="946"/>
      <c r="BZ77" s="946"/>
      <c r="CA77" s="946"/>
      <c r="CB77" s="946"/>
      <c r="CC77" s="946"/>
      <c r="CD77" s="946"/>
      <c r="CE77" s="946"/>
      <c r="CF77" s="946"/>
      <c r="CG77" s="955"/>
      <c r="CH77" s="956"/>
      <c r="CI77" s="957"/>
      <c r="CJ77" s="957"/>
      <c r="CK77" s="957"/>
      <c r="CL77" s="958"/>
      <c r="CM77" s="956"/>
      <c r="CN77" s="957"/>
      <c r="CO77" s="957"/>
      <c r="CP77" s="957"/>
      <c r="CQ77" s="958"/>
      <c r="CR77" s="956"/>
      <c r="CS77" s="957"/>
      <c r="CT77" s="957"/>
      <c r="CU77" s="957"/>
      <c r="CV77" s="958"/>
      <c r="CW77" s="956"/>
      <c r="CX77" s="957"/>
      <c r="CY77" s="957"/>
      <c r="CZ77" s="957"/>
      <c r="DA77" s="958"/>
      <c r="DB77" s="956"/>
      <c r="DC77" s="957"/>
      <c r="DD77" s="957"/>
      <c r="DE77" s="957"/>
      <c r="DF77" s="958"/>
      <c r="DG77" s="956"/>
      <c r="DH77" s="957"/>
      <c r="DI77" s="957"/>
      <c r="DJ77" s="957"/>
      <c r="DK77" s="958"/>
      <c r="DL77" s="956"/>
      <c r="DM77" s="957"/>
      <c r="DN77" s="957"/>
      <c r="DO77" s="957"/>
      <c r="DP77" s="958"/>
      <c r="DQ77" s="956"/>
      <c r="DR77" s="957"/>
      <c r="DS77" s="957"/>
      <c r="DT77" s="957"/>
      <c r="DU77" s="958"/>
      <c r="DV77" s="945"/>
      <c r="DW77" s="946"/>
      <c r="DX77" s="946"/>
      <c r="DY77" s="946"/>
      <c r="DZ77" s="947"/>
      <c r="EA77" s="230"/>
    </row>
    <row r="78" spans="1:131" ht="26.25" customHeight="1" x14ac:dyDescent="0.2">
      <c r="A78" s="238">
        <v>11</v>
      </c>
      <c r="B78" s="982"/>
      <c r="C78" s="983"/>
      <c r="D78" s="983"/>
      <c r="E78" s="983"/>
      <c r="F78" s="983"/>
      <c r="G78" s="983"/>
      <c r="H78" s="983"/>
      <c r="I78" s="983"/>
      <c r="J78" s="983"/>
      <c r="K78" s="983"/>
      <c r="L78" s="983"/>
      <c r="M78" s="983"/>
      <c r="N78" s="983"/>
      <c r="O78" s="983"/>
      <c r="P78" s="984"/>
      <c r="Q78" s="985"/>
      <c r="R78" s="976"/>
      <c r="S78" s="976"/>
      <c r="T78" s="976"/>
      <c r="U78" s="976"/>
      <c r="V78" s="976"/>
      <c r="W78" s="976"/>
      <c r="X78" s="976"/>
      <c r="Y78" s="976"/>
      <c r="Z78" s="976"/>
      <c r="AA78" s="976"/>
      <c r="AB78" s="976"/>
      <c r="AC78" s="976"/>
      <c r="AD78" s="976"/>
      <c r="AE78" s="976"/>
      <c r="AF78" s="976"/>
      <c r="AG78" s="976"/>
      <c r="AH78" s="976"/>
      <c r="AI78" s="976"/>
      <c r="AJ78" s="976"/>
      <c r="AK78" s="976"/>
      <c r="AL78" s="976"/>
      <c r="AM78" s="976"/>
      <c r="AN78" s="976"/>
      <c r="AO78" s="976"/>
      <c r="AP78" s="976"/>
      <c r="AQ78" s="976"/>
      <c r="AR78" s="976"/>
      <c r="AS78" s="976"/>
      <c r="AT78" s="976"/>
      <c r="AU78" s="977"/>
      <c r="AV78" s="978"/>
      <c r="AW78" s="978"/>
      <c r="AX78" s="978"/>
      <c r="AY78" s="979"/>
      <c r="AZ78" s="980"/>
      <c r="BA78" s="980"/>
      <c r="BB78" s="980"/>
      <c r="BC78" s="980"/>
      <c r="BD78" s="981"/>
      <c r="BE78" s="241"/>
      <c r="BF78" s="241"/>
      <c r="BG78" s="241"/>
      <c r="BH78" s="241"/>
      <c r="BI78" s="241"/>
      <c r="BJ78" s="230"/>
      <c r="BK78" s="230"/>
      <c r="BL78" s="230"/>
      <c r="BM78" s="230"/>
      <c r="BN78" s="230"/>
      <c r="BO78" s="241"/>
      <c r="BP78" s="241"/>
      <c r="BQ78" s="238">
        <v>72</v>
      </c>
      <c r="BR78" s="243"/>
      <c r="BS78" s="945"/>
      <c r="BT78" s="946"/>
      <c r="BU78" s="946"/>
      <c r="BV78" s="946"/>
      <c r="BW78" s="946"/>
      <c r="BX78" s="946"/>
      <c r="BY78" s="946"/>
      <c r="BZ78" s="946"/>
      <c r="CA78" s="946"/>
      <c r="CB78" s="946"/>
      <c r="CC78" s="946"/>
      <c r="CD78" s="946"/>
      <c r="CE78" s="946"/>
      <c r="CF78" s="946"/>
      <c r="CG78" s="955"/>
      <c r="CH78" s="956"/>
      <c r="CI78" s="957"/>
      <c r="CJ78" s="957"/>
      <c r="CK78" s="957"/>
      <c r="CL78" s="958"/>
      <c r="CM78" s="956"/>
      <c r="CN78" s="957"/>
      <c r="CO78" s="957"/>
      <c r="CP78" s="957"/>
      <c r="CQ78" s="958"/>
      <c r="CR78" s="956"/>
      <c r="CS78" s="957"/>
      <c r="CT78" s="957"/>
      <c r="CU78" s="957"/>
      <c r="CV78" s="958"/>
      <c r="CW78" s="956"/>
      <c r="CX78" s="957"/>
      <c r="CY78" s="957"/>
      <c r="CZ78" s="957"/>
      <c r="DA78" s="958"/>
      <c r="DB78" s="956"/>
      <c r="DC78" s="957"/>
      <c r="DD78" s="957"/>
      <c r="DE78" s="957"/>
      <c r="DF78" s="958"/>
      <c r="DG78" s="956"/>
      <c r="DH78" s="957"/>
      <c r="DI78" s="957"/>
      <c r="DJ78" s="957"/>
      <c r="DK78" s="958"/>
      <c r="DL78" s="956"/>
      <c r="DM78" s="957"/>
      <c r="DN78" s="957"/>
      <c r="DO78" s="957"/>
      <c r="DP78" s="958"/>
      <c r="DQ78" s="956"/>
      <c r="DR78" s="957"/>
      <c r="DS78" s="957"/>
      <c r="DT78" s="957"/>
      <c r="DU78" s="958"/>
      <c r="DV78" s="945"/>
      <c r="DW78" s="946"/>
      <c r="DX78" s="946"/>
      <c r="DY78" s="946"/>
      <c r="DZ78" s="947"/>
      <c r="EA78" s="230"/>
    </row>
    <row r="79" spans="1:131" ht="26.25" customHeight="1" x14ac:dyDescent="0.2">
      <c r="A79" s="238">
        <v>12</v>
      </c>
      <c r="B79" s="982"/>
      <c r="C79" s="983"/>
      <c r="D79" s="983"/>
      <c r="E79" s="983"/>
      <c r="F79" s="983"/>
      <c r="G79" s="983"/>
      <c r="H79" s="983"/>
      <c r="I79" s="983"/>
      <c r="J79" s="983"/>
      <c r="K79" s="983"/>
      <c r="L79" s="983"/>
      <c r="M79" s="983"/>
      <c r="N79" s="983"/>
      <c r="O79" s="983"/>
      <c r="P79" s="984"/>
      <c r="Q79" s="985"/>
      <c r="R79" s="976"/>
      <c r="S79" s="976"/>
      <c r="T79" s="976"/>
      <c r="U79" s="976"/>
      <c r="V79" s="976"/>
      <c r="W79" s="976"/>
      <c r="X79" s="976"/>
      <c r="Y79" s="976"/>
      <c r="Z79" s="976"/>
      <c r="AA79" s="976"/>
      <c r="AB79" s="976"/>
      <c r="AC79" s="976"/>
      <c r="AD79" s="976"/>
      <c r="AE79" s="976"/>
      <c r="AF79" s="976"/>
      <c r="AG79" s="976"/>
      <c r="AH79" s="976"/>
      <c r="AI79" s="976"/>
      <c r="AJ79" s="976"/>
      <c r="AK79" s="976"/>
      <c r="AL79" s="976"/>
      <c r="AM79" s="976"/>
      <c r="AN79" s="976"/>
      <c r="AO79" s="976"/>
      <c r="AP79" s="976"/>
      <c r="AQ79" s="976"/>
      <c r="AR79" s="976"/>
      <c r="AS79" s="976"/>
      <c r="AT79" s="976"/>
      <c r="AU79" s="977"/>
      <c r="AV79" s="978"/>
      <c r="AW79" s="978"/>
      <c r="AX79" s="978"/>
      <c r="AY79" s="979"/>
      <c r="AZ79" s="980"/>
      <c r="BA79" s="980"/>
      <c r="BB79" s="980"/>
      <c r="BC79" s="980"/>
      <c r="BD79" s="981"/>
      <c r="BE79" s="241"/>
      <c r="BF79" s="241"/>
      <c r="BG79" s="241"/>
      <c r="BH79" s="241"/>
      <c r="BI79" s="241"/>
      <c r="BJ79" s="230"/>
      <c r="BK79" s="230"/>
      <c r="BL79" s="230"/>
      <c r="BM79" s="230"/>
      <c r="BN79" s="230"/>
      <c r="BO79" s="241"/>
      <c r="BP79" s="241"/>
      <c r="BQ79" s="238">
        <v>73</v>
      </c>
      <c r="BR79" s="243"/>
      <c r="BS79" s="945"/>
      <c r="BT79" s="946"/>
      <c r="BU79" s="946"/>
      <c r="BV79" s="946"/>
      <c r="BW79" s="946"/>
      <c r="BX79" s="946"/>
      <c r="BY79" s="946"/>
      <c r="BZ79" s="946"/>
      <c r="CA79" s="946"/>
      <c r="CB79" s="946"/>
      <c r="CC79" s="946"/>
      <c r="CD79" s="946"/>
      <c r="CE79" s="946"/>
      <c r="CF79" s="946"/>
      <c r="CG79" s="955"/>
      <c r="CH79" s="956"/>
      <c r="CI79" s="957"/>
      <c r="CJ79" s="957"/>
      <c r="CK79" s="957"/>
      <c r="CL79" s="958"/>
      <c r="CM79" s="956"/>
      <c r="CN79" s="957"/>
      <c r="CO79" s="957"/>
      <c r="CP79" s="957"/>
      <c r="CQ79" s="958"/>
      <c r="CR79" s="956"/>
      <c r="CS79" s="957"/>
      <c r="CT79" s="957"/>
      <c r="CU79" s="957"/>
      <c r="CV79" s="958"/>
      <c r="CW79" s="956"/>
      <c r="CX79" s="957"/>
      <c r="CY79" s="957"/>
      <c r="CZ79" s="957"/>
      <c r="DA79" s="958"/>
      <c r="DB79" s="956"/>
      <c r="DC79" s="957"/>
      <c r="DD79" s="957"/>
      <c r="DE79" s="957"/>
      <c r="DF79" s="958"/>
      <c r="DG79" s="956"/>
      <c r="DH79" s="957"/>
      <c r="DI79" s="957"/>
      <c r="DJ79" s="957"/>
      <c r="DK79" s="958"/>
      <c r="DL79" s="956"/>
      <c r="DM79" s="957"/>
      <c r="DN79" s="957"/>
      <c r="DO79" s="957"/>
      <c r="DP79" s="958"/>
      <c r="DQ79" s="956"/>
      <c r="DR79" s="957"/>
      <c r="DS79" s="957"/>
      <c r="DT79" s="957"/>
      <c r="DU79" s="958"/>
      <c r="DV79" s="945"/>
      <c r="DW79" s="946"/>
      <c r="DX79" s="946"/>
      <c r="DY79" s="946"/>
      <c r="DZ79" s="947"/>
      <c r="EA79" s="230"/>
    </row>
    <row r="80" spans="1:131" ht="26.25" customHeight="1" x14ac:dyDescent="0.2">
      <c r="A80" s="238">
        <v>13</v>
      </c>
      <c r="B80" s="982"/>
      <c r="C80" s="983"/>
      <c r="D80" s="983"/>
      <c r="E80" s="983"/>
      <c r="F80" s="983"/>
      <c r="G80" s="983"/>
      <c r="H80" s="983"/>
      <c r="I80" s="983"/>
      <c r="J80" s="983"/>
      <c r="K80" s="983"/>
      <c r="L80" s="983"/>
      <c r="M80" s="983"/>
      <c r="N80" s="983"/>
      <c r="O80" s="983"/>
      <c r="P80" s="984"/>
      <c r="Q80" s="985"/>
      <c r="R80" s="976"/>
      <c r="S80" s="976"/>
      <c r="T80" s="976"/>
      <c r="U80" s="976"/>
      <c r="V80" s="976"/>
      <c r="W80" s="976"/>
      <c r="X80" s="976"/>
      <c r="Y80" s="976"/>
      <c r="Z80" s="976"/>
      <c r="AA80" s="976"/>
      <c r="AB80" s="976"/>
      <c r="AC80" s="976"/>
      <c r="AD80" s="976"/>
      <c r="AE80" s="976"/>
      <c r="AF80" s="976"/>
      <c r="AG80" s="976"/>
      <c r="AH80" s="976"/>
      <c r="AI80" s="976"/>
      <c r="AJ80" s="976"/>
      <c r="AK80" s="976"/>
      <c r="AL80" s="976"/>
      <c r="AM80" s="976"/>
      <c r="AN80" s="976"/>
      <c r="AO80" s="976"/>
      <c r="AP80" s="976"/>
      <c r="AQ80" s="976"/>
      <c r="AR80" s="976"/>
      <c r="AS80" s="976"/>
      <c r="AT80" s="976"/>
      <c r="AU80" s="977"/>
      <c r="AV80" s="978"/>
      <c r="AW80" s="978"/>
      <c r="AX80" s="978"/>
      <c r="AY80" s="979"/>
      <c r="AZ80" s="980"/>
      <c r="BA80" s="980"/>
      <c r="BB80" s="980"/>
      <c r="BC80" s="980"/>
      <c r="BD80" s="981"/>
      <c r="BE80" s="241"/>
      <c r="BF80" s="241"/>
      <c r="BG80" s="241"/>
      <c r="BH80" s="241"/>
      <c r="BI80" s="241"/>
      <c r="BJ80" s="241"/>
      <c r="BK80" s="241"/>
      <c r="BL80" s="241"/>
      <c r="BM80" s="241"/>
      <c r="BN80" s="241"/>
      <c r="BO80" s="241"/>
      <c r="BP80" s="241"/>
      <c r="BQ80" s="238">
        <v>74</v>
      </c>
      <c r="BR80" s="243"/>
      <c r="BS80" s="945"/>
      <c r="BT80" s="946"/>
      <c r="BU80" s="946"/>
      <c r="BV80" s="946"/>
      <c r="BW80" s="946"/>
      <c r="BX80" s="946"/>
      <c r="BY80" s="946"/>
      <c r="BZ80" s="946"/>
      <c r="CA80" s="946"/>
      <c r="CB80" s="946"/>
      <c r="CC80" s="946"/>
      <c r="CD80" s="946"/>
      <c r="CE80" s="946"/>
      <c r="CF80" s="946"/>
      <c r="CG80" s="955"/>
      <c r="CH80" s="956"/>
      <c r="CI80" s="957"/>
      <c r="CJ80" s="957"/>
      <c r="CK80" s="957"/>
      <c r="CL80" s="958"/>
      <c r="CM80" s="956"/>
      <c r="CN80" s="957"/>
      <c r="CO80" s="957"/>
      <c r="CP80" s="957"/>
      <c r="CQ80" s="958"/>
      <c r="CR80" s="956"/>
      <c r="CS80" s="957"/>
      <c r="CT80" s="957"/>
      <c r="CU80" s="957"/>
      <c r="CV80" s="958"/>
      <c r="CW80" s="956"/>
      <c r="CX80" s="957"/>
      <c r="CY80" s="957"/>
      <c r="CZ80" s="957"/>
      <c r="DA80" s="958"/>
      <c r="DB80" s="956"/>
      <c r="DC80" s="957"/>
      <c r="DD80" s="957"/>
      <c r="DE80" s="957"/>
      <c r="DF80" s="958"/>
      <c r="DG80" s="956"/>
      <c r="DH80" s="957"/>
      <c r="DI80" s="957"/>
      <c r="DJ80" s="957"/>
      <c r="DK80" s="958"/>
      <c r="DL80" s="956"/>
      <c r="DM80" s="957"/>
      <c r="DN80" s="957"/>
      <c r="DO80" s="957"/>
      <c r="DP80" s="958"/>
      <c r="DQ80" s="956"/>
      <c r="DR80" s="957"/>
      <c r="DS80" s="957"/>
      <c r="DT80" s="957"/>
      <c r="DU80" s="958"/>
      <c r="DV80" s="945"/>
      <c r="DW80" s="946"/>
      <c r="DX80" s="946"/>
      <c r="DY80" s="946"/>
      <c r="DZ80" s="947"/>
      <c r="EA80" s="230"/>
    </row>
    <row r="81" spans="1:131" ht="26.25" customHeight="1" x14ac:dyDescent="0.2">
      <c r="A81" s="238">
        <v>14</v>
      </c>
      <c r="B81" s="982"/>
      <c r="C81" s="983"/>
      <c r="D81" s="983"/>
      <c r="E81" s="983"/>
      <c r="F81" s="983"/>
      <c r="G81" s="983"/>
      <c r="H81" s="983"/>
      <c r="I81" s="983"/>
      <c r="J81" s="983"/>
      <c r="K81" s="983"/>
      <c r="L81" s="983"/>
      <c r="M81" s="983"/>
      <c r="N81" s="983"/>
      <c r="O81" s="983"/>
      <c r="P81" s="984"/>
      <c r="Q81" s="985"/>
      <c r="R81" s="976"/>
      <c r="S81" s="976"/>
      <c r="T81" s="976"/>
      <c r="U81" s="976"/>
      <c r="V81" s="976"/>
      <c r="W81" s="976"/>
      <c r="X81" s="976"/>
      <c r="Y81" s="976"/>
      <c r="Z81" s="976"/>
      <c r="AA81" s="976"/>
      <c r="AB81" s="976"/>
      <c r="AC81" s="976"/>
      <c r="AD81" s="976"/>
      <c r="AE81" s="976"/>
      <c r="AF81" s="976"/>
      <c r="AG81" s="976"/>
      <c r="AH81" s="976"/>
      <c r="AI81" s="976"/>
      <c r="AJ81" s="976"/>
      <c r="AK81" s="976"/>
      <c r="AL81" s="976"/>
      <c r="AM81" s="976"/>
      <c r="AN81" s="976"/>
      <c r="AO81" s="976"/>
      <c r="AP81" s="976"/>
      <c r="AQ81" s="976"/>
      <c r="AR81" s="976"/>
      <c r="AS81" s="976"/>
      <c r="AT81" s="976"/>
      <c r="AU81" s="977"/>
      <c r="AV81" s="978"/>
      <c r="AW81" s="978"/>
      <c r="AX81" s="978"/>
      <c r="AY81" s="979"/>
      <c r="AZ81" s="980"/>
      <c r="BA81" s="980"/>
      <c r="BB81" s="980"/>
      <c r="BC81" s="980"/>
      <c r="BD81" s="981"/>
      <c r="BE81" s="241"/>
      <c r="BF81" s="241"/>
      <c r="BG81" s="241"/>
      <c r="BH81" s="241"/>
      <c r="BI81" s="241"/>
      <c r="BJ81" s="241"/>
      <c r="BK81" s="241"/>
      <c r="BL81" s="241"/>
      <c r="BM81" s="241"/>
      <c r="BN81" s="241"/>
      <c r="BO81" s="241"/>
      <c r="BP81" s="241"/>
      <c r="BQ81" s="238">
        <v>75</v>
      </c>
      <c r="BR81" s="243"/>
      <c r="BS81" s="945"/>
      <c r="BT81" s="946"/>
      <c r="BU81" s="946"/>
      <c r="BV81" s="946"/>
      <c r="BW81" s="946"/>
      <c r="BX81" s="946"/>
      <c r="BY81" s="946"/>
      <c r="BZ81" s="946"/>
      <c r="CA81" s="946"/>
      <c r="CB81" s="946"/>
      <c r="CC81" s="946"/>
      <c r="CD81" s="946"/>
      <c r="CE81" s="946"/>
      <c r="CF81" s="946"/>
      <c r="CG81" s="955"/>
      <c r="CH81" s="956"/>
      <c r="CI81" s="957"/>
      <c r="CJ81" s="957"/>
      <c r="CK81" s="957"/>
      <c r="CL81" s="958"/>
      <c r="CM81" s="956"/>
      <c r="CN81" s="957"/>
      <c r="CO81" s="957"/>
      <c r="CP81" s="957"/>
      <c r="CQ81" s="958"/>
      <c r="CR81" s="956"/>
      <c r="CS81" s="957"/>
      <c r="CT81" s="957"/>
      <c r="CU81" s="957"/>
      <c r="CV81" s="958"/>
      <c r="CW81" s="956"/>
      <c r="CX81" s="957"/>
      <c r="CY81" s="957"/>
      <c r="CZ81" s="957"/>
      <c r="DA81" s="958"/>
      <c r="DB81" s="956"/>
      <c r="DC81" s="957"/>
      <c r="DD81" s="957"/>
      <c r="DE81" s="957"/>
      <c r="DF81" s="958"/>
      <c r="DG81" s="956"/>
      <c r="DH81" s="957"/>
      <c r="DI81" s="957"/>
      <c r="DJ81" s="957"/>
      <c r="DK81" s="958"/>
      <c r="DL81" s="956"/>
      <c r="DM81" s="957"/>
      <c r="DN81" s="957"/>
      <c r="DO81" s="957"/>
      <c r="DP81" s="958"/>
      <c r="DQ81" s="956"/>
      <c r="DR81" s="957"/>
      <c r="DS81" s="957"/>
      <c r="DT81" s="957"/>
      <c r="DU81" s="958"/>
      <c r="DV81" s="945"/>
      <c r="DW81" s="946"/>
      <c r="DX81" s="946"/>
      <c r="DY81" s="946"/>
      <c r="DZ81" s="947"/>
      <c r="EA81" s="230"/>
    </row>
    <row r="82" spans="1:131" ht="26.25" customHeight="1" x14ac:dyDescent="0.2">
      <c r="A82" s="238">
        <v>15</v>
      </c>
      <c r="B82" s="982"/>
      <c r="C82" s="983"/>
      <c r="D82" s="983"/>
      <c r="E82" s="983"/>
      <c r="F82" s="983"/>
      <c r="G82" s="983"/>
      <c r="H82" s="983"/>
      <c r="I82" s="983"/>
      <c r="J82" s="983"/>
      <c r="K82" s="983"/>
      <c r="L82" s="983"/>
      <c r="M82" s="983"/>
      <c r="N82" s="983"/>
      <c r="O82" s="983"/>
      <c r="P82" s="984"/>
      <c r="Q82" s="985"/>
      <c r="R82" s="976"/>
      <c r="S82" s="976"/>
      <c r="T82" s="976"/>
      <c r="U82" s="976"/>
      <c r="V82" s="976"/>
      <c r="W82" s="976"/>
      <c r="X82" s="976"/>
      <c r="Y82" s="976"/>
      <c r="Z82" s="976"/>
      <c r="AA82" s="976"/>
      <c r="AB82" s="976"/>
      <c r="AC82" s="976"/>
      <c r="AD82" s="976"/>
      <c r="AE82" s="976"/>
      <c r="AF82" s="976"/>
      <c r="AG82" s="976"/>
      <c r="AH82" s="976"/>
      <c r="AI82" s="976"/>
      <c r="AJ82" s="976"/>
      <c r="AK82" s="976"/>
      <c r="AL82" s="976"/>
      <c r="AM82" s="976"/>
      <c r="AN82" s="976"/>
      <c r="AO82" s="976"/>
      <c r="AP82" s="976"/>
      <c r="AQ82" s="976"/>
      <c r="AR82" s="976"/>
      <c r="AS82" s="976"/>
      <c r="AT82" s="976"/>
      <c r="AU82" s="977"/>
      <c r="AV82" s="978"/>
      <c r="AW82" s="978"/>
      <c r="AX82" s="978"/>
      <c r="AY82" s="979"/>
      <c r="AZ82" s="980"/>
      <c r="BA82" s="980"/>
      <c r="BB82" s="980"/>
      <c r="BC82" s="980"/>
      <c r="BD82" s="981"/>
      <c r="BE82" s="241"/>
      <c r="BF82" s="241"/>
      <c r="BG82" s="241"/>
      <c r="BH82" s="241"/>
      <c r="BI82" s="241"/>
      <c r="BJ82" s="241"/>
      <c r="BK82" s="241"/>
      <c r="BL82" s="241"/>
      <c r="BM82" s="241"/>
      <c r="BN82" s="241"/>
      <c r="BO82" s="241"/>
      <c r="BP82" s="241"/>
      <c r="BQ82" s="238">
        <v>76</v>
      </c>
      <c r="BR82" s="243"/>
      <c r="BS82" s="945"/>
      <c r="BT82" s="946"/>
      <c r="BU82" s="946"/>
      <c r="BV82" s="946"/>
      <c r="BW82" s="946"/>
      <c r="BX82" s="946"/>
      <c r="BY82" s="946"/>
      <c r="BZ82" s="946"/>
      <c r="CA82" s="946"/>
      <c r="CB82" s="946"/>
      <c r="CC82" s="946"/>
      <c r="CD82" s="946"/>
      <c r="CE82" s="946"/>
      <c r="CF82" s="946"/>
      <c r="CG82" s="955"/>
      <c r="CH82" s="956"/>
      <c r="CI82" s="957"/>
      <c r="CJ82" s="957"/>
      <c r="CK82" s="957"/>
      <c r="CL82" s="958"/>
      <c r="CM82" s="956"/>
      <c r="CN82" s="957"/>
      <c r="CO82" s="957"/>
      <c r="CP82" s="957"/>
      <c r="CQ82" s="958"/>
      <c r="CR82" s="956"/>
      <c r="CS82" s="957"/>
      <c r="CT82" s="957"/>
      <c r="CU82" s="957"/>
      <c r="CV82" s="958"/>
      <c r="CW82" s="956"/>
      <c r="CX82" s="957"/>
      <c r="CY82" s="957"/>
      <c r="CZ82" s="957"/>
      <c r="DA82" s="958"/>
      <c r="DB82" s="956"/>
      <c r="DC82" s="957"/>
      <c r="DD82" s="957"/>
      <c r="DE82" s="957"/>
      <c r="DF82" s="958"/>
      <c r="DG82" s="956"/>
      <c r="DH82" s="957"/>
      <c r="DI82" s="957"/>
      <c r="DJ82" s="957"/>
      <c r="DK82" s="958"/>
      <c r="DL82" s="956"/>
      <c r="DM82" s="957"/>
      <c r="DN82" s="957"/>
      <c r="DO82" s="957"/>
      <c r="DP82" s="958"/>
      <c r="DQ82" s="956"/>
      <c r="DR82" s="957"/>
      <c r="DS82" s="957"/>
      <c r="DT82" s="957"/>
      <c r="DU82" s="958"/>
      <c r="DV82" s="945"/>
      <c r="DW82" s="946"/>
      <c r="DX82" s="946"/>
      <c r="DY82" s="946"/>
      <c r="DZ82" s="947"/>
      <c r="EA82" s="230"/>
    </row>
    <row r="83" spans="1:131" ht="26.25" customHeight="1" x14ac:dyDescent="0.2">
      <c r="A83" s="238">
        <v>16</v>
      </c>
      <c r="B83" s="982"/>
      <c r="C83" s="983"/>
      <c r="D83" s="983"/>
      <c r="E83" s="983"/>
      <c r="F83" s="983"/>
      <c r="G83" s="983"/>
      <c r="H83" s="983"/>
      <c r="I83" s="983"/>
      <c r="J83" s="983"/>
      <c r="K83" s="983"/>
      <c r="L83" s="983"/>
      <c r="M83" s="983"/>
      <c r="N83" s="983"/>
      <c r="O83" s="983"/>
      <c r="P83" s="984"/>
      <c r="Q83" s="985"/>
      <c r="R83" s="976"/>
      <c r="S83" s="976"/>
      <c r="T83" s="976"/>
      <c r="U83" s="976"/>
      <c r="V83" s="976"/>
      <c r="W83" s="976"/>
      <c r="X83" s="976"/>
      <c r="Y83" s="976"/>
      <c r="Z83" s="976"/>
      <c r="AA83" s="976"/>
      <c r="AB83" s="976"/>
      <c r="AC83" s="976"/>
      <c r="AD83" s="976"/>
      <c r="AE83" s="976"/>
      <c r="AF83" s="976"/>
      <c r="AG83" s="976"/>
      <c r="AH83" s="976"/>
      <c r="AI83" s="976"/>
      <c r="AJ83" s="976"/>
      <c r="AK83" s="976"/>
      <c r="AL83" s="976"/>
      <c r="AM83" s="976"/>
      <c r="AN83" s="976"/>
      <c r="AO83" s="976"/>
      <c r="AP83" s="976"/>
      <c r="AQ83" s="976"/>
      <c r="AR83" s="976"/>
      <c r="AS83" s="976"/>
      <c r="AT83" s="976"/>
      <c r="AU83" s="977"/>
      <c r="AV83" s="978"/>
      <c r="AW83" s="978"/>
      <c r="AX83" s="978"/>
      <c r="AY83" s="979"/>
      <c r="AZ83" s="980"/>
      <c r="BA83" s="980"/>
      <c r="BB83" s="980"/>
      <c r="BC83" s="980"/>
      <c r="BD83" s="981"/>
      <c r="BE83" s="241"/>
      <c r="BF83" s="241"/>
      <c r="BG83" s="241"/>
      <c r="BH83" s="241"/>
      <c r="BI83" s="241"/>
      <c r="BJ83" s="241"/>
      <c r="BK83" s="241"/>
      <c r="BL83" s="241"/>
      <c r="BM83" s="241"/>
      <c r="BN83" s="241"/>
      <c r="BO83" s="241"/>
      <c r="BP83" s="241"/>
      <c r="BQ83" s="238">
        <v>77</v>
      </c>
      <c r="BR83" s="243"/>
      <c r="BS83" s="945"/>
      <c r="BT83" s="946"/>
      <c r="BU83" s="946"/>
      <c r="BV83" s="946"/>
      <c r="BW83" s="946"/>
      <c r="BX83" s="946"/>
      <c r="BY83" s="946"/>
      <c r="BZ83" s="946"/>
      <c r="CA83" s="946"/>
      <c r="CB83" s="946"/>
      <c r="CC83" s="946"/>
      <c r="CD83" s="946"/>
      <c r="CE83" s="946"/>
      <c r="CF83" s="946"/>
      <c r="CG83" s="955"/>
      <c r="CH83" s="956"/>
      <c r="CI83" s="957"/>
      <c r="CJ83" s="957"/>
      <c r="CK83" s="957"/>
      <c r="CL83" s="958"/>
      <c r="CM83" s="956"/>
      <c r="CN83" s="957"/>
      <c r="CO83" s="957"/>
      <c r="CP83" s="957"/>
      <c r="CQ83" s="958"/>
      <c r="CR83" s="956"/>
      <c r="CS83" s="957"/>
      <c r="CT83" s="957"/>
      <c r="CU83" s="957"/>
      <c r="CV83" s="958"/>
      <c r="CW83" s="956"/>
      <c r="CX83" s="957"/>
      <c r="CY83" s="957"/>
      <c r="CZ83" s="957"/>
      <c r="DA83" s="958"/>
      <c r="DB83" s="956"/>
      <c r="DC83" s="957"/>
      <c r="DD83" s="957"/>
      <c r="DE83" s="957"/>
      <c r="DF83" s="958"/>
      <c r="DG83" s="956"/>
      <c r="DH83" s="957"/>
      <c r="DI83" s="957"/>
      <c r="DJ83" s="957"/>
      <c r="DK83" s="958"/>
      <c r="DL83" s="956"/>
      <c r="DM83" s="957"/>
      <c r="DN83" s="957"/>
      <c r="DO83" s="957"/>
      <c r="DP83" s="958"/>
      <c r="DQ83" s="956"/>
      <c r="DR83" s="957"/>
      <c r="DS83" s="957"/>
      <c r="DT83" s="957"/>
      <c r="DU83" s="958"/>
      <c r="DV83" s="945"/>
      <c r="DW83" s="946"/>
      <c r="DX83" s="946"/>
      <c r="DY83" s="946"/>
      <c r="DZ83" s="947"/>
      <c r="EA83" s="230"/>
    </row>
    <row r="84" spans="1:131" ht="26.25" customHeight="1" x14ac:dyDescent="0.2">
      <c r="A84" s="238">
        <v>17</v>
      </c>
      <c r="B84" s="982"/>
      <c r="C84" s="983"/>
      <c r="D84" s="983"/>
      <c r="E84" s="983"/>
      <c r="F84" s="983"/>
      <c r="G84" s="983"/>
      <c r="H84" s="983"/>
      <c r="I84" s="983"/>
      <c r="J84" s="983"/>
      <c r="K84" s="983"/>
      <c r="L84" s="983"/>
      <c r="M84" s="983"/>
      <c r="N84" s="983"/>
      <c r="O84" s="983"/>
      <c r="P84" s="984"/>
      <c r="Q84" s="985"/>
      <c r="R84" s="976"/>
      <c r="S84" s="976"/>
      <c r="T84" s="976"/>
      <c r="U84" s="976"/>
      <c r="V84" s="976"/>
      <c r="W84" s="976"/>
      <c r="X84" s="976"/>
      <c r="Y84" s="976"/>
      <c r="Z84" s="976"/>
      <c r="AA84" s="976"/>
      <c r="AB84" s="976"/>
      <c r="AC84" s="976"/>
      <c r="AD84" s="976"/>
      <c r="AE84" s="976"/>
      <c r="AF84" s="976"/>
      <c r="AG84" s="976"/>
      <c r="AH84" s="976"/>
      <c r="AI84" s="976"/>
      <c r="AJ84" s="976"/>
      <c r="AK84" s="976"/>
      <c r="AL84" s="976"/>
      <c r="AM84" s="976"/>
      <c r="AN84" s="976"/>
      <c r="AO84" s="976"/>
      <c r="AP84" s="976"/>
      <c r="AQ84" s="976"/>
      <c r="AR84" s="976"/>
      <c r="AS84" s="976"/>
      <c r="AT84" s="976"/>
      <c r="AU84" s="977"/>
      <c r="AV84" s="978"/>
      <c r="AW84" s="978"/>
      <c r="AX84" s="978"/>
      <c r="AY84" s="979"/>
      <c r="AZ84" s="980"/>
      <c r="BA84" s="980"/>
      <c r="BB84" s="980"/>
      <c r="BC84" s="980"/>
      <c r="BD84" s="981"/>
      <c r="BE84" s="241"/>
      <c r="BF84" s="241"/>
      <c r="BG84" s="241"/>
      <c r="BH84" s="241"/>
      <c r="BI84" s="241"/>
      <c r="BJ84" s="241"/>
      <c r="BK84" s="241"/>
      <c r="BL84" s="241"/>
      <c r="BM84" s="241"/>
      <c r="BN84" s="241"/>
      <c r="BO84" s="241"/>
      <c r="BP84" s="241"/>
      <c r="BQ84" s="238">
        <v>78</v>
      </c>
      <c r="BR84" s="243"/>
      <c r="BS84" s="945"/>
      <c r="BT84" s="946"/>
      <c r="BU84" s="946"/>
      <c r="BV84" s="946"/>
      <c r="BW84" s="946"/>
      <c r="BX84" s="946"/>
      <c r="BY84" s="946"/>
      <c r="BZ84" s="946"/>
      <c r="CA84" s="946"/>
      <c r="CB84" s="946"/>
      <c r="CC84" s="946"/>
      <c r="CD84" s="946"/>
      <c r="CE84" s="946"/>
      <c r="CF84" s="946"/>
      <c r="CG84" s="955"/>
      <c r="CH84" s="956"/>
      <c r="CI84" s="957"/>
      <c r="CJ84" s="957"/>
      <c r="CK84" s="957"/>
      <c r="CL84" s="958"/>
      <c r="CM84" s="956"/>
      <c r="CN84" s="957"/>
      <c r="CO84" s="957"/>
      <c r="CP84" s="957"/>
      <c r="CQ84" s="958"/>
      <c r="CR84" s="956"/>
      <c r="CS84" s="957"/>
      <c r="CT84" s="957"/>
      <c r="CU84" s="957"/>
      <c r="CV84" s="958"/>
      <c r="CW84" s="956"/>
      <c r="CX84" s="957"/>
      <c r="CY84" s="957"/>
      <c r="CZ84" s="957"/>
      <c r="DA84" s="958"/>
      <c r="DB84" s="956"/>
      <c r="DC84" s="957"/>
      <c r="DD84" s="957"/>
      <c r="DE84" s="957"/>
      <c r="DF84" s="958"/>
      <c r="DG84" s="956"/>
      <c r="DH84" s="957"/>
      <c r="DI84" s="957"/>
      <c r="DJ84" s="957"/>
      <c r="DK84" s="958"/>
      <c r="DL84" s="956"/>
      <c r="DM84" s="957"/>
      <c r="DN84" s="957"/>
      <c r="DO84" s="957"/>
      <c r="DP84" s="958"/>
      <c r="DQ84" s="956"/>
      <c r="DR84" s="957"/>
      <c r="DS84" s="957"/>
      <c r="DT84" s="957"/>
      <c r="DU84" s="958"/>
      <c r="DV84" s="945"/>
      <c r="DW84" s="946"/>
      <c r="DX84" s="946"/>
      <c r="DY84" s="946"/>
      <c r="DZ84" s="947"/>
      <c r="EA84" s="230"/>
    </row>
    <row r="85" spans="1:131" ht="26.25" customHeight="1" x14ac:dyDescent="0.2">
      <c r="A85" s="238">
        <v>18</v>
      </c>
      <c r="B85" s="982"/>
      <c r="C85" s="983"/>
      <c r="D85" s="983"/>
      <c r="E85" s="983"/>
      <c r="F85" s="983"/>
      <c r="G85" s="983"/>
      <c r="H85" s="983"/>
      <c r="I85" s="983"/>
      <c r="J85" s="983"/>
      <c r="K85" s="983"/>
      <c r="L85" s="983"/>
      <c r="M85" s="983"/>
      <c r="N85" s="983"/>
      <c r="O85" s="983"/>
      <c r="P85" s="984"/>
      <c r="Q85" s="985"/>
      <c r="R85" s="976"/>
      <c r="S85" s="976"/>
      <c r="T85" s="976"/>
      <c r="U85" s="976"/>
      <c r="V85" s="976"/>
      <c r="W85" s="976"/>
      <c r="X85" s="976"/>
      <c r="Y85" s="976"/>
      <c r="Z85" s="976"/>
      <c r="AA85" s="976"/>
      <c r="AB85" s="976"/>
      <c r="AC85" s="976"/>
      <c r="AD85" s="976"/>
      <c r="AE85" s="976"/>
      <c r="AF85" s="976"/>
      <c r="AG85" s="976"/>
      <c r="AH85" s="976"/>
      <c r="AI85" s="976"/>
      <c r="AJ85" s="976"/>
      <c r="AK85" s="976"/>
      <c r="AL85" s="976"/>
      <c r="AM85" s="976"/>
      <c r="AN85" s="976"/>
      <c r="AO85" s="976"/>
      <c r="AP85" s="976"/>
      <c r="AQ85" s="976"/>
      <c r="AR85" s="976"/>
      <c r="AS85" s="976"/>
      <c r="AT85" s="976"/>
      <c r="AU85" s="977"/>
      <c r="AV85" s="978"/>
      <c r="AW85" s="978"/>
      <c r="AX85" s="978"/>
      <c r="AY85" s="979"/>
      <c r="AZ85" s="980"/>
      <c r="BA85" s="980"/>
      <c r="BB85" s="980"/>
      <c r="BC85" s="980"/>
      <c r="BD85" s="981"/>
      <c r="BE85" s="241"/>
      <c r="BF85" s="241"/>
      <c r="BG85" s="241"/>
      <c r="BH85" s="241"/>
      <c r="BI85" s="241"/>
      <c r="BJ85" s="241"/>
      <c r="BK85" s="241"/>
      <c r="BL85" s="241"/>
      <c r="BM85" s="241"/>
      <c r="BN85" s="241"/>
      <c r="BO85" s="241"/>
      <c r="BP85" s="241"/>
      <c r="BQ85" s="238">
        <v>79</v>
      </c>
      <c r="BR85" s="243"/>
      <c r="BS85" s="945"/>
      <c r="BT85" s="946"/>
      <c r="BU85" s="946"/>
      <c r="BV85" s="946"/>
      <c r="BW85" s="946"/>
      <c r="BX85" s="946"/>
      <c r="BY85" s="946"/>
      <c r="BZ85" s="946"/>
      <c r="CA85" s="946"/>
      <c r="CB85" s="946"/>
      <c r="CC85" s="946"/>
      <c r="CD85" s="946"/>
      <c r="CE85" s="946"/>
      <c r="CF85" s="946"/>
      <c r="CG85" s="955"/>
      <c r="CH85" s="956"/>
      <c r="CI85" s="957"/>
      <c r="CJ85" s="957"/>
      <c r="CK85" s="957"/>
      <c r="CL85" s="958"/>
      <c r="CM85" s="956"/>
      <c r="CN85" s="957"/>
      <c r="CO85" s="957"/>
      <c r="CP85" s="957"/>
      <c r="CQ85" s="958"/>
      <c r="CR85" s="956"/>
      <c r="CS85" s="957"/>
      <c r="CT85" s="957"/>
      <c r="CU85" s="957"/>
      <c r="CV85" s="958"/>
      <c r="CW85" s="956"/>
      <c r="CX85" s="957"/>
      <c r="CY85" s="957"/>
      <c r="CZ85" s="957"/>
      <c r="DA85" s="958"/>
      <c r="DB85" s="956"/>
      <c r="DC85" s="957"/>
      <c r="DD85" s="957"/>
      <c r="DE85" s="957"/>
      <c r="DF85" s="958"/>
      <c r="DG85" s="956"/>
      <c r="DH85" s="957"/>
      <c r="DI85" s="957"/>
      <c r="DJ85" s="957"/>
      <c r="DK85" s="958"/>
      <c r="DL85" s="956"/>
      <c r="DM85" s="957"/>
      <c r="DN85" s="957"/>
      <c r="DO85" s="957"/>
      <c r="DP85" s="958"/>
      <c r="DQ85" s="956"/>
      <c r="DR85" s="957"/>
      <c r="DS85" s="957"/>
      <c r="DT85" s="957"/>
      <c r="DU85" s="958"/>
      <c r="DV85" s="945"/>
      <c r="DW85" s="946"/>
      <c r="DX85" s="946"/>
      <c r="DY85" s="946"/>
      <c r="DZ85" s="947"/>
      <c r="EA85" s="230"/>
    </row>
    <row r="86" spans="1:131" ht="26.25" customHeight="1" x14ac:dyDescent="0.2">
      <c r="A86" s="238">
        <v>19</v>
      </c>
      <c r="B86" s="982"/>
      <c r="C86" s="983"/>
      <c r="D86" s="983"/>
      <c r="E86" s="983"/>
      <c r="F86" s="983"/>
      <c r="G86" s="983"/>
      <c r="H86" s="983"/>
      <c r="I86" s="983"/>
      <c r="J86" s="983"/>
      <c r="K86" s="983"/>
      <c r="L86" s="983"/>
      <c r="M86" s="983"/>
      <c r="N86" s="983"/>
      <c r="O86" s="983"/>
      <c r="P86" s="984"/>
      <c r="Q86" s="985"/>
      <c r="R86" s="976"/>
      <c r="S86" s="976"/>
      <c r="T86" s="976"/>
      <c r="U86" s="976"/>
      <c r="V86" s="976"/>
      <c r="W86" s="976"/>
      <c r="X86" s="976"/>
      <c r="Y86" s="976"/>
      <c r="Z86" s="976"/>
      <c r="AA86" s="976"/>
      <c r="AB86" s="976"/>
      <c r="AC86" s="976"/>
      <c r="AD86" s="976"/>
      <c r="AE86" s="976"/>
      <c r="AF86" s="976"/>
      <c r="AG86" s="976"/>
      <c r="AH86" s="976"/>
      <c r="AI86" s="976"/>
      <c r="AJ86" s="976"/>
      <c r="AK86" s="976"/>
      <c r="AL86" s="976"/>
      <c r="AM86" s="976"/>
      <c r="AN86" s="976"/>
      <c r="AO86" s="976"/>
      <c r="AP86" s="976"/>
      <c r="AQ86" s="976"/>
      <c r="AR86" s="976"/>
      <c r="AS86" s="976"/>
      <c r="AT86" s="976"/>
      <c r="AU86" s="977"/>
      <c r="AV86" s="978"/>
      <c r="AW86" s="978"/>
      <c r="AX86" s="978"/>
      <c r="AY86" s="979"/>
      <c r="AZ86" s="980"/>
      <c r="BA86" s="980"/>
      <c r="BB86" s="980"/>
      <c r="BC86" s="980"/>
      <c r="BD86" s="981"/>
      <c r="BE86" s="241"/>
      <c r="BF86" s="241"/>
      <c r="BG86" s="241"/>
      <c r="BH86" s="241"/>
      <c r="BI86" s="241"/>
      <c r="BJ86" s="241"/>
      <c r="BK86" s="241"/>
      <c r="BL86" s="241"/>
      <c r="BM86" s="241"/>
      <c r="BN86" s="241"/>
      <c r="BO86" s="241"/>
      <c r="BP86" s="241"/>
      <c r="BQ86" s="238">
        <v>80</v>
      </c>
      <c r="BR86" s="243"/>
      <c r="BS86" s="945"/>
      <c r="BT86" s="946"/>
      <c r="BU86" s="946"/>
      <c r="BV86" s="946"/>
      <c r="BW86" s="946"/>
      <c r="BX86" s="946"/>
      <c r="BY86" s="946"/>
      <c r="BZ86" s="946"/>
      <c r="CA86" s="946"/>
      <c r="CB86" s="946"/>
      <c r="CC86" s="946"/>
      <c r="CD86" s="946"/>
      <c r="CE86" s="946"/>
      <c r="CF86" s="946"/>
      <c r="CG86" s="955"/>
      <c r="CH86" s="956"/>
      <c r="CI86" s="957"/>
      <c r="CJ86" s="957"/>
      <c r="CK86" s="957"/>
      <c r="CL86" s="958"/>
      <c r="CM86" s="956"/>
      <c r="CN86" s="957"/>
      <c r="CO86" s="957"/>
      <c r="CP86" s="957"/>
      <c r="CQ86" s="958"/>
      <c r="CR86" s="956"/>
      <c r="CS86" s="957"/>
      <c r="CT86" s="957"/>
      <c r="CU86" s="957"/>
      <c r="CV86" s="958"/>
      <c r="CW86" s="956"/>
      <c r="CX86" s="957"/>
      <c r="CY86" s="957"/>
      <c r="CZ86" s="957"/>
      <c r="DA86" s="958"/>
      <c r="DB86" s="956"/>
      <c r="DC86" s="957"/>
      <c r="DD86" s="957"/>
      <c r="DE86" s="957"/>
      <c r="DF86" s="958"/>
      <c r="DG86" s="956"/>
      <c r="DH86" s="957"/>
      <c r="DI86" s="957"/>
      <c r="DJ86" s="957"/>
      <c r="DK86" s="958"/>
      <c r="DL86" s="956"/>
      <c r="DM86" s="957"/>
      <c r="DN86" s="957"/>
      <c r="DO86" s="957"/>
      <c r="DP86" s="958"/>
      <c r="DQ86" s="956"/>
      <c r="DR86" s="957"/>
      <c r="DS86" s="957"/>
      <c r="DT86" s="957"/>
      <c r="DU86" s="958"/>
      <c r="DV86" s="945"/>
      <c r="DW86" s="946"/>
      <c r="DX86" s="946"/>
      <c r="DY86" s="946"/>
      <c r="DZ86" s="947"/>
      <c r="EA86" s="230"/>
    </row>
    <row r="87" spans="1:131" ht="26.25" customHeight="1" x14ac:dyDescent="0.2">
      <c r="A87" s="244">
        <v>20</v>
      </c>
      <c r="B87" s="966"/>
      <c r="C87" s="967"/>
      <c r="D87" s="967"/>
      <c r="E87" s="967"/>
      <c r="F87" s="967"/>
      <c r="G87" s="967"/>
      <c r="H87" s="967"/>
      <c r="I87" s="967"/>
      <c r="J87" s="967"/>
      <c r="K87" s="967"/>
      <c r="L87" s="967"/>
      <c r="M87" s="967"/>
      <c r="N87" s="967"/>
      <c r="O87" s="967"/>
      <c r="P87" s="968"/>
      <c r="Q87" s="969"/>
      <c r="R87" s="970"/>
      <c r="S87" s="970"/>
      <c r="T87" s="970"/>
      <c r="U87" s="970"/>
      <c r="V87" s="970"/>
      <c r="W87" s="970"/>
      <c r="X87" s="970"/>
      <c r="Y87" s="970"/>
      <c r="Z87" s="970"/>
      <c r="AA87" s="970"/>
      <c r="AB87" s="970"/>
      <c r="AC87" s="970"/>
      <c r="AD87" s="970"/>
      <c r="AE87" s="970"/>
      <c r="AF87" s="970"/>
      <c r="AG87" s="970"/>
      <c r="AH87" s="970"/>
      <c r="AI87" s="970"/>
      <c r="AJ87" s="970"/>
      <c r="AK87" s="970"/>
      <c r="AL87" s="970"/>
      <c r="AM87" s="970"/>
      <c r="AN87" s="970"/>
      <c r="AO87" s="970"/>
      <c r="AP87" s="970"/>
      <c r="AQ87" s="970"/>
      <c r="AR87" s="970"/>
      <c r="AS87" s="970"/>
      <c r="AT87" s="970"/>
      <c r="AU87" s="971"/>
      <c r="AV87" s="972"/>
      <c r="AW87" s="972"/>
      <c r="AX87" s="972"/>
      <c r="AY87" s="973"/>
      <c r="AZ87" s="974"/>
      <c r="BA87" s="974"/>
      <c r="BB87" s="974"/>
      <c r="BC87" s="974"/>
      <c r="BD87" s="975"/>
      <c r="BE87" s="241"/>
      <c r="BF87" s="241"/>
      <c r="BG87" s="241"/>
      <c r="BH87" s="241"/>
      <c r="BI87" s="241"/>
      <c r="BJ87" s="241"/>
      <c r="BK87" s="241"/>
      <c r="BL87" s="241"/>
      <c r="BM87" s="241"/>
      <c r="BN87" s="241"/>
      <c r="BO87" s="241"/>
      <c r="BP87" s="241"/>
      <c r="BQ87" s="238">
        <v>81</v>
      </c>
      <c r="BR87" s="243"/>
      <c r="BS87" s="945"/>
      <c r="BT87" s="946"/>
      <c r="BU87" s="946"/>
      <c r="BV87" s="946"/>
      <c r="BW87" s="946"/>
      <c r="BX87" s="946"/>
      <c r="BY87" s="946"/>
      <c r="BZ87" s="946"/>
      <c r="CA87" s="946"/>
      <c r="CB87" s="946"/>
      <c r="CC87" s="946"/>
      <c r="CD87" s="946"/>
      <c r="CE87" s="946"/>
      <c r="CF87" s="946"/>
      <c r="CG87" s="955"/>
      <c r="CH87" s="956"/>
      <c r="CI87" s="957"/>
      <c r="CJ87" s="957"/>
      <c r="CK87" s="957"/>
      <c r="CL87" s="958"/>
      <c r="CM87" s="956"/>
      <c r="CN87" s="957"/>
      <c r="CO87" s="957"/>
      <c r="CP87" s="957"/>
      <c r="CQ87" s="958"/>
      <c r="CR87" s="956"/>
      <c r="CS87" s="957"/>
      <c r="CT87" s="957"/>
      <c r="CU87" s="957"/>
      <c r="CV87" s="958"/>
      <c r="CW87" s="956"/>
      <c r="CX87" s="957"/>
      <c r="CY87" s="957"/>
      <c r="CZ87" s="957"/>
      <c r="DA87" s="958"/>
      <c r="DB87" s="956"/>
      <c r="DC87" s="957"/>
      <c r="DD87" s="957"/>
      <c r="DE87" s="957"/>
      <c r="DF87" s="958"/>
      <c r="DG87" s="956"/>
      <c r="DH87" s="957"/>
      <c r="DI87" s="957"/>
      <c r="DJ87" s="957"/>
      <c r="DK87" s="958"/>
      <c r="DL87" s="956"/>
      <c r="DM87" s="957"/>
      <c r="DN87" s="957"/>
      <c r="DO87" s="957"/>
      <c r="DP87" s="958"/>
      <c r="DQ87" s="956"/>
      <c r="DR87" s="957"/>
      <c r="DS87" s="957"/>
      <c r="DT87" s="957"/>
      <c r="DU87" s="958"/>
      <c r="DV87" s="945"/>
      <c r="DW87" s="946"/>
      <c r="DX87" s="946"/>
      <c r="DY87" s="946"/>
      <c r="DZ87" s="947"/>
      <c r="EA87" s="230"/>
    </row>
    <row r="88" spans="1:131" ht="26.25" customHeight="1" thickBot="1" x14ac:dyDescent="0.25">
      <c r="A88" s="240" t="s">
        <v>376</v>
      </c>
      <c r="B88" s="937" t="s">
        <v>400</v>
      </c>
      <c r="C88" s="938"/>
      <c r="D88" s="938"/>
      <c r="E88" s="938"/>
      <c r="F88" s="938"/>
      <c r="G88" s="938"/>
      <c r="H88" s="938"/>
      <c r="I88" s="938"/>
      <c r="J88" s="938"/>
      <c r="K88" s="938"/>
      <c r="L88" s="938"/>
      <c r="M88" s="938"/>
      <c r="N88" s="938"/>
      <c r="O88" s="938"/>
      <c r="P88" s="948"/>
      <c r="Q88" s="964"/>
      <c r="R88" s="965"/>
      <c r="S88" s="965"/>
      <c r="T88" s="965"/>
      <c r="U88" s="965"/>
      <c r="V88" s="965"/>
      <c r="W88" s="965"/>
      <c r="X88" s="965"/>
      <c r="Y88" s="965"/>
      <c r="Z88" s="965"/>
      <c r="AA88" s="965"/>
      <c r="AB88" s="965"/>
      <c r="AC88" s="965"/>
      <c r="AD88" s="965"/>
      <c r="AE88" s="965"/>
      <c r="AF88" s="959">
        <v>86466</v>
      </c>
      <c r="AG88" s="959"/>
      <c r="AH88" s="959"/>
      <c r="AI88" s="959"/>
      <c r="AJ88" s="959"/>
      <c r="AK88" s="965"/>
      <c r="AL88" s="965"/>
      <c r="AM88" s="965"/>
      <c r="AN88" s="965"/>
      <c r="AO88" s="965"/>
      <c r="AP88" s="959">
        <v>122395</v>
      </c>
      <c r="AQ88" s="959"/>
      <c r="AR88" s="959"/>
      <c r="AS88" s="959"/>
      <c r="AT88" s="959"/>
      <c r="AU88" s="960">
        <v>1699</v>
      </c>
      <c r="AV88" s="953"/>
      <c r="AW88" s="953"/>
      <c r="AX88" s="953"/>
      <c r="AY88" s="961"/>
      <c r="AZ88" s="962"/>
      <c r="BA88" s="962"/>
      <c r="BB88" s="962"/>
      <c r="BC88" s="962"/>
      <c r="BD88" s="963"/>
      <c r="BE88" s="241"/>
      <c r="BF88" s="241"/>
      <c r="BG88" s="241"/>
      <c r="BH88" s="241"/>
      <c r="BI88" s="241"/>
      <c r="BJ88" s="241"/>
      <c r="BK88" s="241"/>
      <c r="BL88" s="241"/>
      <c r="BM88" s="241"/>
      <c r="BN88" s="241"/>
      <c r="BO88" s="241"/>
      <c r="BP88" s="241"/>
      <c r="BQ88" s="238">
        <v>82</v>
      </c>
      <c r="BR88" s="243"/>
      <c r="BS88" s="945"/>
      <c r="BT88" s="946"/>
      <c r="BU88" s="946"/>
      <c r="BV88" s="946"/>
      <c r="BW88" s="946"/>
      <c r="BX88" s="946"/>
      <c r="BY88" s="946"/>
      <c r="BZ88" s="946"/>
      <c r="CA88" s="946"/>
      <c r="CB88" s="946"/>
      <c r="CC88" s="946"/>
      <c r="CD88" s="946"/>
      <c r="CE88" s="946"/>
      <c r="CF88" s="946"/>
      <c r="CG88" s="955"/>
      <c r="CH88" s="956"/>
      <c r="CI88" s="957"/>
      <c r="CJ88" s="957"/>
      <c r="CK88" s="957"/>
      <c r="CL88" s="958"/>
      <c r="CM88" s="956"/>
      <c r="CN88" s="957"/>
      <c r="CO88" s="957"/>
      <c r="CP88" s="957"/>
      <c r="CQ88" s="958"/>
      <c r="CR88" s="956"/>
      <c r="CS88" s="957"/>
      <c r="CT88" s="957"/>
      <c r="CU88" s="957"/>
      <c r="CV88" s="958"/>
      <c r="CW88" s="956"/>
      <c r="CX88" s="957"/>
      <c r="CY88" s="957"/>
      <c r="CZ88" s="957"/>
      <c r="DA88" s="958"/>
      <c r="DB88" s="956"/>
      <c r="DC88" s="957"/>
      <c r="DD88" s="957"/>
      <c r="DE88" s="957"/>
      <c r="DF88" s="958"/>
      <c r="DG88" s="956"/>
      <c r="DH88" s="957"/>
      <c r="DI88" s="957"/>
      <c r="DJ88" s="957"/>
      <c r="DK88" s="958"/>
      <c r="DL88" s="956"/>
      <c r="DM88" s="957"/>
      <c r="DN88" s="957"/>
      <c r="DO88" s="957"/>
      <c r="DP88" s="958"/>
      <c r="DQ88" s="956"/>
      <c r="DR88" s="957"/>
      <c r="DS88" s="957"/>
      <c r="DT88" s="957"/>
      <c r="DU88" s="958"/>
      <c r="DV88" s="945"/>
      <c r="DW88" s="946"/>
      <c r="DX88" s="946"/>
      <c r="DY88" s="946"/>
      <c r="DZ88" s="947"/>
      <c r="EA88" s="230"/>
    </row>
    <row r="89" spans="1:131" ht="26.25" hidden="1" customHeight="1" x14ac:dyDescent="0.2">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945"/>
      <c r="BT89" s="946"/>
      <c r="BU89" s="946"/>
      <c r="BV89" s="946"/>
      <c r="BW89" s="946"/>
      <c r="BX89" s="946"/>
      <c r="BY89" s="946"/>
      <c r="BZ89" s="946"/>
      <c r="CA89" s="946"/>
      <c r="CB89" s="946"/>
      <c r="CC89" s="946"/>
      <c r="CD89" s="946"/>
      <c r="CE89" s="946"/>
      <c r="CF89" s="946"/>
      <c r="CG89" s="955"/>
      <c r="CH89" s="956"/>
      <c r="CI89" s="957"/>
      <c r="CJ89" s="957"/>
      <c r="CK89" s="957"/>
      <c r="CL89" s="958"/>
      <c r="CM89" s="956"/>
      <c r="CN89" s="957"/>
      <c r="CO89" s="957"/>
      <c r="CP89" s="957"/>
      <c r="CQ89" s="958"/>
      <c r="CR89" s="956"/>
      <c r="CS89" s="957"/>
      <c r="CT89" s="957"/>
      <c r="CU89" s="957"/>
      <c r="CV89" s="958"/>
      <c r="CW89" s="956"/>
      <c r="CX89" s="957"/>
      <c r="CY89" s="957"/>
      <c r="CZ89" s="957"/>
      <c r="DA89" s="958"/>
      <c r="DB89" s="956"/>
      <c r="DC89" s="957"/>
      <c r="DD89" s="957"/>
      <c r="DE89" s="957"/>
      <c r="DF89" s="958"/>
      <c r="DG89" s="956"/>
      <c r="DH89" s="957"/>
      <c r="DI89" s="957"/>
      <c r="DJ89" s="957"/>
      <c r="DK89" s="958"/>
      <c r="DL89" s="956"/>
      <c r="DM89" s="957"/>
      <c r="DN89" s="957"/>
      <c r="DO89" s="957"/>
      <c r="DP89" s="958"/>
      <c r="DQ89" s="956"/>
      <c r="DR89" s="957"/>
      <c r="DS89" s="957"/>
      <c r="DT89" s="957"/>
      <c r="DU89" s="958"/>
      <c r="DV89" s="945"/>
      <c r="DW89" s="946"/>
      <c r="DX89" s="946"/>
      <c r="DY89" s="946"/>
      <c r="DZ89" s="947"/>
      <c r="EA89" s="230"/>
    </row>
    <row r="90" spans="1:131" ht="26.25" hidden="1" customHeight="1" x14ac:dyDescent="0.2">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945"/>
      <c r="BT90" s="946"/>
      <c r="BU90" s="946"/>
      <c r="BV90" s="946"/>
      <c r="BW90" s="946"/>
      <c r="BX90" s="946"/>
      <c r="BY90" s="946"/>
      <c r="BZ90" s="946"/>
      <c r="CA90" s="946"/>
      <c r="CB90" s="946"/>
      <c r="CC90" s="946"/>
      <c r="CD90" s="946"/>
      <c r="CE90" s="946"/>
      <c r="CF90" s="946"/>
      <c r="CG90" s="955"/>
      <c r="CH90" s="956"/>
      <c r="CI90" s="957"/>
      <c r="CJ90" s="957"/>
      <c r="CK90" s="957"/>
      <c r="CL90" s="958"/>
      <c r="CM90" s="956"/>
      <c r="CN90" s="957"/>
      <c r="CO90" s="957"/>
      <c r="CP90" s="957"/>
      <c r="CQ90" s="958"/>
      <c r="CR90" s="956"/>
      <c r="CS90" s="957"/>
      <c r="CT90" s="957"/>
      <c r="CU90" s="957"/>
      <c r="CV90" s="958"/>
      <c r="CW90" s="956"/>
      <c r="CX90" s="957"/>
      <c r="CY90" s="957"/>
      <c r="CZ90" s="957"/>
      <c r="DA90" s="958"/>
      <c r="DB90" s="956"/>
      <c r="DC90" s="957"/>
      <c r="DD90" s="957"/>
      <c r="DE90" s="957"/>
      <c r="DF90" s="958"/>
      <c r="DG90" s="956"/>
      <c r="DH90" s="957"/>
      <c r="DI90" s="957"/>
      <c r="DJ90" s="957"/>
      <c r="DK90" s="958"/>
      <c r="DL90" s="956"/>
      <c r="DM90" s="957"/>
      <c r="DN90" s="957"/>
      <c r="DO90" s="957"/>
      <c r="DP90" s="958"/>
      <c r="DQ90" s="956"/>
      <c r="DR90" s="957"/>
      <c r="DS90" s="957"/>
      <c r="DT90" s="957"/>
      <c r="DU90" s="958"/>
      <c r="DV90" s="945"/>
      <c r="DW90" s="946"/>
      <c r="DX90" s="946"/>
      <c r="DY90" s="946"/>
      <c r="DZ90" s="947"/>
      <c r="EA90" s="230"/>
    </row>
    <row r="91" spans="1:131" ht="26.25" hidden="1" customHeight="1" x14ac:dyDescent="0.2">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945"/>
      <c r="BT91" s="946"/>
      <c r="BU91" s="946"/>
      <c r="BV91" s="946"/>
      <c r="BW91" s="946"/>
      <c r="BX91" s="946"/>
      <c r="BY91" s="946"/>
      <c r="BZ91" s="946"/>
      <c r="CA91" s="946"/>
      <c r="CB91" s="946"/>
      <c r="CC91" s="946"/>
      <c r="CD91" s="946"/>
      <c r="CE91" s="946"/>
      <c r="CF91" s="946"/>
      <c r="CG91" s="955"/>
      <c r="CH91" s="956"/>
      <c r="CI91" s="957"/>
      <c r="CJ91" s="957"/>
      <c r="CK91" s="957"/>
      <c r="CL91" s="958"/>
      <c r="CM91" s="956"/>
      <c r="CN91" s="957"/>
      <c r="CO91" s="957"/>
      <c r="CP91" s="957"/>
      <c r="CQ91" s="958"/>
      <c r="CR91" s="956"/>
      <c r="CS91" s="957"/>
      <c r="CT91" s="957"/>
      <c r="CU91" s="957"/>
      <c r="CV91" s="958"/>
      <c r="CW91" s="956"/>
      <c r="CX91" s="957"/>
      <c r="CY91" s="957"/>
      <c r="CZ91" s="957"/>
      <c r="DA91" s="958"/>
      <c r="DB91" s="956"/>
      <c r="DC91" s="957"/>
      <c r="DD91" s="957"/>
      <c r="DE91" s="957"/>
      <c r="DF91" s="958"/>
      <c r="DG91" s="956"/>
      <c r="DH91" s="957"/>
      <c r="DI91" s="957"/>
      <c r="DJ91" s="957"/>
      <c r="DK91" s="958"/>
      <c r="DL91" s="956"/>
      <c r="DM91" s="957"/>
      <c r="DN91" s="957"/>
      <c r="DO91" s="957"/>
      <c r="DP91" s="958"/>
      <c r="DQ91" s="956"/>
      <c r="DR91" s="957"/>
      <c r="DS91" s="957"/>
      <c r="DT91" s="957"/>
      <c r="DU91" s="958"/>
      <c r="DV91" s="945"/>
      <c r="DW91" s="946"/>
      <c r="DX91" s="946"/>
      <c r="DY91" s="946"/>
      <c r="DZ91" s="947"/>
      <c r="EA91" s="230"/>
    </row>
    <row r="92" spans="1:131" ht="26.25" hidden="1" customHeight="1" x14ac:dyDescent="0.2">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945"/>
      <c r="BT92" s="946"/>
      <c r="BU92" s="946"/>
      <c r="BV92" s="946"/>
      <c r="BW92" s="946"/>
      <c r="BX92" s="946"/>
      <c r="BY92" s="946"/>
      <c r="BZ92" s="946"/>
      <c r="CA92" s="946"/>
      <c r="CB92" s="946"/>
      <c r="CC92" s="946"/>
      <c r="CD92" s="946"/>
      <c r="CE92" s="946"/>
      <c r="CF92" s="946"/>
      <c r="CG92" s="955"/>
      <c r="CH92" s="956"/>
      <c r="CI92" s="957"/>
      <c r="CJ92" s="957"/>
      <c r="CK92" s="957"/>
      <c r="CL92" s="958"/>
      <c r="CM92" s="956"/>
      <c r="CN92" s="957"/>
      <c r="CO92" s="957"/>
      <c r="CP92" s="957"/>
      <c r="CQ92" s="958"/>
      <c r="CR92" s="956"/>
      <c r="CS92" s="957"/>
      <c r="CT92" s="957"/>
      <c r="CU92" s="957"/>
      <c r="CV92" s="958"/>
      <c r="CW92" s="956"/>
      <c r="CX92" s="957"/>
      <c r="CY92" s="957"/>
      <c r="CZ92" s="957"/>
      <c r="DA92" s="958"/>
      <c r="DB92" s="956"/>
      <c r="DC92" s="957"/>
      <c r="DD92" s="957"/>
      <c r="DE92" s="957"/>
      <c r="DF92" s="958"/>
      <c r="DG92" s="956"/>
      <c r="DH92" s="957"/>
      <c r="DI92" s="957"/>
      <c r="DJ92" s="957"/>
      <c r="DK92" s="958"/>
      <c r="DL92" s="956"/>
      <c r="DM92" s="957"/>
      <c r="DN92" s="957"/>
      <c r="DO92" s="957"/>
      <c r="DP92" s="958"/>
      <c r="DQ92" s="956"/>
      <c r="DR92" s="957"/>
      <c r="DS92" s="957"/>
      <c r="DT92" s="957"/>
      <c r="DU92" s="958"/>
      <c r="DV92" s="945"/>
      <c r="DW92" s="946"/>
      <c r="DX92" s="946"/>
      <c r="DY92" s="946"/>
      <c r="DZ92" s="947"/>
      <c r="EA92" s="230"/>
    </row>
    <row r="93" spans="1:131" ht="26.25" hidden="1" customHeight="1" x14ac:dyDescent="0.2">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945"/>
      <c r="BT93" s="946"/>
      <c r="BU93" s="946"/>
      <c r="BV93" s="946"/>
      <c r="BW93" s="946"/>
      <c r="BX93" s="946"/>
      <c r="BY93" s="946"/>
      <c r="BZ93" s="946"/>
      <c r="CA93" s="946"/>
      <c r="CB93" s="946"/>
      <c r="CC93" s="946"/>
      <c r="CD93" s="946"/>
      <c r="CE93" s="946"/>
      <c r="CF93" s="946"/>
      <c r="CG93" s="955"/>
      <c r="CH93" s="956"/>
      <c r="CI93" s="957"/>
      <c r="CJ93" s="957"/>
      <c r="CK93" s="957"/>
      <c r="CL93" s="958"/>
      <c r="CM93" s="956"/>
      <c r="CN93" s="957"/>
      <c r="CO93" s="957"/>
      <c r="CP93" s="957"/>
      <c r="CQ93" s="958"/>
      <c r="CR93" s="956"/>
      <c r="CS93" s="957"/>
      <c r="CT93" s="957"/>
      <c r="CU93" s="957"/>
      <c r="CV93" s="958"/>
      <c r="CW93" s="956"/>
      <c r="CX93" s="957"/>
      <c r="CY93" s="957"/>
      <c r="CZ93" s="957"/>
      <c r="DA93" s="958"/>
      <c r="DB93" s="956"/>
      <c r="DC93" s="957"/>
      <c r="DD93" s="957"/>
      <c r="DE93" s="957"/>
      <c r="DF93" s="958"/>
      <c r="DG93" s="956"/>
      <c r="DH93" s="957"/>
      <c r="DI93" s="957"/>
      <c r="DJ93" s="957"/>
      <c r="DK93" s="958"/>
      <c r="DL93" s="956"/>
      <c r="DM93" s="957"/>
      <c r="DN93" s="957"/>
      <c r="DO93" s="957"/>
      <c r="DP93" s="958"/>
      <c r="DQ93" s="956"/>
      <c r="DR93" s="957"/>
      <c r="DS93" s="957"/>
      <c r="DT93" s="957"/>
      <c r="DU93" s="958"/>
      <c r="DV93" s="945"/>
      <c r="DW93" s="946"/>
      <c r="DX93" s="946"/>
      <c r="DY93" s="946"/>
      <c r="DZ93" s="947"/>
      <c r="EA93" s="230"/>
    </row>
    <row r="94" spans="1:131" ht="26.25" hidden="1" customHeight="1" x14ac:dyDescent="0.2">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945"/>
      <c r="BT94" s="946"/>
      <c r="BU94" s="946"/>
      <c r="BV94" s="946"/>
      <c r="BW94" s="946"/>
      <c r="BX94" s="946"/>
      <c r="BY94" s="946"/>
      <c r="BZ94" s="946"/>
      <c r="CA94" s="946"/>
      <c r="CB94" s="946"/>
      <c r="CC94" s="946"/>
      <c r="CD94" s="946"/>
      <c r="CE94" s="946"/>
      <c r="CF94" s="946"/>
      <c r="CG94" s="955"/>
      <c r="CH94" s="956"/>
      <c r="CI94" s="957"/>
      <c r="CJ94" s="957"/>
      <c r="CK94" s="957"/>
      <c r="CL94" s="958"/>
      <c r="CM94" s="956"/>
      <c r="CN94" s="957"/>
      <c r="CO94" s="957"/>
      <c r="CP94" s="957"/>
      <c r="CQ94" s="958"/>
      <c r="CR94" s="956"/>
      <c r="CS94" s="957"/>
      <c r="CT94" s="957"/>
      <c r="CU94" s="957"/>
      <c r="CV94" s="958"/>
      <c r="CW94" s="956"/>
      <c r="CX94" s="957"/>
      <c r="CY94" s="957"/>
      <c r="CZ94" s="957"/>
      <c r="DA94" s="958"/>
      <c r="DB94" s="956"/>
      <c r="DC94" s="957"/>
      <c r="DD94" s="957"/>
      <c r="DE94" s="957"/>
      <c r="DF94" s="958"/>
      <c r="DG94" s="956"/>
      <c r="DH94" s="957"/>
      <c r="DI94" s="957"/>
      <c r="DJ94" s="957"/>
      <c r="DK94" s="958"/>
      <c r="DL94" s="956"/>
      <c r="DM94" s="957"/>
      <c r="DN94" s="957"/>
      <c r="DO94" s="957"/>
      <c r="DP94" s="958"/>
      <c r="DQ94" s="956"/>
      <c r="DR94" s="957"/>
      <c r="DS94" s="957"/>
      <c r="DT94" s="957"/>
      <c r="DU94" s="958"/>
      <c r="DV94" s="945"/>
      <c r="DW94" s="946"/>
      <c r="DX94" s="946"/>
      <c r="DY94" s="946"/>
      <c r="DZ94" s="947"/>
      <c r="EA94" s="230"/>
    </row>
    <row r="95" spans="1:131" ht="26.25" hidden="1" customHeight="1" x14ac:dyDescent="0.2">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945"/>
      <c r="BT95" s="946"/>
      <c r="BU95" s="946"/>
      <c r="BV95" s="946"/>
      <c r="BW95" s="946"/>
      <c r="BX95" s="946"/>
      <c r="BY95" s="946"/>
      <c r="BZ95" s="946"/>
      <c r="CA95" s="946"/>
      <c r="CB95" s="946"/>
      <c r="CC95" s="946"/>
      <c r="CD95" s="946"/>
      <c r="CE95" s="946"/>
      <c r="CF95" s="946"/>
      <c r="CG95" s="955"/>
      <c r="CH95" s="956"/>
      <c r="CI95" s="957"/>
      <c r="CJ95" s="957"/>
      <c r="CK95" s="957"/>
      <c r="CL95" s="958"/>
      <c r="CM95" s="956"/>
      <c r="CN95" s="957"/>
      <c r="CO95" s="957"/>
      <c r="CP95" s="957"/>
      <c r="CQ95" s="958"/>
      <c r="CR95" s="956"/>
      <c r="CS95" s="957"/>
      <c r="CT95" s="957"/>
      <c r="CU95" s="957"/>
      <c r="CV95" s="958"/>
      <c r="CW95" s="956"/>
      <c r="CX95" s="957"/>
      <c r="CY95" s="957"/>
      <c r="CZ95" s="957"/>
      <c r="DA95" s="958"/>
      <c r="DB95" s="956"/>
      <c r="DC95" s="957"/>
      <c r="DD95" s="957"/>
      <c r="DE95" s="957"/>
      <c r="DF95" s="958"/>
      <c r="DG95" s="956"/>
      <c r="DH95" s="957"/>
      <c r="DI95" s="957"/>
      <c r="DJ95" s="957"/>
      <c r="DK95" s="958"/>
      <c r="DL95" s="956"/>
      <c r="DM95" s="957"/>
      <c r="DN95" s="957"/>
      <c r="DO95" s="957"/>
      <c r="DP95" s="958"/>
      <c r="DQ95" s="956"/>
      <c r="DR95" s="957"/>
      <c r="DS95" s="957"/>
      <c r="DT95" s="957"/>
      <c r="DU95" s="958"/>
      <c r="DV95" s="945"/>
      <c r="DW95" s="946"/>
      <c r="DX95" s="946"/>
      <c r="DY95" s="946"/>
      <c r="DZ95" s="947"/>
      <c r="EA95" s="230"/>
    </row>
    <row r="96" spans="1:131" ht="26.25" hidden="1" customHeight="1" x14ac:dyDescent="0.2">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945"/>
      <c r="BT96" s="946"/>
      <c r="BU96" s="946"/>
      <c r="BV96" s="946"/>
      <c r="BW96" s="946"/>
      <c r="BX96" s="946"/>
      <c r="BY96" s="946"/>
      <c r="BZ96" s="946"/>
      <c r="CA96" s="946"/>
      <c r="CB96" s="946"/>
      <c r="CC96" s="946"/>
      <c r="CD96" s="946"/>
      <c r="CE96" s="946"/>
      <c r="CF96" s="946"/>
      <c r="CG96" s="955"/>
      <c r="CH96" s="956"/>
      <c r="CI96" s="957"/>
      <c r="CJ96" s="957"/>
      <c r="CK96" s="957"/>
      <c r="CL96" s="958"/>
      <c r="CM96" s="956"/>
      <c r="CN96" s="957"/>
      <c r="CO96" s="957"/>
      <c r="CP96" s="957"/>
      <c r="CQ96" s="958"/>
      <c r="CR96" s="956"/>
      <c r="CS96" s="957"/>
      <c r="CT96" s="957"/>
      <c r="CU96" s="957"/>
      <c r="CV96" s="958"/>
      <c r="CW96" s="956"/>
      <c r="CX96" s="957"/>
      <c r="CY96" s="957"/>
      <c r="CZ96" s="957"/>
      <c r="DA96" s="958"/>
      <c r="DB96" s="956"/>
      <c r="DC96" s="957"/>
      <c r="DD96" s="957"/>
      <c r="DE96" s="957"/>
      <c r="DF96" s="958"/>
      <c r="DG96" s="956"/>
      <c r="DH96" s="957"/>
      <c r="DI96" s="957"/>
      <c r="DJ96" s="957"/>
      <c r="DK96" s="958"/>
      <c r="DL96" s="956"/>
      <c r="DM96" s="957"/>
      <c r="DN96" s="957"/>
      <c r="DO96" s="957"/>
      <c r="DP96" s="958"/>
      <c r="DQ96" s="956"/>
      <c r="DR96" s="957"/>
      <c r="DS96" s="957"/>
      <c r="DT96" s="957"/>
      <c r="DU96" s="958"/>
      <c r="DV96" s="945"/>
      <c r="DW96" s="946"/>
      <c r="DX96" s="946"/>
      <c r="DY96" s="946"/>
      <c r="DZ96" s="947"/>
      <c r="EA96" s="230"/>
    </row>
    <row r="97" spans="1:131" ht="26.25" hidden="1" customHeight="1" x14ac:dyDescent="0.2">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945"/>
      <c r="BT97" s="946"/>
      <c r="BU97" s="946"/>
      <c r="BV97" s="946"/>
      <c r="BW97" s="946"/>
      <c r="BX97" s="946"/>
      <c r="BY97" s="946"/>
      <c r="BZ97" s="946"/>
      <c r="CA97" s="946"/>
      <c r="CB97" s="946"/>
      <c r="CC97" s="946"/>
      <c r="CD97" s="946"/>
      <c r="CE97" s="946"/>
      <c r="CF97" s="946"/>
      <c r="CG97" s="955"/>
      <c r="CH97" s="956"/>
      <c r="CI97" s="957"/>
      <c r="CJ97" s="957"/>
      <c r="CK97" s="957"/>
      <c r="CL97" s="958"/>
      <c r="CM97" s="956"/>
      <c r="CN97" s="957"/>
      <c r="CO97" s="957"/>
      <c r="CP97" s="957"/>
      <c r="CQ97" s="958"/>
      <c r="CR97" s="956"/>
      <c r="CS97" s="957"/>
      <c r="CT97" s="957"/>
      <c r="CU97" s="957"/>
      <c r="CV97" s="958"/>
      <c r="CW97" s="956"/>
      <c r="CX97" s="957"/>
      <c r="CY97" s="957"/>
      <c r="CZ97" s="957"/>
      <c r="DA97" s="958"/>
      <c r="DB97" s="956"/>
      <c r="DC97" s="957"/>
      <c r="DD97" s="957"/>
      <c r="DE97" s="957"/>
      <c r="DF97" s="958"/>
      <c r="DG97" s="956"/>
      <c r="DH97" s="957"/>
      <c r="DI97" s="957"/>
      <c r="DJ97" s="957"/>
      <c r="DK97" s="958"/>
      <c r="DL97" s="956"/>
      <c r="DM97" s="957"/>
      <c r="DN97" s="957"/>
      <c r="DO97" s="957"/>
      <c r="DP97" s="958"/>
      <c r="DQ97" s="956"/>
      <c r="DR97" s="957"/>
      <c r="DS97" s="957"/>
      <c r="DT97" s="957"/>
      <c r="DU97" s="958"/>
      <c r="DV97" s="945"/>
      <c r="DW97" s="946"/>
      <c r="DX97" s="946"/>
      <c r="DY97" s="946"/>
      <c r="DZ97" s="947"/>
      <c r="EA97" s="230"/>
    </row>
    <row r="98" spans="1:131" ht="26.25" hidden="1" customHeight="1" x14ac:dyDescent="0.2">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945"/>
      <c r="BT98" s="946"/>
      <c r="BU98" s="946"/>
      <c r="BV98" s="946"/>
      <c r="BW98" s="946"/>
      <c r="BX98" s="946"/>
      <c r="BY98" s="946"/>
      <c r="BZ98" s="946"/>
      <c r="CA98" s="946"/>
      <c r="CB98" s="946"/>
      <c r="CC98" s="946"/>
      <c r="CD98" s="946"/>
      <c r="CE98" s="946"/>
      <c r="CF98" s="946"/>
      <c r="CG98" s="955"/>
      <c r="CH98" s="956"/>
      <c r="CI98" s="957"/>
      <c r="CJ98" s="957"/>
      <c r="CK98" s="957"/>
      <c r="CL98" s="958"/>
      <c r="CM98" s="956"/>
      <c r="CN98" s="957"/>
      <c r="CO98" s="957"/>
      <c r="CP98" s="957"/>
      <c r="CQ98" s="958"/>
      <c r="CR98" s="956"/>
      <c r="CS98" s="957"/>
      <c r="CT98" s="957"/>
      <c r="CU98" s="957"/>
      <c r="CV98" s="958"/>
      <c r="CW98" s="956"/>
      <c r="CX98" s="957"/>
      <c r="CY98" s="957"/>
      <c r="CZ98" s="957"/>
      <c r="DA98" s="958"/>
      <c r="DB98" s="956"/>
      <c r="DC98" s="957"/>
      <c r="DD98" s="957"/>
      <c r="DE98" s="957"/>
      <c r="DF98" s="958"/>
      <c r="DG98" s="956"/>
      <c r="DH98" s="957"/>
      <c r="DI98" s="957"/>
      <c r="DJ98" s="957"/>
      <c r="DK98" s="958"/>
      <c r="DL98" s="956"/>
      <c r="DM98" s="957"/>
      <c r="DN98" s="957"/>
      <c r="DO98" s="957"/>
      <c r="DP98" s="958"/>
      <c r="DQ98" s="956"/>
      <c r="DR98" s="957"/>
      <c r="DS98" s="957"/>
      <c r="DT98" s="957"/>
      <c r="DU98" s="958"/>
      <c r="DV98" s="945"/>
      <c r="DW98" s="946"/>
      <c r="DX98" s="946"/>
      <c r="DY98" s="946"/>
      <c r="DZ98" s="947"/>
      <c r="EA98" s="230"/>
    </row>
    <row r="99" spans="1:131" ht="26.25" hidden="1" customHeight="1" x14ac:dyDescent="0.2">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945"/>
      <c r="BT99" s="946"/>
      <c r="BU99" s="946"/>
      <c r="BV99" s="946"/>
      <c r="BW99" s="946"/>
      <c r="BX99" s="946"/>
      <c r="BY99" s="946"/>
      <c r="BZ99" s="946"/>
      <c r="CA99" s="946"/>
      <c r="CB99" s="946"/>
      <c r="CC99" s="946"/>
      <c r="CD99" s="946"/>
      <c r="CE99" s="946"/>
      <c r="CF99" s="946"/>
      <c r="CG99" s="955"/>
      <c r="CH99" s="956"/>
      <c r="CI99" s="957"/>
      <c r="CJ99" s="957"/>
      <c r="CK99" s="957"/>
      <c r="CL99" s="958"/>
      <c r="CM99" s="956"/>
      <c r="CN99" s="957"/>
      <c r="CO99" s="957"/>
      <c r="CP99" s="957"/>
      <c r="CQ99" s="958"/>
      <c r="CR99" s="956"/>
      <c r="CS99" s="957"/>
      <c r="CT99" s="957"/>
      <c r="CU99" s="957"/>
      <c r="CV99" s="958"/>
      <c r="CW99" s="956"/>
      <c r="CX99" s="957"/>
      <c r="CY99" s="957"/>
      <c r="CZ99" s="957"/>
      <c r="DA99" s="958"/>
      <c r="DB99" s="956"/>
      <c r="DC99" s="957"/>
      <c r="DD99" s="957"/>
      <c r="DE99" s="957"/>
      <c r="DF99" s="958"/>
      <c r="DG99" s="956"/>
      <c r="DH99" s="957"/>
      <c r="DI99" s="957"/>
      <c r="DJ99" s="957"/>
      <c r="DK99" s="958"/>
      <c r="DL99" s="956"/>
      <c r="DM99" s="957"/>
      <c r="DN99" s="957"/>
      <c r="DO99" s="957"/>
      <c r="DP99" s="958"/>
      <c r="DQ99" s="956"/>
      <c r="DR99" s="957"/>
      <c r="DS99" s="957"/>
      <c r="DT99" s="957"/>
      <c r="DU99" s="958"/>
      <c r="DV99" s="945"/>
      <c r="DW99" s="946"/>
      <c r="DX99" s="946"/>
      <c r="DY99" s="946"/>
      <c r="DZ99" s="947"/>
      <c r="EA99" s="230"/>
    </row>
    <row r="100" spans="1:131" ht="26.25" hidden="1" customHeight="1" x14ac:dyDescent="0.2">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945"/>
      <c r="BT100" s="946"/>
      <c r="BU100" s="946"/>
      <c r="BV100" s="946"/>
      <c r="BW100" s="946"/>
      <c r="BX100" s="946"/>
      <c r="BY100" s="946"/>
      <c r="BZ100" s="946"/>
      <c r="CA100" s="946"/>
      <c r="CB100" s="946"/>
      <c r="CC100" s="946"/>
      <c r="CD100" s="946"/>
      <c r="CE100" s="946"/>
      <c r="CF100" s="946"/>
      <c r="CG100" s="955"/>
      <c r="CH100" s="956"/>
      <c r="CI100" s="957"/>
      <c r="CJ100" s="957"/>
      <c r="CK100" s="957"/>
      <c r="CL100" s="958"/>
      <c r="CM100" s="956"/>
      <c r="CN100" s="957"/>
      <c r="CO100" s="957"/>
      <c r="CP100" s="957"/>
      <c r="CQ100" s="958"/>
      <c r="CR100" s="956"/>
      <c r="CS100" s="957"/>
      <c r="CT100" s="957"/>
      <c r="CU100" s="957"/>
      <c r="CV100" s="958"/>
      <c r="CW100" s="956"/>
      <c r="CX100" s="957"/>
      <c r="CY100" s="957"/>
      <c r="CZ100" s="957"/>
      <c r="DA100" s="958"/>
      <c r="DB100" s="956"/>
      <c r="DC100" s="957"/>
      <c r="DD100" s="957"/>
      <c r="DE100" s="957"/>
      <c r="DF100" s="958"/>
      <c r="DG100" s="956"/>
      <c r="DH100" s="957"/>
      <c r="DI100" s="957"/>
      <c r="DJ100" s="957"/>
      <c r="DK100" s="958"/>
      <c r="DL100" s="956"/>
      <c r="DM100" s="957"/>
      <c r="DN100" s="957"/>
      <c r="DO100" s="957"/>
      <c r="DP100" s="958"/>
      <c r="DQ100" s="956"/>
      <c r="DR100" s="957"/>
      <c r="DS100" s="957"/>
      <c r="DT100" s="957"/>
      <c r="DU100" s="958"/>
      <c r="DV100" s="945"/>
      <c r="DW100" s="946"/>
      <c r="DX100" s="946"/>
      <c r="DY100" s="946"/>
      <c r="DZ100" s="947"/>
      <c r="EA100" s="230"/>
    </row>
    <row r="101" spans="1:131" ht="26.25" hidden="1" customHeight="1" x14ac:dyDescent="0.2">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945"/>
      <c r="BT101" s="946"/>
      <c r="BU101" s="946"/>
      <c r="BV101" s="946"/>
      <c r="BW101" s="946"/>
      <c r="BX101" s="946"/>
      <c r="BY101" s="946"/>
      <c r="BZ101" s="946"/>
      <c r="CA101" s="946"/>
      <c r="CB101" s="946"/>
      <c r="CC101" s="946"/>
      <c r="CD101" s="946"/>
      <c r="CE101" s="946"/>
      <c r="CF101" s="946"/>
      <c r="CG101" s="955"/>
      <c r="CH101" s="956"/>
      <c r="CI101" s="957"/>
      <c r="CJ101" s="957"/>
      <c r="CK101" s="957"/>
      <c r="CL101" s="958"/>
      <c r="CM101" s="956"/>
      <c r="CN101" s="957"/>
      <c r="CO101" s="957"/>
      <c r="CP101" s="957"/>
      <c r="CQ101" s="958"/>
      <c r="CR101" s="956"/>
      <c r="CS101" s="957"/>
      <c r="CT101" s="957"/>
      <c r="CU101" s="957"/>
      <c r="CV101" s="958"/>
      <c r="CW101" s="956"/>
      <c r="CX101" s="957"/>
      <c r="CY101" s="957"/>
      <c r="CZ101" s="957"/>
      <c r="DA101" s="958"/>
      <c r="DB101" s="956"/>
      <c r="DC101" s="957"/>
      <c r="DD101" s="957"/>
      <c r="DE101" s="957"/>
      <c r="DF101" s="958"/>
      <c r="DG101" s="956"/>
      <c r="DH101" s="957"/>
      <c r="DI101" s="957"/>
      <c r="DJ101" s="957"/>
      <c r="DK101" s="958"/>
      <c r="DL101" s="956"/>
      <c r="DM101" s="957"/>
      <c r="DN101" s="957"/>
      <c r="DO101" s="957"/>
      <c r="DP101" s="958"/>
      <c r="DQ101" s="956"/>
      <c r="DR101" s="957"/>
      <c r="DS101" s="957"/>
      <c r="DT101" s="957"/>
      <c r="DU101" s="958"/>
      <c r="DV101" s="945"/>
      <c r="DW101" s="946"/>
      <c r="DX101" s="946"/>
      <c r="DY101" s="946"/>
      <c r="DZ101" s="947"/>
      <c r="EA101" s="230"/>
    </row>
    <row r="102" spans="1:131" ht="26.25" customHeight="1" thickBot="1" x14ac:dyDescent="0.25">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376</v>
      </c>
      <c r="BR102" s="937" t="s">
        <v>401</v>
      </c>
      <c r="BS102" s="938"/>
      <c r="BT102" s="938"/>
      <c r="BU102" s="938"/>
      <c r="BV102" s="938"/>
      <c r="BW102" s="938"/>
      <c r="BX102" s="938"/>
      <c r="BY102" s="938"/>
      <c r="BZ102" s="938"/>
      <c r="CA102" s="938"/>
      <c r="CB102" s="938"/>
      <c r="CC102" s="938"/>
      <c r="CD102" s="938"/>
      <c r="CE102" s="938"/>
      <c r="CF102" s="938"/>
      <c r="CG102" s="948"/>
      <c r="CH102" s="949"/>
      <c r="CI102" s="950"/>
      <c r="CJ102" s="950"/>
      <c r="CK102" s="950"/>
      <c r="CL102" s="951"/>
      <c r="CM102" s="949"/>
      <c r="CN102" s="950"/>
      <c r="CO102" s="950"/>
      <c r="CP102" s="950"/>
      <c r="CQ102" s="951"/>
      <c r="CR102" s="952">
        <v>50</v>
      </c>
      <c r="CS102" s="953"/>
      <c r="CT102" s="953"/>
      <c r="CU102" s="953"/>
      <c r="CV102" s="954"/>
      <c r="CW102" s="952">
        <v>57</v>
      </c>
      <c r="CX102" s="953"/>
      <c r="CY102" s="953"/>
      <c r="CZ102" s="953"/>
      <c r="DA102" s="954"/>
      <c r="DB102" s="952" t="s">
        <v>546</v>
      </c>
      <c r="DC102" s="953"/>
      <c r="DD102" s="953"/>
      <c r="DE102" s="953"/>
      <c r="DF102" s="954"/>
      <c r="DG102" s="952" t="s">
        <v>546</v>
      </c>
      <c r="DH102" s="953"/>
      <c r="DI102" s="953"/>
      <c r="DJ102" s="953"/>
      <c r="DK102" s="954"/>
      <c r="DL102" s="952" t="s">
        <v>546</v>
      </c>
      <c r="DM102" s="953"/>
      <c r="DN102" s="953"/>
      <c r="DO102" s="953"/>
      <c r="DP102" s="954"/>
      <c r="DQ102" s="952" t="s">
        <v>546</v>
      </c>
      <c r="DR102" s="953"/>
      <c r="DS102" s="953"/>
      <c r="DT102" s="953"/>
      <c r="DU102" s="954"/>
      <c r="DV102" s="937"/>
      <c r="DW102" s="938"/>
      <c r="DX102" s="938"/>
      <c r="DY102" s="938"/>
      <c r="DZ102" s="939"/>
      <c r="EA102" s="230"/>
    </row>
    <row r="103" spans="1:131" ht="26.25" customHeight="1" x14ac:dyDescent="0.2">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40" t="s">
        <v>402</v>
      </c>
      <c r="BR103" s="940"/>
      <c r="BS103" s="940"/>
      <c r="BT103" s="940"/>
      <c r="BU103" s="940"/>
      <c r="BV103" s="940"/>
      <c r="BW103" s="940"/>
      <c r="BX103" s="940"/>
      <c r="BY103" s="940"/>
      <c r="BZ103" s="940"/>
      <c r="CA103" s="940"/>
      <c r="CB103" s="940"/>
      <c r="CC103" s="940"/>
      <c r="CD103" s="940"/>
      <c r="CE103" s="940"/>
      <c r="CF103" s="940"/>
      <c r="CG103" s="940"/>
      <c r="CH103" s="940"/>
      <c r="CI103" s="940"/>
      <c r="CJ103" s="940"/>
      <c r="CK103" s="940"/>
      <c r="CL103" s="940"/>
      <c r="CM103" s="940"/>
      <c r="CN103" s="940"/>
      <c r="CO103" s="940"/>
      <c r="CP103" s="940"/>
      <c r="CQ103" s="940"/>
      <c r="CR103" s="940"/>
      <c r="CS103" s="940"/>
      <c r="CT103" s="940"/>
      <c r="CU103" s="940"/>
      <c r="CV103" s="940"/>
      <c r="CW103" s="940"/>
      <c r="CX103" s="940"/>
      <c r="CY103" s="940"/>
      <c r="CZ103" s="940"/>
      <c r="DA103" s="940"/>
      <c r="DB103" s="940"/>
      <c r="DC103" s="940"/>
      <c r="DD103" s="940"/>
      <c r="DE103" s="940"/>
      <c r="DF103" s="940"/>
      <c r="DG103" s="940"/>
      <c r="DH103" s="940"/>
      <c r="DI103" s="940"/>
      <c r="DJ103" s="940"/>
      <c r="DK103" s="940"/>
      <c r="DL103" s="940"/>
      <c r="DM103" s="940"/>
      <c r="DN103" s="940"/>
      <c r="DO103" s="940"/>
      <c r="DP103" s="940"/>
      <c r="DQ103" s="940"/>
      <c r="DR103" s="940"/>
      <c r="DS103" s="940"/>
      <c r="DT103" s="940"/>
      <c r="DU103" s="940"/>
      <c r="DV103" s="940"/>
      <c r="DW103" s="940"/>
      <c r="DX103" s="940"/>
      <c r="DY103" s="940"/>
      <c r="DZ103" s="940"/>
      <c r="EA103" s="230"/>
    </row>
    <row r="104" spans="1:131" ht="26.25" customHeight="1" x14ac:dyDescent="0.2">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41" t="s">
        <v>403</v>
      </c>
      <c r="BR104" s="941"/>
      <c r="BS104" s="941"/>
      <c r="BT104" s="941"/>
      <c r="BU104" s="941"/>
      <c r="BV104" s="941"/>
      <c r="BW104" s="941"/>
      <c r="BX104" s="941"/>
      <c r="BY104" s="941"/>
      <c r="BZ104" s="941"/>
      <c r="CA104" s="941"/>
      <c r="CB104" s="941"/>
      <c r="CC104" s="941"/>
      <c r="CD104" s="941"/>
      <c r="CE104" s="941"/>
      <c r="CF104" s="941"/>
      <c r="CG104" s="941"/>
      <c r="CH104" s="941"/>
      <c r="CI104" s="941"/>
      <c r="CJ104" s="941"/>
      <c r="CK104" s="941"/>
      <c r="CL104" s="941"/>
      <c r="CM104" s="941"/>
      <c r="CN104" s="941"/>
      <c r="CO104" s="941"/>
      <c r="CP104" s="941"/>
      <c r="CQ104" s="941"/>
      <c r="CR104" s="941"/>
      <c r="CS104" s="941"/>
      <c r="CT104" s="941"/>
      <c r="CU104" s="941"/>
      <c r="CV104" s="941"/>
      <c r="CW104" s="941"/>
      <c r="CX104" s="941"/>
      <c r="CY104" s="941"/>
      <c r="CZ104" s="941"/>
      <c r="DA104" s="941"/>
      <c r="DB104" s="941"/>
      <c r="DC104" s="941"/>
      <c r="DD104" s="941"/>
      <c r="DE104" s="941"/>
      <c r="DF104" s="941"/>
      <c r="DG104" s="941"/>
      <c r="DH104" s="941"/>
      <c r="DI104" s="941"/>
      <c r="DJ104" s="941"/>
      <c r="DK104" s="941"/>
      <c r="DL104" s="941"/>
      <c r="DM104" s="941"/>
      <c r="DN104" s="941"/>
      <c r="DO104" s="941"/>
      <c r="DP104" s="941"/>
      <c r="DQ104" s="941"/>
      <c r="DR104" s="941"/>
      <c r="DS104" s="941"/>
      <c r="DT104" s="941"/>
      <c r="DU104" s="941"/>
      <c r="DV104" s="941"/>
      <c r="DW104" s="941"/>
      <c r="DX104" s="941"/>
      <c r="DY104" s="941"/>
      <c r="DZ104" s="941"/>
      <c r="EA104" s="230"/>
    </row>
    <row r="105" spans="1:131" ht="11.25" customHeight="1" x14ac:dyDescent="0.2">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2">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5">
      <c r="A107" s="249" t="s">
        <v>404</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405</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2">
      <c r="A108" s="942" t="s">
        <v>406</v>
      </c>
      <c r="B108" s="943"/>
      <c r="C108" s="943"/>
      <c r="D108" s="943"/>
      <c r="E108" s="943"/>
      <c r="F108" s="943"/>
      <c r="G108" s="943"/>
      <c r="H108" s="943"/>
      <c r="I108" s="943"/>
      <c r="J108" s="943"/>
      <c r="K108" s="943"/>
      <c r="L108" s="943"/>
      <c r="M108" s="943"/>
      <c r="N108" s="943"/>
      <c r="O108" s="943"/>
      <c r="P108" s="943"/>
      <c r="Q108" s="943"/>
      <c r="R108" s="943"/>
      <c r="S108" s="943"/>
      <c r="T108" s="943"/>
      <c r="U108" s="943"/>
      <c r="V108" s="943"/>
      <c r="W108" s="943"/>
      <c r="X108" s="943"/>
      <c r="Y108" s="943"/>
      <c r="Z108" s="943"/>
      <c r="AA108" s="943"/>
      <c r="AB108" s="943"/>
      <c r="AC108" s="943"/>
      <c r="AD108" s="943"/>
      <c r="AE108" s="943"/>
      <c r="AF108" s="943"/>
      <c r="AG108" s="943"/>
      <c r="AH108" s="943"/>
      <c r="AI108" s="943"/>
      <c r="AJ108" s="943"/>
      <c r="AK108" s="943"/>
      <c r="AL108" s="943"/>
      <c r="AM108" s="943"/>
      <c r="AN108" s="943"/>
      <c r="AO108" s="943"/>
      <c r="AP108" s="943"/>
      <c r="AQ108" s="943"/>
      <c r="AR108" s="943"/>
      <c r="AS108" s="943"/>
      <c r="AT108" s="944"/>
      <c r="AU108" s="942" t="s">
        <v>407</v>
      </c>
      <c r="AV108" s="943"/>
      <c r="AW108" s="943"/>
      <c r="AX108" s="943"/>
      <c r="AY108" s="943"/>
      <c r="AZ108" s="943"/>
      <c r="BA108" s="943"/>
      <c r="BB108" s="943"/>
      <c r="BC108" s="943"/>
      <c r="BD108" s="943"/>
      <c r="BE108" s="943"/>
      <c r="BF108" s="943"/>
      <c r="BG108" s="943"/>
      <c r="BH108" s="943"/>
      <c r="BI108" s="943"/>
      <c r="BJ108" s="943"/>
      <c r="BK108" s="943"/>
      <c r="BL108" s="943"/>
      <c r="BM108" s="943"/>
      <c r="BN108" s="943"/>
      <c r="BO108" s="943"/>
      <c r="BP108" s="943"/>
      <c r="BQ108" s="943"/>
      <c r="BR108" s="943"/>
      <c r="BS108" s="943"/>
      <c r="BT108" s="943"/>
      <c r="BU108" s="943"/>
      <c r="BV108" s="943"/>
      <c r="BW108" s="943"/>
      <c r="BX108" s="943"/>
      <c r="BY108" s="943"/>
      <c r="BZ108" s="943"/>
      <c r="CA108" s="943"/>
      <c r="CB108" s="943"/>
      <c r="CC108" s="943"/>
      <c r="CD108" s="943"/>
      <c r="CE108" s="943"/>
      <c r="CF108" s="943"/>
      <c r="CG108" s="943"/>
      <c r="CH108" s="943"/>
      <c r="CI108" s="943"/>
      <c r="CJ108" s="943"/>
      <c r="CK108" s="943"/>
      <c r="CL108" s="943"/>
      <c r="CM108" s="943"/>
      <c r="CN108" s="943"/>
      <c r="CO108" s="943"/>
      <c r="CP108" s="943"/>
      <c r="CQ108" s="943"/>
      <c r="CR108" s="943"/>
      <c r="CS108" s="943"/>
      <c r="CT108" s="943"/>
      <c r="CU108" s="943"/>
      <c r="CV108" s="943"/>
      <c r="CW108" s="943"/>
      <c r="CX108" s="943"/>
      <c r="CY108" s="943"/>
      <c r="CZ108" s="943"/>
      <c r="DA108" s="943"/>
      <c r="DB108" s="943"/>
      <c r="DC108" s="943"/>
      <c r="DD108" s="943"/>
      <c r="DE108" s="943"/>
      <c r="DF108" s="943"/>
      <c r="DG108" s="943"/>
      <c r="DH108" s="943"/>
      <c r="DI108" s="943"/>
      <c r="DJ108" s="943"/>
      <c r="DK108" s="943"/>
      <c r="DL108" s="943"/>
      <c r="DM108" s="943"/>
      <c r="DN108" s="943"/>
      <c r="DO108" s="943"/>
      <c r="DP108" s="943"/>
      <c r="DQ108" s="943"/>
      <c r="DR108" s="943"/>
      <c r="DS108" s="943"/>
      <c r="DT108" s="943"/>
      <c r="DU108" s="943"/>
      <c r="DV108" s="943"/>
      <c r="DW108" s="943"/>
      <c r="DX108" s="943"/>
      <c r="DY108" s="943"/>
      <c r="DZ108" s="944"/>
    </row>
    <row r="109" spans="1:131" s="230" customFormat="1" ht="26.25" customHeight="1" x14ac:dyDescent="0.2">
      <c r="A109" s="895" t="s">
        <v>408</v>
      </c>
      <c r="B109" s="896"/>
      <c r="C109" s="896"/>
      <c r="D109" s="896"/>
      <c r="E109" s="896"/>
      <c r="F109" s="896"/>
      <c r="G109" s="896"/>
      <c r="H109" s="896"/>
      <c r="I109" s="896"/>
      <c r="J109" s="896"/>
      <c r="K109" s="896"/>
      <c r="L109" s="896"/>
      <c r="M109" s="896"/>
      <c r="N109" s="896"/>
      <c r="O109" s="896"/>
      <c r="P109" s="896"/>
      <c r="Q109" s="896"/>
      <c r="R109" s="896"/>
      <c r="S109" s="896"/>
      <c r="T109" s="896"/>
      <c r="U109" s="896"/>
      <c r="V109" s="896"/>
      <c r="W109" s="896"/>
      <c r="X109" s="896"/>
      <c r="Y109" s="896"/>
      <c r="Z109" s="897"/>
      <c r="AA109" s="898" t="s">
        <v>409</v>
      </c>
      <c r="AB109" s="896"/>
      <c r="AC109" s="896"/>
      <c r="AD109" s="896"/>
      <c r="AE109" s="897"/>
      <c r="AF109" s="898" t="s">
        <v>410</v>
      </c>
      <c r="AG109" s="896"/>
      <c r="AH109" s="896"/>
      <c r="AI109" s="896"/>
      <c r="AJ109" s="897"/>
      <c r="AK109" s="898" t="s">
        <v>294</v>
      </c>
      <c r="AL109" s="896"/>
      <c r="AM109" s="896"/>
      <c r="AN109" s="896"/>
      <c r="AO109" s="897"/>
      <c r="AP109" s="898" t="s">
        <v>411</v>
      </c>
      <c r="AQ109" s="896"/>
      <c r="AR109" s="896"/>
      <c r="AS109" s="896"/>
      <c r="AT109" s="929"/>
      <c r="AU109" s="895" t="s">
        <v>408</v>
      </c>
      <c r="AV109" s="896"/>
      <c r="AW109" s="896"/>
      <c r="AX109" s="896"/>
      <c r="AY109" s="896"/>
      <c r="AZ109" s="896"/>
      <c r="BA109" s="896"/>
      <c r="BB109" s="896"/>
      <c r="BC109" s="896"/>
      <c r="BD109" s="896"/>
      <c r="BE109" s="896"/>
      <c r="BF109" s="896"/>
      <c r="BG109" s="896"/>
      <c r="BH109" s="896"/>
      <c r="BI109" s="896"/>
      <c r="BJ109" s="896"/>
      <c r="BK109" s="896"/>
      <c r="BL109" s="896"/>
      <c r="BM109" s="896"/>
      <c r="BN109" s="896"/>
      <c r="BO109" s="896"/>
      <c r="BP109" s="897"/>
      <c r="BQ109" s="898" t="s">
        <v>409</v>
      </c>
      <c r="BR109" s="896"/>
      <c r="BS109" s="896"/>
      <c r="BT109" s="896"/>
      <c r="BU109" s="897"/>
      <c r="BV109" s="898" t="s">
        <v>410</v>
      </c>
      <c r="BW109" s="896"/>
      <c r="BX109" s="896"/>
      <c r="BY109" s="896"/>
      <c r="BZ109" s="897"/>
      <c r="CA109" s="898" t="s">
        <v>294</v>
      </c>
      <c r="CB109" s="896"/>
      <c r="CC109" s="896"/>
      <c r="CD109" s="896"/>
      <c r="CE109" s="897"/>
      <c r="CF109" s="936" t="s">
        <v>411</v>
      </c>
      <c r="CG109" s="936"/>
      <c r="CH109" s="936"/>
      <c r="CI109" s="936"/>
      <c r="CJ109" s="936"/>
      <c r="CK109" s="898" t="s">
        <v>412</v>
      </c>
      <c r="CL109" s="896"/>
      <c r="CM109" s="896"/>
      <c r="CN109" s="896"/>
      <c r="CO109" s="896"/>
      <c r="CP109" s="896"/>
      <c r="CQ109" s="896"/>
      <c r="CR109" s="896"/>
      <c r="CS109" s="896"/>
      <c r="CT109" s="896"/>
      <c r="CU109" s="896"/>
      <c r="CV109" s="896"/>
      <c r="CW109" s="896"/>
      <c r="CX109" s="896"/>
      <c r="CY109" s="896"/>
      <c r="CZ109" s="896"/>
      <c r="DA109" s="896"/>
      <c r="DB109" s="896"/>
      <c r="DC109" s="896"/>
      <c r="DD109" s="896"/>
      <c r="DE109" s="896"/>
      <c r="DF109" s="897"/>
      <c r="DG109" s="898" t="s">
        <v>409</v>
      </c>
      <c r="DH109" s="896"/>
      <c r="DI109" s="896"/>
      <c r="DJ109" s="896"/>
      <c r="DK109" s="897"/>
      <c r="DL109" s="898" t="s">
        <v>410</v>
      </c>
      <c r="DM109" s="896"/>
      <c r="DN109" s="896"/>
      <c r="DO109" s="896"/>
      <c r="DP109" s="897"/>
      <c r="DQ109" s="898" t="s">
        <v>294</v>
      </c>
      <c r="DR109" s="896"/>
      <c r="DS109" s="896"/>
      <c r="DT109" s="896"/>
      <c r="DU109" s="897"/>
      <c r="DV109" s="898" t="s">
        <v>411</v>
      </c>
      <c r="DW109" s="896"/>
      <c r="DX109" s="896"/>
      <c r="DY109" s="896"/>
      <c r="DZ109" s="929"/>
    </row>
    <row r="110" spans="1:131" s="230" customFormat="1" ht="26.25" customHeight="1" x14ac:dyDescent="0.2">
      <c r="A110" s="807" t="s">
        <v>413</v>
      </c>
      <c r="B110" s="808"/>
      <c r="C110" s="808"/>
      <c r="D110" s="808"/>
      <c r="E110" s="808"/>
      <c r="F110" s="808"/>
      <c r="G110" s="808"/>
      <c r="H110" s="808"/>
      <c r="I110" s="808"/>
      <c r="J110" s="808"/>
      <c r="K110" s="808"/>
      <c r="L110" s="808"/>
      <c r="M110" s="808"/>
      <c r="N110" s="808"/>
      <c r="O110" s="808"/>
      <c r="P110" s="808"/>
      <c r="Q110" s="808"/>
      <c r="R110" s="808"/>
      <c r="S110" s="808"/>
      <c r="T110" s="808"/>
      <c r="U110" s="808"/>
      <c r="V110" s="808"/>
      <c r="W110" s="808"/>
      <c r="X110" s="808"/>
      <c r="Y110" s="808"/>
      <c r="Z110" s="809"/>
      <c r="AA110" s="888">
        <v>2490533</v>
      </c>
      <c r="AB110" s="889"/>
      <c r="AC110" s="889"/>
      <c r="AD110" s="889"/>
      <c r="AE110" s="890"/>
      <c r="AF110" s="891">
        <v>2573006</v>
      </c>
      <c r="AG110" s="889"/>
      <c r="AH110" s="889"/>
      <c r="AI110" s="889"/>
      <c r="AJ110" s="890"/>
      <c r="AK110" s="891">
        <v>2664989</v>
      </c>
      <c r="AL110" s="889"/>
      <c r="AM110" s="889"/>
      <c r="AN110" s="889"/>
      <c r="AO110" s="890"/>
      <c r="AP110" s="892">
        <v>15.8</v>
      </c>
      <c r="AQ110" s="893"/>
      <c r="AR110" s="893"/>
      <c r="AS110" s="893"/>
      <c r="AT110" s="894"/>
      <c r="AU110" s="930" t="s">
        <v>69</v>
      </c>
      <c r="AV110" s="931"/>
      <c r="AW110" s="931"/>
      <c r="AX110" s="931"/>
      <c r="AY110" s="931"/>
      <c r="AZ110" s="860" t="s">
        <v>414</v>
      </c>
      <c r="BA110" s="808"/>
      <c r="BB110" s="808"/>
      <c r="BC110" s="808"/>
      <c r="BD110" s="808"/>
      <c r="BE110" s="808"/>
      <c r="BF110" s="808"/>
      <c r="BG110" s="808"/>
      <c r="BH110" s="808"/>
      <c r="BI110" s="808"/>
      <c r="BJ110" s="808"/>
      <c r="BK110" s="808"/>
      <c r="BL110" s="808"/>
      <c r="BM110" s="808"/>
      <c r="BN110" s="808"/>
      <c r="BO110" s="808"/>
      <c r="BP110" s="809"/>
      <c r="BQ110" s="861">
        <v>31785141</v>
      </c>
      <c r="BR110" s="842"/>
      <c r="BS110" s="842"/>
      <c r="BT110" s="842"/>
      <c r="BU110" s="842"/>
      <c r="BV110" s="842">
        <v>32338742</v>
      </c>
      <c r="BW110" s="842"/>
      <c r="BX110" s="842"/>
      <c r="BY110" s="842"/>
      <c r="BZ110" s="842"/>
      <c r="CA110" s="842">
        <v>31732020</v>
      </c>
      <c r="CB110" s="842"/>
      <c r="CC110" s="842"/>
      <c r="CD110" s="842"/>
      <c r="CE110" s="842"/>
      <c r="CF110" s="866">
        <v>187.9</v>
      </c>
      <c r="CG110" s="867"/>
      <c r="CH110" s="867"/>
      <c r="CI110" s="867"/>
      <c r="CJ110" s="867"/>
      <c r="CK110" s="926" t="s">
        <v>415</v>
      </c>
      <c r="CL110" s="819"/>
      <c r="CM110" s="860" t="s">
        <v>416</v>
      </c>
      <c r="CN110" s="808"/>
      <c r="CO110" s="808"/>
      <c r="CP110" s="808"/>
      <c r="CQ110" s="808"/>
      <c r="CR110" s="808"/>
      <c r="CS110" s="808"/>
      <c r="CT110" s="808"/>
      <c r="CU110" s="808"/>
      <c r="CV110" s="808"/>
      <c r="CW110" s="808"/>
      <c r="CX110" s="808"/>
      <c r="CY110" s="808"/>
      <c r="CZ110" s="808"/>
      <c r="DA110" s="808"/>
      <c r="DB110" s="808"/>
      <c r="DC110" s="808"/>
      <c r="DD110" s="808"/>
      <c r="DE110" s="808"/>
      <c r="DF110" s="809"/>
      <c r="DG110" s="861" t="s">
        <v>122</v>
      </c>
      <c r="DH110" s="842"/>
      <c r="DI110" s="842"/>
      <c r="DJ110" s="842"/>
      <c r="DK110" s="842"/>
      <c r="DL110" s="842">
        <v>2167724</v>
      </c>
      <c r="DM110" s="842"/>
      <c r="DN110" s="842"/>
      <c r="DO110" s="842"/>
      <c r="DP110" s="842"/>
      <c r="DQ110" s="842">
        <v>2060851</v>
      </c>
      <c r="DR110" s="842"/>
      <c r="DS110" s="842"/>
      <c r="DT110" s="842"/>
      <c r="DU110" s="842"/>
      <c r="DV110" s="843">
        <v>12.2</v>
      </c>
      <c r="DW110" s="843"/>
      <c r="DX110" s="843"/>
      <c r="DY110" s="843"/>
      <c r="DZ110" s="844"/>
    </row>
    <row r="111" spans="1:131" s="230" customFormat="1" ht="26.25" customHeight="1" x14ac:dyDescent="0.2">
      <c r="A111" s="774" t="s">
        <v>417</v>
      </c>
      <c r="B111" s="775"/>
      <c r="C111" s="775"/>
      <c r="D111" s="775"/>
      <c r="E111" s="775"/>
      <c r="F111" s="775"/>
      <c r="G111" s="775"/>
      <c r="H111" s="775"/>
      <c r="I111" s="775"/>
      <c r="J111" s="775"/>
      <c r="K111" s="775"/>
      <c r="L111" s="775"/>
      <c r="M111" s="775"/>
      <c r="N111" s="775"/>
      <c r="O111" s="775"/>
      <c r="P111" s="775"/>
      <c r="Q111" s="775"/>
      <c r="R111" s="775"/>
      <c r="S111" s="775"/>
      <c r="T111" s="775"/>
      <c r="U111" s="775"/>
      <c r="V111" s="775"/>
      <c r="W111" s="775"/>
      <c r="X111" s="775"/>
      <c r="Y111" s="775"/>
      <c r="Z111" s="925"/>
      <c r="AA111" s="918" t="s">
        <v>122</v>
      </c>
      <c r="AB111" s="919"/>
      <c r="AC111" s="919"/>
      <c r="AD111" s="919"/>
      <c r="AE111" s="920"/>
      <c r="AF111" s="921" t="s">
        <v>122</v>
      </c>
      <c r="AG111" s="919"/>
      <c r="AH111" s="919"/>
      <c r="AI111" s="919"/>
      <c r="AJ111" s="920"/>
      <c r="AK111" s="921" t="s">
        <v>122</v>
      </c>
      <c r="AL111" s="919"/>
      <c r="AM111" s="919"/>
      <c r="AN111" s="919"/>
      <c r="AO111" s="920"/>
      <c r="AP111" s="922" t="s">
        <v>122</v>
      </c>
      <c r="AQ111" s="923"/>
      <c r="AR111" s="923"/>
      <c r="AS111" s="923"/>
      <c r="AT111" s="924"/>
      <c r="AU111" s="932"/>
      <c r="AV111" s="933"/>
      <c r="AW111" s="933"/>
      <c r="AX111" s="933"/>
      <c r="AY111" s="933"/>
      <c r="AZ111" s="815" t="s">
        <v>418</v>
      </c>
      <c r="BA111" s="752"/>
      <c r="BB111" s="752"/>
      <c r="BC111" s="752"/>
      <c r="BD111" s="752"/>
      <c r="BE111" s="752"/>
      <c r="BF111" s="752"/>
      <c r="BG111" s="752"/>
      <c r="BH111" s="752"/>
      <c r="BI111" s="752"/>
      <c r="BJ111" s="752"/>
      <c r="BK111" s="752"/>
      <c r="BL111" s="752"/>
      <c r="BM111" s="752"/>
      <c r="BN111" s="752"/>
      <c r="BO111" s="752"/>
      <c r="BP111" s="753"/>
      <c r="BQ111" s="816">
        <v>75984</v>
      </c>
      <c r="BR111" s="817"/>
      <c r="BS111" s="817"/>
      <c r="BT111" s="817"/>
      <c r="BU111" s="817"/>
      <c r="BV111" s="817">
        <v>2167724</v>
      </c>
      <c r="BW111" s="817"/>
      <c r="BX111" s="817"/>
      <c r="BY111" s="817"/>
      <c r="BZ111" s="817"/>
      <c r="CA111" s="817">
        <v>2060851</v>
      </c>
      <c r="CB111" s="817"/>
      <c r="CC111" s="817"/>
      <c r="CD111" s="817"/>
      <c r="CE111" s="817"/>
      <c r="CF111" s="875">
        <v>12.2</v>
      </c>
      <c r="CG111" s="876"/>
      <c r="CH111" s="876"/>
      <c r="CI111" s="876"/>
      <c r="CJ111" s="876"/>
      <c r="CK111" s="927"/>
      <c r="CL111" s="821"/>
      <c r="CM111" s="815" t="s">
        <v>419</v>
      </c>
      <c r="CN111" s="752"/>
      <c r="CO111" s="752"/>
      <c r="CP111" s="752"/>
      <c r="CQ111" s="752"/>
      <c r="CR111" s="752"/>
      <c r="CS111" s="752"/>
      <c r="CT111" s="752"/>
      <c r="CU111" s="752"/>
      <c r="CV111" s="752"/>
      <c r="CW111" s="752"/>
      <c r="CX111" s="752"/>
      <c r="CY111" s="752"/>
      <c r="CZ111" s="752"/>
      <c r="DA111" s="752"/>
      <c r="DB111" s="752"/>
      <c r="DC111" s="752"/>
      <c r="DD111" s="752"/>
      <c r="DE111" s="752"/>
      <c r="DF111" s="753"/>
      <c r="DG111" s="816" t="s">
        <v>122</v>
      </c>
      <c r="DH111" s="817"/>
      <c r="DI111" s="817"/>
      <c r="DJ111" s="817"/>
      <c r="DK111" s="817"/>
      <c r="DL111" s="817" t="s">
        <v>122</v>
      </c>
      <c r="DM111" s="817"/>
      <c r="DN111" s="817"/>
      <c r="DO111" s="817"/>
      <c r="DP111" s="817"/>
      <c r="DQ111" s="817" t="s">
        <v>122</v>
      </c>
      <c r="DR111" s="817"/>
      <c r="DS111" s="817"/>
      <c r="DT111" s="817"/>
      <c r="DU111" s="817"/>
      <c r="DV111" s="794" t="s">
        <v>122</v>
      </c>
      <c r="DW111" s="794"/>
      <c r="DX111" s="794"/>
      <c r="DY111" s="794"/>
      <c r="DZ111" s="795"/>
    </row>
    <row r="112" spans="1:131" s="230" customFormat="1" ht="26.25" customHeight="1" x14ac:dyDescent="0.2">
      <c r="A112" s="912" t="s">
        <v>420</v>
      </c>
      <c r="B112" s="913"/>
      <c r="C112" s="752" t="s">
        <v>421</v>
      </c>
      <c r="D112" s="752"/>
      <c r="E112" s="752"/>
      <c r="F112" s="752"/>
      <c r="G112" s="752"/>
      <c r="H112" s="752"/>
      <c r="I112" s="752"/>
      <c r="J112" s="752"/>
      <c r="K112" s="752"/>
      <c r="L112" s="752"/>
      <c r="M112" s="752"/>
      <c r="N112" s="752"/>
      <c r="O112" s="752"/>
      <c r="P112" s="752"/>
      <c r="Q112" s="752"/>
      <c r="R112" s="752"/>
      <c r="S112" s="752"/>
      <c r="T112" s="752"/>
      <c r="U112" s="752"/>
      <c r="V112" s="752"/>
      <c r="W112" s="752"/>
      <c r="X112" s="752"/>
      <c r="Y112" s="752"/>
      <c r="Z112" s="753"/>
      <c r="AA112" s="779" t="s">
        <v>122</v>
      </c>
      <c r="AB112" s="780"/>
      <c r="AC112" s="780"/>
      <c r="AD112" s="780"/>
      <c r="AE112" s="781"/>
      <c r="AF112" s="782" t="s">
        <v>122</v>
      </c>
      <c r="AG112" s="780"/>
      <c r="AH112" s="780"/>
      <c r="AI112" s="780"/>
      <c r="AJ112" s="781"/>
      <c r="AK112" s="782" t="s">
        <v>122</v>
      </c>
      <c r="AL112" s="780"/>
      <c r="AM112" s="780"/>
      <c r="AN112" s="780"/>
      <c r="AO112" s="781"/>
      <c r="AP112" s="824" t="s">
        <v>122</v>
      </c>
      <c r="AQ112" s="825"/>
      <c r="AR112" s="825"/>
      <c r="AS112" s="825"/>
      <c r="AT112" s="826"/>
      <c r="AU112" s="932"/>
      <c r="AV112" s="933"/>
      <c r="AW112" s="933"/>
      <c r="AX112" s="933"/>
      <c r="AY112" s="933"/>
      <c r="AZ112" s="815" t="s">
        <v>422</v>
      </c>
      <c r="BA112" s="752"/>
      <c r="BB112" s="752"/>
      <c r="BC112" s="752"/>
      <c r="BD112" s="752"/>
      <c r="BE112" s="752"/>
      <c r="BF112" s="752"/>
      <c r="BG112" s="752"/>
      <c r="BH112" s="752"/>
      <c r="BI112" s="752"/>
      <c r="BJ112" s="752"/>
      <c r="BK112" s="752"/>
      <c r="BL112" s="752"/>
      <c r="BM112" s="752"/>
      <c r="BN112" s="752"/>
      <c r="BO112" s="752"/>
      <c r="BP112" s="753"/>
      <c r="BQ112" s="816">
        <v>15186402</v>
      </c>
      <c r="BR112" s="817"/>
      <c r="BS112" s="817"/>
      <c r="BT112" s="817"/>
      <c r="BU112" s="817"/>
      <c r="BV112" s="817">
        <v>14115437</v>
      </c>
      <c r="BW112" s="817"/>
      <c r="BX112" s="817"/>
      <c r="BY112" s="817"/>
      <c r="BZ112" s="817"/>
      <c r="CA112" s="817">
        <v>14036316</v>
      </c>
      <c r="CB112" s="817"/>
      <c r="CC112" s="817"/>
      <c r="CD112" s="817"/>
      <c r="CE112" s="817"/>
      <c r="CF112" s="875">
        <v>83.1</v>
      </c>
      <c r="CG112" s="876"/>
      <c r="CH112" s="876"/>
      <c r="CI112" s="876"/>
      <c r="CJ112" s="876"/>
      <c r="CK112" s="927"/>
      <c r="CL112" s="821"/>
      <c r="CM112" s="815" t="s">
        <v>423</v>
      </c>
      <c r="CN112" s="752"/>
      <c r="CO112" s="752"/>
      <c r="CP112" s="752"/>
      <c r="CQ112" s="752"/>
      <c r="CR112" s="752"/>
      <c r="CS112" s="752"/>
      <c r="CT112" s="752"/>
      <c r="CU112" s="752"/>
      <c r="CV112" s="752"/>
      <c r="CW112" s="752"/>
      <c r="CX112" s="752"/>
      <c r="CY112" s="752"/>
      <c r="CZ112" s="752"/>
      <c r="DA112" s="752"/>
      <c r="DB112" s="752"/>
      <c r="DC112" s="752"/>
      <c r="DD112" s="752"/>
      <c r="DE112" s="752"/>
      <c r="DF112" s="753"/>
      <c r="DG112" s="816" t="s">
        <v>122</v>
      </c>
      <c r="DH112" s="817"/>
      <c r="DI112" s="817"/>
      <c r="DJ112" s="817"/>
      <c r="DK112" s="817"/>
      <c r="DL112" s="817" t="s">
        <v>122</v>
      </c>
      <c r="DM112" s="817"/>
      <c r="DN112" s="817"/>
      <c r="DO112" s="817"/>
      <c r="DP112" s="817"/>
      <c r="DQ112" s="817" t="s">
        <v>122</v>
      </c>
      <c r="DR112" s="817"/>
      <c r="DS112" s="817"/>
      <c r="DT112" s="817"/>
      <c r="DU112" s="817"/>
      <c r="DV112" s="794" t="s">
        <v>122</v>
      </c>
      <c r="DW112" s="794"/>
      <c r="DX112" s="794"/>
      <c r="DY112" s="794"/>
      <c r="DZ112" s="795"/>
    </row>
    <row r="113" spans="1:130" s="230" customFormat="1" ht="26.25" customHeight="1" x14ac:dyDescent="0.2">
      <c r="A113" s="914"/>
      <c r="B113" s="915"/>
      <c r="C113" s="752" t="s">
        <v>424</v>
      </c>
      <c r="D113" s="752"/>
      <c r="E113" s="752"/>
      <c r="F113" s="752"/>
      <c r="G113" s="752"/>
      <c r="H113" s="752"/>
      <c r="I113" s="752"/>
      <c r="J113" s="752"/>
      <c r="K113" s="752"/>
      <c r="L113" s="752"/>
      <c r="M113" s="752"/>
      <c r="N113" s="752"/>
      <c r="O113" s="752"/>
      <c r="P113" s="752"/>
      <c r="Q113" s="752"/>
      <c r="R113" s="752"/>
      <c r="S113" s="752"/>
      <c r="T113" s="752"/>
      <c r="U113" s="752"/>
      <c r="V113" s="752"/>
      <c r="W113" s="752"/>
      <c r="X113" s="752"/>
      <c r="Y113" s="752"/>
      <c r="Z113" s="753"/>
      <c r="AA113" s="918">
        <v>1172029</v>
      </c>
      <c r="AB113" s="919"/>
      <c r="AC113" s="919"/>
      <c r="AD113" s="919"/>
      <c r="AE113" s="920"/>
      <c r="AF113" s="921">
        <v>1189066</v>
      </c>
      <c r="AG113" s="919"/>
      <c r="AH113" s="919"/>
      <c r="AI113" s="919"/>
      <c r="AJ113" s="920"/>
      <c r="AK113" s="921">
        <v>1254002</v>
      </c>
      <c r="AL113" s="919"/>
      <c r="AM113" s="919"/>
      <c r="AN113" s="919"/>
      <c r="AO113" s="920"/>
      <c r="AP113" s="922">
        <v>7.4</v>
      </c>
      <c r="AQ113" s="923"/>
      <c r="AR113" s="923"/>
      <c r="AS113" s="923"/>
      <c r="AT113" s="924"/>
      <c r="AU113" s="932"/>
      <c r="AV113" s="933"/>
      <c r="AW113" s="933"/>
      <c r="AX113" s="933"/>
      <c r="AY113" s="933"/>
      <c r="AZ113" s="815" t="s">
        <v>425</v>
      </c>
      <c r="BA113" s="752"/>
      <c r="BB113" s="752"/>
      <c r="BC113" s="752"/>
      <c r="BD113" s="752"/>
      <c r="BE113" s="752"/>
      <c r="BF113" s="752"/>
      <c r="BG113" s="752"/>
      <c r="BH113" s="752"/>
      <c r="BI113" s="752"/>
      <c r="BJ113" s="752"/>
      <c r="BK113" s="752"/>
      <c r="BL113" s="752"/>
      <c r="BM113" s="752"/>
      <c r="BN113" s="752"/>
      <c r="BO113" s="752"/>
      <c r="BP113" s="753"/>
      <c r="BQ113" s="816">
        <v>1074736</v>
      </c>
      <c r="BR113" s="817"/>
      <c r="BS113" s="817"/>
      <c r="BT113" s="817"/>
      <c r="BU113" s="817"/>
      <c r="BV113" s="817">
        <v>1442296</v>
      </c>
      <c r="BW113" s="817"/>
      <c r="BX113" s="817"/>
      <c r="BY113" s="817"/>
      <c r="BZ113" s="817"/>
      <c r="CA113" s="817">
        <v>1699095</v>
      </c>
      <c r="CB113" s="817"/>
      <c r="CC113" s="817"/>
      <c r="CD113" s="817"/>
      <c r="CE113" s="817"/>
      <c r="CF113" s="875">
        <v>10.1</v>
      </c>
      <c r="CG113" s="876"/>
      <c r="CH113" s="876"/>
      <c r="CI113" s="876"/>
      <c r="CJ113" s="876"/>
      <c r="CK113" s="927"/>
      <c r="CL113" s="821"/>
      <c r="CM113" s="815" t="s">
        <v>426</v>
      </c>
      <c r="CN113" s="752"/>
      <c r="CO113" s="752"/>
      <c r="CP113" s="752"/>
      <c r="CQ113" s="752"/>
      <c r="CR113" s="752"/>
      <c r="CS113" s="752"/>
      <c r="CT113" s="752"/>
      <c r="CU113" s="752"/>
      <c r="CV113" s="752"/>
      <c r="CW113" s="752"/>
      <c r="CX113" s="752"/>
      <c r="CY113" s="752"/>
      <c r="CZ113" s="752"/>
      <c r="DA113" s="752"/>
      <c r="DB113" s="752"/>
      <c r="DC113" s="752"/>
      <c r="DD113" s="752"/>
      <c r="DE113" s="752"/>
      <c r="DF113" s="753"/>
      <c r="DG113" s="779">
        <v>75984</v>
      </c>
      <c r="DH113" s="780"/>
      <c r="DI113" s="780"/>
      <c r="DJ113" s="780"/>
      <c r="DK113" s="781"/>
      <c r="DL113" s="782" t="s">
        <v>122</v>
      </c>
      <c r="DM113" s="780"/>
      <c r="DN113" s="780"/>
      <c r="DO113" s="780"/>
      <c r="DP113" s="781"/>
      <c r="DQ113" s="782" t="s">
        <v>122</v>
      </c>
      <c r="DR113" s="780"/>
      <c r="DS113" s="780"/>
      <c r="DT113" s="780"/>
      <c r="DU113" s="781"/>
      <c r="DV113" s="824" t="s">
        <v>122</v>
      </c>
      <c r="DW113" s="825"/>
      <c r="DX113" s="825"/>
      <c r="DY113" s="825"/>
      <c r="DZ113" s="826"/>
    </row>
    <row r="114" spans="1:130" s="230" customFormat="1" ht="26.25" customHeight="1" x14ac:dyDescent="0.2">
      <c r="A114" s="914"/>
      <c r="B114" s="915"/>
      <c r="C114" s="752" t="s">
        <v>427</v>
      </c>
      <c r="D114" s="752"/>
      <c r="E114" s="752"/>
      <c r="F114" s="752"/>
      <c r="G114" s="752"/>
      <c r="H114" s="752"/>
      <c r="I114" s="752"/>
      <c r="J114" s="752"/>
      <c r="K114" s="752"/>
      <c r="L114" s="752"/>
      <c r="M114" s="752"/>
      <c r="N114" s="752"/>
      <c r="O114" s="752"/>
      <c r="P114" s="752"/>
      <c r="Q114" s="752"/>
      <c r="R114" s="752"/>
      <c r="S114" s="752"/>
      <c r="T114" s="752"/>
      <c r="U114" s="752"/>
      <c r="V114" s="752"/>
      <c r="W114" s="752"/>
      <c r="X114" s="752"/>
      <c r="Y114" s="752"/>
      <c r="Z114" s="753"/>
      <c r="AA114" s="779">
        <v>138530</v>
      </c>
      <c r="AB114" s="780"/>
      <c r="AC114" s="780"/>
      <c r="AD114" s="780"/>
      <c r="AE114" s="781"/>
      <c r="AF114" s="782">
        <v>40420</v>
      </c>
      <c r="AG114" s="780"/>
      <c r="AH114" s="780"/>
      <c r="AI114" s="780"/>
      <c r="AJ114" s="781"/>
      <c r="AK114" s="782">
        <v>68668</v>
      </c>
      <c r="AL114" s="780"/>
      <c r="AM114" s="780"/>
      <c r="AN114" s="780"/>
      <c r="AO114" s="781"/>
      <c r="AP114" s="824">
        <v>0.4</v>
      </c>
      <c r="AQ114" s="825"/>
      <c r="AR114" s="825"/>
      <c r="AS114" s="825"/>
      <c r="AT114" s="826"/>
      <c r="AU114" s="932"/>
      <c r="AV114" s="933"/>
      <c r="AW114" s="933"/>
      <c r="AX114" s="933"/>
      <c r="AY114" s="933"/>
      <c r="AZ114" s="815" t="s">
        <v>428</v>
      </c>
      <c r="BA114" s="752"/>
      <c r="BB114" s="752"/>
      <c r="BC114" s="752"/>
      <c r="BD114" s="752"/>
      <c r="BE114" s="752"/>
      <c r="BF114" s="752"/>
      <c r="BG114" s="752"/>
      <c r="BH114" s="752"/>
      <c r="BI114" s="752"/>
      <c r="BJ114" s="752"/>
      <c r="BK114" s="752"/>
      <c r="BL114" s="752"/>
      <c r="BM114" s="752"/>
      <c r="BN114" s="752"/>
      <c r="BO114" s="752"/>
      <c r="BP114" s="753"/>
      <c r="BQ114" s="816">
        <v>4073752</v>
      </c>
      <c r="BR114" s="817"/>
      <c r="BS114" s="817"/>
      <c r="BT114" s="817"/>
      <c r="BU114" s="817"/>
      <c r="BV114" s="817">
        <v>4155964</v>
      </c>
      <c r="BW114" s="817"/>
      <c r="BX114" s="817"/>
      <c r="BY114" s="817"/>
      <c r="BZ114" s="817"/>
      <c r="CA114" s="817">
        <v>4207618</v>
      </c>
      <c r="CB114" s="817"/>
      <c r="CC114" s="817"/>
      <c r="CD114" s="817"/>
      <c r="CE114" s="817"/>
      <c r="CF114" s="875">
        <v>24.9</v>
      </c>
      <c r="CG114" s="876"/>
      <c r="CH114" s="876"/>
      <c r="CI114" s="876"/>
      <c r="CJ114" s="876"/>
      <c r="CK114" s="927"/>
      <c r="CL114" s="821"/>
      <c r="CM114" s="815" t="s">
        <v>429</v>
      </c>
      <c r="CN114" s="752"/>
      <c r="CO114" s="752"/>
      <c r="CP114" s="752"/>
      <c r="CQ114" s="752"/>
      <c r="CR114" s="752"/>
      <c r="CS114" s="752"/>
      <c r="CT114" s="752"/>
      <c r="CU114" s="752"/>
      <c r="CV114" s="752"/>
      <c r="CW114" s="752"/>
      <c r="CX114" s="752"/>
      <c r="CY114" s="752"/>
      <c r="CZ114" s="752"/>
      <c r="DA114" s="752"/>
      <c r="DB114" s="752"/>
      <c r="DC114" s="752"/>
      <c r="DD114" s="752"/>
      <c r="DE114" s="752"/>
      <c r="DF114" s="753"/>
      <c r="DG114" s="779" t="s">
        <v>122</v>
      </c>
      <c r="DH114" s="780"/>
      <c r="DI114" s="780"/>
      <c r="DJ114" s="780"/>
      <c r="DK114" s="781"/>
      <c r="DL114" s="782" t="s">
        <v>122</v>
      </c>
      <c r="DM114" s="780"/>
      <c r="DN114" s="780"/>
      <c r="DO114" s="780"/>
      <c r="DP114" s="781"/>
      <c r="DQ114" s="782" t="s">
        <v>122</v>
      </c>
      <c r="DR114" s="780"/>
      <c r="DS114" s="780"/>
      <c r="DT114" s="780"/>
      <c r="DU114" s="781"/>
      <c r="DV114" s="824" t="s">
        <v>122</v>
      </c>
      <c r="DW114" s="825"/>
      <c r="DX114" s="825"/>
      <c r="DY114" s="825"/>
      <c r="DZ114" s="826"/>
    </row>
    <row r="115" spans="1:130" s="230" customFormat="1" ht="26.25" customHeight="1" x14ac:dyDescent="0.2">
      <c r="A115" s="914"/>
      <c r="B115" s="915"/>
      <c r="C115" s="752" t="s">
        <v>430</v>
      </c>
      <c r="D115" s="752"/>
      <c r="E115" s="752"/>
      <c r="F115" s="752"/>
      <c r="G115" s="752"/>
      <c r="H115" s="752"/>
      <c r="I115" s="752"/>
      <c r="J115" s="752"/>
      <c r="K115" s="752"/>
      <c r="L115" s="752"/>
      <c r="M115" s="752"/>
      <c r="N115" s="752"/>
      <c r="O115" s="752"/>
      <c r="P115" s="752"/>
      <c r="Q115" s="752"/>
      <c r="R115" s="752"/>
      <c r="S115" s="752"/>
      <c r="T115" s="752"/>
      <c r="U115" s="752"/>
      <c r="V115" s="752"/>
      <c r="W115" s="752"/>
      <c r="X115" s="752"/>
      <c r="Y115" s="752"/>
      <c r="Z115" s="753"/>
      <c r="AA115" s="918">
        <v>4097339</v>
      </c>
      <c r="AB115" s="919"/>
      <c r="AC115" s="919"/>
      <c r="AD115" s="919"/>
      <c r="AE115" s="920"/>
      <c r="AF115" s="921">
        <v>893468</v>
      </c>
      <c r="AG115" s="919"/>
      <c r="AH115" s="919"/>
      <c r="AI115" s="919"/>
      <c r="AJ115" s="920"/>
      <c r="AK115" s="921">
        <v>106872</v>
      </c>
      <c r="AL115" s="919"/>
      <c r="AM115" s="919"/>
      <c r="AN115" s="919"/>
      <c r="AO115" s="920"/>
      <c r="AP115" s="922">
        <v>0.6</v>
      </c>
      <c r="AQ115" s="923"/>
      <c r="AR115" s="923"/>
      <c r="AS115" s="923"/>
      <c r="AT115" s="924"/>
      <c r="AU115" s="932"/>
      <c r="AV115" s="933"/>
      <c r="AW115" s="933"/>
      <c r="AX115" s="933"/>
      <c r="AY115" s="933"/>
      <c r="AZ115" s="815" t="s">
        <v>431</v>
      </c>
      <c r="BA115" s="752"/>
      <c r="BB115" s="752"/>
      <c r="BC115" s="752"/>
      <c r="BD115" s="752"/>
      <c r="BE115" s="752"/>
      <c r="BF115" s="752"/>
      <c r="BG115" s="752"/>
      <c r="BH115" s="752"/>
      <c r="BI115" s="752"/>
      <c r="BJ115" s="752"/>
      <c r="BK115" s="752"/>
      <c r="BL115" s="752"/>
      <c r="BM115" s="752"/>
      <c r="BN115" s="752"/>
      <c r="BO115" s="752"/>
      <c r="BP115" s="753"/>
      <c r="BQ115" s="816" t="s">
        <v>122</v>
      </c>
      <c r="BR115" s="817"/>
      <c r="BS115" s="817"/>
      <c r="BT115" s="817"/>
      <c r="BU115" s="817"/>
      <c r="BV115" s="817" t="s">
        <v>122</v>
      </c>
      <c r="BW115" s="817"/>
      <c r="BX115" s="817"/>
      <c r="BY115" s="817"/>
      <c r="BZ115" s="817"/>
      <c r="CA115" s="817" t="s">
        <v>122</v>
      </c>
      <c r="CB115" s="817"/>
      <c r="CC115" s="817"/>
      <c r="CD115" s="817"/>
      <c r="CE115" s="817"/>
      <c r="CF115" s="875" t="s">
        <v>122</v>
      </c>
      <c r="CG115" s="876"/>
      <c r="CH115" s="876"/>
      <c r="CI115" s="876"/>
      <c r="CJ115" s="876"/>
      <c r="CK115" s="927"/>
      <c r="CL115" s="821"/>
      <c r="CM115" s="815" t="s">
        <v>432</v>
      </c>
      <c r="CN115" s="752"/>
      <c r="CO115" s="752"/>
      <c r="CP115" s="752"/>
      <c r="CQ115" s="752"/>
      <c r="CR115" s="752"/>
      <c r="CS115" s="752"/>
      <c r="CT115" s="752"/>
      <c r="CU115" s="752"/>
      <c r="CV115" s="752"/>
      <c r="CW115" s="752"/>
      <c r="CX115" s="752"/>
      <c r="CY115" s="752"/>
      <c r="CZ115" s="752"/>
      <c r="DA115" s="752"/>
      <c r="DB115" s="752"/>
      <c r="DC115" s="752"/>
      <c r="DD115" s="752"/>
      <c r="DE115" s="752"/>
      <c r="DF115" s="753"/>
      <c r="DG115" s="779" t="s">
        <v>122</v>
      </c>
      <c r="DH115" s="780"/>
      <c r="DI115" s="780"/>
      <c r="DJ115" s="780"/>
      <c r="DK115" s="781"/>
      <c r="DL115" s="782" t="s">
        <v>122</v>
      </c>
      <c r="DM115" s="780"/>
      <c r="DN115" s="780"/>
      <c r="DO115" s="780"/>
      <c r="DP115" s="781"/>
      <c r="DQ115" s="782" t="s">
        <v>122</v>
      </c>
      <c r="DR115" s="780"/>
      <c r="DS115" s="780"/>
      <c r="DT115" s="780"/>
      <c r="DU115" s="781"/>
      <c r="DV115" s="824" t="s">
        <v>122</v>
      </c>
      <c r="DW115" s="825"/>
      <c r="DX115" s="825"/>
      <c r="DY115" s="825"/>
      <c r="DZ115" s="826"/>
    </row>
    <row r="116" spans="1:130" s="230" customFormat="1" ht="26.25" customHeight="1" x14ac:dyDescent="0.2">
      <c r="A116" s="916"/>
      <c r="B116" s="917"/>
      <c r="C116" s="839" t="s">
        <v>433</v>
      </c>
      <c r="D116" s="839"/>
      <c r="E116" s="839"/>
      <c r="F116" s="839"/>
      <c r="G116" s="839"/>
      <c r="H116" s="839"/>
      <c r="I116" s="839"/>
      <c r="J116" s="839"/>
      <c r="K116" s="839"/>
      <c r="L116" s="839"/>
      <c r="M116" s="839"/>
      <c r="N116" s="839"/>
      <c r="O116" s="839"/>
      <c r="P116" s="839"/>
      <c r="Q116" s="839"/>
      <c r="R116" s="839"/>
      <c r="S116" s="839"/>
      <c r="T116" s="839"/>
      <c r="U116" s="839"/>
      <c r="V116" s="839"/>
      <c r="W116" s="839"/>
      <c r="X116" s="839"/>
      <c r="Y116" s="839"/>
      <c r="Z116" s="840"/>
      <c r="AA116" s="779" t="s">
        <v>122</v>
      </c>
      <c r="AB116" s="780"/>
      <c r="AC116" s="780"/>
      <c r="AD116" s="780"/>
      <c r="AE116" s="781"/>
      <c r="AF116" s="782" t="s">
        <v>122</v>
      </c>
      <c r="AG116" s="780"/>
      <c r="AH116" s="780"/>
      <c r="AI116" s="780"/>
      <c r="AJ116" s="781"/>
      <c r="AK116" s="782" t="s">
        <v>122</v>
      </c>
      <c r="AL116" s="780"/>
      <c r="AM116" s="780"/>
      <c r="AN116" s="780"/>
      <c r="AO116" s="781"/>
      <c r="AP116" s="824" t="s">
        <v>122</v>
      </c>
      <c r="AQ116" s="825"/>
      <c r="AR116" s="825"/>
      <c r="AS116" s="825"/>
      <c r="AT116" s="826"/>
      <c r="AU116" s="932"/>
      <c r="AV116" s="933"/>
      <c r="AW116" s="933"/>
      <c r="AX116" s="933"/>
      <c r="AY116" s="933"/>
      <c r="AZ116" s="909" t="s">
        <v>434</v>
      </c>
      <c r="BA116" s="910"/>
      <c r="BB116" s="910"/>
      <c r="BC116" s="910"/>
      <c r="BD116" s="910"/>
      <c r="BE116" s="910"/>
      <c r="BF116" s="910"/>
      <c r="BG116" s="910"/>
      <c r="BH116" s="910"/>
      <c r="BI116" s="910"/>
      <c r="BJ116" s="910"/>
      <c r="BK116" s="910"/>
      <c r="BL116" s="910"/>
      <c r="BM116" s="910"/>
      <c r="BN116" s="910"/>
      <c r="BO116" s="910"/>
      <c r="BP116" s="911"/>
      <c r="BQ116" s="816" t="s">
        <v>122</v>
      </c>
      <c r="BR116" s="817"/>
      <c r="BS116" s="817"/>
      <c r="BT116" s="817"/>
      <c r="BU116" s="817"/>
      <c r="BV116" s="817" t="s">
        <v>122</v>
      </c>
      <c r="BW116" s="817"/>
      <c r="BX116" s="817"/>
      <c r="BY116" s="817"/>
      <c r="BZ116" s="817"/>
      <c r="CA116" s="817" t="s">
        <v>122</v>
      </c>
      <c r="CB116" s="817"/>
      <c r="CC116" s="817"/>
      <c r="CD116" s="817"/>
      <c r="CE116" s="817"/>
      <c r="CF116" s="875" t="s">
        <v>122</v>
      </c>
      <c r="CG116" s="876"/>
      <c r="CH116" s="876"/>
      <c r="CI116" s="876"/>
      <c r="CJ116" s="876"/>
      <c r="CK116" s="927"/>
      <c r="CL116" s="821"/>
      <c r="CM116" s="815" t="s">
        <v>435</v>
      </c>
      <c r="CN116" s="752"/>
      <c r="CO116" s="752"/>
      <c r="CP116" s="752"/>
      <c r="CQ116" s="752"/>
      <c r="CR116" s="752"/>
      <c r="CS116" s="752"/>
      <c r="CT116" s="752"/>
      <c r="CU116" s="752"/>
      <c r="CV116" s="752"/>
      <c r="CW116" s="752"/>
      <c r="CX116" s="752"/>
      <c r="CY116" s="752"/>
      <c r="CZ116" s="752"/>
      <c r="DA116" s="752"/>
      <c r="DB116" s="752"/>
      <c r="DC116" s="752"/>
      <c r="DD116" s="752"/>
      <c r="DE116" s="752"/>
      <c r="DF116" s="753"/>
      <c r="DG116" s="779" t="s">
        <v>122</v>
      </c>
      <c r="DH116" s="780"/>
      <c r="DI116" s="780"/>
      <c r="DJ116" s="780"/>
      <c r="DK116" s="781"/>
      <c r="DL116" s="782" t="s">
        <v>122</v>
      </c>
      <c r="DM116" s="780"/>
      <c r="DN116" s="780"/>
      <c r="DO116" s="780"/>
      <c r="DP116" s="781"/>
      <c r="DQ116" s="782" t="s">
        <v>122</v>
      </c>
      <c r="DR116" s="780"/>
      <c r="DS116" s="780"/>
      <c r="DT116" s="780"/>
      <c r="DU116" s="781"/>
      <c r="DV116" s="824" t="s">
        <v>122</v>
      </c>
      <c r="DW116" s="825"/>
      <c r="DX116" s="825"/>
      <c r="DY116" s="825"/>
      <c r="DZ116" s="826"/>
    </row>
    <row r="117" spans="1:130" s="230" customFormat="1" ht="26.25" customHeight="1" x14ac:dyDescent="0.2">
      <c r="A117" s="895" t="s">
        <v>177</v>
      </c>
      <c r="B117" s="896"/>
      <c r="C117" s="896"/>
      <c r="D117" s="896"/>
      <c r="E117" s="896"/>
      <c r="F117" s="896"/>
      <c r="G117" s="896"/>
      <c r="H117" s="896"/>
      <c r="I117" s="896"/>
      <c r="J117" s="896"/>
      <c r="K117" s="896"/>
      <c r="L117" s="896"/>
      <c r="M117" s="896"/>
      <c r="N117" s="896"/>
      <c r="O117" s="896"/>
      <c r="P117" s="896"/>
      <c r="Q117" s="896"/>
      <c r="R117" s="896"/>
      <c r="S117" s="896"/>
      <c r="T117" s="896"/>
      <c r="U117" s="896"/>
      <c r="V117" s="896"/>
      <c r="W117" s="896"/>
      <c r="X117" s="896"/>
      <c r="Y117" s="877" t="s">
        <v>436</v>
      </c>
      <c r="Z117" s="897"/>
      <c r="AA117" s="902">
        <v>7898431</v>
      </c>
      <c r="AB117" s="903"/>
      <c r="AC117" s="903"/>
      <c r="AD117" s="903"/>
      <c r="AE117" s="904"/>
      <c r="AF117" s="905">
        <v>4695960</v>
      </c>
      <c r="AG117" s="903"/>
      <c r="AH117" s="903"/>
      <c r="AI117" s="903"/>
      <c r="AJ117" s="904"/>
      <c r="AK117" s="905">
        <v>4094531</v>
      </c>
      <c r="AL117" s="903"/>
      <c r="AM117" s="903"/>
      <c r="AN117" s="903"/>
      <c r="AO117" s="904"/>
      <c r="AP117" s="906"/>
      <c r="AQ117" s="907"/>
      <c r="AR117" s="907"/>
      <c r="AS117" s="907"/>
      <c r="AT117" s="908"/>
      <c r="AU117" s="932"/>
      <c r="AV117" s="933"/>
      <c r="AW117" s="933"/>
      <c r="AX117" s="933"/>
      <c r="AY117" s="933"/>
      <c r="AZ117" s="863" t="s">
        <v>437</v>
      </c>
      <c r="BA117" s="864"/>
      <c r="BB117" s="864"/>
      <c r="BC117" s="864"/>
      <c r="BD117" s="864"/>
      <c r="BE117" s="864"/>
      <c r="BF117" s="864"/>
      <c r="BG117" s="864"/>
      <c r="BH117" s="864"/>
      <c r="BI117" s="864"/>
      <c r="BJ117" s="864"/>
      <c r="BK117" s="864"/>
      <c r="BL117" s="864"/>
      <c r="BM117" s="864"/>
      <c r="BN117" s="864"/>
      <c r="BO117" s="864"/>
      <c r="BP117" s="865"/>
      <c r="BQ117" s="816" t="s">
        <v>122</v>
      </c>
      <c r="BR117" s="817"/>
      <c r="BS117" s="817"/>
      <c r="BT117" s="817"/>
      <c r="BU117" s="817"/>
      <c r="BV117" s="817" t="s">
        <v>122</v>
      </c>
      <c r="BW117" s="817"/>
      <c r="BX117" s="817"/>
      <c r="BY117" s="817"/>
      <c r="BZ117" s="817"/>
      <c r="CA117" s="817" t="s">
        <v>122</v>
      </c>
      <c r="CB117" s="817"/>
      <c r="CC117" s="817"/>
      <c r="CD117" s="817"/>
      <c r="CE117" s="817"/>
      <c r="CF117" s="875" t="s">
        <v>122</v>
      </c>
      <c r="CG117" s="876"/>
      <c r="CH117" s="876"/>
      <c r="CI117" s="876"/>
      <c r="CJ117" s="876"/>
      <c r="CK117" s="927"/>
      <c r="CL117" s="821"/>
      <c r="CM117" s="815" t="s">
        <v>438</v>
      </c>
      <c r="CN117" s="752"/>
      <c r="CO117" s="752"/>
      <c r="CP117" s="752"/>
      <c r="CQ117" s="752"/>
      <c r="CR117" s="752"/>
      <c r="CS117" s="752"/>
      <c r="CT117" s="752"/>
      <c r="CU117" s="752"/>
      <c r="CV117" s="752"/>
      <c r="CW117" s="752"/>
      <c r="CX117" s="752"/>
      <c r="CY117" s="752"/>
      <c r="CZ117" s="752"/>
      <c r="DA117" s="752"/>
      <c r="DB117" s="752"/>
      <c r="DC117" s="752"/>
      <c r="DD117" s="752"/>
      <c r="DE117" s="752"/>
      <c r="DF117" s="753"/>
      <c r="DG117" s="779" t="s">
        <v>122</v>
      </c>
      <c r="DH117" s="780"/>
      <c r="DI117" s="780"/>
      <c r="DJ117" s="780"/>
      <c r="DK117" s="781"/>
      <c r="DL117" s="782" t="s">
        <v>122</v>
      </c>
      <c r="DM117" s="780"/>
      <c r="DN117" s="780"/>
      <c r="DO117" s="780"/>
      <c r="DP117" s="781"/>
      <c r="DQ117" s="782" t="s">
        <v>122</v>
      </c>
      <c r="DR117" s="780"/>
      <c r="DS117" s="780"/>
      <c r="DT117" s="780"/>
      <c r="DU117" s="781"/>
      <c r="DV117" s="824" t="s">
        <v>122</v>
      </c>
      <c r="DW117" s="825"/>
      <c r="DX117" s="825"/>
      <c r="DY117" s="825"/>
      <c r="DZ117" s="826"/>
    </row>
    <row r="118" spans="1:130" s="230" customFormat="1" ht="26.25" customHeight="1" x14ac:dyDescent="0.2">
      <c r="A118" s="895" t="s">
        <v>412</v>
      </c>
      <c r="B118" s="896"/>
      <c r="C118" s="896"/>
      <c r="D118" s="896"/>
      <c r="E118" s="896"/>
      <c r="F118" s="896"/>
      <c r="G118" s="896"/>
      <c r="H118" s="896"/>
      <c r="I118" s="896"/>
      <c r="J118" s="896"/>
      <c r="K118" s="896"/>
      <c r="L118" s="896"/>
      <c r="M118" s="896"/>
      <c r="N118" s="896"/>
      <c r="O118" s="896"/>
      <c r="P118" s="896"/>
      <c r="Q118" s="896"/>
      <c r="R118" s="896"/>
      <c r="S118" s="896"/>
      <c r="T118" s="896"/>
      <c r="U118" s="896"/>
      <c r="V118" s="896"/>
      <c r="W118" s="896"/>
      <c r="X118" s="896"/>
      <c r="Y118" s="896"/>
      <c r="Z118" s="897"/>
      <c r="AA118" s="898" t="s">
        <v>409</v>
      </c>
      <c r="AB118" s="896"/>
      <c r="AC118" s="896"/>
      <c r="AD118" s="896"/>
      <c r="AE118" s="897"/>
      <c r="AF118" s="898" t="s">
        <v>410</v>
      </c>
      <c r="AG118" s="896"/>
      <c r="AH118" s="896"/>
      <c r="AI118" s="896"/>
      <c r="AJ118" s="897"/>
      <c r="AK118" s="898" t="s">
        <v>294</v>
      </c>
      <c r="AL118" s="896"/>
      <c r="AM118" s="896"/>
      <c r="AN118" s="896"/>
      <c r="AO118" s="897"/>
      <c r="AP118" s="899" t="s">
        <v>411</v>
      </c>
      <c r="AQ118" s="900"/>
      <c r="AR118" s="900"/>
      <c r="AS118" s="900"/>
      <c r="AT118" s="901"/>
      <c r="AU118" s="932"/>
      <c r="AV118" s="933"/>
      <c r="AW118" s="933"/>
      <c r="AX118" s="933"/>
      <c r="AY118" s="933"/>
      <c r="AZ118" s="838" t="s">
        <v>439</v>
      </c>
      <c r="BA118" s="839"/>
      <c r="BB118" s="839"/>
      <c r="BC118" s="839"/>
      <c r="BD118" s="839"/>
      <c r="BE118" s="839"/>
      <c r="BF118" s="839"/>
      <c r="BG118" s="839"/>
      <c r="BH118" s="839"/>
      <c r="BI118" s="839"/>
      <c r="BJ118" s="839"/>
      <c r="BK118" s="839"/>
      <c r="BL118" s="839"/>
      <c r="BM118" s="839"/>
      <c r="BN118" s="839"/>
      <c r="BO118" s="839"/>
      <c r="BP118" s="840"/>
      <c r="BQ118" s="879" t="s">
        <v>122</v>
      </c>
      <c r="BR118" s="845"/>
      <c r="BS118" s="845"/>
      <c r="BT118" s="845"/>
      <c r="BU118" s="845"/>
      <c r="BV118" s="845" t="s">
        <v>122</v>
      </c>
      <c r="BW118" s="845"/>
      <c r="BX118" s="845"/>
      <c r="BY118" s="845"/>
      <c r="BZ118" s="845"/>
      <c r="CA118" s="845" t="s">
        <v>122</v>
      </c>
      <c r="CB118" s="845"/>
      <c r="CC118" s="845"/>
      <c r="CD118" s="845"/>
      <c r="CE118" s="845"/>
      <c r="CF118" s="875" t="s">
        <v>122</v>
      </c>
      <c r="CG118" s="876"/>
      <c r="CH118" s="876"/>
      <c r="CI118" s="876"/>
      <c r="CJ118" s="876"/>
      <c r="CK118" s="927"/>
      <c r="CL118" s="821"/>
      <c r="CM118" s="815" t="s">
        <v>440</v>
      </c>
      <c r="CN118" s="752"/>
      <c r="CO118" s="752"/>
      <c r="CP118" s="752"/>
      <c r="CQ118" s="752"/>
      <c r="CR118" s="752"/>
      <c r="CS118" s="752"/>
      <c r="CT118" s="752"/>
      <c r="CU118" s="752"/>
      <c r="CV118" s="752"/>
      <c r="CW118" s="752"/>
      <c r="CX118" s="752"/>
      <c r="CY118" s="752"/>
      <c r="CZ118" s="752"/>
      <c r="DA118" s="752"/>
      <c r="DB118" s="752"/>
      <c r="DC118" s="752"/>
      <c r="DD118" s="752"/>
      <c r="DE118" s="752"/>
      <c r="DF118" s="753"/>
      <c r="DG118" s="779" t="s">
        <v>122</v>
      </c>
      <c r="DH118" s="780"/>
      <c r="DI118" s="780"/>
      <c r="DJ118" s="780"/>
      <c r="DK118" s="781"/>
      <c r="DL118" s="782" t="s">
        <v>122</v>
      </c>
      <c r="DM118" s="780"/>
      <c r="DN118" s="780"/>
      <c r="DO118" s="780"/>
      <c r="DP118" s="781"/>
      <c r="DQ118" s="782" t="s">
        <v>122</v>
      </c>
      <c r="DR118" s="780"/>
      <c r="DS118" s="780"/>
      <c r="DT118" s="780"/>
      <c r="DU118" s="781"/>
      <c r="DV118" s="824" t="s">
        <v>122</v>
      </c>
      <c r="DW118" s="825"/>
      <c r="DX118" s="825"/>
      <c r="DY118" s="825"/>
      <c r="DZ118" s="826"/>
    </row>
    <row r="119" spans="1:130" s="230" customFormat="1" ht="26.25" customHeight="1" x14ac:dyDescent="0.2">
      <c r="A119" s="818" t="s">
        <v>415</v>
      </c>
      <c r="B119" s="819"/>
      <c r="C119" s="860" t="s">
        <v>416</v>
      </c>
      <c r="D119" s="808"/>
      <c r="E119" s="808"/>
      <c r="F119" s="808"/>
      <c r="G119" s="808"/>
      <c r="H119" s="808"/>
      <c r="I119" s="808"/>
      <c r="J119" s="808"/>
      <c r="K119" s="808"/>
      <c r="L119" s="808"/>
      <c r="M119" s="808"/>
      <c r="N119" s="808"/>
      <c r="O119" s="808"/>
      <c r="P119" s="808"/>
      <c r="Q119" s="808"/>
      <c r="R119" s="808"/>
      <c r="S119" s="808"/>
      <c r="T119" s="808"/>
      <c r="U119" s="808"/>
      <c r="V119" s="808"/>
      <c r="W119" s="808"/>
      <c r="X119" s="808"/>
      <c r="Y119" s="808"/>
      <c r="Z119" s="809"/>
      <c r="AA119" s="888">
        <v>4020109</v>
      </c>
      <c r="AB119" s="889"/>
      <c r="AC119" s="889"/>
      <c r="AD119" s="889"/>
      <c r="AE119" s="890"/>
      <c r="AF119" s="891">
        <v>816238</v>
      </c>
      <c r="AG119" s="889"/>
      <c r="AH119" s="889"/>
      <c r="AI119" s="889"/>
      <c r="AJ119" s="890"/>
      <c r="AK119" s="891">
        <v>106872</v>
      </c>
      <c r="AL119" s="889"/>
      <c r="AM119" s="889"/>
      <c r="AN119" s="889"/>
      <c r="AO119" s="890"/>
      <c r="AP119" s="892">
        <v>0.6</v>
      </c>
      <c r="AQ119" s="893"/>
      <c r="AR119" s="893"/>
      <c r="AS119" s="893"/>
      <c r="AT119" s="894"/>
      <c r="AU119" s="934"/>
      <c r="AV119" s="935"/>
      <c r="AW119" s="935"/>
      <c r="AX119" s="935"/>
      <c r="AY119" s="935"/>
      <c r="AZ119" s="251" t="s">
        <v>177</v>
      </c>
      <c r="BA119" s="251"/>
      <c r="BB119" s="251"/>
      <c r="BC119" s="251"/>
      <c r="BD119" s="251"/>
      <c r="BE119" s="251"/>
      <c r="BF119" s="251"/>
      <c r="BG119" s="251"/>
      <c r="BH119" s="251"/>
      <c r="BI119" s="251"/>
      <c r="BJ119" s="251"/>
      <c r="BK119" s="251"/>
      <c r="BL119" s="251"/>
      <c r="BM119" s="251"/>
      <c r="BN119" s="251"/>
      <c r="BO119" s="877" t="s">
        <v>441</v>
      </c>
      <c r="BP119" s="878"/>
      <c r="BQ119" s="879">
        <v>52196015</v>
      </c>
      <c r="BR119" s="845"/>
      <c r="BS119" s="845"/>
      <c r="BT119" s="845"/>
      <c r="BU119" s="845"/>
      <c r="BV119" s="845">
        <v>54220163</v>
      </c>
      <c r="BW119" s="845"/>
      <c r="BX119" s="845"/>
      <c r="BY119" s="845"/>
      <c r="BZ119" s="845"/>
      <c r="CA119" s="845">
        <v>53735900</v>
      </c>
      <c r="CB119" s="845"/>
      <c r="CC119" s="845"/>
      <c r="CD119" s="845"/>
      <c r="CE119" s="845"/>
      <c r="CF119" s="748"/>
      <c r="CG119" s="749"/>
      <c r="CH119" s="749"/>
      <c r="CI119" s="749"/>
      <c r="CJ119" s="834"/>
      <c r="CK119" s="928"/>
      <c r="CL119" s="823"/>
      <c r="CM119" s="838" t="s">
        <v>442</v>
      </c>
      <c r="CN119" s="839"/>
      <c r="CO119" s="839"/>
      <c r="CP119" s="839"/>
      <c r="CQ119" s="839"/>
      <c r="CR119" s="839"/>
      <c r="CS119" s="839"/>
      <c r="CT119" s="839"/>
      <c r="CU119" s="839"/>
      <c r="CV119" s="839"/>
      <c r="CW119" s="839"/>
      <c r="CX119" s="839"/>
      <c r="CY119" s="839"/>
      <c r="CZ119" s="839"/>
      <c r="DA119" s="839"/>
      <c r="DB119" s="839"/>
      <c r="DC119" s="839"/>
      <c r="DD119" s="839"/>
      <c r="DE119" s="839"/>
      <c r="DF119" s="840"/>
      <c r="DG119" s="763" t="s">
        <v>122</v>
      </c>
      <c r="DH119" s="764"/>
      <c r="DI119" s="764"/>
      <c r="DJ119" s="764"/>
      <c r="DK119" s="765"/>
      <c r="DL119" s="766" t="s">
        <v>122</v>
      </c>
      <c r="DM119" s="764"/>
      <c r="DN119" s="764"/>
      <c r="DO119" s="764"/>
      <c r="DP119" s="765"/>
      <c r="DQ119" s="766" t="s">
        <v>122</v>
      </c>
      <c r="DR119" s="764"/>
      <c r="DS119" s="764"/>
      <c r="DT119" s="764"/>
      <c r="DU119" s="765"/>
      <c r="DV119" s="848" t="s">
        <v>122</v>
      </c>
      <c r="DW119" s="849"/>
      <c r="DX119" s="849"/>
      <c r="DY119" s="849"/>
      <c r="DZ119" s="850"/>
    </row>
    <row r="120" spans="1:130" s="230" customFormat="1" ht="26.25" customHeight="1" x14ac:dyDescent="0.2">
      <c r="A120" s="820"/>
      <c r="B120" s="821"/>
      <c r="C120" s="815" t="s">
        <v>419</v>
      </c>
      <c r="D120" s="752"/>
      <c r="E120" s="752"/>
      <c r="F120" s="752"/>
      <c r="G120" s="752"/>
      <c r="H120" s="752"/>
      <c r="I120" s="752"/>
      <c r="J120" s="752"/>
      <c r="K120" s="752"/>
      <c r="L120" s="752"/>
      <c r="M120" s="752"/>
      <c r="N120" s="752"/>
      <c r="O120" s="752"/>
      <c r="P120" s="752"/>
      <c r="Q120" s="752"/>
      <c r="R120" s="752"/>
      <c r="S120" s="752"/>
      <c r="T120" s="752"/>
      <c r="U120" s="752"/>
      <c r="V120" s="752"/>
      <c r="W120" s="752"/>
      <c r="X120" s="752"/>
      <c r="Y120" s="752"/>
      <c r="Z120" s="753"/>
      <c r="AA120" s="779" t="s">
        <v>122</v>
      </c>
      <c r="AB120" s="780"/>
      <c r="AC120" s="780"/>
      <c r="AD120" s="780"/>
      <c r="AE120" s="781"/>
      <c r="AF120" s="782" t="s">
        <v>122</v>
      </c>
      <c r="AG120" s="780"/>
      <c r="AH120" s="780"/>
      <c r="AI120" s="780"/>
      <c r="AJ120" s="781"/>
      <c r="AK120" s="782" t="s">
        <v>122</v>
      </c>
      <c r="AL120" s="780"/>
      <c r="AM120" s="780"/>
      <c r="AN120" s="780"/>
      <c r="AO120" s="781"/>
      <c r="AP120" s="824" t="s">
        <v>122</v>
      </c>
      <c r="AQ120" s="825"/>
      <c r="AR120" s="825"/>
      <c r="AS120" s="825"/>
      <c r="AT120" s="826"/>
      <c r="AU120" s="880" t="s">
        <v>443</v>
      </c>
      <c r="AV120" s="881"/>
      <c r="AW120" s="881"/>
      <c r="AX120" s="881"/>
      <c r="AY120" s="882"/>
      <c r="AZ120" s="860" t="s">
        <v>444</v>
      </c>
      <c r="BA120" s="808"/>
      <c r="BB120" s="808"/>
      <c r="BC120" s="808"/>
      <c r="BD120" s="808"/>
      <c r="BE120" s="808"/>
      <c r="BF120" s="808"/>
      <c r="BG120" s="808"/>
      <c r="BH120" s="808"/>
      <c r="BI120" s="808"/>
      <c r="BJ120" s="808"/>
      <c r="BK120" s="808"/>
      <c r="BL120" s="808"/>
      <c r="BM120" s="808"/>
      <c r="BN120" s="808"/>
      <c r="BO120" s="808"/>
      <c r="BP120" s="809"/>
      <c r="BQ120" s="861">
        <v>9890640</v>
      </c>
      <c r="BR120" s="842"/>
      <c r="BS120" s="842"/>
      <c r="BT120" s="842"/>
      <c r="BU120" s="842"/>
      <c r="BV120" s="842">
        <v>9940093</v>
      </c>
      <c r="BW120" s="842"/>
      <c r="BX120" s="842"/>
      <c r="BY120" s="842"/>
      <c r="BZ120" s="842"/>
      <c r="CA120" s="842">
        <v>10151357</v>
      </c>
      <c r="CB120" s="842"/>
      <c r="CC120" s="842"/>
      <c r="CD120" s="842"/>
      <c r="CE120" s="842"/>
      <c r="CF120" s="866">
        <v>60.1</v>
      </c>
      <c r="CG120" s="867"/>
      <c r="CH120" s="867"/>
      <c r="CI120" s="867"/>
      <c r="CJ120" s="867"/>
      <c r="CK120" s="868" t="s">
        <v>445</v>
      </c>
      <c r="CL120" s="852"/>
      <c r="CM120" s="852"/>
      <c r="CN120" s="852"/>
      <c r="CO120" s="853"/>
      <c r="CP120" s="872" t="s">
        <v>394</v>
      </c>
      <c r="CQ120" s="873"/>
      <c r="CR120" s="873"/>
      <c r="CS120" s="873"/>
      <c r="CT120" s="873"/>
      <c r="CU120" s="873"/>
      <c r="CV120" s="873"/>
      <c r="CW120" s="873"/>
      <c r="CX120" s="873"/>
      <c r="CY120" s="873"/>
      <c r="CZ120" s="873"/>
      <c r="DA120" s="873"/>
      <c r="DB120" s="873"/>
      <c r="DC120" s="873"/>
      <c r="DD120" s="873"/>
      <c r="DE120" s="873"/>
      <c r="DF120" s="874"/>
      <c r="DG120" s="861">
        <v>12422268</v>
      </c>
      <c r="DH120" s="842"/>
      <c r="DI120" s="842"/>
      <c r="DJ120" s="842"/>
      <c r="DK120" s="842"/>
      <c r="DL120" s="842">
        <v>11807897</v>
      </c>
      <c r="DM120" s="842"/>
      <c r="DN120" s="842"/>
      <c r="DO120" s="842"/>
      <c r="DP120" s="842"/>
      <c r="DQ120" s="842">
        <v>11856779</v>
      </c>
      <c r="DR120" s="842"/>
      <c r="DS120" s="842"/>
      <c r="DT120" s="842"/>
      <c r="DU120" s="842"/>
      <c r="DV120" s="843">
        <v>70.2</v>
      </c>
      <c r="DW120" s="843"/>
      <c r="DX120" s="843"/>
      <c r="DY120" s="843"/>
      <c r="DZ120" s="844"/>
    </row>
    <row r="121" spans="1:130" s="230" customFormat="1" ht="26.25" customHeight="1" x14ac:dyDescent="0.2">
      <c r="A121" s="820"/>
      <c r="B121" s="821"/>
      <c r="C121" s="863" t="s">
        <v>446</v>
      </c>
      <c r="D121" s="864"/>
      <c r="E121" s="864"/>
      <c r="F121" s="864"/>
      <c r="G121" s="864"/>
      <c r="H121" s="864"/>
      <c r="I121" s="864"/>
      <c r="J121" s="864"/>
      <c r="K121" s="864"/>
      <c r="L121" s="864"/>
      <c r="M121" s="864"/>
      <c r="N121" s="864"/>
      <c r="O121" s="864"/>
      <c r="P121" s="864"/>
      <c r="Q121" s="864"/>
      <c r="R121" s="864"/>
      <c r="S121" s="864"/>
      <c r="T121" s="864"/>
      <c r="U121" s="864"/>
      <c r="V121" s="864"/>
      <c r="W121" s="864"/>
      <c r="X121" s="864"/>
      <c r="Y121" s="864"/>
      <c r="Z121" s="865"/>
      <c r="AA121" s="779">
        <v>77230</v>
      </c>
      <c r="AB121" s="780"/>
      <c r="AC121" s="780"/>
      <c r="AD121" s="780"/>
      <c r="AE121" s="781"/>
      <c r="AF121" s="782">
        <v>77230</v>
      </c>
      <c r="AG121" s="780"/>
      <c r="AH121" s="780"/>
      <c r="AI121" s="780"/>
      <c r="AJ121" s="781"/>
      <c r="AK121" s="782" t="s">
        <v>122</v>
      </c>
      <c r="AL121" s="780"/>
      <c r="AM121" s="780"/>
      <c r="AN121" s="780"/>
      <c r="AO121" s="781"/>
      <c r="AP121" s="824" t="s">
        <v>122</v>
      </c>
      <c r="AQ121" s="825"/>
      <c r="AR121" s="825"/>
      <c r="AS121" s="825"/>
      <c r="AT121" s="826"/>
      <c r="AU121" s="883"/>
      <c r="AV121" s="884"/>
      <c r="AW121" s="884"/>
      <c r="AX121" s="884"/>
      <c r="AY121" s="885"/>
      <c r="AZ121" s="815" t="s">
        <v>447</v>
      </c>
      <c r="BA121" s="752"/>
      <c r="BB121" s="752"/>
      <c r="BC121" s="752"/>
      <c r="BD121" s="752"/>
      <c r="BE121" s="752"/>
      <c r="BF121" s="752"/>
      <c r="BG121" s="752"/>
      <c r="BH121" s="752"/>
      <c r="BI121" s="752"/>
      <c r="BJ121" s="752"/>
      <c r="BK121" s="752"/>
      <c r="BL121" s="752"/>
      <c r="BM121" s="752"/>
      <c r="BN121" s="752"/>
      <c r="BO121" s="752"/>
      <c r="BP121" s="753"/>
      <c r="BQ121" s="816">
        <v>8357613</v>
      </c>
      <c r="BR121" s="817"/>
      <c r="BS121" s="817"/>
      <c r="BT121" s="817"/>
      <c r="BU121" s="817"/>
      <c r="BV121" s="817">
        <v>9177484</v>
      </c>
      <c r="BW121" s="817"/>
      <c r="BX121" s="817"/>
      <c r="BY121" s="817"/>
      <c r="BZ121" s="817"/>
      <c r="CA121" s="817">
        <v>9846702</v>
      </c>
      <c r="CB121" s="817"/>
      <c r="CC121" s="817"/>
      <c r="CD121" s="817"/>
      <c r="CE121" s="817"/>
      <c r="CF121" s="875">
        <v>58.3</v>
      </c>
      <c r="CG121" s="876"/>
      <c r="CH121" s="876"/>
      <c r="CI121" s="876"/>
      <c r="CJ121" s="876"/>
      <c r="CK121" s="869"/>
      <c r="CL121" s="855"/>
      <c r="CM121" s="855"/>
      <c r="CN121" s="855"/>
      <c r="CO121" s="856"/>
      <c r="CP121" s="835" t="s">
        <v>393</v>
      </c>
      <c r="CQ121" s="836"/>
      <c r="CR121" s="836"/>
      <c r="CS121" s="836"/>
      <c r="CT121" s="836"/>
      <c r="CU121" s="836"/>
      <c r="CV121" s="836"/>
      <c r="CW121" s="836"/>
      <c r="CX121" s="836"/>
      <c r="CY121" s="836"/>
      <c r="CZ121" s="836"/>
      <c r="DA121" s="836"/>
      <c r="DB121" s="836"/>
      <c r="DC121" s="836"/>
      <c r="DD121" s="836"/>
      <c r="DE121" s="836"/>
      <c r="DF121" s="837"/>
      <c r="DG121" s="816">
        <v>2608269</v>
      </c>
      <c r="DH121" s="817"/>
      <c r="DI121" s="817"/>
      <c r="DJ121" s="817"/>
      <c r="DK121" s="817"/>
      <c r="DL121" s="817">
        <v>2160375</v>
      </c>
      <c r="DM121" s="817"/>
      <c r="DN121" s="817"/>
      <c r="DO121" s="817"/>
      <c r="DP121" s="817"/>
      <c r="DQ121" s="817">
        <v>2041205</v>
      </c>
      <c r="DR121" s="817"/>
      <c r="DS121" s="817"/>
      <c r="DT121" s="817"/>
      <c r="DU121" s="817"/>
      <c r="DV121" s="794">
        <v>12.1</v>
      </c>
      <c r="DW121" s="794"/>
      <c r="DX121" s="794"/>
      <c r="DY121" s="794"/>
      <c r="DZ121" s="795"/>
    </row>
    <row r="122" spans="1:130" s="230" customFormat="1" ht="26.25" customHeight="1" x14ac:dyDescent="0.2">
      <c r="A122" s="820"/>
      <c r="B122" s="821"/>
      <c r="C122" s="815" t="s">
        <v>429</v>
      </c>
      <c r="D122" s="752"/>
      <c r="E122" s="752"/>
      <c r="F122" s="752"/>
      <c r="G122" s="752"/>
      <c r="H122" s="752"/>
      <c r="I122" s="752"/>
      <c r="J122" s="752"/>
      <c r="K122" s="752"/>
      <c r="L122" s="752"/>
      <c r="M122" s="752"/>
      <c r="N122" s="752"/>
      <c r="O122" s="752"/>
      <c r="P122" s="752"/>
      <c r="Q122" s="752"/>
      <c r="R122" s="752"/>
      <c r="S122" s="752"/>
      <c r="T122" s="752"/>
      <c r="U122" s="752"/>
      <c r="V122" s="752"/>
      <c r="W122" s="752"/>
      <c r="X122" s="752"/>
      <c r="Y122" s="752"/>
      <c r="Z122" s="753"/>
      <c r="AA122" s="779" t="s">
        <v>122</v>
      </c>
      <c r="AB122" s="780"/>
      <c r="AC122" s="780"/>
      <c r="AD122" s="780"/>
      <c r="AE122" s="781"/>
      <c r="AF122" s="782" t="s">
        <v>122</v>
      </c>
      <c r="AG122" s="780"/>
      <c r="AH122" s="780"/>
      <c r="AI122" s="780"/>
      <c r="AJ122" s="781"/>
      <c r="AK122" s="782" t="s">
        <v>122</v>
      </c>
      <c r="AL122" s="780"/>
      <c r="AM122" s="780"/>
      <c r="AN122" s="780"/>
      <c r="AO122" s="781"/>
      <c r="AP122" s="824" t="s">
        <v>122</v>
      </c>
      <c r="AQ122" s="825"/>
      <c r="AR122" s="825"/>
      <c r="AS122" s="825"/>
      <c r="AT122" s="826"/>
      <c r="AU122" s="883"/>
      <c r="AV122" s="884"/>
      <c r="AW122" s="884"/>
      <c r="AX122" s="884"/>
      <c r="AY122" s="885"/>
      <c r="AZ122" s="838" t="s">
        <v>448</v>
      </c>
      <c r="BA122" s="839"/>
      <c r="BB122" s="839"/>
      <c r="BC122" s="839"/>
      <c r="BD122" s="839"/>
      <c r="BE122" s="839"/>
      <c r="BF122" s="839"/>
      <c r="BG122" s="839"/>
      <c r="BH122" s="839"/>
      <c r="BI122" s="839"/>
      <c r="BJ122" s="839"/>
      <c r="BK122" s="839"/>
      <c r="BL122" s="839"/>
      <c r="BM122" s="839"/>
      <c r="BN122" s="839"/>
      <c r="BO122" s="839"/>
      <c r="BP122" s="840"/>
      <c r="BQ122" s="879">
        <v>32222563</v>
      </c>
      <c r="BR122" s="845"/>
      <c r="BS122" s="845"/>
      <c r="BT122" s="845"/>
      <c r="BU122" s="845"/>
      <c r="BV122" s="845">
        <v>31980487</v>
      </c>
      <c r="BW122" s="845"/>
      <c r="BX122" s="845"/>
      <c r="BY122" s="845"/>
      <c r="BZ122" s="845"/>
      <c r="CA122" s="845">
        <v>30905154</v>
      </c>
      <c r="CB122" s="845"/>
      <c r="CC122" s="845"/>
      <c r="CD122" s="845"/>
      <c r="CE122" s="845"/>
      <c r="CF122" s="846">
        <v>183</v>
      </c>
      <c r="CG122" s="847"/>
      <c r="CH122" s="847"/>
      <c r="CI122" s="847"/>
      <c r="CJ122" s="847"/>
      <c r="CK122" s="869"/>
      <c r="CL122" s="855"/>
      <c r="CM122" s="855"/>
      <c r="CN122" s="855"/>
      <c r="CO122" s="856"/>
      <c r="CP122" s="835" t="s">
        <v>391</v>
      </c>
      <c r="CQ122" s="836"/>
      <c r="CR122" s="836"/>
      <c r="CS122" s="836"/>
      <c r="CT122" s="836"/>
      <c r="CU122" s="836"/>
      <c r="CV122" s="836"/>
      <c r="CW122" s="836"/>
      <c r="CX122" s="836"/>
      <c r="CY122" s="836"/>
      <c r="CZ122" s="836"/>
      <c r="DA122" s="836"/>
      <c r="DB122" s="836"/>
      <c r="DC122" s="836"/>
      <c r="DD122" s="836"/>
      <c r="DE122" s="836"/>
      <c r="DF122" s="837"/>
      <c r="DG122" s="816">
        <v>155865</v>
      </c>
      <c r="DH122" s="817"/>
      <c r="DI122" s="817"/>
      <c r="DJ122" s="817"/>
      <c r="DK122" s="817"/>
      <c r="DL122" s="817">
        <v>147165</v>
      </c>
      <c r="DM122" s="817"/>
      <c r="DN122" s="817"/>
      <c r="DO122" s="817"/>
      <c r="DP122" s="817"/>
      <c r="DQ122" s="817">
        <v>138332</v>
      </c>
      <c r="DR122" s="817"/>
      <c r="DS122" s="817"/>
      <c r="DT122" s="817"/>
      <c r="DU122" s="817"/>
      <c r="DV122" s="794">
        <v>0.8</v>
      </c>
      <c r="DW122" s="794"/>
      <c r="DX122" s="794"/>
      <c r="DY122" s="794"/>
      <c r="DZ122" s="795"/>
    </row>
    <row r="123" spans="1:130" s="230" customFormat="1" ht="26.25" customHeight="1" x14ac:dyDescent="0.2">
      <c r="A123" s="820"/>
      <c r="B123" s="821"/>
      <c r="C123" s="815" t="s">
        <v>435</v>
      </c>
      <c r="D123" s="752"/>
      <c r="E123" s="752"/>
      <c r="F123" s="752"/>
      <c r="G123" s="752"/>
      <c r="H123" s="752"/>
      <c r="I123" s="752"/>
      <c r="J123" s="752"/>
      <c r="K123" s="752"/>
      <c r="L123" s="752"/>
      <c r="M123" s="752"/>
      <c r="N123" s="752"/>
      <c r="O123" s="752"/>
      <c r="P123" s="752"/>
      <c r="Q123" s="752"/>
      <c r="R123" s="752"/>
      <c r="S123" s="752"/>
      <c r="T123" s="752"/>
      <c r="U123" s="752"/>
      <c r="V123" s="752"/>
      <c r="W123" s="752"/>
      <c r="X123" s="752"/>
      <c r="Y123" s="752"/>
      <c r="Z123" s="753"/>
      <c r="AA123" s="779" t="s">
        <v>122</v>
      </c>
      <c r="AB123" s="780"/>
      <c r="AC123" s="780"/>
      <c r="AD123" s="780"/>
      <c r="AE123" s="781"/>
      <c r="AF123" s="782" t="s">
        <v>122</v>
      </c>
      <c r="AG123" s="780"/>
      <c r="AH123" s="780"/>
      <c r="AI123" s="780"/>
      <c r="AJ123" s="781"/>
      <c r="AK123" s="782" t="s">
        <v>122</v>
      </c>
      <c r="AL123" s="780"/>
      <c r="AM123" s="780"/>
      <c r="AN123" s="780"/>
      <c r="AO123" s="781"/>
      <c r="AP123" s="824" t="s">
        <v>122</v>
      </c>
      <c r="AQ123" s="825"/>
      <c r="AR123" s="825"/>
      <c r="AS123" s="825"/>
      <c r="AT123" s="826"/>
      <c r="AU123" s="886"/>
      <c r="AV123" s="887"/>
      <c r="AW123" s="887"/>
      <c r="AX123" s="887"/>
      <c r="AY123" s="887"/>
      <c r="AZ123" s="251" t="s">
        <v>177</v>
      </c>
      <c r="BA123" s="251"/>
      <c r="BB123" s="251"/>
      <c r="BC123" s="251"/>
      <c r="BD123" s="251"/>
      <c r="BE123" s="251"/>
      <c r="BF123" s="251"/>
      <c r="BG123" s="251"/>
      <c r="BH123" s="251"/>
      <c r="BI123" s="251"/>
      <c r="BJ123" s="251"/>
      <c r="BK123" s="251"/>
      <c r="BL123" s="251"/>
      <c r="BM123" s="251"/>
      <c r="BN123" s="251"/>
      <c r="BO123" s="877" t="s">
        <v>449</v>
      </c>
      <c r="BP123" s="878"/>
      <c r="BQ123" s="832">
        <v>50470816</v>
      </c>
      <c r="BR123" s="833"/>
      <c r="BS123" s="833"/>
      <c r="BT123" s="833"/>
      <c r="BU123" s="833"/>
      <c r="BV123" s="833">
        <v>51098064</v>
      </c>
      <c r="BW123" s="833"/>
      <c r="BX123" s="833"/>
      <c r="BY123" s="833"/>
      <c r="BZ123" s="833"/>
      <c r="CA123" s="833">
        <v>50903213</v>
      </c>
      <c r="CB123" s="833"/>
      <c r="CC123" s="833"/>
      <c r="CD123" s="833"/>
      <c r="CE123" s="833"/>
      <c r="CF123" s="748"/>
      <c r="CG123" s="749"/>
      <c r="CH123" s="749"/>
      <c r="CI123" s="749"/>
      <c r="CJ123" s="834"/>
      <c r="CK123" s="869"/>
      <c r="CL123" s="855"/>
      <c r="CM123" s="855"/>
      <c r="CN123" s="855"/>
      <c r="CO123" s="856"/>
      <c r="CP123" s="835" t="s">
        <v>389</v>
      </c>
      <c r="CQ123" s="836"/>
      <c r="CR123" s="836"/>
      <c r="CS123" s="836"/>
      <c r="CT123" s="836"/>
      <c r="CU123" s="836"/>
      <c r="CV123" s="836"/>
      <c r="CW123" s="836"/>
      <c r="CX123" s="836"/>
      <c r="CY123" s="836"/>
      <c r="CZ123" s="836"/>
      <c r="DA123" s="836"/>
      <c r="DB123" s="836"/>
      <c r="DC123" s="836"/>
      <c r="DD123" s="836"/>
      <c r="DE123" s="836"/>
      <c r="DF123" s="837"/>
      <c r="DG123" s="779" t="s">
        <v>122</v>
      </c>
      <c r="DH123" s="780"/>
      <c r="DI123" s="780"/>
      <c r="DJ123" s="780"/>
      <c r="DK123" s="781"/>
      <c r="DL123" s="782" t="s">
        <v>122</v>
      </c>
      <c r="DM123" s="780"/>
      <c r="DN123" s="780"/>
      <c r="DO123" s="780"/>
      <c r="DP123" s="781"/>
      <c r="DQ123" s="782" t="s">
        <v>122</v>
      </c>
      <c r="DR123" s="780"/>
      <c r="DS123" s="780"/>
      <c r="DT123" s="780"/>
      <c r="DU123" s="781"/>
      <c r="DV123" s="824" t="s">
        <v>122</v>
      </c>
      <c r="DW123" s="825"/>
      <c r="DX123" s="825"/>
      <c r="DY123" s="825"/>
      <c r="DZ123" s="826"/>
    </row>
    <row r="124" spans="1:130" s="230" customFormat="1" ht="26.25" customHeight="1" thickBot="1" x14ac:dyDescent="0.25">
      <c r="A124" s="820"/>
      <c r="B124" s="821"/>
      <c r="C124" s="815" t="s">
        <v>438</v>
      </c>
      <c r="D124" s="752"/>
      <c r="E124" s="752"/>
      <c r="F124" s="752"/>
      <c r="G124" s="752"/>
      <c r="H124" s="752"/>
      <c r="I124" s="752"/>
      <c r="J124" s="752"/>
      <c r="K124" s="752"/>
      <c r="L124" s="752"/>
      <c r="M124" s="752"/>
      <c r="N124" s="752"/>
      <c r="O124" s="752"/>
      <c r="P124" s="752"/>
      <c r="Q124" s="752"/>
      <c r="R124" s="752"/>
      <c r="S124" s="752"/>
      <c r="T124" s="752"/>
      <c r="U124" s="752"/>
      <c r="V124" s="752"/>
      <c r="W124" s="752"/>
      <c r="X124" s="752"/>
      <c r="Y124" s="752"/>
      <c r="Z124" s="753"/>
      <c r="AA124" s="779" t="s">
        <v>122</v>
      </c>
      <c r="AB124" s="780"/>
      <c r="AC124" s="780"/>
      <c r="AD124" s="780"/>
      <c r="AE124" s="781"/>
      <c r="AF124" s="782" t="s">
        <v>122</v>
      </c>
      <c r="AG124" s="780"/>
      <c r="AH124" s="780"/>
      <c r="AI124" s="780"/>
      <c r="AJ124" s="781"/>
      <c r="AK124" s="782" t="s">
        <v>122</v>
      </c>
      <c r="AL124" s="780"/>
      <c r="AM124" s="780"/>
      <c r="AN124" s="780"/>
      <c r="AO124" s="781"/>
      <c r="AP124" s="824" t="s">
        <v>122</v>
      </c>
      <c r="AQ124" s="825"/>
      <c r="AR124" s="825"/>
      <c r="AS124" s="825"/>
      <c r="AT124" s="826"/>
      <c r="AU124" s="827" t="s">
        <v>450</v>
      </c>
      <c r="AV124" s="828"/>
      <c r="AW124" s="828"/>
      <c r="AX124" s="828"/>
      <c r="AY124" s="828"/>
      <c r="AZ124" s="828"/>
      <c r="BA124" s="828"/>
      <c r="BB124" s="828"/>
      <c r="BC124" s="828"/>
      <c r="BD124" s="828"/>
      <c r="BE124" s="828"/>
      <c r="BF124" s="828"/>
      <c r="BG124" s="828"/>
      <c r="BH124" s="828"/>
      <c r="BI124" s="828"/>
      <c r="BJ124" s="828"/>
      <c r="BK124" s="828"/>
      <c r="BL124" s="828"/>
      <c r="BM124" s="828"/>
      <c r="BN124" s="828"/>
      <c r="BO124" s="828"/>
      <c r="BP124" s="829"/>
      <c r="BQ124" s="830">
        <v>10</v>
      </c>
      <c r="BR124" s="831"/>
      <c r="BS124" s="831"/>
      <c r="BT124" s="831"/>
      <c r="BU124" s="831"/>
      <c r="BV124" s="831">
        <v>18.8</v>
      </c>
      <c r="BW124" s="831"/>
      <c r="BX124" s="831"/>
      <c r="BY124" s="831"/>
      <c r="BZ124" s="831"/>
      <c r="CA124" s="831">
        <v>16.7</v>
      </c>
      <c r="CB124" s="831"/>
      <c r="CC124" s="831"/>
      <c r="CD124" s="831"/>
      <c r="CE124" s="831"/>
      <c r="CF124" s="726"/>
      <c r="CG124" s="727"/>
      <c r="CH124" s="727"/>
      <c r="CI124" s="727"/>
      <c r="CJ124" s="862"/>
      <c r="CK124" s="870"/>
      <c r="CL124" s="870"/>
      <c r="CM124" s="870"/>
      <c r="CN124" s="870"/>
      <c r="CO124" s="871"/>
      <c r="CP124" s="835" t="s">
        <v>451</v>
      </c>
      <c r="CQ124" s="836"/>
      <c r="CR124" s="836"/>
      <c r="CS124" s="836"/>
      <c r="CT124" s="836"/>
      <c r="CU124" s="836"/>
      <c r="CV124" s="836"/>
      <c r="CW124" s="836"/>
      <c r="CX124" s="836"/>
      <c r="CY124" s="836"/>
      <c r="CZ124" s="836"/>
      <c r="DA124" s="836"/>
      <c r="DB124" s="836"/>
      <c r="DC124" s="836"/>
      <c r="DD124" s="836"/>
      <c r="DE124" s="836"/>
      <c r="DF124" s="837"/>
      <c r="DG124" s="763" t="s">
        <v>122</v>
      </c>
      <c r="DH124" s="764"/>
      <c r="DI124" s="764"/>
      <c r="DJ124" s="764"/>
      <c r="DK124" s="765"/>
      <c r="DL124" s="766" t="s">
        <v>122</v>
      </c>
      <c r="DM124" s="764"/>
      <c r="DN124" s="764"/>
      <c r="DO124" s="764"/>
      <c r="DP124" s="765"/>
      <c r="DQ124" s="766" t="s">
        <v>122</v>
      </c>
      <c r="DR124" s="764"/>
      <c r="DS124" s="764"/>
      <c r="DT124" s="764"/>
      <c r="DU124" s="765"/>
      <c r="DV124" s="848" t="s">
        <v>122</v>
      </c>
      <c r="DW124" s="849"/>
      <c r="DX124" s="849"/>
      <c r="DY124" s="849"/>
      <c r="DZ124" s="850"/>
    </row>
    <row r="125" spans="1:130" s="230" customFormat="1" ht="26.25" customHeight="1" x14ac:dyDescent="0.2">
      <c r="A125" s="820"/>
      <c r="B125" s="821"/>
      <c r="C125" s="815" t="s">
        <v>440</v>
      </c>
      <c r="D125" s="752"/>
      <c r="E125" s="752"/>
      <c r="F125" s="752"/>
      <c r="G125" s="752"/>
      <c r="H125" s="752"/>
      <c r="I125" s="752"/>
      <c r="J125" s="752"/>
      <c r="K125" s="752"/>
      <c r="L125" s="752"/>
      <c r="M125" s="752"/>
      <c r="N125" s="752"/>
      <c r="O125" s="752"/>
      <c r="P125" s="752"/>
      <c r="Q125" s="752"/>
      <c r="R125" s="752"/>
      <c r="S125" s="752"/>
      <c r="T125" s="752"/>
      <c r="U125" s="752"/>
      <c r="V125" s="752"/>
      <c r="W125" s="752"/>
      <c r="X125" s="752"/>
      <c r="Y125" s="752"/>
      <c r="Z125" s="753"/>
      <c r="AA125" s="779" t="s">
        <v>122</v>
      </c>
      <c r="AB125" s="780"/>
      <c r="AC125" s="780"/>
      <c r="AD125" s="780"/>
      <c r="AE125" s="781"/>
      <c r="AF125" s="782" t="s">
        <v>122</v>
      </c>
      <c r="AG125" s="780"/>
      <c r="AH125" s="780"/>
      <c r="AI125" s="780"/>
      <c r="AJ125" s="781"/>
      <c r="AK125" s="782" t="s">
        <v>122</v>
      </c>
      <c r="AL125" s="780"/>
      <c r="AM125" s="780"/>
      <c r="AN125" s="780"/>
      <c r="AO125" s="781"/>
      <c r="AP125" s="824" t="s">
        <v>122</v>
      </c>
      <c r="AQ125" s="825"/>
      <c r="AR125" s="825"/>
      <c r="AS125" s="825"/>
      <c r="AT125" s="826"/>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851" t="s">
        <v>452</v>
      </c>
      <c r="CL125" s="852"/>
      <c r="CM125" s="852"/>
      <c r="CN125" s="852"/>
      <c r="CO125" s="853"/>
      <c r="CP125" s="860" t="s">
        <v>453</v>
      </c>
      <c r="CQ125" s="808"/>
      <c r="CR125" s="808"/>
      <c r="CS125" s="808"/>
      <c r="CT125" s="808"/>
      <c r="CU125" s="808"/>
      <c r="CV125" s="808"/>
      <c r="CW125" s="808"/>
      <c r="CX125" s="808"/>
      <c r="CY125" s="808"/>
      <c r="CZ125" s="808"/>
      <c r="DA125" s="808"/>
      <c r="DB125" s="808"/>
      <c r="DC125" s="808"/>
      <c r="DD125" s="808"/>
      <c r="DE125" s="808"/>
      <c r="DF125" s="809"/>
      <c r="DG125" s="861" t="s">
        <v>122</v>
      </c>
      <c r="DH125" s="842"/>
      <c r="DI125" s="842"/>
      <c r="DJ125" s="842"/>
      <c r="DK125" s="842"/>
      <c r="DL125" s="842" t="s">
        <v>122</v>
      </c>
      <c r="DM125" s="842"/>
      <c r="DN125" s="842"/>
      <c r="DO125" s="842"/>
      <c r="DP125" s="842"/>
      <c r="DQ125" s="842" t="s">
        <v>122</v>
      </c>
      <c r="DR125" s="842"/>
      <c r="DS125" s="842"/>
      <c r="DT125" s="842"/>
      <c r="DU125" s="842"/>
      <c r="DV125" s="843" t="s">
        <v>122</v>
      </c>
      <c r="DW125" s="843"/>
      <c r="DX125" s="843"/>
      <c r="DY125" s="843"/>
      <c r="DZ125" s="844"/>
    </row>
    <row r="126" spans="1:130" s="230" customFormat="1" ht="26.25" customHeight="1" thickBot="1" x14ac:dyDescent="0.25">
      <c r="A126" s="820"/>
      <c r="B126" s="821"/>
      <c r="C126" s="815" t="s">
        <v>442</v>
      </c>
      <c r="D126" s="752"/>
      <c r="E126" s="752"/>
      <c r="F126" s="752"/>
      <c r="G126" s="752"/>
      <c r="H126" s="752"/>
      <c r="I126" s="752"/>
      <c r="J126" s="752"/>
      <c r="K126" s="752"/>
      <c r="L126" s="752"/>
      <c r="M126" s="752"/>
      <c r="N126" s="752"/>
      <c r="O126" s="752"/>
      <c r="P126" s="752"/>
      <c r="Q126" s="752"/>
      <c r="R126" s="752"/>
      <c r="S126" s="752"/>
      <c r="T126" s="752"/>
      <c r="U126" s="752"/>
      <c r="V126" s="752"/>
      <c r="W126" s="752"/>
      <c r="X126" s="752"/>
      <c r="Y126" s="752"/>
      <c r="Z126" s="753"/>
      <c r="AA126" s="779" t="s">
        <v>122</v>
      </c>
      <c r="AB126" s="780"/>
      <c r="AC126" s="780"/>
      <c r="AD126" s="780"/>
      <c r="AE126" s="781"/>
      <c r="AF126" s="782" t="s">
        <v>122</v>
      </c>
      <c r="AG126" s="780"/>
      <c r="AH126" s="780"/>
      <c r="AI126" s="780"/>
      <c r="AJ126" s="781"/>
      <c r="AK126" s="782" t="s">
        <v>122</v>
      </c>
      <c r="AL126" s="780"/>
      <c r="AM126" s="780"/>
      <c r="AN126" s="780"/>
      <c r="AO126" s="781"/>
      <c r="AP126" s="824" t="s">
        <v>122</v>
      </c>
      <c r="AQ126" s="825"/>
      <c r="AR126" s="825"/>
      <c r="AS126" s="825"/>
      <c r="AT126" s="826"/>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854"/>
      <c r="CL126" s="855"/>
      <c r="CM126" s="855"/>
      <c r="CN126" s="855"/>
      <c r="CO126" s="856"/>
      <c r="CP126" s="815" t="s">
        <v>454</v>
      </c>
      <c r="CQ126" s="752"/>
      <c r="CR126" s="752"/>
      <c r="CS126" s="752"/>
      <c r="CT126" s="752"/>
      <c r="CU126" s="752"/>
      <c r="CV126" s="752"/>
      <c r="CW126" s="752"/>
      <c r="CX126" s="752"/>
      <c r="CY126" s="752"/>
      <c r="CZ126" s="752"/>
      <c r="DA126" s="752"/>
      <c r="DB126" s="752"/>
      <c r="DC126" s="752"/>
      <c r="DD126" s="752"/>
      <c r="DE126" s="752"/>
      <c r="DF126" s="753"/>
      <c r="DG126" s="816" t="s">
        <v>122</v>
      </c>
      <c r="DH126" s="817"/>
      <c r="DI126" s="817"/>
      <c r="DJ126" s="817"/>
      <c r="DK126" s="817"/>
      <c r="DL126" s="817" t="s">
        <v>122</v>
      </c>
      <c r="DM126" s="817"/>
      <c r="DN126" s="817"/>
      <c r="DO126" s="817"/>
      <c r="DP126" s="817"/>
      <c r="DQ126" s="817" t="s">
        <v>122</v>
      </c>
      <c r="DR126" s="817"/>
      <c r="DS126" s="817"/>
      <c r="DT126" s="817"/>
      <c r="DU126" s="817"/>
      <c r="DV126" s="794" t="s">
        <v>122</v>
      </c>
      <c r="DW126" s="794"/>
      <c r="DX126" s="794"/>
      <c r="DY126" s="794"/>
      <c r="DZ126" s="795"/>
    </row>
    <row r="127" spans="1:130" s="230" customFormat="1" ht="26.25" customHeight="1" x14ac:dyDescent="0.2">
      <c r="A127" s="822"/>
      <c r="B127" s="823"/>
      <c r="C127" s="838" t="s">
        <v>455</v>
      </c>
      <c r="D127" s="839"/>
      <c r="E127" s="839"/>
      <c r="F127" s="839"/>
      <c r="G127" s="839"/>
      <c r="H127" s="839"/>
      <c r="I127" s="839"/>
      <c r="J127" s="839"/>
      <c r="K127" s="839"/>
      <c r="L127" s="839"/>
      <c r="M127" s="839"/>
      <c r="N127" s="839"/>
      <c r="O127" s="839"/>
      <c r="P127" s="839"/>
      <c r="Q127" s="839"/>
      <c r="R127" s="839"/>
      <c r="S127" s="839"/>
      <c r="T127" s="839"/>
      <c r="U127" s="839"/>
      <c r="V127" s="839"/>
      <c r="W127" s="839"/>
      <c r="X127" s="839"/>
      <c r="Y127" s="839"/>
      <c r="Z127" s="840"/>
      <c r="AA127" s="779" t="s">
        <v>122</v>
      </c>
      <c r="AB127" s="780"/>
      <c r="AC127" s="780"/>
      <c r="AD127" s="780"/>
      <c r="AE127" s="781"/>
      <c r="AF127" s="782" t="s">
        <v>122</v>
      </c>
      <c r="AG127" s="780"/>
      <c r="AH127" s="780"/>
      <c r="AI127" s="780"/>
      <c r="AJ127" s="781"/>
      <c r="AK127" s="782" t="s">
        <v>122</v>
      </c>
      <c r="AL127" s="780"/>
      <c r="AM127" s="780"/>
      <c r="AN127" s="780"/>
      <c r="AO127" s="781"/>
      <c r="AP127" s="824" t="s">
        <v>122</v>
      </c>
      <c r="AQ127" s="825"/>
      <c r="AR127" s="825"/>
      <c r="AS127" s="825"/>
      <c r="AT127" s="826"/>
      <c r="AU127" s="232"/>
      <c r="AV127" s="232"/>
      <c r="AW127" s="232"/>
      <c r="AX127" s="841" t="s">
        <v>456</v>
      </c>
      <c r="AY127" s="812"/>
      <c r="AZ127" s="812"/>
      <c r="BA127" s="812"/>
      <c r="BB127" s="812"/>
      <c r="BC127" s="812"/>
      <c r="BD127" s="812"/>
      <c r="BE127" s="813"/>
      <c r="BF127" s="811" t="s">
        <v>457</v>
      </c>
      <c r="BG127" s="812"/>
      <c r="BH127" s="812"/>
      <c r="BI127" s="812"/>
      <c r="BJ127" s="812"/>
      <c r="BK127" s="812"/>
      <c r="BL127" s="813"/>
      <c r="BM127" s="811" t="s">
        <v>458</v>
      </c>
      <c r="BN127" s="812"/>
      <c r="BO127" s="812"/>
      <c r="BP127" s="812"/>
      <c r="BQ127" s="812"/>
      <c r="BR127" s="812"/>
      <c r="BS127" s="813"/>
      <c r="BT127" s="811" t="s">
        <v>459</v>
      </c>
      <c r="BU127" s="812"/>
      <c r="BV127" s="812"/>
      <c r="BW127" s="812"/>
      <c r="BX127" s="812"/>
      <c r="BY127" s="812"/>
      <c r="BZ127" s="814"/>
      <c r="CA127" s="232"/>
      <c r="CB127" s="232"/>
      <c r="CC127" s="232"/>
      <c r="CD127" s="255"/>
      <c r="CE127" s="255"/>
      <c r="CF127" s="255"/>
      <c r="CG127" s="232"/>
      <c r="CH127" s="232"/>
      <c r="CI127" s="232"/>
      <c r="CJ127" s="254"/>
      <c r="CK127" s="854"/>
      <c r="CL127" s="855"/>
      <c r="CM127" s="855"/>
      <c r="CN127" s="855"/>
      <c r="CO127" s="856"/>
      <c r="CP127" s="815" t="s">
        <v>460</v>
      </c>
      <c r="CQ127" s="752"/>
      <c r="CR127" s="752"/>
      <c r="CS127" s="752"/>
      <c r="CT127" s="752"/>
      <c r="CU127" s="752"/>
      <c r="CV127" s="752"/>
      <c r="CW127" s="752"/>
      <c r="CX127" s="752"/>
      <c r="CY127" s="752"/>
      <c r="CZ127" s="752"/>
      <c r="DA127" s="752"/>
      <c r="DB127" s="752"/>
      <c r="DC127" s="752"/>
      <c r="DD127" s="752"/>
      <c r="DE127" s="752"/>
      <c r="DF127" s="753"/>
      <c r="DG127" s="816" t="s">
        <v>122</v>
      </c>
      <c r="DH127" s="817"/>
      <c r="DI127" s="817"/>
      <c r="DJ127" s="817"/>
      <c r="DK127" s="817"/>
      <c r="DL127" s="817" t="s">
        <v>122</v>
      </c>
      <c r="DM127" s="817"/>
      <c r="DN127" s="817"/>
      <c r="DO127" s="817"/>
      <c r="DP127" s="817"/>
      <c r="DQ127" s="817" t="s">
        <v>122</v>
      </c>
      <c r="DR127" s="817"/>
      <c r="DS127" s="817"/>
      <c r="DT127" s="817"/>
      <c r="DU127" s="817"/>
      <c r="DV127" s="794" t="s">
        <v>122</v>
      </c>
      <c r="DW127" s="794"/>
      <c r="DX127" s="794"/>
      <c r="DY127" s="794"/>
      <c r="DZ127" s="795"/>
    </row>
    <row r="128" spans="1:130" s="230" customFormat="1" ht="26.25" customHeight="1" thickBot="1" x14ac:dyDescent="0.25">
      <c r="A128" s="796" t="s">
        <v>461</v>
      </c>
      <c r="B128" s="797"/>
      <c r="C128" s="797"/>
      <c r="D128" s="797"/>
      <c r="E128" s="797"/>
      <c r="F128" s="797"/>
      <c r="G128" s="797"/>
      <c r="H128" s="797"/>
      <c r="I128" s="797"/>
      <c r="J128" s="797"/>
      <c r="K128" s="797"/>
      <c r="L128" s="797"/>
      <c r="M128" s="797"/>
      <c r="N128" s="797"/>
      <c r="O128" s="797"/>
      <c r="P128" s="797"/>
      <c r="Q128" s="797"/>
      <c r="R128" s="797"/>
      <c r="S128" s="797"/>
      <c r="T128" s="797"/>
      <c r="U128" s="797"/>
      <c r="V128" s="797"/>
      <c r="W128" s="798" t="s">
        <v>462</v>
      </c>
      <c r="X128" s="798"/>
      <c r="Y128" s="798"/>
      <c r="Z128" s="799"/>
      <c r="AA128" s="800">
        <v>4715564</v>
      </c>
      <c r="AB128" s="801"/>
      <c r="AC128" s="801"/>
      <c r="AD128" s="801"/>
      <c r="AE128" s="802"/>
      <c r="AF128" s="803">
        <v>1397082</v>
      </c>
      <c r="AG128" s="801"/>
      <c r="AH128" s="801"/>
      <c r="AI128" s="801"/>
      <c r="AJ128" s="802"/>
      <c r="AK128" s="803">
        <v>703319</v>
      </c>
      <c r="AL128" s="801"/>
      <c r="AM128" s="801"/>
      <c r="AN128" s="801"/>
      <c r="AO128" s="802"/>
      <c r="AP128" s="804"/>
      <c r="AQ128" s="805"/>
      <c r="AR128" s="805"/>
      <c r="AS128" s="805"/>
      <c r="AT128" s="806"/>
      <c r="AU128" s="232"/>
      <c r="AV128" s="232"/>
      <c r="AW128" s="232"/>
      <c r="AX128" s="807" t="s">
        <v>463</v>
      </c>
      <c r="AY128" s="808"/>
      <c r="AZ128" s="808"/>
      <c r="BA128" s="808"/>
      <c r="BB128" s="808"/>
      <c r="BC128" s="808"/>
      <c r="BD128" s="808"/>
      <c r="BE128" s="809"/>
      <c r="BF128" s="786" t="s">
        <v>122</v>
      </c>
      <c r="BG128" s="787"/>
      <c r="BH128" s="787"/>
      <c r="BI128" s="787"/>
      <c r="BJ128" s="787"/>
      <c r="BK128" s="787"/>
      <c r="BL128" s="810"/>
      <c r="BM128" s="786">
        <v>12.53</v>
      </c>
      <c r="BN128" s="787"/>
      <c r="BO128" s="787"/>
      <c r="BP128" s="787"/>
      <c r="BQ128" s="787"/>
      <c r="BR128" s="787"/>
      <c r="BS128" s="810"/>
      <c r="BT128" s="786">
        <v>20</v>
      </c>
      <c r="BU128" s="787"/>
      <c r="BV128" s="787"/>
      <c r="BW128" s="787"/>
      <c r="BX128" s="787"/>
      <c r="BY128" s="787"/>
      <c r="BZ128" s="788"/>
      <c r="CA128" s="255"/>
      <c r="CB128" s="255"/>
      <c r="CC128" s="255"/>
      <c r="CD128" s="255"/>
      <c r="CE128" s="255"/>
      <c r="CF128" s="255"/>
      <c r="CG128" s="232"/>
      <c r="CH128" s="232"/>
      <c r="CI128" s="232"/>
      <c r="CJ128" s="254"/>
      <c r="CK128" s="857"/>
      <c r="CL128" s="858"/>
      <c r="CM128" s="858"/>
      <c r="CN128" s="858"/>
      <c r="CO128" s="859"/>
      <c r="CP128" s="789" t="s">
        <v>464</v>
      </c>
      <c r="CQ128" s="730"/>
      <c r="CR128" s="730"/>
      <c r="CS128" s="730"/>
      <c r="CT128" s="730"/>
      <c r="CU128" s="730"/>
      <c r="CV128" s="730"/>
      <c r="CW128" s="730"/>
      <c r="CX128" s="730"/>
      <c r="CY128" s="730"/>
      <c r="CZ128" s="730"/>
      <c r="DA128" s="730"/>
      <c r="DB128" s="730"/>
      <c r="DC128" s="730"/>
      <c r="DD128" s="730"/>
      <c r="DE128" s="730"/>
      <c r="DF128" s="731"/>
      <c r="DG128" s="790" t="s">
        <v>122</v>
      </c>
      <c r="DH128" s="791"/>
      <c r="DI128" s="791"/>
      <c r="DJ128" s="791"/>
      <c r="DK128" s="791"/>
      <c r="DL128" s="791" t="s">
        <v>122</v>
      </c>
      <c r="DM128" s="791"/>
      <c r="DN128" s="791"/>
      <c r="DO128" s="791"/>
      <c r="DP128" s="791"/>
      <c r="DQ128" s="791" t="s">
        <v>122</v>
      </c>
      <c r="DR128" s="791"/>
      <c r="DS128" s="791"/>
      <c r="DT128" s="791"/>
      <c r="DU128" s="791"/>
      <c r="DV128" s="792" t="s">
        <v>122</v>
      </c>
      <c r="DW128" s="792"/>
      <c r="DX128" s="792"/>
      <c r="DY128" s="792"/>
      <c r="DZ128" s="793"/>
    </row>
    <row r="129" spans="1:131" s="230" customFormat="1" ht="26.25" customHeight="1" x14ac:dyDescent="0.2">
      <c r="A129" s="774" t="s">
        <v>102</v>
      </c>
      <c r="B129" s="775"/>
      <c r="C129" s="775"/>
      <c r="D129" s="775"/>
      <c r="E129" s="775"/>
      <c r="F129" s="775"/>
      <c r="G129" s="775"/>
      <c r="H129" s="775"/>
      <c r="I129" s="775"/>
      <c r="J129" s="775"/>
      <c r="K129" s="775"/>
      <c r="L129" s="775"/>
      <c r="M129" s="775"/>
      <c r="N129" s="775"/>
      <c r="O129" s="775"/>
      <c r="P129" s="775"/>
      <c r="Q129" s="775"/>
      <c r="R129" s="775"/>
      <c r="S129" s="775"/>
      <c r="T129" s="775"/>
      <c r="U129" s="775"/>
      <c r="V129" s="775"/>
      <c r="W129" s="776" t="s">
        <v>465</v>
      </c>
      <c r="X129" s="777"/>
      <c r="Y129" s="777"/>
      <c r="Z129" s="778"/>
      <c r="AA129" s="779">
        <v>19543518</v>
      </c>
      <c r="AB129" s="780"/>
      <c r="AC129" s="780"/>
      <c r="AD129" s="780"/>
      <c r="AE129" s="781"/>
      <c r="AF129" s="782">
        <v>18978214</v>
      </c>
      <c r="AG129" s="780"/>
      <c r="AH129" s="780"/>
      <c r="AI129" s="780"/>
      <c r="AJ129" s="781"/>
      <c r="AK129" s="782">
        <v>19345298</v>
      </c>
      <c r="AL129" s="780"/>
      <c r="AM129" s="780"/>
      <c r="AN129" s="780"/>
      <c r="AO129" s="781"/>
      <c r="AP129" s="783"/>
      <c r="AQ129" s="784"/>
      <c r="AR129" s="784"/>
      <c r="AS129" s="784"/>
      <c r="AT129" s="785"/>
      <c r="AU129" s="233"/>
      <c r="AV129" s="233"/>
      <c r="AW129" s="233"/>
      <c r="AX129" s="751" t="s">
        <v>466</v>
      </c>
      <c r="AY129" s="752"/>
      <c r="AZ129" s="752"/>
      <c r="BA129" s="752"/>
      <c r="BB129" s="752"/>
      <c r="BC129" s="752"/>
      <c r="BD129" s="752"/>
      <c r="BE129" s="753"/>
      <c r="BF129" s="770" t="s">
        <v>122</v>
      </c>
      <c r="BG129" s="771"/>
      <c r="BH129" s="771"/>
      <c r="BI129" s="771"/>
      <c r="BJ129" s="771"/>
      <c r="BK129" s="771"/>
      <c r="BL129" s="772"/>
      <c r="BM129" s="770">
        <v>17.53</v>
      </c>
      <c r="BN129" s="771"/>
      <c r="BO129" s="771"/>
      <c r="BP129" s="771"/>
      <c r="BQ129" s="771"/>
      <c r="BR129" s="771"/>
      <c r="BS129" s="772"/>
      <c r="BT129" s="770">
        <v>30</v>
      </c>
      <c r="BU129" s="771"/>
      <c r="BV129" s="771"/>
      <c r="BW129" s="771"/>
      <c r="BX129" s="771"/>
      <c r="BY129" s="771"/>
      <c r="BZ129" s="773"/>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2">
      <c r="A130" s="774" t="s">
        <v>467</v>
      </c>
      <c r="B130" s="775"/>
      <c r="C130" s="775"/>
      <c r="D130" s="775"/>
      <c r="E130" s="775"/>
      <c r="F130" s="775"/>
      <c r="G130" s="775"/>
      <c r="H130" s="775"/>
      <c r="I130" s="775"/>
      <c r="J130" s="775"/>
      <c r="K130" s="775"/>
      <c r="L130" s="775"/>
      <c r="M130" s="775"/>
      <c r="N130" s="775"/>
      <c r="O130" s="775"/>
      <c r="P130" s="775"/>
      <c r="Q130" s="775"/>
      <c r="R130" s="775"/>
      <c r="S130" s="775"/>
      <c r="T130" s="775"/>
      <c r="U130" s="775"/>
      <c r="V130" s="775"/>
      <c r="W130" s="776" t="s">
        <v>468</v>
      </c>
      <c r="X130" s="777"/>
      <c r="Y130" s="777"/>
      <c r="Z130" s="778"/>
      <c r="AA130" s="779">
        <v>2455802</v>
      </c>
      <c r="AB130" s="780"/>
      <c r="AC130" s="780"/>
      <c r="AD130" s="780"/>
      <c r="AE130" s="781"/>
      <c r="AF130" s="782">
        <v>2398100</v>
      </c>
      <c r="AG130" s="780"/>
      <c r="AH130" s="780"/>
      <c r="AI130" s="780"/>
      <c r="AJ130" s="781"/>
      <c r="AK130" s="782">
        <v>2455522</v>
      </c>
      <c r="AL130" s="780"/>
      <c r="AM130" s="780"/>
      <c r="AN130" s="780"/>
      <c r="AO130" s="781"/>
      <c r="AP130" s="783"/>
      <c r="AQ130" s="784"/>
      <c r="AR130" s="784"/>
      <c r="AS130" s="784"/>
      <c r="AT130" s="785"/>
      <c r="AU130" s="233"/>
      <c r="AV130" s="233"/>
      <c r="AW130" s="233"/>
      <c r="AX130" s="751" t="s">
        <v>469</v>
      </c>
      <c r="AY130" s="752"/>
      <c r="AZ130" s="752"/>
      <c r="BA130" s="752"/>
      <c r="BB130" s="752"/>
      <c r="BC130" s="752"/>
      <c r="BD130" s="752"/>
      <c r="BE130" s="753"/>
      <c r="BF130" s="754">
        <v>5</v>
      </c>
      <c r="BG130" s="755"/>
      <c r="BH130" s="755"/>
      <c r="BI130" s="755"/>
      <c r="BJ130" s="755"/>
      <c r="BK130" s="755"/>
      <c r="BL130" s="756"/>
      <c r="BM130" s="754">
        <v>25</v>
      </c>
      <c r="BN130" s="755"/>
      <c r="BO130" s="755"/>
      <c r="BP130" s="755"/>
      <c r="BQ130" s="755"/>
      <c r="BR130" s="755"/>
      <c r="BS130" s="756"/>
      <c r="BT130" s="754">
        <v>35</v>
      </c>
      <c r="BU130" s="755"/>
      <c r="BV130" s="755"/>
      <c r="BW130" s="755"/>
      <c r="BX130" s="755"/>
      <c r="BY130" s="755"/>
      <c r="BZ130" s="757"/>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5">
      <c r="A131" s="758"/>
      <c r="B131" s="759"/>
      <c r="C131" s="759"/>
      <c r="D131" s="759"/>
      <c r="E131" s="759"/>
      <c r="F131" s="759"/>
      <c r="G131" s="759"/>
      <c r="H131" s="759"/>
      <c r="I131" s="759"/>
      <c r="J131" s="759"/>
      <c r="K131" s="759"/>
      <c r="L131" s="759"/>
      <c r="M131" s="759"/>
      <c r="N131" s="759"/>
      <c r="O131" s="759"/>
      <c r="P131" s="759"/>
      <c r="Q131" s="759"/>
      <c r="R131" s="759"/>
      <c r="S131" s="759"/>
      <c r="T131" s="759"/>
      <c r="U131" s="759"/>
      <c r="V131" s="759"/>
      <c r="W131" s="760" t="s">
        <v>470</v>
      </c>
      <c r="X131" s="761"/>
      <c r="Y131" s="761"/>
      <c r="Z131" s="762"/>
      <c r="AA131" s="763">
        <v>17087716</v>
      </c>
      <c r="AB131" s="764"/>
      <c r="AC131" s="764"/>
      <c r="AD131" s="764"/>
      <c r="AE131" s="765"/>
      <c r="AF131" s="766">
        <v>16580114</v>
      </c>
      <c r="AG131" s="764"/>
      <c r="AH131" s="764"/>
      <c r="AI131" s="764"/>
      <c r="AJ131" s="765"/>
      <c r="AK131" s="766">
        <v>16889776</v>
      </c>
      <c r="AL131" s="764"/>
      <c r="AM131" s="764"/>
      <c r="AN131" s="764"/>
      <c r="AO131" s="765"/>
      <c r="AP131" s="767"/>
      <c r="AQ131" s="768"/>
      <c r="AR131" s="768"/>
      <c r="AS131" s="768"/>
      <c r="AT131" s="769"/>
      <c r="AU131" s="233"/>
      <c r="AV131" s="233"/>
      <c r="AW131" s="233"/>
      <c r="AX131" s="729" t="s">
        <v>471</v>
      </c>
      <c r="AY131" s="730"/>
      <c r="AZ131" s="730"/>
      <c r="BA131" s="730"/>
      <c r="BB131" s="730"/>
      <c r="BC131" s="730"/>
      <c r="BD131" s="730"/>
      <c r="BE131" s="731"/>
      <c r="BF131" s="732">
        <v>16.7</v>
      </c>
      <c r="BG131" s="733"/>
      <c r="BH131" s="733"/>
      <c r="BI131" s="733"/>
      <c r="BJ131" s="733"/>
      <c r="BK131" s="733"/>
      <c r="BL131" s="734"/>
      <c r="BM131" s="732">
        <v>350</v>
      </c>
      <c r="BN131" s="733"/>
      <c r="BO131" s="733"/>
      <c r="BP131" s="733"/>
      <c r="BQ131" s="733"/>
      <c r="BR131" s="733"/>
      <c r="BS131" s="734"/>
      <c r="BT131" s="735"/>
      <c r="BU131" s="736"/>
      <c r="BV131" s="736"/>
      <c r="BW131" s="736"/>
      <c r="BX131" s="736"/>
      <c r="BY131" s="736"/>
      <c r="BZ131" s="737"/>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2">
      <c r="A132" s="738" t="s">
        <v>472</v>
      </c>
      <c r="B132" s="739"/>
      <c r="C132" s="739"/>
      <c r="D132" s="739"/>
      <c r="E132" s="739"/>
      <c r="F132" s="739"/>
      <c r="G132" s="739"/>
      <c r="H132" s="739"/>
      <c r="I132" s="739"/>
      <c r="J132" s="739"/>
      <c r="K132" s="739"/>
      <c r="L132" s="739"/>
      <c r="M132" s="739"/>
      <c r="N132" s="739"/>
      <c r="O132" s="739"/>
      <c r="P132" s="739"/>
      <c r="Q132" s="739"/>
      <c r="R132" s="739"/>
      <c r="S132" s="739"/>
      <c r="T132" s="739"/>
      <c r="U132" s="739"/>
      <c r="V132" s="742" t="s">
        <v>473</v>
      </c>
      <c r="W132" s="742"/>
      <c r="X132" s="742"/>
      <c r="Y132" s="742"/>
      <c r="Z132" s="743"/>
      <c r="AA132" s="744">
        <v>4.2548986649999998</v>
      </c>
      <c r="AB132" s="745"/>
      <c r="AC132" s="745"/>
      <c r="AD132" s="745"/>
      <c r="AE132" s="746"/>
      <c r="AF132" s="747">
        <v>5.4328818249999999</v>
      </c>
      <c r="AG132" s="745"/>
      <c r="AH132" s="745"/>
      <c r="AI132" s="745"/>
      <c r="AJ132" s="746"/>
      <c r="AK132" s="747">
        <v>5.5399787419999997</v>
      </c>
      <c r="AL132" s="745"/>
      <c r="AM132" s="745"/>
      <c r="AN132" s="745"/>
      <c r="AO132" s="746"/>
      <c r="AP132" s="748"/>
      <c r="AQ132" s="749"/>
      <c r="AR132" s="749"/>
      <c r="AS132" s="749"/>
      <c r="AT132" s="750"/>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5">
      <c r="A133" s="740"/>
      <c r="B133" s="741"/>
      <c r="C133" s="741"/>
      <c r="D133" s="741"/>
      <c r="E133" s="741"/>
      <c r="F133" s="741"/>
      <c r="G133" s="741"/>
      <c r="H133" s="741"/>
      <c r="I133" s="741"/>
      <c r="J133" s="741"/>
      <c r="K133" s="741"/>
      <c r="L133" s="741"/>
      <c r="M133" s="741"/>
      <c r="N133" s="741"/>
      <c r="O133" s="741"/>
      <c r="P133" s="741"/>
      <c r="Q133" s="741"/>
      <c r="R133" s="741"/>
      <c r="S133" s="741"/>
      <c r="T133" s="741"/>
      <c r="U133" s="741"/>
      <c r="V133" s="721" t="s">
        <v>474</v>
      </c>
      <c r="W133" s="721"/>
      <c r="X133" s="721"/>
      <c r="Y133" s="721"/>
      <c r="Z133" s="722"/>
      <c r="AA133" s="723">
        <v>4.7</v>
      </c>
      <c r="AB133" s="724"/>
      <c r="AC133" s="724"/>
      <c r="AD133" s="724"/>
      <c r="AE133" s="725"/>
      <c r="AF133" s="723">
        <v>4.7</v>
      </c>
      <c r="AG133" s="724"/>
      <c r="AH133" s="724"/>
      <c r="AI133" s="724"/>
      <c r="AJ133" s="725"/>
      <c r="AK133" s="723">
        <v>5</v>
      </c>
      <c r="AL133" s="724"/>
      <c r="AM133" s="724"/>
      <c r="AN133" s="724"/>
      <c r="AO133" s="725"/>
      <c r="AP133" s="726"/>
      <c r="AQ133" s="727"/>
      <c r="AR133" s="727"/>
      <c r="AS133" s="727"/>
      <c r="AT133" s="728"/>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2">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4" hidden="1" x14ac:dyDescent="0.2">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PM1RyhWv/c0XZyryMQ83BmtUg3x/nI9iU9kloSIH/05DfS2JSRDoLspWJefbGJjESK2FIW3OaGpeqzsdHKrhjg==" saltValue="bEMGTU61OGODaKUScL+7tg=="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A4" zoomScaleNormal="85" zoomScaleSheetLayoutView="100" workbookViewId="0"/>
  </sheetViews>
  <sheetFormatPr defaultColWidth="0" defaultRowHeight="13.5" customHeight="1" zeroHeight="1" x14ac:dyDescent="0.2"/>
  <cols>
    <col min="1" max="120" width="2.77734375" style="260" customWidth="1"/>
    <col min="121" max="121" width="0" style="259" hidden="1" customWidth="1"/>
    <col min="122" max="16384" width="9" style="259" hidden="1"/>
  </cols>
  <sheetData>
    <row r="1" spans="1:120" ht="13.2"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9"/>
    </row>
    <row r="17" spans="119:120" ht="13.2" x14ac:dyDescent="0.2">
      <c r="DP17" s="259"/>
    </row>
    <row r="18" spans="119:120" ht="13.2" x14ac:dyDescent="0.2"/>
    <row r="19" spans="119:120" ht="13.2" x14ac:dyDescent="0.2"/>
    <row r="20" spans="119:120" ht="13.2" x14ac:dyDescent="0.2">
      <c r="DO20" s="259"/>
      <c r="DP20" s="259"/>
    </row>
    <row r="21" spans="119:120" ht="13.2" x14ac:dyDescent="0.2">
      <c r="DP21" s="259"/>
    </row>
    <row r="22" spans="119:120" ht="13.2" x14ac:dyDescent="0.2"/>
    <row r="23" spans="119:120" ht="13.2" x14ac:dyDescent="0.2">
      <c r="DO23" s="259"/>
      <c r="DP23" s="259"/>
    </row>
    <row r="24" spans="119:120" ht="13.2" x14ac:dyDescent="0.2">
      <c r="DP24" s="259"/>
    </row>
    <row r="25" spans="119:120" ht="13.2" x14ac:dyDescent="0.2">
      <c r="DP25" s="259"/>
    </row>
    <row r="26" spans="119:120" ht="13.2" x14ac:dyDescent="0.2">
      <c r="DO26" s="259"/>
      <c r="DP26" s="259"/>
    </row>
    <row r="27" spans="119:120" ht="13.2" x14ac:dyDescent="0.2"/>
    <row r="28" spans="119:120" ht="13.2" x14ac:dyDescent="0.2">
      <c r="DO28" s="259"/>
      <c r="DP28" s="259"/>
    </row>
    <row r="29" spans="119:120" ht="13.2" x14ac:dyDescent="0.2">
      <c r="DP29" s="259"/>
    </row>
    <row r="30" spans="119:120" ht="13.2" x14ac:dyDescent="0.2"/>
    <row r="31" spans="119:120" ht="13.2" x14ac:dyDescent="0.2">
      <c r="DO31" s="259"/>
      <c r="DP31" s="259"/>
    </row>
    <row r="32" spans="119:120" ht="13.2" x14ac:dyDescent="0.2"/>
    <row r="33" spans="98:120" ht="13.2" x14ac:dyDescent="0.2">
      <c r="DO33" s="259"/>
      <c r="DP33" s="259"/>
    </row>
    <row r="34" spans="98:120" ht="13.2" x14ac:dyDescent="0.2">
      <c r="DM34" s="259"/>
    </row>
    <row r="35" spans="98:120" ht="13.2" x14ac:dyDescent="0.2">
      <c r="CT35" s="259"/>
      <c r="CU35" s="259"/>
      <c r="CV35" s="259"/>
      <c r="CY35" s="259"/>
      <c r="CZ35" s="259"/>
      <c r="DA35" s="259"/>
      <c r="DD35" s="259"/>
      <c r="DE35" s="259"/>
      <c r="DF35" s="259"/>
      <c r="DI35" s="259"/>
      <c r="DJ35" s="259"/>
      <c r="DK35" s="259"/>
      <c r="DM35" s="259"/>
      <c r="DN35" s="259"/>
      <c r="DO35" s="259"/>
      <c r="DP35" s="259"/>
    </row>
    <row r="36" spans="98:120" ht="13.2" x14ac:dyDescent="0.2"/>
    <row r="37" spans="98:120" ht="13.2" x14ac:dyDescent="0.2">
      <c r="CW37" s="259"/>
      <c r="DB37" s="259"/>
      <c r="DG37" s="259"/>
      <c r="DL37" s="259"/>
      <c r="DP37" s="259"/>
    </row>
    <row r="38" spans="98:120" ht="13.2" x14ac:dyDescent="0.2">
      <c r="CT38" s="259"/>
      <c r="CU38" s="259"/>
      <c r="CV38" s="259"/>
      <c r="CW38" s="259"/>
      <c r="CY38" s="259"/>
      <c r="CZ38" s="259"/>
      <c r="DA38" s="259"/>
      <c r="DB38" s="259"/>
      <c r="DD38" s="259"/>
      <c r="DE38" s="259"/>
      <c r="DF38" s="259"/>
      <c r="DG38" s="259"/>
      <c r="DI38" s="259"/>
      <c r="DJ38" s="259"/>
      <c r="DK38" s="259"/>
      <c r="DL38" s="259"/>
      <c r="DN38" s="259"/>
      <c r="DO38" s="259"/>
      <c r="DP38" s="259"/>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9"/>
      <c r="DO49" s="259"/>
      <c r="DP49" s="259"/>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9"/>
      <c r="CS63" s="259"/>
      <c r="CX63" s="259"/>
      <c r="DC63" s="259"/>
      <c r="DH63" s="259"/>
    </row>
    <row r="64" spans="22:120" ht="13.2" x14ac:dyDescent="0.2">
      <c r="V64" s="259"/>
    </row>
    <row r="65" spans="15:120" ht="13.2" x14ac:dyDescent="0.2">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ht="13.2" x14ac:dyDescent="0.2">
      <c r="Q66" s="259"/>
      <c r="S66" s="259"/>
      <c r="U66" s="259"/>
      <c r="DM66" s="259"/>
    </row>
    <row r="67" spans="15:120" ht="13.2" x14ac:dyDescent="0.2">
      <c r="O67" s="259"/>
      <c r="P67" s="259"/>
      <c r="R67" s="259"/>
      <c r="T67" s="259"/>
      <c r="Y67" s="259"/>
      <c r="CT67" s="259"/>
      <c r="CV67" s="259"/>
      <c r="CW67" s="259"/>
      <c r="CY67" s="259"/>
      <c r="DA67" s="259"/>
      <c r="DB67" s="259"/>
      <c r="DD67" s="259"/>
      <c r="DF67" s="259"/>
      <c r="DG67" s="259"/>
      <c r="DI67" s="259"/>
      <c r="DK67" s="259"/>
      <c r="DL67" s="259"/>
      <c r="DN67" s="259"/>
      <c r="DO67" s="259"/>
      <c r="DP67" s="259"/>
    </row>
    <row r="68" spans="15:120" ht="13.2" x14ac:dyDescent="0.2"/>
    <row r="69" spans="15:120" ht="13.2" x14ac:dyDescent="0.2"/>
    <row r="70" spans="15:120" ht="13.2" x14ac:dyDescent="0.2"/>
    <row r="71" spans="15:120" ht="13.2" x14ac:dyDescent="0.2"/>
    <row r="72" spans="15:120" ht="13.2" x14ac:dyDescent="0.2">
      <c r="DP72" s="259"/>
    </row>
    <row r="73" spans="15:120" ht="13.2" x14ac:dyDescent="0.2">
      <c r="DP73" s="259"/>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9"/>
      <c r="CX96" s="259"/>
      <c r="DC96" s="259"/>
      <c r="DH96" s="259"/>
    </row>
    <row r="97" spans="24:120" ht="13.2" x14ac:dyDescent="0.2">
      <c r="CS97" s="259"/>
      <c r="CX97" s="259"/>
      <c r="DC97" s="259"/>
      <c r="DH97" s="259"/>
      <c r="DP97" s="260" t="s">
        <v>475</v>
      </c>
    </row>
    <row r="98" spans="24:120" ht="13.2" hidden="1" x14ac:dyDescent="0.2">
      <c r="CS98" s="259"/>
      <c r="CX98" s="259"/>
      <c r="DC98" s="259"/>
      <c r="DH98" s="259"/>
    </row>
    <row r="99" spans="24:120" ht="13.2" hidden="1" x14ac:dyDescent="0.2">
      <c r="CS99" s="259"/>
      <c r="CX99" s="259"/>
      <c r="DC99" s="259"/>
      <c r="DH99" s="259"/>
    </row>
    <row r="101" spans="24:120" ht="12" hidden="1" customHeight="1" x14ac:dyDescent="0.2">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2">
      <c r="CU102" s="259"/>
      <c r="CZ102" s="259"/>
      <c r="DE102" s="259"/>
      <c r="DJ102" s="259"/>
      <c r="DM102" s="259"/>
    </row>
    <row r="103" spans="24:120" ht="13.2" hidden="1" x14ac:dyDescent="0.2">
      <c r="CT103" s="259"/>
      <c r="CV103" s="259"/>
      <c r="CW103" s="259"/>
      <c r="CY103" s="259"/>
      <c r="DA103" s="259"/>
      <c r="DB103" s="259"/>
      <c r="DD103" s="259"/>
      <c r="DF103" s="259"/>
      <c r="DG103" s="259"/>
      <c r="DI103" s="259"/>
      <c r="DK103" s="259"/>
      <c r="DL103" s="259"/>
      <c r="DM103" s="259"/>
      <c r="DN103" s="259"/>
      <c r="DO103" s="259"/>
      <c r="DP103" s="259"/>
    </row>
    <row r="104" spans="24:120" ht="13.2" hidden="1" x14ac:dyDescent="0.2">
      <c r="CV104" s="259"/>
      <c r="CW104" s="259"/>
      <c r="DA104" s="259"/>
      <c r="DB104" s="259"/>
      <c r="DF104" s="259"/>
      <c r="DG104" s="259"/>
      <c r="DK104" s="259"/>
      <c r="DL104" s="259"/>
      <c r="DN104" s="259"/>
      <c r="DO104" s="259"/>
      <c r="DP104" s="259"/>
    </row>
    <row r="105" spans="24:120" ht="12.75" hidden="1" customHeight="1" x14ac:dyDescent="0.2"/>
  </sheetData>
  <sheetProtection algorithmName="SHA-512" hashValue="IL3pEUss9sbBADjbE17qdAWzilCtwXB7fBIrv7lrRnob+w5n18MnCuDTaTUkF7qdY26RMrongSTrSv2b2kg9Gw==" saltValue="X83jbv/EyvhhCLu7LW1x1w==" spinCount="100000" sheet="1" objects="1" scenarios="1"/>
  <dataConsolidate/>
  <phoneticPr fontId="2"/>
  <printOptions horizontalCentered="1" verticalCentered="1"/>
  <pageMargins left="0" right="0" top="0" bottom="0" header="0" footer="0"/>
  <pageSetup paperSize="9" scale="43"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60" customWidth="1"/>
    <col min="117" max="16384" width="9" style="259" hidden="1"/>
  </cols>
  <sheetData>
    <row r="1" spans="2:116" ht="13.2"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ht="13.2" x14ac:dyDescent="0.2"/>
    <row r="3" spans="2:116" ht="13.2" x14ac:dyDescent="0.2"/>
    <row r="4" spans="2:116" ht="13.2" x14ac:dyDescent="0.2">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ht="13.2" x14ac:dyDescent="0.2">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ht="13.2" x14ac:dyDescent="0.2"/>
    <row r="20" spans="9:116" ht="13.2" x14ac:dyDescent="0.2"/>
    <row r="21" spans="9:116" ht="13.2" x14ac:dyDescent="0.2">
      <c r="DL21" s="259"/>
    </row>
    <row r="22" spans="9:116" ht="13.2" x14ac:dyDescent="0.2">
      <c r="DI22" s="259"/>
      <c r="DJ22" s="259"/>
      <c r="DK22" s="259"/>
      <c r="DL22" s="259"/>
    </row>
    <row r="23" spans="9:116" ht="13.2" x14ac:dyDescent="0.2">
      <c r="CY23" s="259"/>
      <c r="CZ23" s="259"/>
      <c r="DA23" s="259"/>
      <c r="DB23" s="259"/>
      <c r="DC23" s="259"/>
      <c r="DD23" s="259"/>
      <c r="DE23" s="259"/>
      <c r="DF23" s="259"/>
      <c r="DG23" s="259"/>
      <c r="DH23" s="259"/>
      <c r="DI23" s="259"/>
      <c r="DJ23" s="259"/>
      <c r="DK23" s="259"/>
      <c r="DL23" s="259"/>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9"/>
      <c r="DA35" s="259"/>
      <c r="DB35" s="259"/>
      <c r="DC35" s="259"/>
      <c r="DD35" s="259"/>
      <c r="DE35" s="259"/>
      <c r="DF35" s="259"/>
      <c r="DG35" s="259"/>
      <c r="DH35" s="259"/>
      <c r="DI35" s="259"/>
      <c r="DJ35" s="259"/>
      <c r="DK35" s="259"/>
      <c r="DL35" s="259"/>
    </row>
    <row r="36" spans="15:116" ht="13.2" x14ac:dyDescent="0.2"/>
    <row r="37" spans="15:116" ht="13.2" x14ac:dyDescent="0.2">
      <c r="DL37" s="259"/>
    </row>
    <row r="38" spans="15:116" ht="13.2" x14ac:dyDescent="0.2">
      <c r="DI38" s="259"/>
      <c r="DJ38" s="259"/>
      <c r="DK38" s="259"/>
      <c r="DL38" s="259"/>
    </row>
    <row r="39" spans="15:116" ht="13.2" x14ac:dyDescent="0.2"/>
    <row r="40" spans="15:116" ht="13.2" x14ac:dyDescent="0.2"/>
    <row r="41" spans="15:116" ht="13.2" x14ac:dyDescent="0.2"/>
    <row r="42" spans="15:116" ht="13.2" x14ac:dyDescent="0.2"/>
    <row r="43" spans="15:116" ht="13.2" x14ac:dyDescent="0.2">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ht="13.2" x14ac:dyDescent="0.2">
      <c r="DL44" s="259"/>
    </row>
    <row r="45" spans="15:116" ht="13.2" x14ac:dyDescent="0.2"/>
    <row r="46" spans="15:116" ht="13.2" x14ac:dyDescent="0.2">
      <c r="DA46" s="259"/>
      <c r="DB46" s="259"/>
      <c r="DC46" s="259"/>
      <c r="DD46" s="259"/>
      <c r="DE46" s="259"/>
      <c r="DF46" s="259"/>
      <c r="DG46" s="259"/>
      <c r="DH46" s="259"/>
      <c r="DI46" s="259"/>
      <c r="DJ46" s="259"/>
      <c r="DK46" s="259"/>
      <c r="DL46" s="259"/>
    </row>
    <row r="47" spans="15:116" ht="13.2" x14ac:dyDescent="0.2"/>
    <row r="48" spans="15:116" ht="13.2" x14ac:dyDescent="0.2"/>
    <row r="49" spans="104:116" ht="13.2" x14ac:dyDescent="0.2"/>
    <row r="50" spans="104:116" ht="13.2" x14ac:dyDescent="0.2">
      <c r="CZ50" s="259"/>
      <c r="DA50" s="259"/>
      <c r="DB50" s="259"/>
      <c r="DC50" s="259"/>
      <c r="DD50" s="259"/>
      <c r="DE50" s="259"/>
      <c r="DF50" s="259"/>
      <c r="DG50" s="259"/>
      <c r="DH50" s="259"/>
      <c r="DI50" s="259"/>
      <c r="DJ50" s="259"/>
      <c r="DK50" s="259"/>
      <c r="DL50" s="259"/>
    </row>
    <row r="51" spans="104:116" ht="13.2" x14ac:dyDescent="0.2"/>
    <row r="52" spans="104:116" ht="13.2" x14ac:dyDescent="0.2"/>
    <row r="53" spans="104:116" ht="13.2" x14ac:dyDescent="0.2">
      <c r="DL53" s="259"/>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9"/>
      <c r="DD67" s="259"/>
      <c r="DE67" s="259"/>
      <c r="DF67" s="259"/>
      <c r="DG67" s="259"/>
      <c r="DH67" s="259"/>
      <c r="DI67" s="259"/>
      <c r="DJ67" s="259"/>
      <c r="DK67" s="259"/>
      <c r="DL67" s="259"/>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v+bb729SdjZt+1UIyVhjSBmcbxsovwfijxPrMwr+Swj2PWJrgGV2aAb5NPWU0XWZnRPvAK9g8F5BdmPgbJ1MCA==" saltValue="GjWc9q+EgJxEFqb3hJ8bBw=="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SheetLayoutView="100" workbookViewId="0"/>
  </sheetViews>
  <sheetFormatPr defaultColWidth="0" defaultRowHeight="13.5" customHeight="1" zeroHeight="1" x14ac:dyDescent="0.2"/>
  <cols>
    <col min="1" max="36" width="2.44140625" style="261" customWidth="1"/>
    <col min="37" max="44" width="17" style="261" customWidth="1"/>
    <col min="45" max="45" width="6.109375" style="268" customWidth="1"/>
    <col min="46" max="46" width="3" style="266" customWidth="1"/>
    <col min="47" max="47" width="19.109375" style="261" hidden="1" customWidth="1"/>
    <col min="48" max="52" width="12.6640625" style="261" hidden="1" customWidth="1"/>
    <col min="53" max="16384" width="8.6640625" style="261" hidden="1"/>
  </cols>
  <sheetData>
    <row r="1" spans="1:46" ht="13.2" x14ac:dyDescent="0.2">
      <c r="AS1" s="262"/>
      <c r="AT1" s="262"/>
    </row>
    <row r="2" spans="1:46" ht="13.2" x14ac:dyDescent="0.2">
      <c r="AS2" s="262"/>
      <c r="AT2" s="262"/>
    </row>
    <row r="3" spans="1:46" ht="13.2" x14ac:dyDescent="0.2">
      <c r="AS3" s="262"/>
      <c r="AT3" s="262"/>
    </row>
    <row r="4" spans="1:46" ht="13.2" x14ac:dyDescent="0.2">
      <c r="AS4" s="262"/>
      <c r="AT4" s="262"/>
    </row>
    <row r="5" spans="1:46" ht="16.2" x14ac:dyDescent="0.2">
      <c r="A5" s="263" t="s">
        <v>476</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ht="13.2" x14ac:dyDescent="0.2">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477</v>
      </c>
      <c r="AL6" s="267"/>
      <c r="AM6" s="267"/>
      <c r="AN6" s="267"/>
      <c r="AO6" s="262"/>
      <c r="AP6" s="262"/>
      <c r="AQ6" s="262"/>
      <c r="AR6" s="262"/>
    </row>
    <row r="7" spans="1:46" ht="13.5" customHeight="1" x14ac:dyDescent="0.2">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22" t="s">
        <v>478</v>
      </c>
      <c r="AP7" s="272"/>
      <c r="AQ7" s="273" t="s">
        <v>479</v>
      </c>
      <c r="AR7" s="274"/>
    </row>
    <row r="8" spans="1:46" ht="13.2" x14ac:dyDescent="0.2">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23"/>
      <c r="AP8" s="278" t="s">
        <v>480</v>
      </c>
      <c r="AQ8" s="279" t="s">
        <v>481</v>
      </c>
      <c r="AR8" s="280" t="s">
        <v>482</v>
      </c>
    </row>
    <row r="9" spans="1:46" ht="13.2" x14ac:dyDescent="0.2">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34" t="s">
        <v>483</v>
      </c>
      <c r="AL9" s="1135"/>
      <c r="AM9" s="1135"/>
      <c r="AN9" s="1136"/>
      <c r="AO9" s="281">
        <v>6188310</v>
      </c>
      <c r="AP9" s="281">
        <v>75010</v>
      </c>
      <c r="AQ9" s="282">
        <v>66486</v>
      </c>
      <c r="AR9" s="283">
        <v>12.8</v>
      </c>
    </row>
    <row r="10" spans="1:46" ht="13.5" customHeight="1" x14ac:dyDescent="0.2">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34" t="s">
        <v>484</v>
      </c>
      <c r="AL10" s="1135"/>
      <c r="AM10" s="1135"/>
      <c r="AN10" s="1136"/>
      <c r="AO10" s="284">
        <v>44776</v>
      </c>
      <c r="AP10" s="284">
        <v>543</v>
      </c>
      <c r="AQ10" s="285">
        <v>6147</v>
      </c>
      <c r="AR10" s="286">
        <v>-91.2</v>
      </c>
    </row>
    <row r="11" spans="1:46" ht="13.5" customHeight="1" x14ac:dyDescent="0.2">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34" t="s">
        <v>485</v>
      </c>
      <c r="AL11" s="1135"/>
      <c r="AM11" s="1135"/>
      <c r="AN11" s="1136"/>
      <c r="AO11" s="284">
        <v>160606</v>
      </c>
      <c r="AP11" s="284">
        <v>1947</v>
      </c>
      <c r="AQ11" s="285">
        <v>1219</v>
      </c>
      <c r="AR11" s="286">
        <v>59.7</v>
      </c>
    </row>
    <row r="12" spans="1:46" ht="13.5" customHeight="1" x14ac:dyDescent="0.2">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34" t="s">
        <v>486</v>
      </c>
      <c r="AL12" s="1135"/>
      <c r="AM12" s="1135"/>
      <c r="AN12" s="1136"/>
      <c r="AO12" s="284" t="s">
        <v>487</v>
      </c>
      <c r="AP12" s="284" t="s">
        <v>487</v>
      </c>
      <c r="AQ12" s="285">
        <v>9</v>
      </c>
      <c r="AR12" s="286" t="s">
        <v>487</v>
      </c>
    </row>
    <row r="13" spans="1:46" ht="13.5" customHeight="1" x14ac:dyDescent="0.2">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34" t="s">
        <v>488</v>
      </c>
      <c r="AL13" s="1135"/>
      <c r="AM13" s="1135"/>
      <c r="AN13" s="1136"/>
      <c r="AO13" s="284">
        <v>301741</v>
      </c>
      <c r="AP13" s="284">
        <v>3657</v>
      </c>
      <c r="AQ13" s="285">
        <v>2955</v>
      </c>
      <c r="AR13" s="286">
        <v>23.8</v>
      </c>
    </row>
    <row r="14" spans="1:46" ht="13.5" customHeight="1" x14ac:dyDescent="0.2">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34" t="s">
        <v>489</v>
      </c>
      <c r="AL14" s="1135"/>
      <c r="AM14" s="1135"/>
      <c r="AN14" s="1136"/>
      <c r="AO14" s="284">
        <v>100142</v>
      </c>
      <c r="AP14" s="284">
        <v>1214</v>
      </c>
      <c r="AQ14" s="285">
        <v>1434</v>
      </c>
      <c r="AR14" s="286">
        <v>-15.3</v>
      </c>
    </row>
    <row r="15" spans="1:46" ht="13.5" customHeight="1" x14ac:dyDescent="0.2">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37" t="s">
        <v>490</v>
      </c>
      <c r="AL15" s="1138"/>
      <c r="AM15" s="1138"/>
      <c r="AN15" s="1139"/>
      <c r="AO15" s="284">
        <v>-176247</v>
      </c>
      <c r="AP15" s="284">
        <v>-2136</v>
      </c>
      <c r="AQ15" s="285">
        <v>-3102</v>
      </c>
      <c r="AR15" s="286">
        <v>-31.1</v>
      </c>
    </row>
    <row r="16" spans="1:46" ht="13.2" x14ac:dyDescent="0.2">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37" t="s">
        <v>177</v>
      </c>
      <c r="AL16" s="1138"/>
      <c r="AM16" s="1138"/>
      <c r="AN16" s="1139"/>
      <c r="AO16" s="284">
        <v>6619328</v>
      </c>
      <c r="AP16" s="284">
        <v>80234</v>
      </c>
      <c r="AQ16" s="285">
        <v>75147</v>
      </c>
      <c r="AR16" s="286">
        <v>6.8</v>
      </c>
    </row>
    <row r="17" spans="1:46" ht="13.2" x14ac:dyDescent="0.2">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ht="13.2" x14ac:dyDescent="0.2">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ht="13.2" x14ac:dyDescent="0.2">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491</v>
      </c>
      <c r="AL19" s="262"/>
      <c r="AM19" s="262"/>
      <c r="AN19" s="262"/>
      <c r="AO19" s="262"/>
      <c r="AP19" s="262"/>
      <c r="AQ19" s="262"/>
      <c r="AR19" s="262"/>
    </row>
    <row r="20" spans="1:46" ht="13.2" x14ac:dyDescent="0.2">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492</v>
      </c>
      <c r="AP20" s="293" t="s">
        <v>493</v>
      </c>
      <c r="AQ20" s="294" t="s">
        <v>494</v>
      </c>
      <c r="AR20" s="295"/>
    </row>
    <row r="21" spans="1:46" s="301" customFormat="1" ht="13.2" x14ac:dyDescent="0.2">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40" t="s">
        <v>495</v>
      </c>
      <c r="AL21" s="1141"/>
      <c r="AM21" s="1141"/>
      <c r="AN21" s="1142"/>
      <c r="AO21" s="297">
        <v>7.31</v>
      </c>
      <c r="AP21" s="298">
        <v>6.62</v>
      </c>
      <c r="AQ21" s="299">
        <v>0.69</v>
      </c>
      <c r="AR21" s="267"/>
      <c r="AS21" s="300"/>
      <c r="AT21" s="296"/>
    </row>
    <row r="22" spans="1:46" s="301" customFormat="1" ht="13.2" x14ac:dyDescent="0.2">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40" t="s">
        <v>496</v>
      </c>
      <c r="AL22" s="1141"/>
      <c r="AM22" s="1141"/>
      <c r="AN22" s="1142"/>
      <c r="AO22" s="302">
        <v>99.9</v>
      </c>
      <c r="AP22" s="303">
        <v>98.3</v>
      </c>
      <c r="AQ22" s="304">
        <v>1.6</v>
      </c>
      <c r="AR22" s="288"/>
      <c r="AS22" s="300"/>
      <c r="AT22" s="296"/>
    </row>
    <row r="23" spans="1:46" s="301" customFormat="1" ht="13.2" x14ac:dyDescent="0.2">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ht="13.2" x14ac:dyDescent="0.2">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ht="13.2" x14ac:dyDescent="0.2">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ht="13.2" x14ac:dyDescent="0.2">
      <c r="A26" s="1133" t="s">
        <v>497</v>
      </c>
      <c r="B26" s="1133"/>
      <c r="C26" s="1133"/>
      <c r="D26" s="1133"/>
      <c r="E26" s="1133"/>
      <c r="F26" s="1133"/>
      <c r="G26" s="1133"/>
      <c r="H26" s="1133"/>
      <c r="I26" s="1133"/>
      <c r="J26" s="1133"/>
      <c r="K26" s="1133"/>
      <c r="L26" s="1133"/>
      <c r="M26" s="1133"/>
      <c r="N26" s="1133"/>
      <c r="O26" s="1133"/>
      <c r="P26" s="1133"/>
      <c r="Q26" s="1133"/>
      <c r="R26" s="1133"/>
      <c r="S26" s="1133"/>
      <c r="T26" s="1133"/>
      <c r="U26" s="1133"/>
      <c r="V26" s="1133"/>
      <c r="W26" s="1133"/>
      <c r="X26" s="1133"/>
      <c r="Y26" s="1133"/>
      <c r="Z26" s="1133"/>
      <c r="AA26" s="1133"/>
      <c r="AB26" s="1133"/>
      <c r="AC26" s="1133"/>
      <c r="AD26" s="1133"/>
      <c r="AE26" s="1133"/>
      <c r="AF26" s="1133"/>
      <c r="AG26" s="1133"/>
      <c r="AH26" s="1133"/>
      <c r="AI26" s="1133"/>
      <c r="AJ26" s="1133"/>
      <c r="AK26" s="1133"/>
      <c r="AL26" s="1133"/>
      <c r="AM26" s="1133"/>
      <c r="AN26" s="1133"/>
      <c r="AO26" s="1133"/>
      <c r="AP26" s="1133"/>
      <c r="AQ26" s="1133"/>
      <c r="AR26" s="1133"/>
      <c r="AS26" s="1133"/>
      <c r="AT26" s="267"/>
    </row>
    <row r="27" spans="1:46" ht="13.2" x14ac:dyDescent="0.2">
      <c r="A27" s="309"/>
      <c r="AO27" s="262"/>
      <c r="AP27" s="262"/>
      <c r="AQ27" s="262"/>
      <c r="AR27" s="262"/>
      <c r="AS27" s="262"/>
      <c r="AT27" s="262"/>
    </row>
    <row r="28" spans="1:46" ht="16.2" x14ac:dyDescent="0.2">
      <c r="A28" s="263" t="s">
        <v>498</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ht="13.2" x14ac:dyDescent="0.2">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499</v>
      </c>
      <c r="AL29" s="267"/>
      <c r="AM29" s="267"/>
      <c r="AN29" s="267"/>
      <c r="AO29" s="262"/>
      <c r="AP29" s="262"/>
      <c r="AQ29" s="262"/>
      <c r="AR29" s="262"/>
      <c r="AS29" s="311"/>
    </row>
    <row r="30" spans="1:46" ht="13.5" customHeight="1" x14ac:dyDescent="0.2">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22" t="s">
        <v>478</v>
      </c>
      <c r="AP30" s="272"/>
      <c r="AQ30" s="273" t="s">
        <v>479</v>
      </c>
      <c r="AR30" s="274"/>
    </row>
    <row r="31" spans="1:46" ht="13.2" x14ac:dyDescent="0.2">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23"/>
      <c r="AP31" s="278" t="s">
        <v>480</v>
      </c>
      <c r="AQ31" s="279" t="s">
        <v>481</v>
      </c>
      <c r="AR31" s="280" t="s">
        <v>482</v>
      </c>
    </row>
    <row r="32" spans="1:46" ht="27" customHeight="1" x14ac:dyDescent="0.2">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24" t="s">
        <v>500</v>
      </c>
      <c r="AL32" s="1125"/>
      <c r="AM32" s="1125"/>
      <c r="AN32" s="1126"/>
      <c r="AO32" s="312">
        <v>2664989</v>
      </c>
      <c r="AP32" s="312">
        <v>32303</v>
      </c>
      <c r="AQ32" s="313">
        <v>34847</v>
      </c>
      <c r="AR32" s="314">
        <v>-7.3</v>
      </c>
    </row>
    <row r="33" spans="1:46" ht="13.5" customHeight="1" x14ac:dyDescent="0.2">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24" t="s">
        <v>501</v>
      </c>
      <c r="AL33" s="1125"/>
      <c r="AM33" s="1125"/>
      <c r="AN33" s="1126"/>
      <c r="AO33" s="312" t="s">
        <v>487</v>
      </c>
      <c r="AP33" s="312" t="s">
        <v>487</v>
      </c>
      <c r="AQ33" s="313" t="s">
        <v>487</v>
      </c>
      <c r="AR33" s="314" t="s">
        <v>487</v>
      </c>
    </row>
    <row r="34" spans="1:46" ht="27" customHeight="1" x14ac:dyDescent="0.2">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24" t="s">
        <v>502</v>
      </c>
      <c r="AL34" s="1125"/>
      <c r="AM34" s="1125"/>
      <c r="AN34" s="1126"/>
      <c r="AO34" s="312" t="s">
        <v>487</v>
      </c>
      <c r="AP34" s="312" t="s">
        <v>487</v>
      </c>
      <c r="AQ34" s="313">
        <v>5</v>
      </c>
      <c r="AR34" s="314" t="s">
        <v>487</v>
      </c>
    </row>
    <row r="35" spans="1:46" ht="27" customHeight="1" x14ac:dyDescent="0.2">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24" t="s">
        <v>503</v>
      </c>
      <c r="AL35" s="1125"/>
      <c r="AM35" s="1125"/>
      <c r="AN35" s="1126"/>
      <c r="AO35" s="312">
        <v>1254002</v>
      </c>
      <c r="AP35" s="312">
        <v>15200</v>
      </c>
      <c r="AQ35" s="313">
        <v>8260</v>
      </c>
      <c r="AR35" s="314">
        <v>84</v>
      </c>
    </row>
    <row r="36" spans="1:46" ht="27" customHeight="1" x14ac:dyDescent="0.2">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24" t="s">
        <v>504</v>
      </c>
      <c r="AL36" s="1125"/>
      <c r="AM36" s="1125"/>
      <c r="AN36" s="1126"/>
      <c r="AO36" s="312">
        <v>68668</v>
      </c>
      <c r="AP36" s="312">
        <v>832</v>
      </c>
      <c r="AQ36" s="313">
        <v>1689</v>
      </c>
      <c r="AR36" s="314">
        <v>-50.7</v>
      </c>
    </row>
    <row r="37" spans="1:46" ht="13.5" customHeight="1" x14ac:dyDescent="0.2">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24" t="s">
        <v>505</v>
      </c>
      <c r="AL37" s="1125"/>
      <c r="AM37" s="1125"/>
      <c r="AN37" s="1126"/>
      <c r="AO37" s="312">
        <v>106872</v>
      </c>
      <c r="AP37" s="312">
        <v>1295</v>
      </c>
      <c r="AQ37" s="313">
        <v>748</v>
      </c>
      <c r="AR37" s="314">
        <v>73.099999999999994</v>
      </c>
    </row>
    <row r="38" spans="1:46" ht="27" customHeight="1" x14ac:dyDescent="0.2">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27" t="s">
        <v>506</v>
      </c>
      <c r="AL38" s="1128"/>
      <c r="AM38" s="1128"/>
      <c r="AN38" s="1129"/>
      <c r="AO38" s="315" t="s">
        <v>487</v>
      </c>
      <c r="AP38" s="315" t="s">
        <v>487</v>
      </c>
      <c r="AQ38" s="316">
        <v>1</v>
      </c>
      <c r="AR38" s="304" t="s">
        <v>487</v>
      </c>
      <c r="AS38" s="311"/>
    </row>
    <row r="39" spans="1:46" ht="13.2" x14ac:dyDescent="0.2">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27" t="s">
        <v>507</v>
      </c>
      <c r="AL39" s="1128"/>
      <c r="AM39" s="1128"/>
      <c r="AN39" s="1129"/>
      <c r="AO39" s="312">
        <v>-703319</v>
      </c>
      <c r="AP39" s="312">
        <v>-8525</v>
      </c>
      <c r="AQ39" s="313">
        <v>-5762</v>
      </c>
      <c r="AR39" s="314">
        <v>48</v>
      </c>
      <c r="AS39" s="311"/>
    </row>
    <row r="40" spans="1:46" ht="27" customHeight="1" x14ac:dyDescent="0.2">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24" t="s">
        <v>508</v>
      </c>
      <c r="AL40" s="1125"/>
      <c r="AM40" s="1125"/>
      <c r="AN40" s="1126"/>
      <c r="AO40" s="312">
        <v>-2455522</v>
      </c>
      <c r="AP40" s="312">
        <v>-29764</v>
      </c>
      <c r="AQ40" s="313">
        <v>-27609</v>
      </c>
      <c r="AR40" s="314">
        <v>7.8</v>
      </c>
      <c r="AS40" s="311"/>
    </row>
    <row r="41" spans="1:46" ht="13.2" x14ac:dyDescent="0.2">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30" t="s">
        <v>287</v>
      </c>
      <c r="AL41" s="1131"/>
      <c r="AM41" s="1131"/>
      <c r="AN41" s="1132"/>
      <c r="AO41" s="312">
        <v>935690</v>
      </c>
      <c r="AP41" s="312">
        <v>11342</v>
      </c>
      <c r="AQ41" s="313">
        <v>12179</v>
      </c>
      <c r="AR41" s="314">
        <v>-6.9</v>
      </c>
      <c r="AS41" s="311"/>
    </row>
    <row r="42" spans="1:46" ht="13.2" x14ac:dyDescent="0.2">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c r="AL42" s="262"/>
      <c r="AM42" s="262"/>
      <c r="AN42" s="262"/>
      <c r="AO42" s="262"/>
      <c r="AP42" s="262"/>
      <c r="AQ42" s="288"/>
      <c r="AR42" s="288"/>
      <c r="AS42" s="311"/>
    </row>
    <row r="43" spans="1:46" ht="13.2" x14ac:dyDescent="0.2">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ht="13.2" x14ac:dyDescent="0.2">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ht="13.2" x14ac:dyDescent="0.2">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ht="13.2" x14ac:dyDescent="0.2">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2">
      <c r="A47" s="321" t="s">
        <v>509</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ht="13.2" x14ac:dyDescent="0.2">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510</v>
      </c>
      <c r="AL48" s="322"/>
      <c r="AM48" s="322"/>
      <c r="AN48" s="322"/>
      <c r="AO48" s="322"/>
      <c r="AP48" s="322"/>
      <c r="AQ48" s="323"/>
      <c r="AR48" s="322"/>
    </row>
    <row r="49" spans="1:44" ht="13.5" customHeight="1" x14ac:dyDescent="0.2">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17" t="s">
        <v>478</v>
      </c>
      <c r="AN49" s="1119" t="s">
        <v>511</v>
      </c>
      <c r="AO49" s="1120"/>
      <c r="AP49" s="1120"/>
      <c r="AQ49" s="1120"/>
      <c r="AR49" s="1121"/>
    </row>
    <row r="50" spans="1:44" ht="13.2" x14ac:dyDescent="0.2">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18"/>
      <c r="AN50" s="328" t="s">
        <v>512</v>
      </c>
      <c r="AO50" s="329" t="s">
        <v>513</v>
      </c>
      <c r="AP50" s="330" t="s">
        <v>514</v>
      </c>
      <c r="AQ50" s="331" t="s">
        <v>515</v>
      </c>
      <c r="AR50" s="332" t="s">
        <v>516</v>
      </c>
    </row>
    <row r="51" spans="1:44" ht="13.2" x14ac:dyDescent="0.2">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517</v>
      </c>
      <c r="AL51" s="325"/>
      <c r="AM51" s="333">
        <v>2233699</v>
      </c>
      <c r="AN51" s="334">
        <v>25890</v>
      </c>
      <c r="AO51" s="335">
        <v>95</v>
      </c>
      <c r="AP51" s="336">
        <v>45588</v>
      </c>
      <c r="AQ51" s="337">
        <v>8.6999999999999993</v>
      </c>
      <c r="AR51" s="338">
        <v>86.3</v>
      </c>
    </row>
    <row r="52" spans="1:44" ht="13.2" x14ac:dyDescent="0.2">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518</v>
      </c>
      <c r="AM52" s="341">
        <v>1567457</v>
      </c>
      <c r="AN52" s="342">
        <v>18168</v>
      </c>
      <c r="AO52" s="343">
        <v>77</v>
      </c>
      <c r="AP52" s="344">
        <v>24150</v>
      </c>
      <c r="AQ52" s="345">
        <v>3.4</v>
      </c>
      <c r="AR52" s="346">
        <v>73.599999999999994</v>
      </c>
    </row>
    <row r="53" spans="1:44" ht="13.2" x14ac:dyDescent="0.2">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519</v>
      </c>
      <c r="AL53" s="325"/>
      <c r="AM53" s="333">
        <v>2463566</v>
      </c>
      <c r="AN53" s="334">
        <v>28942</v>
      </c>
      <c r="AO53" s="335">
        <v>11.8</v>
      </c>
      <c r="AP53" s="336">
        <v>45483</v>
      </c>
      <c r="AQ53" s="337">
        <v>-0.2</v>
      </c>
      <c r="AR53" s="338">
        <v>12</v>
      </c>
    </row>
    <row r="54" spans="1:44" ht="13.2" x14ac:dyDescent="0.2">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518</v>
      </c>
      <c r="AM54" s="341">
        <v>1735758</v>
      </c>
      <c r="AN54" s="342">
        <v>20392</v>
      </c>
      <c r="AO54" s="343">
        <v>12.2</v>
      </c>
      <c r="AP54" s="344">
        <v>24241</v>
      </c>
      <c r="AQ54" s="345">
        <v>0.4</v>
      </c>
      <c r="AR54" s="346">
        <v>11.8</v>
      </c>
    </row>
    <row r="55" spans="1:44" ht="13.2" x14ac:dyDescent="0.2">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520</v>
      </c>
      <c r="AL55" s="325"/>
      <c r="AM55" s="333">
        <v>6067894</v>
      </c>
      <c r="AN55" s="334">
        <v>72241</v>
      </c>
      <c r="AO55" s="335">
        <v>149.6</v>
      </c>
      <c r="AP55" s="336">
        <v>45945</v>
      </c>
      <c r="AQ55" s="337">
        <v>1</v>
      </c>
      <c r="AR55" s="338">
        <v>148.6</v>
      </c>
    </row>
    <row r="56" spans="1:44" ht="13.2" x14ac:dyDescent="0.2">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518</v>
      </c>
      <c r="AM56" s="341">
        <v>4748039</v>
      </c>
      <c r="AN56" s="342">
        <v>56528</v>
      </c>
      <c r="AO56" s="343">
        <v>177.2</v>
      </c>
      <c r="AP56" s="344">
        <v>25180</v>
      </c>
      <c r="AQ56" s="345">
        <v>3.9</v>
      </c>
      <c r="AR56" s="346">
        <v>173.3</v>
      </c>
    </row>
    <row r="57" spans="1:44" ht="13.2" x14ac:dyDescent="0.2">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521</v>
      </c>
      <c r="AL57" s="325"/>
      <c r="AM57" s="333">
        <v>4160738</v>
      </c>
      <c r="AN57" s="334">
        <v>50035</v>
      </c>
      <c r="AO57" s="335">
        <v>-30.7</v>
      </c>
      <c r="AP57" s="336">
        <v>44475</v>
      </c>
      <c r="AQ57" s="337">
        <v>-3.2</v>
      </c>
      <c r="AR57" s="338">
        <v>-27.5</v>
      </c>
    </row>
    <row r="58" spans="1:44" ht="13.2" x14ac:dyDescent="0.2">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518</v>
      </c>
      <c r="AM58" s="341">
        <v>3041916</v>
      </c>
      <c r="AN58" s="342">
        <v>36581</v>
      </c>
      <c r="AO58" s="343">
        <v>-35.299999999999997</v>
      </c>
      <c r="AP58" s="344">
        <v>24780</v>
      </c>
      <c r="AQ58" s="345">
        <v>-1.6</v>
      </c>
      <c r="AR58" s="346">
        <v>-33.700000000000003</v>
      </c>
    </row>
    <row r="59" spans="1:44" ht="13.2" x14ac:dyDescent="0.2">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522</v>
      </c>
      <c r="AL59" s="325"/>
      <c r="AM59" s="333">
        <v>2714853</v>
      </c>
      <c r="AN59" s="334">
        <v>32907</v>
      </c>
      <c r="AO59" s="335">
        <v>-34.200000000000003</v>
      </c>
      <c r="AP59" s="336">
        <v>45982</v>
      </c>
      <c r="AQ59" s="337">
        <v>3.4</v>
      </c>
      <c r="AR59" s="338">
        <v>-37.6</v>
      </c>
    </row>
    <row r="60" spans="1:44" ht="13.2" x14ac:dyDescent="0.2">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518</v>
      </c>
      <c r="AM60" s="341">
        <v>1941132</v>
      </c>
      <c r="AN60" s="342">
        <v>23529</v>
      </c>
      <c r="AO60" s="343">
        <v>-35.700000000000003</v>
      </c>
      <c r="AP60" s="344">
        <v>25583</v>
      </c>
      <c r="AQ60" s="345">
        <v>3.2</v>
      </c>
      <c r="AR60" s="346">
        <v>-38.9</v>
      </c>
    </row>
    <row r="61" spans="1:44" ht="13.2" x14ac:dyDescent="0.2">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523</v>
      </c>
      <c r="AL61" s="347"/>
      <c r="AM61" s="348">
        <v>3528150</v>
      </c>
      <c r="AN61" s="349">
        <v>42003</v>
      </c>
      <c r="AO61" s="350">
        <v>38.299999999999997</v>
      </c>
      <c r="AP61" s="351">
        <v>45495</v>
      </c>
      <c r="AQ61" s="352">
        <v>1.9</v>
      </c>
      <c r="AR61" s="338">
        <v>36.4</v>
      </c>
    </row>
    <row r="62" spans="1:44" ht="13.2" x14ac:dyDescent="0.2">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518</v>
      </c>
      <c r="AM62" s="341">
        <v>2606860</v>
      </c>
      <c r="AN62" s="342">
        <v>31040</v>
      </c>
      <c r="AO62" s="343">
        <v>39.1</v>
      </c>
      <c r="AP62" s="344">
        <v>24787</v>
      </c>
      <c r="AQ62" s="345">
        <v>1.9</v>
      </c>
      <c r="AR62" s="346">
        <v>37.200000000000003</v>
      </c>
    </row>
    <row r="63" spans="1:44" ht="13.2" x14ac:dyDescent="0.2">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ht="13.2" x14ac:dyDescent="0.2">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ht="13.2" x14ac:dyDescent="0.2">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ht="13.2" x14ac:dyDescent="0.2">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2">
      <c r="AK67" s="262"/>
      <c r="AL67" s="262"/>
      <c r="AM67" s="262"/>
      <c r="AN67" s="262"/>
      <c r="AO67" s="262"/>
      <c r="AP67" s="262"/>
      <c r="AQ67" s="262"/>
      <c r="AR67" s="262"/>
      <c r="AS67" s="262"/>
      <c r="AT67" s="262"/>
    </row>
    <row r="68" spans="1:46" ht="13.5" hidden="1" customHeight="1" x14ac:dyDescent="0.2">
      <c r="AK68" s="262"/>
      <c r="AL68" s="262"/>
      <c r="AM68" s="262"/>
      <c r="AN68" s="262"/>
      <c r="AO68" s="262"/>
      <c r="AP68" s="262"/>
      <c r="AQ68" s="262"/>
      <c r="AR68" s="262"/>
    </row>
    <row r="69" spans="1:46" ht="13.5" hidden="1" customHeight="1" x14ac:dyDescent="0.2">
      <c r="AK69" s="262"/>
      <c r="AL69" s="262"/>
      <c r="AM69" s="262"/>
      <c r="AN69" s="262"/>
      <c r="AO69" s="262"/>
      <c r="AP69" s="262"/>
      <c r="AQ69" s="262"/>
      <c r="AR69" s="262"/>
    </row>
    <row r="70" spans="1:46" ht="13.2" hidden="1" x14ac:dyDescent="0.2">
      <c r="AK70" s="262"/>
      <c r="AL70" s="262"/>
      <c r="AM70" s="262"/>
      <c r="AN70" s="262"/>
      <c r="AO70" s="262"/>
      <c r="AP70" s="262"/>
      <c r="AQ70" s="262"/>
      <c r="AR70" s="262"/>
    </row>
    <row r="71" spans="1:46" ht="13.2" hidden="1" x14ac:dyDescent="0.2">
      <c r="AK71" s="262"/>
      <c r="AL71" s="262"/>
      <c r="AM71" s="262"/>
      <c r="AN71" s="262"/>
      <c r="AO71" s="262"/>
      <c r="AP71" s="262"/>
      <c r="AQ71" s="262"/>
      <c r="AR71" s="262"/>
    </row>
    <row r="72" spans="1:46" ht="13.2" hidden="1" x14ac:dyDescent="0.2">
      <c r="AK72" s="262"/>
      <c r="AL72" s="262"/>
      <c r="AM72" s="262"/>
      <c r="AN72" s="262"/>
      <c r="AO72" s="262"/>
      <c r="AP72" s="262"/>
      <c r="AQ72" s="262"/>
      <c r="AR72" s="262"/>
    </row>
    <row r="73" spans="1:46" ht="13.2" hidden="1" x14ac:dyDescent="0.2">
      <c r="AK73" s="262"/>
      <c r="AL73" s="262"/>
      <c r="AM73" s="262"/>
      <c r="AN73" s="262"/>
      <c r="AO73" s="262"/>
      <c r="AP73" s="262"/>
      <c r="AQ73" s="262"/>
      <c r="AR73" s="262"/>
    </row>
  </sheetData>
  <sheetProtection algorithmName="SHA-512" hashValue="eS6mcZOt+m0hhekodPBWdHDcAMWEvj6IhfyyGh+avT6sFSd98KDtJdyIafS6+6lnC6Ba/FZgNL6H2wU4Yf/A1A==" saltValue="NJhYYNEVD0HhokVXR+OJxw=="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60" customWidth="1"/>
    <col min="126" max="16384" width="9" style="259" hidden="1"/>
  </cols>
  <sheetData>
    <row r="1" spans="2:125" ht="13.5" customHeight="1"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ht="13.2" x14ac:dyDescent="0.2">
      <c r="B2" s="259"/>
      <c r="DG2" s="259"/>
    </row>
    <row r="3" spans="2:125" ht="13.2" x14ac:dyDescent="0.2">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ht="13.2" x14ac:dyDescent="0.2"/>
    <row r="5" spans="2:125" ht="13.2" x14ac:dyDescent="0.2"/>
    <row r="6" spans="2:125" ht="13.2" x14ac:dyDescent="0.2"/>
    <row r="7" spans="2:125" ht="13.2" x14ac:dyDescent="0.2"/>
    <row r="8" spans="2:125" ht="13.2" x14ac:dyDescent="0.2"/>
    <row r="9" spans="2:125" ht="13.2" x14ac:dyDescent="0.2">
      <c r="DU9" s="259"/>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9"/>
    </row>
    <row r="18" spans="125:125" ht="13.2" x14ac:dyDescent="0.2"/>
    <row r="19" spans="125:125" ht="13.2" x14ac:dyDescent="0.2"/>
    <row r="20" spans="125:125" ht="13.2" x14ac:dyDescent="0.2">
      <c r="DU20" s="259"/>
    </row>
    <row r="21" spans="125:125" ht="13.2" x14ac:dyDescent="0.2">
      <c r="DU21" s="259"/>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9"/>
    </row>
    <row r="29" spans="125:125" ht="13.2" x14ac:dyDescent="0.2"/>
    <row r="30" spans="125:125" ht="13.2" x14ac:dyDescent="0.2"/>
    <row r="31" spans="125:125" ht="13.2" x14ac:dyDescent="0.2"/>
    <row r="32" spans="125:125" ht="13.2" x14ac:dyDescent="0.2"/>
    <row r="33" spans="2:125" ht="13.2" x14ac:dyDescent="0.2">
      <c r="B33" s="259"/>
      <c r="G33" s="259"/>
      <c r="I33" s="259"/>
    </row>
    <row r="34" spans="2:125" ht="13.2" x14ac:dyDescent="0.2">
      <c r="C34" s="259"/>
      <c r="P34" s="259"/>
      <c r="DE34" s="259"/>
      <c r="DH34" s="259"/>
    </row>
    <row r="35" spans="2:125" ht="13.2" x14ac:dyDescent="0.2">
      <c r="D35" s="259"/>
      <c r="E35" s="259"/>
      <c r="DG35" s="259"/>
      <c r="DJ35" s="259"/>
      <c r="DP35" s="259"/>
      <c r="DQ35" s="259"/>
      <c r="DR35" s="259"/>
      <c r="DS35" s="259"/>
      <c r="DT35" s="259"/>
      <c r="DU35" s="259"/>
    </row>
    <row r="36" spans="2:125" ht="13.2" x14ac:dyDescent="0.2">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ht="13.2" x14ac:dyDescent="0.2">
      <c r="DU37" s="259"/>
    </row>
    <row r="38" spans="2:125" ht="13.2" x14ac:dyDescent="0.2">
      <c r="DT38" s="259"/>
      <c r="DU38" s="259"/>
    </row>
    <row r="39" spans="2:125" ht="13.2" x14ac:dyDescent="0.2"/>
    <row r="40" spans="2:125" ht="13.2" x14ac:dyDescent="0.2">
      <c r="DH40" s="259"/>
    </row>
    <row r="41" spans="2:125" ht="13.2" x14ac:dyDescent="0.2">
      <c r="DE41" s="259"/>
    </row>
    <row r="42" spans="2:125" ht="13.2" x14ac:dyDescent="0.2">
      <c r="DG42" s="259"/>
      <c r="DJ42" s="259"/>
    </row>
    <row r="43" spans="2:125" ht="13.2" x14ac:dyDescent="0.2">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ht="13.2" x14ac:dyDescent="0.2">
      <c r="DU44" s="259"/>
    </row>
    <row r="45" spans="2:125" ht="13.2" x14ac:dyDescent="0.2"/>
    <row r="46" spans="2:125" ht="13.2" x14ac:dyDescent="0.2"/>
    <row r="47" spans="2:125" ht="13.2" x14ac:dyDescent="0.2"/>
    <row r="48" spans="2:125" ht="13.2" x14ac:dyDescent="0.2">
      <c r="DT48" s="259"/>
      <c r="DU48" s="259"/>
    </row>
    <row r="49" spans="120:125" ht="13.2" x14ac:dyDescent="0.2">
      <c r="DU49" s="259"/>
    </row>
    <row r="50" spans="120:125" ht="13.2" x14ac:dyDescent="0.2">
      <c r="DU50" s="259"/>
    </row>
    <row r="51" spans="120:125" ht="13.2" x14ac:dyDescent="0.2">
      <c r="DP51" s="259"/>
      <c r="DQ51" s="259"/>
      <c r="DR51" s="259"/>
      <c r="DS51" s="259"/>
      <c r="DT51" s="259"/>
      <c r="DU51" s="259"/>
    </row>
    <row r="52" spans="120:125" ht="13.2" x14ac:dyDescent="0.2"/>
    <row r="53" spans="120:125" ht="13.2" x14ac:dyDescent="0.2"/>
    <row r="54" spans="120:125" ht="13.2" x14ac:dyDescent="0.2">
      <c r="DU54" s="259"/>
    </row>
    <row r="55" spans="120:125" ht="13.2" x14ac:dyDescent="0.2"/>
    <row r="56" spans="120:125" ht="13.2" x14ac:dyDescent="0.2"/>
    <row r="57" spans="120:125" ht="13.2" x14ac:dyDescent="0.2"/>
    <row r="58" spans="120:125" ht="13.2" x14ac:dyDescent="0.2">
      <c r="DU58" s="259"/>
    </row>
    <row r="59" spans="120:125" ht="13.2" x14ac:dyDescent="0.2"/>
    <row r="60" spans="120:125" ht="13.2" x14ac:dyDescent="0.2"/>
    <row r="61" spans="120:125" ht="13.2" x14ac:dyDescent="0.2"/>
    <row r="62" spans="120:125" ht="13.2" x14ac:dyDescent="0.2"/>
    <row r="63" spans="120:125" ht="13.2" x14ac:dyDescent="0.2">
      <c r="DU63" s="259"/>
    </row>
    <row r="64" spans="120:125" ht="13.2" x14ac:dyDescent="0.2">
      <c r="DT64" s="259"/>
      <c r="DU64" s="259"/>
    </row>
    <row r="65" spans="123:125" ht="13.2" x14ac:dyDescent="0.2"/>
    <row r="66" spans="123:125" ht="13.2" x14ac:dyDescent="0.2"/>
    <row r="67" spans="123:125" ht="13.2" x14ac:dyDescent="0.2"/>
    <row r="68" spans="123:125" ht="13.2" x14ac:dyDescent="0.2"/>
    <row r="69" spans="123:125" ht="13.2" x14ac:dyDescent="0.2">
      <c r="DS69" s="259"/>
      <c r="DT69" s="259"/>
      <c r="DU69" s="259"/>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9"/>
    </row>
    <row r="83" spans="116:125" ht="13.2" x14ac:dyDescent="0.2">
      <c r="DM83" s="259"/>
      <c r="DN83" s="259"/>
      <c r="DO83" s="259"/>
      <c r="DP83" s="259"/>
      <c r="DQ83" s="259"/>
      <c r="DR83" s="259"/>
      <c r="DS83" s="259"/>
      <c r="DT83" s="259"/>
      <c r="DU83" s="259"/>
    </row>
    <row r="84" spans="116:125" ht="13.2" x14ac:dyDescent="0.2"/>
    <row r="85" spans="116:125" ht="13.2" x14ac:dyDescent="0.2"/>
    <row r="86" spans="116:125" ht="13.2" x14ac:dyDescent="0.2"/>
    <row r="87" spans="116:125" ht="13.2" x14ac:dyDescent="0.2"/>
    <row r="88" spans="116:125" ht="13.2" x14ac:dyDescent="0.2">
      <c r="DU88" s="259"/>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9"/>
      <c r="DT94" s="259"/>
      <c r="DU94" s="259"/>
    </row>
    <row r="95" spans="116:125" ht="13.5" customHeight="1" x14ac:dyDescent="0.2">
      <c r="DU95" s="259"/>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9"/>
    </row>
    <row r="102" spans="124:125" ht="13.5" customHeight="1" x14ac:dyDescent="0.2"/>
    <row r="103" spans="124:125" ht="13.5" customHeight="1" x14ac:dyDescent="0.2"/>
    <row r="104" spans="124:125" ht="13.5" customHeight="1" x14ac:dyDescent="0.2">
      <c r="DT104" s="259"/>
      <c r="DU104" s="259"/>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9" t="s">
        <v>475</v>
      </c>
    </row>
    <row r="121" spans="125:125" ht="13.5" hidden="1" customHeight="1" x14ac:dyDescent="0.2">
      <c r="DU121" s="259"/>
    </row>
  </sheetData>
  <sheetProtection algorithmName="SHA-512" hashValue="Vrg2eZw+ioG5YT9Njho4mj/HCYQZgEzJ/WLMTSwnWMZ7TE1xhkvfvzQ+ARYzoJXcwbF6+XUbGY/8r9dE3Gl1cA==" saltValue="moI4jA+R5PsbIV9it9fRb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60" customWidth="1"/>
    <col min="126" max="142" width="0" style="259" hidden="1" customWidth="1"/>
    <col min="143" max="16384" width="9" style="259" hidden="1"/>
  </cols>
  <sheetData>
    <row r="1" spans="1:125" ht="13.5" customHeight="1"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ht="13.2" x14ac:dyDescent="0.2">
      <c r="B2" s="259"/>
      <c r="T2" s="259"/>
    </row>
    <row r="3" spans="1:125"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9"/>
      <c r="G33" s="259"/>
      <c r="I33" s="259"/>
    </row>
    <row r="34" spans="2:125" ht="13.2" x14ac:dyDescent="0.2">
      <c r="C34" s="259"/>
      <c r="P34" s="259"/>
      <c r="R34" s="259"/>
      <c r="U34" s="259"/>
    </row>
    <row r="35" spans="2:125" ht="13.2" x14ac:dyDescent="0.2">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ht="13.2" x14ac:dyDescent="0.2">
      <c r="F36" s="259"/>
      <c r="H36" s="259"/>
      <c r="J36" s="259"/>
      <c r="K36" s="259"/>
      <c r="L36" s="259"/>
      <c r="M36" s="259"/>
      <c r="N36" s="259"/>
      <c r="O36" s="259"/>
      <c r="Q36" s="259"/>
      <c r="S36" s="259"/>
      <c r="V36" s="259"/>
    </row>
    <row r="37" spans="2:125" ht="13.2" x14ac:dyDescent="0.2"/>
    <row r="38" spans="2:125" ht="13.2" x14ac:dyDescent="0.2"/>
    <row r="39" spans="2:125" ht="13.2" x14ac:dyDescent="0.2"/>
    <row r="40" spans="2:125" ht="13.2" x14ac:dyDescent="0.2">
      <c r="U40" s="259"/>
    </row>
    <row r="41" spans="2:125" ht="13.2" x14ac:dyDescent="0.2">
      <c r="R41" s="259"/>
    </row>
    <row r="42" spans="2:125" ht="13.2" x14ac:dyDescent="0.2">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ht="13.2" x14ac:dyDescent="0.2">
      <c r="Q43" s="259"/>
      <c r="S43" s="259"/>
      <c r="V43" s="259"/>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0" t="s">
        <v>475</v>
      </c>
    </row>
  </sheetData>
  <sheetProtection algorithmName="SHA-512" hashValue="zn3qOgHvP6WA+low5y9ZZ87bT6NTEq4hYHKHlMKw8Y6HjGzwkc9xGvySYcYQYwnH5d7BrMhYohayvlFyHH/iaQ==" saltValue="g2pTGPG4/dOfEYVF+XBdK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525</v>
      </c>
      <c r="G46" s="8" t="s">
        <v>526</v>
      </c>
      <c r="H46" s="8" t="s">
        <v>527</v>
      </c>
      <c r="I46" s="8" t="s">
        <v>528</v>
      </c>
      <c r="J46" s="9" t="s">
        <v>529</v>
      </c>
    </row>
    <row r="47" spans="2:10" ht="57.75" customHeight="1" x14ac:dyDescent="0.2">
      <c r="B47" s="10"/>
      <c r="C47" s="1143" t="s">
        <v>3</v>
      </c>
      <c r="D47" s="1143"/>
      <c r="E47" s="1144"/>
      <c r="F47" s="11">
        <v>14.11</v>
      </c>
      <c r="G47" s="12">
        <v>15.71</v>
      </c>
      <c r="H47" s="12">
        <v>20.29</v>
      </c>
      <c r="I47" s="12">
        <v>21.31</v>
      </c>
      <c r="J47" s="13">
        <v>22.1</v>
      </c>
    </row>
    <row r="48" spans="2:10" ht="57.75" customHeight="1" x14ac:dyDescent="0.2">
      <c r="B48" s="14"/>
      <c r="C48" s="1145" t="s">
        <v>4</v>
      </c>
      <c r="D48" s="1145"/>
      <c r="E48" s="1146"/>
      <c r="F48" s="15">
        <v>0.43</v>
      </c>
      <c r="G48" s="16">
        <v>0.5</v>
      </c>
      <c r="H48" s="16">
        <v>0.8</v>
      </c>
      <c r="I48" s="16">
        <v>2.4300000000000002</v>
      </c>
      <c r="J48" s="17">
        <v>1.25</v>
      </c>
    </row>
    <row r="49" spans="2:10" ht="57.75" customHeight="1" thickBot="1" x14ac:dyDescent="0.25">
      <c r="B49" s="18"/>
      <c r="C49" s="1147" t="s">
        <v>5</v>
      </c>
      <c r="D49" s="1147"/>
      <c r="E49" s="1148"/>
      <c r="F49" s="19">
        <v>0.93</v>
      </c>
      <c r="G49" s="20">
        <v>2.09</v>
      </c>
      <c r="H49" s="20">
        <v>5.71</v>
      </c>
      <c r="I49" s="20">
        <v>2.17</v>
      </c>
      <c r="J49" s="21">
        <v>0.06</v>
      </c>
    </row>
    <row r="50" spans="2:10" ht="13.2" x14ac:dyDescent="0.2"/>
  </sheetData>
  <sheetProtection algorithmName="SHA-512" hashValue="4pyAlxWX3hhkpZy59yTnwnAK8Pin/rdgDhqL+euklJ74e+5E7mkA2M/I2VTeVTrgbOyNCv8GRnaBc+jL4rA9Gw==" saltValue="LtitDyquIIcAQMx5mtg+z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家宮　順也</cp:lastModifiedBy>
  <cp:lastPrinted>2025-03-11T04:09:28Z</cp:lastPrinted>
  <dcterms:created xsi:type="dcterms:W3CDTF">2025-02-19T03:26:40Z</dcterms:created>
  <dcterms:modified xsi:type="dcterms:W3CDTF">2025-09-29T05:28:56Z</dcterms:modified>
  <cp:category/>
</cp:coreProperties>
</file>