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4463902-7D8C-4C39-AFB6-0C2D81328C6A}" xr6:coauthVersionLast="47" xr6:coauthVersionMax="47" xr10:uidLastSave="{00000000-0000-0000-0000-000000000000}"/>
  <workbookProtection workbookAlgorithmName="SHA-512" workbookHashValue="bJDz+5KWRVCa5hDojsryEmAr42YoxWf9FA2mZz7/Ey5ElK6wmvznRVoAcwpS+3/mkXvxvaDDCW8v4Q++zznUhA==" workbookSaltValue="WC28fTNRq6vS6segEqJgsg=="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P10" i="4"/>
  <c r="AL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<sst xmlns="http://schemas.openxmlformats.org/spreadsheetml/2006/main" count="236" uniqueCount="116">
  <si>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</si>
  <si>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</si>
  <si>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</si>
  <si>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</si>
  <si>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</si>
  <si>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</si>
  <si>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</si>
  <si>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</si>
  <si>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</si>
  <si>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</si>
  <si>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</si>
  <si>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</si>
  <si>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</si>
  <si>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</si>
  <si>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</si>
  <si>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</si>
  <si>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</si>
  <si>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</si>
  <si>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</si>
  <si>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</si>
  <si>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</si>
  <si>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</si>
  <si>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</si>
  <si>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</si>
  <si>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</si>
  <si>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</si>
  <si>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</si>
  <si>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</si>
  <si>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</si>
  <si>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</si>
  <si>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</si>
  <si>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</si>
  <si>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</si>
  <si>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</si>
  <si>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</si>
  <si>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</si>
  <si>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</si>
  <si>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</si>
  <si>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</si>
  <si>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</si>
  <si>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</si>
  <si>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</si>
  <si>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</si>
  <si>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</si>
  <si>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</si>
  <si>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</si>
  <si>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</si>
  <si>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</si>
  <si>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</si>
  <si>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</si>
  <si>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</si>
  <si>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</si>
  <si>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</si>
  <si>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</si>
  <si>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</si>
  <si>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</si>
  <si>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</si>
  <si>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</si>
  <si>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</si>
  <si>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</si>
  <si>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</si>
  <si>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</si>
  <si>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</si>
  <si>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</si>
  <si>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</si>
  <si>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</si>
  <si>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</si>
  <si>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</si>
  <si>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</si>
  <si>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</si>
  <si>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</si>
  <si>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</si>
  <si>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</si>
  <si>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</si>
  <si>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</si>
  <si>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</si>
  <si>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</si>
  <si>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</si>
  <si>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</si>
  <si>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</si>
  <si>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</si>
  <si>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</si>
  <si>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</si>
  <si>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</si>
  <si>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</si>
  <si>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</si>
  <si>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</si>
  <si>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</si>
  <si>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</si>
  <si>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</si>
  <si>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</si>
  <si>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</si>
  <si>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</si>
  <si>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</si>
  <si>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</si>
  <si>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</si>
  <si>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島本町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</si>
  <si>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</si>
  <si>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</si>
  <si>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</si>
  <si>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</si>
  <si>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</si>
  <si>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</si>
  <si>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</si>
  <si>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</si>
  <si>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</si>
  <si>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</si>
  <si>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</si>
  <si>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</si>
  <si>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</si>
  <si>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</si>
  <si>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</si>
  <si>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</si>
  <si>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管渠につきましては、耐震診断した結果、補修の必要はありませんでした。</t>
    <phoneticPr fontId="4"/>
  </si>
  <si>
    <t xml:space="preserve">
　③流動比率は、0.00％となっていて1年以内に支払うべき債務に対して支払い可能な現金等が不足していることになります。ただし、特定環境保全公共下水道事業は、町の施策で繰入金を収入として得ることを予定しているので、負債超過という状態ではありません。
　④企業債残高対事業規模比率は、90.33％であり、類似団体平均値1,168.69％と比較して約0.077倍ということになります。これは、建設当時の企業債償還が終わりに近づいていることと、特定環境保全公共下水道事業の処理区域内面積が狭く、改築更新工事がまだ必要ないことが原因で、類似団体平均値と比較して、低くなっています。
　⑤経費回収率は、14.70％と、100％を下回っています。処理区域内人数が、百数十人と少人数であるため、類似団体平均値と比較して、低くなっています。
　⑥汚水処理原価は、718.56円と、類似団体平均値233.15円と比較して、約3.08倍高くなっています。処理区域内人数が少人数であることと、接続している公共下水道事業の料金体系と同じ料金体系を使用していることが原因です。</t>
    <rPh sb="194" eb="196">
      <t>ケンセツ</t>
    </rPh>
    <rPh sb="196" eb="198">
      <t>トウジ</t>
    </rPh>
    <rPh sb="199" eb="201">
      <t>キギョウ</t>
    </rPh>
    <rPh sb="201" eb="202">
      <t>サイ</t>
    </rPh>
    <rPh sb="202" eb="204">
      <t>ショウカン</t>
    </rPh>
    <rPh sb="205" eb="206">
      <t>オ</t>
    </rPh>
    <rPh sb="209" eb="210">
      <t>チカ</t>
    </rPh>
    <rPh sb="238" eb="240">
      <t>メンセキ</t>
    </rPh>
    <rPh sb="241" eb="242">
      <t>セマ</t>
    </rPh>
    <rPh sb="244" eb="246">
      <t>カイチク</t>
    </rPh>
    <rPh sb="246" eb="248">
      <t>コウシン</t>
    </rPh>
    <rPh sb="248" eb="250">
      <t>コウジ</t>
    </rPh>
    <rPh sb="253" eb="255">
      <t>ヒツヨウ</t>
    </rPh>
    <rPh sb="260" eb="262">
      <t>ゲンイン</t>
    </rPh>
    <rPh sb="277" eb="278">
      <t>ヒク</t>
    </rPh>
    <phoneticPr fontId="4"/>
  </si>
  <si>
    <t>　平成23年1月検針分から下水道使用料の改定を行いました。
　令和2年度に策定した下水道事業経営戦略に基づいて、下水道事業の財政状況を注視し、企業債の発行抑制や経費削減に努めて経営基盤の強化を図っていきます。また、令和7年度に下水道経営戦略の中間見直しを行う予定です。</t>
    <rPh sb="31" eb="33">
      <t>レイワ</t>
    </rPh>
    <rPh sb="34" eb="36">
      <t>ネンド</t>
    </rPh>
    <rPh sb="37" eb="39">
      <t>サクテイ</t>
    </rPh>
    <rPh sb="41" eb="46">
      <t>ゲスイドウジギョウ</t>
    </rPh>
    <rPh sb="46" eb="48">
      <t>ケイエイ</t>
    </rPh>
    <rPh sb="48" eb="50">
      <t>センリャク</t>
    </rPh>
    <rPh sb="51" eb="52">
      <t>モト</t>
    </rPh>
    <rPh sb="56" eb="59">
      <t>ゲスイドウ</t>
    </rPh>
    <rPh sb="59" eb="61">
      <t>ジギョウ</t>
    </rPh>
    <rPh sb="62" eb="64">
      <t>ザイセイ</t>
    </rPh>
    <rPh sb="64" eb="66">
      <t>ジョウキョウ</t>
    </rPh>
    <rPh sb="67" eb="69">
      <t>チュウシ</t>
    </rPh>
    <rPh sb="71" eb="73">
      <t>キギョウ</t>
    </rPh>
    <rPh sb="73" eb="74">
      <t>サイ</t>
    </rPh>
    <rPh sb="75" eb="77">
      <t>ハッコウ</t>
    </rPh>
    <rPh sb="77" eb="79">
      <t>ヨクセイ</t>
    </rPh>
    <rPh sb="80" eb="82">
      <t>ケイヒ</t>
    </rPh>
    <rPh sb="82" eb="84">
      <t>サクゲン</t>
    </rPh>
    <rPh sb="85" eb="86">
      <t>ツト</t>
    </rPh>
    <rPh sb="88" eb="90">
      <t>ケイエイ</t>
    </rPh>
    <rPh sb="90" eb="92">
      <t>キバン</t>
    </rPh>
    <rPh sb="93" eb="95">
      <t>キョウカ</t>
    </rPh>
    <rPh sb="96" eb="97">
      <t>ハカ</t>
    </rPh>
    <rPh sb="127" eb="128">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</si>
</sst>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7ED-49C0-A02C-907A0846752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17ED-49C0-A02C-907A0846752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847-42F3-88FA-6F3D3483B32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7847-42F3-88FA-6F3D3483B32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97.76</c:v>
                </c:pt>
                <c:pt idx="1">
                  <c:v>97.67</c:v>
                </c:pt>
                <c:pt idx="2">
                  <c:v>98.32</c:v>
                </c:pt>
                <c:pt idx="3">
                  <c:v>98.32</c:v>
                </c:pt>
                <c:pt idx="4">
                  <c:v>98.28</c:v>
                </c:pt>
              </c:numCache>
            </c:numRef>
          </c:val>
          <c:extLst>
            <c:ext xmlns:c16="http://schemas.microsoft.com/office/drawing/2014/chart" uri="{C3380CC4-5D6E-409C-BE32-E72D297353CC}">
              <c16:uniqueId val="{00000000-85A2-4606-A2AE-EDB1FBCB766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85A2-4606-A2AE-EDB1FBCB766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c:v>
                </c:pt>
                <c:pt idx="1">
                  <c:v>100</c:v>
                </c:pt>
                <c:pt idx="2">
                  <c:v>102.32</c:v>
                </c:pt>
                <c:pt idx="3">
                  <c:v>100</c:v>
                </c:pt>
                <c:pt idx="4">
                  <c:v>100</c:v>
                </c:pt>
              </c:numCache>
            </c:numRef>
          </c:val>
          <c:extLst>
            <c:ext xmlns:c16="http://schemas.microsoft.com/office/drawing/2014/chart" uri="{C3380CC4-5D6E-409C-BE32-E72D297353CC}">
              <c16:uniqueId val="{00000000-B08C-4157-899B-BE0B82362B1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107.11</c:v>
                </c:pt>
              </c:numCache>
            </c:numRef>
          </c:val>
          <c:smooth val="0"/>
          <c:extLst>
            <c:ext xmlns:c16="http://schemas.microsoft.com/office/drawing/2014/chart" uri="{C3380CC4-5D6E-409C-BE32-E72D297353CC}">
              <c16:uniqueId val="{00000001-B08C-4157-899B-BE0B82362B1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3.61</c:v>
                </c:pt>
                <c:pt idx="1">
                  <c:v>6.73</c:v>
                </c:pt>
                <c:pt idx="2">
                  <c:v>10.09</c:v>
                </c:pt>
                <c:pt idx="3">
                  <c:v>14.43</c:v>
                </c:pt>
                <c:pt idx="4">
                  <c:v>18.04</c:v>
                </c:pt>
              </c:numCache>
            </c:numRef>
          </c:val>
          <c:extLst>
            <c:ext xmlns:c16="http://schemas.microsoft.com/office/drawing/2014/chart" uri="{C3380CC4-5D6E-409C-BE32-E72D297353CC}">
              <c16:uniqueId val="{00000000-9284-4772-9105-9B161DEBB86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26.77</c:v>
                </c:pt>
              </c:numCache>
            </c:numRef>
          </c:val>
          <c:smooth val="0"/>
          <c:extLst>
            <c:ext xmlns:c16="http://schemas.microsoft.com/office/drawing/2014/chart" uri="{C3380CC4-5D6E-409C-BE32-E72D297353CC}">
              <c16:uniqueId val="{00000001-9284-4772-9105-9B161DEBB86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F8-4436-AD9F-CBEBD7D13FE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7.0000000000000007E-2</c:v>
                </c:pt>
              </c:numCache>
            </c:numRef>
          </c:val>
          <c:smooth val="0"/>
          <c:extLst>
            <c:ext xmlns:c16="http://schemas.microsoft.com/office/drawing/2014/chart" uri="{C3380CC4-5D6E-409C-BE32-E72D297353CC}">
              <c16:uniqueId val="{00000001-15F8-4436-AD9F-CBEBD7D13FE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2ED-4C22-BF74-6F4BAA1C28D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69.540000000000006</c:v>
                </c:pt>
              </c:numCache>
            </c:numRef>
          </c:val>
          <c:smooth val="0"/>
          <c:extLst>
            <c:ext xmlns:c16="http://schemas.microsoft.com/office/drawing/2014/chart" uri="{C3380CC4-5D6E-409C-BE32-E72D297353CC}">
              <c16:uniqueId val="{00000001-22ED-4C22-BF74-6F4BAA1C28D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29.72</c:v>
                </c:pt>
                <c:pt idx="1">
                  <c:v>29.72</c:v>
                </c:pt>
                <c:pt idx="2">
                  <c:v>2.79</c:v>
                </c:pt>
                <c:pt idx="3" formatCode="#,##0.00;&quot;△&quot;#,##0.00">
                  <c:v>0</c:v>
                </c:pt>
                <c:pt idx="4" formatCode="#,##0.00;&quot;△&quot;#,##0.00">
                  <c:v>0</c:v>
                </c:pt>
              </c:numCache>
            </c:numRef>
          </c:val>
          <c:extLst>
            <c:ext xmlns:c16="http://schemas.microsoft.com/office/drawing/2014/chart" uri="{C3380CC4-5D6E-409C-BE32-E72D297353CC}">
              <c16:uniqueId val="{00000000-3842-4847-9350-1E4B3698C7A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50.63</c:v>
                </c:pt>
              </c:numCache>
            </c:numRef>
          </c:val>
          <c:smooth val="0"/>
          <c:extLst>
            <c:ext xmlns:c16="http://schemas.microsoft.com/office/drawing/2014/chart" uri="{C3380CC4-5D6E-409C-BE32-E72D297353CC}">
              <c16:uniqueId val="{00000001-3842-4847-9350-1E4B3698C7A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3767.48</c:v>
                </c:pt>
                <c:pt idx="1">
                  <c:v>2478.4299999999998</c:v>
                </c:pt>
                <c:pt idx="2">
                  <c:v>1483.6</c:v>
                </c:pt>
                <c:pt idx="3">
                  <c:v>657.29</c:v>
                </c:pt>
                <c:pt idx="4">
                  <c:v>90.33</c:v>
                </c:pt>
              </c:numCache>
            </c:numRef>
          </c:val>
          <c:extLst>
            <c:ext xmlns:c16="http://schemas.microsoft.com/office/drawing/2014/chart" uri="{C3380CC4-5D6E-409C-BE32-E72D297353CC}">
              <c16:uniqueId val="{00000000-BB9E-4D35-A049-25CC3C08D1F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BB9E-4D35-A049-25CC3C08D1F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11</c:v>
                </c:pt>
                <c:pt idx="1">
                  <c:v>12.13</c:v>
                </c:pt>
                <c:pt idx="2">
                  <c:v>13.93</c:v>
                </c:pt>
                <c:pt idx="3">
                  <c:v>13.54</c:v>
                </c:pt>
                <c:pt idx="4">
                  <c:v>14.7</c:v>
                </c:pt>
              </c:numCache>
            </c:numRef>
          </c:val>
          <c:extLst>
            <c:ext xmlns:c16="http://schemas.microsoft.com/office/drawing/2014/chart" uri="{C3380CC4-5D6E-409C-BE32-E72D297353CC}">
              <c16:uniqueId val="{00000000-B9B7-45F4-9556-9F426089946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B9B7-45F4-9556-9F426089946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948.4</c:v>
                </c:pt>
                <c:pt idx="1">
                  <c:v>872.97</c:v>
                </c:pt>
                <c:pt idx="2">
                  <c:v>755.13</c:v>
                </c:pt>
                <c:pt idx="3">
                  <c:v>764.92</c:v>
                </c:pt>
                <c:pt idx="4">
                  <c:v>718.56</c:v>
                </c:pt>
              </c:numCache>
            </c:numRef>
          </c:val>
          <c:extLst>
            <c:ext xmlns:c16="http://schemas.microsoft.com/office/drawing/2014/chart" uri="{C3380CC4-5D6E-409C-BE32-E72D297353CC}">
              <c16:uniqueId val="{00000000-5E73-4AD0-81FE-D49749E9C51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5E73-4AD0-81FE-D49749E9C51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島本町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31681</v>
      </c>
      <c r="AM8" s="41"/>
      <c r="AN8" s="41"/>
      <c r="AO8" s="41"/>
      <c r="AP8" s="41"/>
      <c r="AQ8" s="41"/>
      <c r="AR8" s="41"/>
      <c r="AS8" s="41"/>
      <c r="AT8" s="34">
        <f>データ!T6</f>
        <v>16.809999999999999</v>
      </c>
      <c r="AU8" s="34"/>
      <c r="AV8" s="34"/>
      <c r="AW8" s="34"/>
      <c r="AX8" s="34"/>
      <c r="AY8" s="34"/>
      <c r="AZ8" s="34"/>
      <c r="BA8" s="34"/>
      <c r="BB8" s="34">
        <f>データ!U6</f>
        <v>1884.65</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78</v>
      </c>
      <c r="J10" s="34"/>
      <c r="K10" s="34"/>
      <c r="L10" s="34"/>
      <c r="M10" s="34"/>
      <c r="N10" s="34"/>
      <c r="O10" s="34"/>
      <c r="P10" s="34">
        <f>データ!P6</f>
        <v>0.37</v>
      </c>
      <c r="Q10" s="34"/>
      <c r="R10" s="34"/>
      <c r="S10" s="34"/>
      <c r="T10" s="34"/>
      <c r="U10" s="34"/>
      <c r="V10" s="34"/>
      <c r="W10" s="34">
        <f>データ!Q6</f>
        <v>100</v>
      </c>
      <c r="X10" s="34"/>
      <c r="Y10" s="34"/>
      <c r="Z10" s="34"/>
      <c r="AA10" s="34"/>
      <c r="AB10" s="34"/>
      <c r="AC10" s="34"/>
      <c r="AD10" s="41">
        <f>データ!R6</f>
        <v>2024</v>
      </c>
      <c r="AE10" s="41"/>
      <c r="AF10" s="41"/>
      <c r="AG10" s="41"/>
      <c r="AH10" s="41"/>
      <c r="AI10" s="41"/>
      <c r="AJ10" s="41"/>
      <c r="AK10" s="2"/>
      <c r="AL10" s="41">
        <f>データ!V6</f>
        <v>116</v>
      </c>
      <c r="AM10" s="41"/>
      <c r="AN10" s="41"/>
      <c r="AO10" s="41"/>
      <c r="AP10" s="41"/>
      <c r="AQ10" s="41"/>
      <c r="AR10" s="41"/>
      <c r="AS10" s="41"/>
      <c r="AT10" s="34">
        <f>データ!W6</f>
        <v>0.08</v>
      </c>
      <c r="AU10" s="34"/>
      <c r="AV10" s="34"/>
      <c r="AW10" s="34"/>
      <c r="AX10" s="34"/>
      <c r="AY10" s="34"/>
      <c r="AZ10" s="34"/>
      <c r="BA10" s="34"/>
      <c r="BB10" s="34">
        <f>データ!X6</f>
        <v>1450</v>
      </c>
      <c r="BC10" s="34"/>
      <c r="BD10" s="34"/>
      <c r="BE10" s="34"/>
      <c r="BF10" s="34"/>
      <c r="BG10" s="34"/>
      <c r="BH10" s="34"/>
      <c r="BI10" s="34"/>
      <c r="BJ10" s="2"/>
      <c r="BK10" s="2"/>
      <c r="BL10" s="72" t="s">
        <v>22</v>
      </c>
      <c r="BM10" s="73"/>
      <c r="BN10" s="74" t="s">
        <v>23</v>
      </c>
      <c r="BO10" s="74"/>
      <c r="BP10" s="74"/>
      <c r="BQ10" s="74"/>
      <c r="BR10" s="74"/>
      <c r="BS10" s="74"/>
      <c r="BT10" s="74"/>
      <c r="BU10" s="74"/>
      <c r="BV10" s="74"/>
      <c r="BW10" s="74"/>
      <c r="BX10" s="74"/>
      <c r="BY10" s="7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26</v>
      </c>
      <c r="BM14" s="61"/>
      <c r="BN14" s="61"/>
      <c r="BO14" s="61"/>
      <c r="BP14" s="61"/>
      <c r="BQ14" s="61"/>
      <c r="BR14" s="61"/>
      <c r="BS14" s="61"/>
      <c r="BT14" s="61"/>
      <c r="BU14" s="61"/>
      <c r="BV14" s="61"/>
      <c r="BW14" s="61"/>
      <c r="BX14" s="61"/>
      <c r="BY14" s="61"/>
      <c r="BZ14" s="62"/>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6" t="s">
        <v>114</v>
      </c>
      <c r="BM16" s="67"/>
      <c r="BN16" s="67"/>
      <c r="BO16" s="67"/>
      <c r="BP16" s="67"/>
      <c r="BQ16" s="67"/>
      <c r="BR16" s="67"/>
      <c r="BS16" s="67"/>
      <c r="BT16" s="67"/>
      <c r="BU16" s="67"/>
      <c r="BV16" s="67"/>
      <c r="BW16" s="67"/>
      <c r="BX16" s="67"/>
      <c r="BY16" s="67"/>
      <c r="BZ16" s="6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6"/>
      <c r="BM17" s="67"/>
      <c r="BN17" s="67"/>
      <c r="BO17" s="67"/>
      <c r="BP17" s="67"/>
      <c r="BQ17" s="67"/>
      <c r="BR17" s="67"/>
      <c r="BS17" s="67"/>
      <c r="BT17" s="67"/>
      <c r="BU17" s="67"/>
      <c r="BV17" s="67"/>
      <c r="BW17" s="67"/>
      <c r="BX17" s="67"/>
      <c r="BY17" s="67"/>
      <c r="BZ17" s="6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6"/>
      <c r="BM18" s="67"/>
      <c r="BN18" s="67"/>
      <c r="BO18" s="67"/>
      <c r="BP18" s="67"/>
      <c r="BQ18" s="67"/>
      <c r="BR18" s="67"/>
      <c r="BS18" s="67"/>
      <c r="BT18" s="67"/>
      <c r="BU18" s="67"/>
      <c r="BV18" s="67"/>
      <c r="BW18" s="67"/>
      <c r="BX18" s="67"/>
      <c r="BY18" s="67"/>
      <c r="BZ18" s="6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6"/>
      <c r="BM19" s="67"/>
      <c r="BN19" s="67"/>
      <c r="BO19" s="67"/>
      <c r="BP19" s="67"/>
      <c r="BQ19" s="67"/>
      <c r="BR19" s="67"/>
      <c r="BS19" s="67"/>
      <c r="BT19" s="67"/>
      <c r="BU19" s="67"/>
      <c r="BV19" s="67"/>
      <c r="BW19" s="67"/>
      <c r="BX19" s="67"/>
      <c r="BY19" s="67"/>
      <c r="BZ19" s="6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6"/>
      <c r="BM20" s="67"/>
      <c r="BN20" s="67"/>
      <c r="BO20" s="67"/>
      <c r="BP20" s="67"/>
      <c r="BQ20" s="67"/>
      <c r="BR20" s="67"/>
      <c r="BS20" s="67"/>
      <c r="BT20" s="67"/>
      <c r="BU20" s="67"/>
      <c r="BV20" s="67"/>
      <c r="BW20" s="67"/>
      <c r="BX20" s="67"/>
      <c r="BY20" s="67"/>
      <c r="BZ20" s="6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6"/>
      <c r="BM21" s="67"/>
      <c r="BN21" s="67"/>
      <c r="BO21" s="67"/>
      <c r="BP21" s="67"/>
      <c r="BQ21" s="67"/>
      <c r="BR21" s="67"/>
      <c r="BS21" s="67"/>
      <c r="BT21" s="67"/>
      <c r="BU21" s="67"/>
      <c r="BV21" s="67"/>
      <c r="BW21" s="67"/>
      <c r="BX21" s="67"/>
      <c r="BY21" s="67"/>
      <c r="BZ21" s="6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6"/>
      <c r="BM22" s="67"/>
      <c r="BN22" s="67"/>
      <c r="BO22" s="67"/>
      <c r="BP22" s="67"/>
      <c r="BQ22" s="67"/>
      <c r="BR22" s="67"/>
      <c r="BS22" s="67"/>
      <c r="BT22" s="67"/>
      <c r="BU22" s="67"/>
      <c r="BV22" s="67"/>
      <c r="BW22" s="67"/>
      <c r="BX22" s="67"/>
      <c r="BY22" s="67"/>
      <c r="BZ22" s="6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6"/>
      <c r="BM23" s="67"/>
      <c r="BN23" s="67"/>
      <c r="BO23" s="67"/>
      <c r="BP23" s="67"/>
      <c r="BQ23" s="67"/>
      <c r="BR23" s="67"/>
      <c r="BS23" s="67"/>
      <c r="BT23" s="67"/>
      <c r="BU23" s="67"/>
      <c r="BV23" s="67"/>
      <c r="BW23" s="67"/>
      <c r="BX23" s="67"/>
      <c r="BY23" s="67"/>
      <c r="BZ23" s="6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6"/>
      <c r="BM24" s="67"/>
      <c r="BN24" s="67"/>
      <c r="BO24" s="67"/>
      <c r="BP24" s="67"/>
      <c r="BQ24" s="67"/>
      <c r="BR24" s="67"/>
      <c r="BS24" s="67"/>
      <c r="BT24" s="67"/>
      <c r="BU24" s="67"/>
      <c r="BV24" s="67"/>
      <c r="BW24" s="67"/>
      <c r="BX24" s="67"/>
      <c r="BY24" s="67"/>
      <c r="BZ24" s="6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6"/>
      <c r="BM25" s="67"/>
      <c r="BN25" s="67"/>
      <c r="BO25" s="67"/>
      <c r="BP25" s="67"/>
      <c r="BQ25" s="67"/>
      <c r="BR25" s="67"/>
      <c r="BS25" s="67"/>
      <c r="BT25" s="67"/>
      <c r="BU25" s="67"/>
      <c r="BV25" s="67"/>
      <c r="BW25" s="67"/>
      <c r="BX25" s="67"/>
      <c r="BY25" s="67"/>
      <c r="BZ25" s="6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6"/>
      <c r="BM26" s="67"/>
      <c r="BN26" s="67"/>
      <c r="BO26" s="67"/>
      <c r="BP26" s="67"/>
      <c r="BQ26" s="67"/>
      <c r="BR26" s="67"/>
      <c r="BS26" s="67"/>
      <c r="BT26" s="67"/>
      <c r="BU26" s="67"/>
      <c r="BV26" s="67"/>
      <c r="BW26" s="67"/>
      <c r="BX26" s="67"/>
      <c r="BY26" s="67"/>
      <c r="BZ26" s="6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6"/>
      <c r="BM27" s="67"/>
      <c r="BN27" s="67"/>
      <c r="BO27" s="67"/>
      <c r="BP27" s="67"/>
      <c r="BQ27" s="67"/>
      <c r="BR27" s="67"/>
      <c r="BS27" s="67"/>
      <c r="BT27" s="67"/>
      <c r="BU27" s="67"/>
      <c r="BV27" s="67"/>
      <c r="BW27" s="67"/>
      <c r="BX27" s="67"/>
      <c r="BY27" s="67"/>
      <c r="BZ27" s="6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6"/>
      <c r="BM28" s="67"/>
      <c r="BN28" s="67"/>
      <c r="BO28" s="67"/>
      <c r="BP28" s="67"/>
      <c r="BQ28" s="67"/>
      <c r="BR28" s="67"/>
      <c r="BS28" s="67"/>
      <c r="BT28" s="67"/>
      <c r="BU28" s="67"/>
      <c r="BV28" s="67"/>
      <c r="BW28" s="67"/>
      <c r="BX28" s="67"/>
      <c r="BY28" s="67"/>
      <c r="BZ28" s="6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6"/>
      <c r="BM29" s="67"/>
      <c r="BN29" s="67"/>
      <c r="BO29" s="67"/>
      <c r="BP29" s="67"/>
      <c r="BQ29" s="67"/>
      <c r="BR29" s="67"/>
      <c r="BS29" s="67"/>
      <c r="BT29" s="67"/>
      <c r="BU29" s="67"/>
      <c r="BV29" s="67"/>
      <c r="BW29" s="67"/>
      <c r="BX29" s="67"/>
      <c r="BY29" s="67"/>
      <c r="BZ29" s="6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6"/>
      <c r="BM30" s="67"/>
      <c r="BN30" s="67"/>
      <c r="BO30" s="67"/>
      <c r="BP30" s="67"/>
      <c r="BQ30" s="67"/>
      <c r="BR30" s="67"/>
      <c r="BS30" s="67"/>
      <c r="BT30" s="67"/>
      <c r="BU30" s="67"/>
      <c r="BV30" s="67"/>
      <c r="BW30" s="67"/>
      <c r="BX30" s="67"/>
      <c r="BY30" s="67"/>
      <c r="BZ30" s="6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6"/>
      <c r="BM31" s="67"/>
      <c r="BN31" s="67"/>
      <c r="BO31" s="67"/>
      <c r="BP31" s="67"/>
      <c r="BQ31" s="67"/>
      <c r="BR31" s="67"/>
      <c r="BS31" s="67"/>
      <c r="BT31" s="67"/>
      <c r="BU31" s="67"/>
      <c r="BV31" s="67"/>
      <c r="BW31" s="67"/>
      <c r="BX31" s="67"/>
      <c r="BY31" s="67"/>
      <c r="BZ31" s="6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6"/>
      <c r="BM32" s="67"/>
      <c r="BN32" s="67"/>
      <c r="BO32" s="67"/>
      <c r="BP32" s="67"/>
      <c r="BQ32" s="67"/>
      <c r="BR32" s="67"/>
      <c r="BS32" s="67"/>
      <c r="BT32" s="67"/>
      <c r="BU32" s="67"/>
      <c r="BV32" s="67"/>
      <c r="BW32" s="67"/>
      <c r="BX32" s="67"/>
      <c r="BY32" s="67"/>
      <c r="BZ32" s="6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6"/>
      <c r="BM33" s="67"/>
      <c r="BN33" s="67"/>
      <c r="BO33" s="67"/>
      <c r="BP33" s="67"/>
      <c r="BQ33" s="67"/>
      <c r="BR33" s="67"/>
      <c r="BS33" s="67"/>
      <c r="BT33" s="67"/>
      <c r="BU33" s="67"/>
      <c r="BV33" s="67"/>
      <c r="BW33" s="67"/>
      <c r="BX33" s="67"/>
      <c r="BY33" s="67"/>
      <c r="BZ33" s="6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6"/>
      <c r="BM34" s="67"/>
      <c r="BN34" s="67"/>
      <c r="BO34" s="67"/>
      <c r="BP34" s="67"/>
      <c r="BQ34" s="67"/>
      <c r="BR34" s="67"/>
      <c r="BS34" s="67"/>
      <c r="BT34" s="67"/>
      <c r="BU34" s="67"/>
      <c r="BV34" s="67"/>
      <c r="BW34" s="67"/>
      <c r="BX34" s="67"/>
      <c r="BY34" s="67"/>
      <c r="BZ34" s="6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6"/>
      <c r="BM35" s="67"/>
      <c r="BN35" s="67"/>
      <c r="BO35" s="67"/>
      <c r="BP35" s="67"/>
      <c r="BQ35" s="67"/>
      <c r="BR35" s="67"/>
      <c r="BS35" s="67"/>
      <c r="BT35" s="67"/>
      <c r="BU35" s="67"/>
      <c r="BV35" s="67"/>
      <c r="BW35" s="67"/>
      <c r="BX35" s="67"/>
      <c r="BY35" s="67"/>
      <c r="BZ35" s="6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6"/>
      <c r="BM36" s="67"/>
      <c r="BN36" s="67"/>
      <c r="BO36" s="67"/>
      <c r="BP36" s="67"/>
      <c r="BQ36" s="67"/>
      <c r="BR36" s="67"/>
      <c r="BS36" s="67"/>
      <c r="BT36" s="67"/>
      <c r="BU36" s="67"/>
      <c r="BV36" s="67"/>
      <c r="BW36" s="67"/>
      <c r="BX36" s="67"/>
      <c r="BY36" s="67"/>
      <c r="BZ36" s="6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6"/>
      <c r="BM37" s="67"/>
      <c r="BN37" s="67"/>
      <c r="BO37" s="67"/>
      <c r="BP37" s="67"/>
      <c r="BQ37" s="67"/>
      <c r="BR37" s="67"/>
      <c r="BS37" s="67"/>
      <c r="BT37" s="67"/>
      <c r="BU37" s="67"/>
      <c r="BV37" s="67"/>
      <c r="BW37" s="67"/>
      <c r="BX37" s="67"/>
      <c r="BY37" s="67"/>
      <c r="BZ37" s="6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6"/>
      <c r="BM38" s="67"/>
      <c r="BN38" s="67"/>
      <c r="BO38" s="67"/>
      <c r="BP38" s="67"/>
      <c r="BQ38" s="67"/>
      <c r="BR38" s="67"/>
      <c r="BS38" s="67"/>
      <c r="BT38" s="67"/>
      <c r="BU38" s="67"/>
      <c r="BV38" s="67"/>
      <c r="BW38" s="67"/>
      <c r="BX38" s="67"/>
      <c r="BY38" s="67"/>
      <c r="BZ38" s="6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6"/>
      <c r="BM39" s="67"/>
      <c r="BN39" s="67"/>
      <c r="BO39" s="67"/>
      <c r="BP39" s="67"/>
      <c r="BQ39" s="67"/>
      <c r="BR39" s="67"/>
      <c r="BS39" s="67"/>
      <c r="BT39" s="67"/>
      <c r="BU39" s="67"/>
      <c r="BV39" s="67"/>
      <c r="BW39" s="67"/>
      <c r="BX39" s="67"/>
      <c r="BY39" s="67"/>
      <c r="BZ39" s="6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6"/>
      <c r="BM40" s="67"/>
      <c r="BN40" s="67"/>
      <c r="BO40" s="67"/>
      <c r="BP40" s="67"/>
      <c r="BQ40" s="67"/>
      <c r="BR40" s="67"/>
      <c r="BS40" s="67"/>
      <c r="BT40" s="67"/>
      <c r="BU40" s="67"/>
      <c r="BV40" s="67"/>
      <c r="BW40" s="67"/>
      <c r="BX40" s="67"/>
      <c r="BY40" s="67"/>
      <c r="BZ40" s="6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6"/>
      <c r="BM41" s="67"/>
      <c r="BN41" s="67"/>
      <c r="BO41" s="67"/>
      <c r="BP41" s="67"/>
      <c r="BQ41" s="67"/>
      <c r="BR41" s="67"/>
      <c r="BS41" s="67"/>
      <c r="BT41" s="67"/>
      <c r="BU41" s="67"/>
      <c r="BV41" s="67"/>
      <c r="BW41" s="67"/>
      <c r="BX41" s="67"/>
      <c r="BY41" s="67"/>
      <c r="BZ41" s="6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6"/>
      <c r="BM42" s="67"/>
      <c r="BN42" s="67"/>
      <c r="BO42" s="67"/>
      <c r="BP42" s="67"/>
      <c r="BQ42" s="67"/>
      <c r="BR42" s="67"/>
      <c r="BS42" s="67"/>
      <c r="BT42" s="67"/>
      <c r="BU42" s="67"/>
      <c r="BV42" s="67"/>
      <c r="BW42" s="67"/>
      <c r="BX42" s="67"/>
      <c r="BY42" s="67"/>
      <c r="BZ42" s="6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6"/>
      <c r="BM43" s="67"/>
      <c r="BN43" s="67"/>
      <c r="BO43" s="67"/>
      <c r="BP43" s="67"/>
      <c r="BQ43" s="67"/>
      <c r="BR43" s="67"/>
      <c r="BS43" s="67"/>
      <c r="BT43" s="67"/>
      <c r="BU43" s="67"/>
      <c r="BV43" s="67"/>
      <c r="BW43" s="67"/>
      <c r="BX43" s="67"/>
      <c r="BY43" s="67"/>
      <c r="BZ43" s="6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9"/>
      <c r="BM44" s="70"/>
      <c r="BN44" s="70"/>
      <c r="BO44" s="70"/>
      <c r="BP44" s="70"/>
      <c r="BQ44" s="70"/>
      <c r="BR44" s="70"/>
      <c r="BS44" s="70"/>
      <c r="BT44" s="70"/>
      <c r="BU44" s="70"/>
      <c r="BV44" s="70"/>
      <c r="BW44" s="70"/>
      <c r="BX44" s="70"/>
      <c r="BY44" s="70"/>
      <c r="BZ44" s="7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6" t="s">
        <v>113</v>
      </c>
      <c r="BM47" s="67"/>
      <c r="BN47" s="67"/>
      <c r="BO47" s="67"/>
      <c r="BP47" s="67"/>
      <c r="BQ47" s="67"/>
      <c r="BR47" s="67"/>
      <c r="BS47" s="67"/>
      <c r="BT47" s="67"/>
      <c r="BU47" s="67"/>
      <c r="BV47" s="67"/>
      <c r="BW47" s="67"/>
      <c r="BX47" s="67"/>
      <c r="BY47" s="67"/>
      <c r="BZ47" s="6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6"/>
      <c r="BM48" s="67"/>
      <c r="BN48" s="67"/>
      <c r="BO48" s="67"/>
      <c r="BP48" s="67"/>
      <c r="BQ48" s="67"/>
      <c r="BR48" s="67"/>
      <c r="BS48" s="67"/>
      <c r="BT48" s="67"/>
      <c r="BU48" s="67"/>
      <c r="BV48" s="67"/>
      <c r="BW48" s="67"/>
      <c r="BX48" s="67"/>
      <c r="BY48" s="67"/>
      <c r="BZ48" s="6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6"/>
      <c r="BM49" s="67"/>
      <c r="BN49" s="67"/>
      <c r="BO49" s="67"/>
      <c r="BP49" s="67"/>
      <c r="BQ49" s="67"/>
      <c r="BR49" s="67"/>
      <c r="BS49" s="67"/>
      <c r="BT49" s="67"/>
      <c r="BU49" s="67"/>
      <c r="BV49" s="67"/>
      <c r="BW49" s="67"/>
      <c r="BX49" s="67"/>
      <c r="BY49" s="67"/>
      <c r="BZ49" s="6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6"/>
      <c r="BM50" s="67"/>
      <c r="BN50" s="67"/>
      <c r="BO50" s="67"/>
      <c r="BP50" s="67"/>
      <c r="BQ50" s="67"/>
      <c r="BR50" s="67"/>
      <c r="BS50" s="67"/>
      <c r="BT50" s="67"/>
      <c r="BU50" s="67"/>
      <c r="BV50" s="67"/>
      <c r="BW50" s="67"/>
      <c r="BX50" s="67"/>
      <c r="BY50" s="67"/>
      <c r="BZ50" s="6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6"/>
      <c r="BM51" s="67"/>
      <c r="BN51" s="67"/>
      <c r="BO51" s="67"/>
      <c r="BP51" s="67"/>
      <c r="BQ51" s="67"/>
      <c r="BR51" s="67"/>
      <c r="BS51" s="67"/>
      <c r="BT51" s="67"/>
      <c r="BU51" s="67"/>
      <c r="BV51" s="67"/>
      <c r="BW51" s="67"/>
      <c r="BX51" s="67"/>
      <c r="BY51" s="67"/>
      <c r="BZ51" s="6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6"/>
      <c r="BM52" s="67"/>
      <c r="BN52" s="67"/>
      <c r="BO52" s="67"/>
      <c r="BP52" s="67"/>
      <c r="BQ52" s="67"/>
      <c r="BR52" s="67"/>
      <c r="BS52" s="67"/>
      <c r="BT52" s="67"/>
      <c r="BU52" s="67"/>
      <c r="BV52" s="67"/>
      <c r="BW52" s="67"/>
      <c r="BX52" s="67"/>
      <c r="BY52" s="67"/>
      <c r="BZ52" s="6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6"/>
      <c r="BM53" s="67"/>
      <c r="BN53" s="67"/>
      <c r="BO53" s="67"/>
      <c r="BP53" s="67"/>
      <c r="BQ53" s="67"/>
      <c r="BR53" s="67"/>
      <c r="BS53" s="67"/>
      <c r="BT53" s="67"/>
      <c r="BU53" s="67"/>
      <c r="BV53" s="67"/>
      <c r="BW53" s="67"/>
      <c r="BX53" s="67"/>
      <c r="BY53" s="67"/>
      <c r="BZ53" s="6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6"/>
      <c r="BM54" s="67"/>
      <c r="BN54" s="67"/>
      <c r="BO54" s="67"/>
      <c r="BP54" s="67"/>
      <c r="BQ54" s="67"/>
      <c r="BR54" s="67"/>
      <c r="BS54" s="67"/>
      <c r="BT54" s="67"/>
      <c r="BU54" s="67"/>
      <c r="BV54" s="67"/>
      <c r="BW54" s="67"/>
      <c r="BX54" s="67"/>
      <c r="BY54" s="67"/>
      <c r="BZ54" s="6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6"/>
      <c r="BM55" s="67"/>
      <c r="BN55" s="67"/>
      <c r="BO55" s="67"/>
      <c r="BP55" s="67"/>
      <c r="BQ55" s="67"/>
      <c r="BR55" s="67"/>
      <c r="BS55" s="67"/>
      <c r="BT55" s="67"/>
      <c r="BU55" s="67"/>
      <c r="BV55" s="67"/>
      <c r="BW55" s="67"/>
      <c r="BX55" s="67"/>
      <c r="BY55" s="67"/>
      <c r="BZ55" s="6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6"/>
      <c r="BM56" s="67"/>
      <c r="BN56" s="67"/>
      <c r="BO56" s="67"/>
      <c r="BP56" s="67"/>
      <c r="BQ56" s="67"/>
      <c r="BR56" s="67"/>
      <c r="BS56" s="67"/>
      <c r="BT56" s="67"/>
      <c r="BU56" s="67"/>
      <c r="BV56" s="67"/>
      <c r="BW56" s="67"/>
      <c r="BX56" s="67"/>
      <c r="BY56" s="67"/>
      <c r="BZ56" s="6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6"/>
      <c r="BM57" s="67"/>
      <c r="BN57" s="67"/>
      <c r="BO57" s="67"/>
      <c r="BP57" s="67"/>
      <c r="BQ57" s="67"/>
      <c r="BR57" s="67"/>
      <c r="BS57" s="67"/>
      <c r="BT57" s="67"/>
      <c r="BU57" s="67"/>
      <c r="BV57" s="67"/>
      <c r="BW57" s="67"/>
      <c r="BX57" s="67"/>
      <c r="BY57" s="67"/>
      <c r="BZ57" s="6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6"/>
      <c r="BM58" s="67"/>
      <c r="BN58" s="67"/>
      <c r="BO58" s="67"/>
      <c r="BP58" s="67"/>
      <c r="BQ58" s="67"/>
      <c r="BR58" s="67"/>
      <c r="BS58" s="67"/>
      <c r="BT58" s="67"/>
      <c r="BU58" s="67"/>
      <c r="BV58" s="67"/>
      <c r="BW58" s="67"/>
      <c r="BX58" s="67"/>
      <c r="BY58" s="67"/>
      <c r="BZ58" s="6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6"/>
      <c r="BM59" s="67"/>
      <c r="BN59" s="67"/>
      <c r="BO59" s="67"/>
      <c r="BP59" s="67"/>
      <c r="BQ59" s="67"/>
      <c r="BR59" s="67"/>
      <c r="BS59" s="67"/>
      <c r="BT59" s="67"/>
      <c r="BU59" s="67"/>
      <c r="BV59" s="67"/>
      <c r="BW59" s="67"/>
      <c r="BX59" s="67"/>
      <c r="BY59" s="67"/>
      <c r="BZ59" s="68"/>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6"/>
      <c r="BM62" s="67"/>
      <c r="BN62" s="67"/>
      <c r="BO62" s="67"/>
      <c r="BP62" s="67"/>
      <c r="BQ62" s="67"/>
      <c r="BR62" s="67"/>
      <c r="BS62" s="67"/>
      <c r="BT62" s="67"/>
      <c r="BU62" s="67"/>
      <c r="BV62" s="67"/>
      <c r="BW62" s="67"/>
      <c r="BX62" s="67"/>
      <c r="BY62" s="67"/>
      <c r="BZ62" s="6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9"/>
      <c r="BM63" s="70"/>
      <c r="BN63" s="70"/>
      <c r="BO63" s="70"/>
      <c r="BP63" s="70"/>
      <c r="BQ63" s="70"/>
      <c r="BR63" s="70"/>
      <c r="BS63" s="70"/>
      <c r="BT63" s="70"/>
      <c r="BU63" s="70"/>
      <c r="BV63" s="70"/>
      <c r="BW63" s="70"/>
      <c r="BX63" s="70"/>
      <c r="BY63" s="70"/>
      <c r="BZ63" s="71"/>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6" t="s">
        <v>115</v>
      </c>
      <c r="BM66" s="67"/>
      <c r="BN66" s="67"/>
      <c r="BO66" s="67"/>
      <c r="BP66" s="67"/>
      <c r="BQ66" s="67"/>
      <c r="BR66" s="67"/>
      <c r="BS66" s="67"/>
      <c r="BT66" s="67"/>
      <c r="BU66" s="67"/>
      <c r="BV66" s="67"/>
      <c r="BW66" s="67"/>
      <c r="BX66" s="67"/>
      <c r="BY66" s="67"/>
      <c r="BZ66" s="6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6"/>
      <c r="BM67" s="67"/>
      <c r="BN67" s="67"/>
      <c r="BO67" s="67"/>
      <c r="BP67" s="67"/>
      <c r="BQ67" s="67"/>
      <c r="BR67" s="67"/>
      <c r="BS67" s="67"/>
      <c r="BT67" s="67"/>
      <c r="BU67" s="67"/>
      <c r="BV67" s="67"/>
      <c r="BW67" s="67"/>
      <c r="BX67" s="67"/>
      <c r="BY67" s="67"/>
      <c r="BZ67" s="6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6"/>
      <c r="BM68" s="67"/>
      <c r="BN68" s="67"/>
      <c r="BO68" s="67"/>
      <c r="BP68" s="67"/>
      <c r="BQ68" s="67"/>
      <c r="BR68" s="67"/>
      <c r="BS68" s="67"/>
      <c r="BT68" s="67"/>
      <c r="BU68" s="67"/>
      <c r="BV68" s="67"/>
      <c r="BW68" s="67"/>
      <c r="BX68" s="67"/>
      <c r="BY68" s="67"/>
      <c r="BZ68" s="6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6"/>
      <c r="BM69" s="67"/>
      <c r="BN69" s="67"/>
      <c r="BO69" s="67"/>
      <c r="BP69" s="67"/>
      <c r="BQ69" s="67"/>
      <c r="BR69" s="67"/>
      <c r="BS69" s="67"/>
      <c r="BT69" s="67"/>
      <c r="BU69" s="67"/>
      <c r="BV69" s="67"/>
      <c r="BW69" s="67"/>
      <c r="BX69" s="67"/>
      <c r="BY69" s="67"/>
      <c r="BZ69" s="6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6"/>
      <c r="BM70" s="67"/>
      <c r="BN70" s="67"/>
      <c r="BO70" s="67"/>
      <c r="BP70" s="67"/>
      <c r="BQ70" s="67"/>
      <c r="BR70" s="67"/>
      <c r="BS70" s="67"/>
      <c r="BT70" s="67"/>
      <c r="BU70" s="67"/>
      <c r="BV70" s="67"/>
      <c r="BW70" s="67"/>
      <c r="BX70" s="67"/>
      <c r="BY70" s="67"/>
      <c r="BZ70" s="6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6"/>
      <c r="BM71" s="67"/>
      <c r="BN71" s="67"/>
      <c r="BO71" s="67"/>
      <c r="BP71" s="67"/>
      <c r="BQ71" s="67"/>
      <c r="BR71" s="67"/>
      <c r="BS71" s="67"/>
      <c r="BT71" s="67"/>
      <c r="BU71" s="67"/>
      <c r="BV71" s="67"/>
      <c r="BW71" s="67"/>
      <c r="BX71" s="67"/>
      <c r="BY71" s="67"/>
      <c r="BZ71" s="6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6"/>
      <c r="BM72" s="67"/>
      <c r="BN72" s="67"/>
      <c r="BO72" s="67"/>
      <c r="BP72" s="67"/>
      <c r="BQ72" s="67"/>
      <c r="BR72" s="67"/>
      <c r="BS72" s="67"/>
      <c r="BT72" s="67"/>
      <c r="BU72" s="67"/>
      <c r="BV72" s="67"/>
      <c r="BW72" s="67"/>
      <c r="BX72" s="67"/>
      <c r="BY72" s="67"/>
      <c r="BZ72" s="6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6"/>
      <c r="BM73" s="67"/>
      <c r="BN73" s="67"/>
      <c r="BO73" s="67"/>
      <c r="BP73" s="67"/>
      <c r="BQ73" s="67"/>
      <c r="BR73" s="67"/>
      <c r="BS73" s="67"/>
      <c r="BT73" s="67"/>
      <c r="BU73" s="67"/>
      <c r="BV73" s="67"/>
      <c r="BW73" s="67"/>
      <c r="BX73" s="67"/>
      <c r="BY73" s="67"/>
      <c r="BZ73" s="6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6"/>
      <c r="BM74" s="67"/>
      <c r="BN74" s="67"/>
      <c r="BO74" s="67"/>
      <c r="BP74" s="67"/>
      <c r="BQ74" s="67"/>
      <c r="BR74" s="67"/>
      <c r="BS74" s="67"/>
      <c r="BT74" s="67"/>
      <c r="BU74" s="67"/>
      <c r="BV74" s="67"/>
      <c r="BW74" s="67"/>
      <c r="BX74" s="67"/>
      <c r="BY74" s="67"/>
      <c r="BZ74" s="6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6"/>
      <c r="BM75" s="67"/>
      <c r="BN75" s="67"/>
      <c r="BO75" s="67"/>
      <c r="BP75" s="67"/>
      <c r="BQ75" s="67"/>
      <c r="BR75" s="67"/>
      <c r="BS75" s="67"/>
      <c r="BT75" s="67"/>
      <c r="BU75" s="67"/>
      <c r="BV75" s="67"/>
      <c r="BW75" s="67"/>
      <c r="BX75" s="67"/>
      <c r="BY75" s="67"/>
      <c r="BZ75" s="6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6"/>
      <c r="BM76" s="67"/>
      <c r="BN76" s="67"/>
      <c r="BO76" s="67"/>
      <c r="BP76" s="67"/>
      <c r="BQ76" s="67"/>
      <c r="BR76" s="67"/>
      <c r="BS76" s="67"/>
      <c r="BT76" s="67"/>
      <c r="BU76" s="67"/>
      <c r="BV76" s="67"/>
      <c r="BW76" s="67"/>
      <c r="BX76" s="67"/>
      <c r="BY76" s="67"/>
      <c r="BZ76" s="6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6"/>
      <c r="BM77" s="67"/>
      <c r="BN77" s="67"/>
      <c r="BO77" s="67"/>
      <c r="BP77" s="67"/>
      <c r="BQ77" s="67"/>
      <c r="BR77" s="67"/>
      <c r="BS77" s="67"/>
      <c r="BT77" s="67"/>
      <c r="BU77" s="67"/>
      <c r="BV77" s="67"/>
      <c r="BW77" s="67"/>
      <c r="BX77" s="67"/>
      <c r="BY77" s="67"/>
      <c r="BZ77" s="6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6"/>
      <c r="BM78" s="67"/>
      <c r="BN78" s="67"/>
      <c r="BO78" s="67"/>
      <c r="BP78" s="67"/>
      <c r="BQ78" s="67"/>
      <c r="BR78" s="67"/>
      <c r="BS78" s="67"/>
      <c r="BT78" s="67"/>
      <c r="BU78" s="67"/>
      <c r="BV78" s="67"/>
      <c r="BW78" s="67"/>
      <c r="BX78" s="67"/>
      <c r="BY78" s="67"/>
      <c r="BZ78" s="6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6"/>
      <c r="BM79" s="67"/>
      <c r="BN79" s="67"/>
      <c r="BO79" s="67"/>
      <c r="BP79" s="67"/>
      <c r="BQ79" s="67"/>
      <c r="BR79" s="67"/>
      <c r="BS79" s="67"/>
      <c r="BT79" s="67"/>
      <c r="BU79" s="67"/>
      <c r="BV79" s="67"/>
      <c r="BW79" s="67"/>
      <c r="BX79" s="67"/>
      <c r="BY79" s="67"/>
      <c r="BZ79" s="6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6"/>
      <c r="BM80" s="67"/>
      <c r="BN80" s="67"/>
      <c r="BO80" s="67"/>
      <c r="BP80" s="67"/>
      <c r="BQ80" s="67"/>
      <c r="BR80" s="67"/>
      <c r="BS80" s="67"/>
      <c r="BT80" s="67"/>
      <c r="BU80" s="67"/>
      <c r="BV80" s="67"/>
      <c r="BW80" s="67"/>
      <c r="BX80" s="67"/>
      <c r="BY80" s="67"/>
      <c r="BZ80" s="6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6"/>
      <c r="BM81" s="67"/>
      <c r="BN81" s="67"/>
      <c r="BO81" s="67"/>
      <c r="BP81" s="67"/>
      <c r="BQ81" s="67"/>
      <c r="BR81" s="67"/>
      <c r="BS81" s="67"/>
      <c r="BT81" s="67"/>
      <c r="BU81" s="67"/>
      <c r="BV81" s="67"/>
      <c r="BW81" s="67"/>
      <c r="BX81" s="67"/>
      <c r="BY81" s="67"/>
      <c r="BZ81" s="6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9"/>
      <c r="BM82" s="70"/>
      <c r="BN82" s="70"/>
      <c r="BO82" s="70"/>
      <c r="BP82" s="70"/>
      <c r="BQ82" s="70"/>
      <c r="BR82" s="70"/>
      <c r="BS82" s="70"/>
      <c r="BT82" s="70"/>
      <c r="BU82" s="70"/>
      <c r="BV82" s="70"/>
      <c r="BW82" s="70"/>
      <c r="BX82" s="70"/>
      <c r="BY82" s="70"/>
      <c r="BZ82" s="71"/>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yLPbNmiXsk5+iEBVCq5GWJVGIH2FQsI1mVqbrmtgiRQhfX+D/WDDVaWfI93nP7Ck2rmTW5gBlM3rUU6En9LVLg==" saltValue="MQu2pan+vxeUpbCIw2BGm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273015</v>
      </c>
      <c r="D6" s="19">
        <f t="shared" si="3"/>
        <v>46</v>
      </c>
      <c r="E6" s="19">
        <f t="shared" si="3"/>
        <v>17</v>
      </c>
      <c r="F6" s="19">
        <f t="shared" si="3"/>
        <v>4</v>
      </c>
      <c r="G6" s="19">
        <f t="shared" si="3"/>
        <v>0</v>
      </c>
      <c r="H6" s="19" t="str">
        <f t="shared" si="3"/>
        <v>大阪府　島本町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78</v>
      </c>
      <c r="P6" s="20">
        <f t="shared" si="3"/>
        <v>0.37</v>
      </c>
      <c r="Q6" s="20">
        <f t="shared" si="3"/>
        <v>100</v>
      </c>
      <c r="R6" s="20">
        <f t="shared" si="3"/>
        <v>2024</v>
      </c>
      <c r="S6" s="20">
        <f t="shared" si="3"/>
        <v>31681</v>
      </c>
      <c r="T6" s="20">
        <f t="shared" si="3"/>
        <v>16.809999999999999</v>
      </c>
      <c r="U6" s="20">
        <f t="shared" si="3"/>
        <v>1884.65</v>
      </c>
      <c r="V6" s="20">
        <f t="shared" si="3"/>
        <v>116</v>
      </c>
      <c r="W6" s="20">
        <f t="shared" si="3"/>
        <v>0.08</v>
      </c>
      <c r="X6" s="20">
        <f t="shared" si="3"/>
        <v>1450</v>
      </c>
      <c r="Y6" s="21">
        <f>IF(Y7="",NA(),Y7)</f>
        <v>100</v>
      </c>
      <c r="Z6" s="21">
        <f t="shared" ref="Z6:AH6" si="4">IF(Z7="",NA(),Z7)</f>
        <v>100</v>
      </c>
      <c r="AA6" s="21">
        <f t="shared" si="4"/>
        <v>102.32</v>
      </c>
      <c r="AB6" s="21">
        <f t="shared" si="4"/>
        <v>100</v>
      </c>
      <c r="AC6" s="21">
        <f t="shared" si="4"/>
        <v>100</v>
      </c>
      <c r="AD6" s="21">
        <f t="shared" si="4"/>
        <v>102.73</v>
      </c>
      <c r="AE6" s="21">
        <f t="shared" si="4"/>
        <v>105.78</v>
      </c>
      <c r="AF6" s="21">
        <f t="shared" si="4"/>
        <v>106.09</v>
      </c>
      <c r="AG6" s="21">
        <f t="shared" si="4"/>
        <v>106.44</v>
      </c>
      <c r="AH6" s="21">
        <f t="shared" si="4"/>
        <v>107.11</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69.42</v>
      </c>
      <c r="AR6" s="21">
        <f t="shared" si="5"/>
        <v>72.86</v>
      </c>
      <c r="AS6" s="21">
        <f t="shared" si="5"/>
        <v>69.540000000000006</v>
      </c>
      <c r="AT6" s="20" t="str">
        <f>IF(AT7="","",IF(AT7="-","【-】","【"&amp;SUBSTITUTE(TEXT(AT7,"#,##0.00"),"-","△")&amp;"】"))</f>
        <v>【65.73】</v>
      </c>
      <c r="AU6" s="21">
        <f>IF(AU7="",NA(),AU7)</f>
        <v>29.72</v>
      </c>
      <c r="AV6" s="21">
        <f t="shared" ref="AV6:BD6" si="6">IF(AV7="",NA(),AV7)</f>
        <v>29.72</v>
      </c>
      <c r="AW6" s="21">
        <f t="shared" si="6"/>
        <v>2.79</v>
      </c>
      <c r="AX6" s="20">
        <f t="shared" si="6"/>
        <v>0</v>
      </c>
      <c r="AY6" s="20">
        <f t="shared" si="6"/>
        <v>0</v>
      </c>
      <c r="AZ6" s="21">
        <f t="shared" si="6"/>
        <v>47.72</v>
      </c>
      <c r="BA6" s="21">
        <f t="shared" si="6"/>
        <v>44.24</v>
      </c>
      <c r="BB6" s="21">
        <f t="shared" si="6"/>
        <v>43.07</v>
      </c>
      <c r="BC6" s="21">
        <f t="shared" si="6"/>
        <v>45.42</v>
      </c>
      <c r="BD6" s="21">
        <f t="shared" si="6"/>
        <v>50.63</v>
      </c>
      <c r="BE6" s="20" t="str">
        <f>IF(BE7="","",IF(BE7="-","【-】","【"&amp;SUBSTITUTE(TEXT(BE7,"#,##0.00"),"-","△")&amp;"】"))</f>
        <v>【48.91】</v>
      </c>
      <c r="BF6" s="21">
        <f>IF(BF7="",NA(),BF7)</f>
        <v>3767.48</v>
      </c>
      <c r="BG6" s="21">
        <f t="shared" ref="BG6:BO6" si="7">IF(BG7="",NA(),BG7)</f>
        <v>2478.4299999999998</v>
      </c>
      <c r="BH6" s="21">
        <f t="shared" si="7"/>
        <v>1483.6</v>
      </c>
      <c r="BI6" s="21">
        <f t="shared" si="7"/>
        <v>657.29</v>
      </c>
      <c r="BJ6" s="21">
        <f t="shared" si="7"/>
        <v>90.33</v>
      </c>
      <c r="BK6" s="21">
        <f t="shared" si="7"/>
        <v>1206.79</v>
      </c>
      <c r="BL6" s="21">
        <f t="shared" si="7"/>
        <v>1258.43</v>
      </c>
      <c r="BM6" s="21">
        <f t="shared" si="7"/>
        <v>1163.75</v>
      </c>
      <c r="BN6" s="21">
        <f t="shared" si="7"/>
        <v>1195.47</v>
      </c>
      <c r="BO6" s="21">
        <f t="shared" si="7"/>
        <v>1168.69</v>
      </c>
      <c r="BP6" s="20" t="str">
        <f>IF(BP7="","",IF(BP7="-","【-】","【"&amp;SUBSTITUTE(TEXT(BP7,"#,##0.00"),"-","△")&amp;"】"))</f>
        <v>【1,156.82】</v>
      </c>
      <c r="BQ6" s="21">
        <f>IF(BQ7="",NA(),BQ7)</f>
        <v>11</v>
      </c>
      <c r="BR6" s="21">
        <f t="shared" ref="BR6:BZ6" si="8">IF(BR7="",NA(),BR7)</f>
        <v>12.13</v>
      </c>
      <c r="BS6" s="21">
        <f t="shared" si="8"/>
        <v>13.93</v>
      </c>
      <c r="BT6" s="21">
        <f t="shared" si="8"/>
        <v>13.54</v>
      </c>
      <c r="BU6" s="21">
        <f t="shared" si="8"/>
        <v>14.7</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948.4</v>
      </c>
      <c r="CC6" s="21">
        <f t="shared" ref="CC6:CK6" si="9">IF(CC7="",NA(),CC7)</f>
        <v>872.97</v>
      </c>
      <c r="CD6" s="21">
        <f t="shared" si="9"/>
        <v>755.13</v>
      </c>
      <c r="CE6" s="21">
        <f t="shared" si="9"/>
        <v>764.92</v>
      </c>
      <c r="CF6" s="21">
        <f t="shared" si="9"/>
        <v>718.56</v>
      </c>
      <c r="CG6" s="21">
        <f t="shared" si="9"/>
        <v>228.47</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42.28</v>
      </c>
      <c r="CU6" s="21">
        <f t="shared" si="10"/>
        <v>41.06</v>
      </c>
      <c r="CV6" s="21">
        <f t="shared" si="10"/>
        <v>42.09</v>
      </c>
      <c r="CW6" s="20" t="str">
        <f>IF(CW7="","",IF(CW7="-","【-】","【"&amp;SUBSTITUTE(TEXT(CW7,"#,##0.00"),"-","△")&amp;"】"))</f>
        <v>【43.28】</v>
      </c>
      <c r="CX6" s="21">
        <f>IF(CX7="",NA(),CX7)</f>
        <v>97.76</v>
      </c>
      <c r="CY6" s="21">
        <f t="shared" ref="CY6:DG6" si="11">IF(CY7="",NA(),CY7)</f>
        <v>97.67</v>
      </c>
      <c r="CZ6" s="21">
        <f t="shared" si="11"/>
        <v>98.32</v>
      </c>
      <c r="DA6" s="21">
        <f t="shared" si="11"/>
        <v>98.32</v>
      </c>
      <c r="DB6" s="21">
        <f t="shared" si="11"/>
        <v>98.28</v>
      </c>
      <c r="DC6" s="21">
        <f t="shared" si="11"/>
        <v>83.75</v>
      </c>
      <c r="DD6" s="21">
        <f t="shared" si="11"/>
        <v>84.19</v>
      </c>
      <c r="DE6" s="21">
        <f t="shared" si="11"/>
        <v>84.34</v>
      </c>
      <c r="DF6" s="21">
        <f t="shared" si="11"/>
        <v>84.34</v>
      </c>
      <c r="DG6" s="21">
        <f t="shared" si="11"/>
        <v>84.73</v>
      </c>
      <c r="DH6" s="20" t="str">
        <f>IF(DH7="","",IF(DH7="-","【-】","【"&amp;SUBSTITUTE(TEXT(DH7,"#,##0.00"),"-","△")&amp;"】"))</f>
        <v>【86.21】</v>
      </c>
      <c r="DI6" s="21">
        <f>IF(DI7="",NA(),DI7)</f>
        <v>3.61</v>
      </c>
      <c r="DJ6" s="21">
        <f t="shared" ref="DJ6:DR6" si="12">IF(DJ7="",NA(),DJ7)</f>
        <v>6.73</v>
      </c>
      <c r="DK6" s="21">
        <f t="shared" si="12"/>
        <v>10.09</v>
      </c>
      <c r="DL6" s="21">
        <f t="shared" si="12"/>
        <v>14.43</v>
      </c>
      <c r="DM6" s="21">
        <f t="shared" si="12"/>
        <v>18.04</v>
      </c>
      <c r="DN6" s="21">
        <f t="shared" si="12"/>
        <v>24.68</v>
      </c>
      <c r="DO6" s="21">
        <f t="shared" si="12"/>
        <v>21.36</v>
      </c>
      <c r="DP6" s="21">
        <f t="shared" si="12"/>
        <v>22.79</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273015</v>
      </c>
      <c r="D7" s="23">
        <v>46</v>
      </c>
      <c r="E7" s="23">
        <v>17</v>
      </c>
      <c r="F7" s="23">
        <v>4</v>
      </c>
      <c r="G7" s="23">
        <v>0</v>
      </c>
      <c r="H7" s="23" t="s">
        <v>96</v>
      </c>
      <c r="I7" s="23" t="s">
        <v>97</v>
      </c>
      <c r="J7" s="23" t="s">
        <v>98</v>
      </c>
      <c r="K7" s="23" t="s">
        <v>99</v>
      </c>
      <c r="L7" s="23" t="s">
        <v>100</v>
      </c>
      <c r="M7" s="23" t="s">
        <v>101</v>
      </c>
      <c r="N7" s="24" t="s">
        <v>102</v>
      </c>
      <c r="O7" s="24">
        <v>78</v>
      </c>
      <c r="P7" s="24">
        <v>0.37</v>
      </c>
      <c r="Q7" s="24">
        <v>100</v>
      </c>
      <c r="R7" s="24">
        <v>2024</v>
      </c>
      <c r="S7" s="24">
        <v>31681</v>
      </c>
      <c r="T7" s="24">
        <v>16.809999999999999</v>
      </c>
      <c r="U7" s="24">
        <v>1884.65</v>
      </c>
      <c r="V7" s="24">
        <v>116</v>
      </c>
      <c r="W7" s="24">
        <v>0.08</v>
      </c>
      <c r="X7" s="24">
        <v>1450</v>
      </c>
      <c r="Y7" s="24">
        <v>100</v>
      </c>
      <c r="Z7" s="24">
        <v>100</v>
      </c>
      <c r="AA7" s="24">
        <v>102.32</v>
      </c>
      <c r="AB7" s="24">
        <v>100</v>
      </c>
      <c r="AC7" s="24">
        <v>100</v>
      </c>
      <c r="AD7" s="24">
        <v>102.73</v>
      </c>
      <c r="AE7" s="24">
        <v>105.78</v>
      </c>
      <c r="AF7" s="24">
        <v>106.09</v>
      </c>
      <c r="AG7" s="24">
        <v>106.44</v>
      </c>
      <c r="AH7" s="24">
        <v>107.11</v>
      </c>
      <c r="AI7" s="24">
        <v>105.09</v>
      </c>
      <c r="AJ7" s="24">
        <v>0</v>
      </c>
      <c r="AK7" s="24">
        <v>0</v>
      </c>
      <c r="AL7" s="24">
        <v>0</v>
      </c>
      <c r="AM7" s="24">
        <v>0</v>
      </c>
      <c r="AN7" s="24">
        <v>0</v>
      </c>
      <c r="AO7" s="24">
        <v>94.97</v>
      </c>
      <c r="AP7" s="24">
        <v>63.96</v>
      </c>
      <c r="AQ7" s="24">
        <v>69.42</v>
      </c>
      <c r="AR7" s="24">
        <v>72.86</v>
      </c>
      <c r="AS7" s="24">
        <v>69.540000000000006</v>
      </c>
      <c r="AT7" s="24">
        <v>65.73</v>
      </c>
      <c r="AU7" s="24">
        <v>29.72</v>
      </c>
      <c r="AV7" s="24">
        <v>29.72</v>
      </c>
      <c r="AW7" s="24">
        <v>2.79</v>
      </c>
      <c r="AX7" s="24">
        <v>0</v>
      </c>
      <c r="AY7" s="24">
        <v>0</v>
      </c>
      <c r="AZ7" s="24">
        <v>47.72</v>
      </c>
      <c r="BA7" s="24">
        <v>44.24</v>
      </c>
      <c r="BB7" s="24">
        <v>43.07</v>
      </c>
      <c r="BC7" s="24">
        <v>45.42</v>
      </c>
      <c r="BD7" s="24">
        <v>50.63</v>
      </c>
      <c r="BE7" s="24">
        <v>48.91</v>
      </c>
      <c r="BF7" s="24">
        <v>3767.48</v>
      </c>
      <c r="BG7" s="24">
        <v>2478.4299999999998</v>
      </c>
      <c r="BH7" s="24">
        <v>1483.6</v>
      </c>
      <c r="BI7" s="24">
        <v>657.29</v>
      </c>
      <c r="BJ7" s="24">
        <v>90.33</v>
      </c>
      <c r="BK7" s="24">
        <v>1206.79</v>
      </c>
      <c r="BL7" s="24">
        <v>1258.43</v>
      </c>
      <c r="BM7" s="24">
        <v>1163.75</v>
      </c>
      <c r="BN7" s="24">
        <v>1195.47</v>
      </c>
      <c r="BO7" s="24">
        <v>1168.69</v>
      </c>
      <c r="BP7" s="24">
        <v>1156.82</v>
      </c>
      <c r="BQ7" s="24">
        <v>11</v>
      </c>
      <c r="BR7" s="24">
        <v>12.13</v>
      </c>
      <c r="BS7" s="24">
        <v>13.93</v>
      </c>
      <c r="BT7" s="24">
        <v>13.54</v>
      </c>
      <c r="BU7" s="24">
        <v>14.7</v>
      </c>
      <c r="BV7" s="24">
        <v>71.84</v>
      </c>
      <c r="BW7" s="24">
        <v>73.36</v>
      </c>
      <c r="BX7" s="24">
        <v>72.599999999999994</v>
      </c>
      <c r="BY7" s="24">
        <v>69.430000000000007</v>
      </c>
      <c r="BZ7" s="24">
        <v>70.709999999999994</v>
      </c>
      <c r="CA7" s="24">
        <v>75.33</v>
      </c>
      <c r="CB7" s="24">
        <v>948.4</v>
      </c>
      <c r="CC7" s="24">
        <v>872.97</v>
      </c>
      <c r="CD7" s="24">
        <v>755.13</v>
      </c>
      <c r="CE7" s="24">
        <v>764.92</v>
      </c>
      <c r="CF7" s="24">
        <v>718.56</v>
      </c>
      <c r="CG7" s="24">
        <v>228.47</v>
      </c>
      <c r="CH7" s="24">
        <v>224.88</v>
      </c>
      <c r="CI7" s="24">
        <v>228.64</v>
      </c>
      <c r="CJ7" s="24">
        <v>239.46</v>
      </c>
      <c r="CK7" s="24">
        <v>233.15</v>
      </c>
      <c r="CL7" s="24">
        <v>215.73</v>
      </c>
      <c r="CM7" s="24" t="s">
        <v>102</v>
      </c>
      <c r="CN7" s="24" t="s">
        <v>102</v>
      </c>
      <c r="CO7" s="24" t="s">
        <v>102</v>
      </c>
      <c r="CP7" s="24" t="s">
        <v>102</v>
      </c>
      <c r="CQ7" s="24" t="s">
        <v>102</v>
      </c>
      <c r="CR7" s="24">
        <v>42.47</v>
      </c>
      <c r="CS7" s="24">
        <v>42.4</v>
      </c>
      <c r="CT7" s="24">
        <v>42.28</v>
      </c>
      <c r="CU7" s="24">
        <v>41.06</v>
      </c>
      <c r="CV7" s="24">
        <v>42.09</v>
      </c>
      <c r="CW7" s="24">
        <v>43.28</v>
      </c>
      <c r="CX7" s="24">
        <v>97.76</v>
      </c>
      <c r="CY7" s="24">
        <v>97.67</v>
      </c>
      <c r="CZ7" s="24">
        <v>98.32</v>
      </c>
      <c r="DA7" s="24">
        <v>98.32</v>
      </c>
      <c r="DB7" s="24">
        <v>98.28</v>
      </c>
      <c r="DC7" s="24">
        <v>83.75</v>
      </c>
      <c r="DD7" s="24">
        <v>84.19</v>
      </c>
      <c r="DE7" s="24">
        <v>84.34</v>
      </c>
      <c r="DF7" s="24">
        <v>84.34</v>
      </c>
      <c r="DG7" s="24">
        <v>84.73</v>
      </c>
      <c r="DH7" s="24">
        <v>86.21</v>
      </c>
      <c r="DI7" s="24">
        <v>3.61</v>
      </c>
      <c r="DJ7" s="24">
        <v>6.73</v>
      </c>
      <c r="DK7" s="24">
        <v>10.09</v>
      </c>
      <c r="DL7" s="24">
        <v>14.43</v>
      </c>
      <c r="DM7" s="24">
        <v>18.04</v>
      </c>
      <c r="DN7" s="24">
        <v>24.68</v>
      </c>
      <c r="DO7" s="24">
        <v>21.36</v>
      </c>
      <c r="DP7" s="24">
        <v>22.79</v>
      </c>
      <c r="DQ7" s="24">
        <v>24.8</v>
      </c>
      <c r="DR7" s="24">
        <v>26.77</v>
      </c>
      <c r="DS7" s="24">
        <v>29.62</v>
      </c>
      <c r="DT7" s="24">
        <v>0</v>
      </c>
      <c r="DU7" s="24">
        <v>0</v>
      </c>
      <c r="DV7" s="24">
        <v>0</v>
      </c>
      <c r="DW7" s="24">
        <v>0</v>
      </c>
      <c r="DX7" s="24">
        <v>0</v>
      </c>
      <c r="DY7" s="24">
        <v>8.6199999999999992</v>
      </c>
      <c r="DZ7" s="24">
        <v>0.01</v>
      </c>
      <c r="EA7" s="24">
        <v>0.01</v>
      </c>
      <c r="EB7" s="24">
        <v>0.02</v>
      </c>
      <c r="EC7" s="24">
        <v>7.0000000000000007E-2</v>
      </c>
      <c r="ED7" s="24">
        <v>0.09</v>
      </c>
      <c r="EE7" s="24">
        <v>0</v>
      </c>
      <c r="EF7" s="24">
        <v>0</v>
      </c>
      <c r="EG7" s="24">
        <v>0</v>
      </c>
      <c r="EH7" s="24">
        <v>0</v>
      </c>
      <c r="EI7" s="24">
        <v>0</v>
      </c>
      <c r="EJ7" s="24">
        <v>0.36</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2025-02-17T02:03:50Z</cp:lastPrinted>
  <dcterms:created xsi:type="dcterms:W3CDTF">2025-01-24T07:12:37Z</dcterms:created>
  <dcterms:modified xsi:type="dcterms:W3CDTF">2025-03-05T00:08:58Z</dcterms:modified>
  <cp:category/>
</cp:coreProperties>
</file>