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G0000sv0ns101\d11757$\doc\財政\04公営企業\01.決算統計\R6年度（R5決算）\22_経営比較分析表\07_アップロード\02_アップロードデータ（分析表）\01-2_アップ前準備\"/>
    </mc:Choice>
  </mc:AlternateContent>
  <xr:revisionPtr revIDLastSave="0" documentId="13_ncr:1_{DE6E5F63-58C0-4100-BF0C-A243FFCF8610}" xr6:coauthVersionLast="47" xr6:coauthVersionMax="47" xr10:uidLastSave="{00000000-0000-0000-0000-000000000000}"/>
  <workbookProtection workbookAlgorithmName="SHA-512" workbookHashValue="6K6nkX+yoxA+bDRXhgk61zuh8KibMIL/T1DJtWc6/Atwfvef1TUveid1Xa8FF5N7SmBDh/ds5fLZynTAh6lEPQ==" workbookSaltValue="TmrCPOt6e+t67kYdmQyPjw==" workbookSpinCount="100000" lockStructure="1"/>
  <bookViews>
    <workbookView xWindow="-108" yWindow="-108" windowWidth="23256" windowHeight="1416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AL8" i="4" s="1"/>
  <c r="R6" i="5"/>
  <c r="Q6" i="5"/>
  <c r="W10" i="4" s="1"/>
  <c r="P6" i="5"/>
  <c r="P10" i="4" s="1"/>
  <c r="O6" i="5"/>
  <c r="I10" i="4" s="1"/>
  <c r="N6" i="5"/>
  <c r="M6" i="5"/>
  <c r="L6" i="5"/>
  <c r="W8" i="4" s="1"/>
  <c r="K6" i="5"/>
  <c r="P8" i="4" s="1"/>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G85" i="4"/>
  <c r="E85" i="4"/>
  <c r="AL10" i="4"/>
  <c r="AD10" i="4"/>
  <c r="B10" i="4"/>
  <c r="AD8" i="4"/>
  <c r="I8" i="4"/>
  <c r="B8" i="4"/>
</calcChain>
</file>

<file path=xl/sharedStrings.xml><?xml version="1.0" encoding="utf-8"?>
<sst xmlns="http://schemas.openxmlformats.org/spreadsheetml/2006/main" count="257" uniqueCount="116">
  <si>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</si>
  <si>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</si>
  <si>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</si>
  <si>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</si>
  <si>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</si>
  <si>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</si>
  <si>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</si>
  <si>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</si>
  <si>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</si>
  <si>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</si>
  <si>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</si>
  <si>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</si>
  <si>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</si>
  <si>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</si>
  <si>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</si>
  <si>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</si>
  <si>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</si>
  <si>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</si>
  <si>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</si>
  <si>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</si>
  <si>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</si>
  <si>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</si>
  <si>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</si>
  <si>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</si>
  <si>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</si>
  <si>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</si>
  <si>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</si>
  <si>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</si>
  <si>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</si>
  <si>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</si>
  <si>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</si>
  <si>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</si>
  <si>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</si>
  <si>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</si>
  <si>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</si>
  <si>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</si>
  <si>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</si>
  <si>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</si>
  <si>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</si>
  <si>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</si>
  <si>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</si>
  <si>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</si>
  <si>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</si>
  <si>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</si>
  <si>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</si>
  <si>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</si>
  <si>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</si>
  <si>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</si>
  <si>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</si>
  <si>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</si>
  <si>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</si>
  <si>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</si>
  <si>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</si>
  <si>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</si>
  <si>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</si>
  <si>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</si>
  <si>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</si>
  <si>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</si>
  <si>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</si>
  <si>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</si>
  <si>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</si>
  <si>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</si>
  <si>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</si>
  <si>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</si>
  <si>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</si>
  <si>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</si>
  <si>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</si>
  <si>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</si>
  <si>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</si>
  <si>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</si>
  <si>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</si>
  <si>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</si>
  <si>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</si>
  <si>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</si>
  <si>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</si>
  <si>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</si>
  <si>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</si>
  <si>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</si>
  <si>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</si>
  <si>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</si>
  <si>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</si>
  <si>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</si>
  <si>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</si>
  <si>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</si>
  <si>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</si>
  <si>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</si>
  <si>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</si>
  <si>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</si>
  <si>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</si>
  <si>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</si>
  <si>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</si>
  <si>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</si>
  <si>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</si>
  <si>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</si>
  <si>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</si>
  <si>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</si>
  <si>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大阪府　泉南市</t>
  </si>
  <si>
    <t>法適用</t>
  </si>
  <si>
    <t>下水道事業</t>
  </si>
  <si>
    <t>公共下水道</t>
  </si>
  <si>
    <t>Bc1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</si>
  <si>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</si>
  <si>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</si>
  <si>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</si>
  <si>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</si>
  <si>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</si>
  <si>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</si>
  <si>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</si>
  <si>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</si>
  <si>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</si>
  <si>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</si>
  <si>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</si>
  <si>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</si>
  <si>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　※令和2年度より地方公営企業法を適用したため、令和元年度以前の数値は計上していない。
　本市の下水道事業は平成5年度の供用開始から、整備時期が比較的新しく、老朽化などで改築を要する管渠は存在しないが、昭和40年代に開発され、帰属を受けた管渠については、法定耐用年数の50年を超過した管渠が増加傾向にある。
　また、ポンプ場の施設や設備の老朽化も進んでいることから、ストックマネジメント計画に基づき改築更新を行っていく。
　有形固定資産減価償却率については、令和2年度から地方公営企業法を適用したため、類似団体平均値および全国平均値に比べて低くなっている。</t>
    <rPh sb="194" eb="196">
      <t>ケイカク</t>
    </rPh>
    <rPh sb="197" eb="198">
      <t>モト</t>
    </rPh>
    <rPh sb="200" eb="202">
      <t>カイチク</t>
    </rPh>
    <rPh sb="202" eb="204">
      <t>コウシン</t>
    </rPh>
    <rPh sb="205" eb="206">
      <t>オコナ</t>
    </rPh>
    <rPh sb="266" eb="267">
      <t>アタイ</t>
    </rPh>
    <rPh sb="268" eb="269">
      <t>クラ</t>
    </rPh>
    <phoneticPr fontId="4"/>
  </si>
  <si>
    <t>　※令和2年度より地方公営企業法を適用したため、令和元年度以前の数値は計上していない。
　また、施設利用率については、単独処理場を設置していないため、当該値を計上していない。
　経常収支比率については、有収水量の減少に伴う下水道使用料の減少などにより、前年度と比較して、類似団体平均値および全国平均値に比べて低くなっている。
　流動比率については、過去の下水道整備への投資に対する企業債の償還金が大きく、下水道使用料の減少などにより現預金が少ないため、類似団体平均値および全国平均値に比べて低くなっている。償還金は平成30年度にピークを迎えたが、今後も下水道整備を進めるべく効率的かつ計画的に投資をする一方で、それに見合った現金の確保が必要となる。
  経費回収率については、類似団体平均値に比べて高くなっているが全国平均値に比べて低くなっている。令和5年度より高資本費対策経費の要件から外れた為、数値が悪化しており、経費削減と使用料の見直しを検討する必要がある。
　汚水処理原価については、令和5年度から、高資本費の要件から外れたことなどにより、類似団体平均値および全国平均値に比べて高くなっている。
　水洗化率については、水洗化促進リーフレットの配布などの啓発活動により、僅かながら増加しているが、類似団体平均値および全国平均値に比べて低くなっている。</t>
    <rPh sb="267" eb="270">
      <t>ヘイキンチ</t>
    </rPh>
    <rPh sb="324" eb="325">
      <t>カネ</t>
    </rPh>
    <rPh sb="330" eb="333">
      <t>ゲスイドウ</t>
    </rPh>
    <rPh sb="333" eb="335">
      <t>シヨウ</t>
    </rPh>
    <rPh sb="337" eb="339">
      <t>ゲンショウ</t>
    </rPh>
    <rPh sb="383" eb="384">
      <t>カネ</t>
    </rPh>
    <rPh sb="396" eb="397">
      <t>ムカ</t>
    </rPh>
    <rPh sb="474" eb="475">
      <t>クラ</t>
    </rPh>
    <rPh sb="477" eb="478">
      <t>タカ</t>
    </rPh>
    <rPh sb="494" eb="495">
      <t>ヒク</t>
    </rPh>
    <rPh sb="525" eb="526">
      <t>タメ</t>
    </rPh>
    <rPh sb="574" eb="576">
      <t>レイワ</t>
    </rPh>
    <rPh sb="577" eb="579">
      <t>ネンド</t>
    </rPh>
    <rPh sb="582" eb="583">
      <t>コウ</t>
    </rPh>
    <rPh sb="583" eb="585">
      <t>シホン</t>
    </rPh>
    <rPh sb="585" eb="586">
      <t>ヒ</t>
    </rPh>
    <rPh sb="587" eb="589">
      <t>ヨウケン</t>
    </rPh>
    <rPh sb="591" eb="592">
      <t>ハズ</t>
    </rPh>
    <rPh sb="618" eb="619">
      <t>クラ</t>
    </rPh>
    <rPh sb="621" eb="622">
      <t>タカ</t>
    </rPh>
    <rPh sb="641" eb="644">
      <t>スイセンカ</t>
    </rPh>
    <rPh sb="644" eb="646">
      <t>ソクシン</t>
    </rPh>
    <rPh sb="653" eb="655">
      <t>ハイフ</t>
    </rPh>
    <rPh sb="658" eb="660">
      <t>ケイハツ</t>
    </rPh>
    <rPh sb="660" eb="662">
      <t>カツドウ</t>
    </rPh>
    <rPh sb="666" eb="667">
      <t>ワズ</t>
    </rPh>
    <rPh sb="671" eb="673">
      <t>ゾウカ</t>
    </rPh>
    <rPh sb="689" eb="691">
      <t>ゼンコク</t>
    </rPh>
    <rPh sb="691" eb="694">
      <t>ヘイキンチ</t>
    </rPh>
    <rPh sb="695" eb="696">
      <t>クラ</t>
    </rPh>
    <rPh sb="698" eb="699">
      <t>ヒク</t>
    </rPh>
    <phoneticPr fontId="4"/>
  </si>
  <si>
    <t>　これまでの使用料改定、経費削減や事業費抑制等の取組みを実施しているが、人口減少や物価高騰などの経営を取り巻く環境は、引き続き厳しいものである。今後とも経営改善に努めるとともに、広域化・共同化やDX・GX推進による経営改善に取り組む必要がある。
　施設の改築更新については、令和7年度から8年度にかけてストックマネジメント計画を予定していることから、事業内容を精査して効率的に事業費の平準化や縮減に努めるとともに、流動比率などの改善を目指す。
　令和2年度より地方公営企業法を適用し、公営企業会計を導入したため、新たな財務諸表を通して経営状況を明確に把握することに努めるとともに、令和6年度に経営戦略を改定し、将来にわたって安定した下水道運営ができるよう、事業運営方針に基づく経営の健全化に取り組んでいく。</t>
    <rPh sb="22" eb="23">
      <t>トウ</t>
    </rPh>
    <rPh sb="28" eb="30">
      <t>ジッシ</t>
    </rPh>
    <rPh sb="41" eb="45">
      <t>ブッカコウトウ</t>
    </rPh>
    <rPh sb="102" eb="104">
      <t>スイシン</t>
    </rPh>
    <rPh sb="140" eb="142">
      <t>ネンド</t>
    </rPh>
    <rPh sb="164" eb="166">
      <t>ヨテイ</t>
    </rPh>
    <rPh sb="175" eb="177">
      <t>ジギョウ</t>
    </rPh>
    <rPh sb="177" eb="179">
      <t>ナイヨウ</t>
    </rPh>
    <rPh sb="180" eb="182">
      <t>セイサ</t>
    </rPh>
    <rPh sb="184" eb="186">
      <t>コウリツ</t>
    </rPh>
    <rPh sb="186" eb="187">
      <t>テキ</t>
    </rPh>
    <rPh sb="207" eb="209">
      <t>リュウドウ</t>
    </rPh>
    <rPh sb="209" eb="211">
      <t>ヒリツ</t>
    </rPh>
    <rPh sb="214" eb="216">
      <t>カイゼン</t>
    </rPh>
    <rPh sb="217" eb="219">
      <t>メザ</t>
    </rPh>
    <rPh sb="293" eb="295">
      <t>ネンド</t>
    </rPh>
    <rPh sb="296" eb="300">
      <t>ケイエイセンリャク</t>
    </rPh>
    <rPh sb="301" eb="303">
      <t>カイテイ</t>
    </rPh>
    <rPh sb="305" eb="307">
      <t>ショウライ</t>
    </rPh>
    <rPh sb="312" eb="314">
      <t>アンテイ</t>
    </rPh>
    <rPh sb="316" eb="319">
      <t>ゲスイドウ</t>
    </rPh>
    <rPh sb="319" eb="321">
      <t>ウンエイ</t>
    </rPh>
    <rPh sb="328" eb="332">
      <t>ジギョウウンエイ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</si>
</sst>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name val="ＭＳ ゴシック"/>
      <family val="3"/>
      <charset val="128"/>
    </font>
    <font>
      <sz val="11"/>
      <name val="ＭＳ ゴシック"/>
      <family val="3"/>
      <charset val="128"/>
    </font>
    <font>
      <b/>
      <sz val="12"/>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6" xfId="0" applyFont="1" applyBorder="1" applyAlignment="1">
      <alignment horizontal="left" vertical="center"/>
    </xf>
    <xf numFmtId="0" fontId="17" fillId="0" borderId="0" xfId="0" applyFont="1" applyAlignment="1">
      <alignment horizontal="left" vertical="center"/>
    </xf>
    <xf numFmtId="0" fontId="17" fillId="0" borderId="7" xfId="0" applyFont="1" applyBorder="1" applyAlignment="1">
      <alignment horizontal="lef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16EF-45BF-8437-1E1EDD8BFB0A}"/>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0.09</c:v>
                </c:pt>
                <c:pt idx="2">
                  <c:v>0.25</c:v>
                </c:pt>
                <c:pt idx="3">
                  <c:v>0.05</c:v>
                </c:pt>
                <c:pt idx="4">
                  <c:v>0.06</c:v>
                </c:pt>
              </c:numCache>
            </c:numRef>
          </c:val>
          <c:smooth val="0"/>
          <c:extLst>
            <c:ext xmlns:c16="http://schemas.microsoft.com/office/drawing/2014/chart" uri="{C3380CC4-5D6E-409C-BE32-E72D297353CC}">
              <c16:uniqueId val="{00000001-16EF-45BF-8437-1E1EDD8BFB0A}"/>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1B1-4069-8944-F7D43AD359C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56.39</c:v>
                </c:pt>
                <c:pt idx="2">
                  <c:v>55.67</c:v>
                </c:pt>
                <c:pt idx="3">
                  <c:v>55.27</c:v>
                </c:pt>
                <c:pt idx="4">
                  <c:v>60.13</c:v>
                </c:pt>
              </c:numCache>
            </c:numRef>
          </c:val>
          <c:smooth val="0"/>
          <c:extLst>
            <c:ext xmlns:c16="http://schemas.microsoft.com/office/drawing/2014/chart" uri="{C3380CC4-5D6E-409C-BE32-E72D297353CC}">
              <c16:uniqueId val="{00000001-11B1-4069-8944-F7D43AD359C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95.66</c:v>
                </c:pt>
                <c:pt idx="2">
                  <c:v>97.09</c:v>
                </c:pt>
                <c:pt idx="3">
                  <c:v>93.55</c:v>
                </c:pt>
                <c:pt idx="4">
                  <c:v>94.26</c:v>
                </c:pt>
              </c:numCache>
            </c:numRef>
          </c:val>
          <c:extLst>
            <c:ext xmlns:c16="http://schemas.microsoft.com/office/drawing/2014/chart" uri="{C3380CC4-5D6E-409C-BE32-E72D297353CC}">
              <c16:uniqueId val="{00000000-F4E3-41A3-920F-E827AC5A6FF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91.45</c:v>
                </c:pt>
                <c:pt idx="2">
                  <c:v>91</c:v>
                </c:pt>
                <c:pt idx="3">
                  <c:v>88.12</c:v>
                </c:pt>
                <c:pt idx="4">
                  <c:v>94.37</c:v>
                </c:pt>
              </c:numCache>
            </c:numRef>
          </c:val>
          <c:smooth val="0"/>
          <c:extLst>
            <c:ext xmlns:c16="http://schemas.microsoft.com/office/drawing/2014/chart" uri="{C3380CC4-5D6E-409C-BE32-E72D297353CC}">
              <c16:uniqueId val="{00000001-F4E3-41A3-920F-E827AC5A6FF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107.42</c:v>
                </c:pt>
                <c:pt idx="2">
                  <c:v>107.92</c:v>
                </c:pt>
                <c:pt idx="3">
                  <c:v>107.11</c:v>
                </c:pt>
                <c:pt idx="4">
                  <c:v>103.07</c:v>
                </c:pt>
              </c:numCache>
            </c:numRef>
          </c:val>
          <c:extLst>
            <c:ext xmlns:c16="http://schemas.microsoft.com/office/drawing/2014/chart" uri="{C3380CC4-5D6E-409C-BE32-E72D297353CC}">
              <c16:uniqueId val="{00000000-561A-427D-AD8D-9C1AB6989A6A}"/>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104.59</c:v>
                </c:pt>
                <c:pt idx="2">
                  <c:v>102.96</c:v>
                </c:pt>
                <c:pt idx="3">
                  <c:v>102.1</c:v>
                </c:pt>
                <c:pt idx="4">
                  <c:v>106.65</c:v>
                </c:pt>
              </c:numCache>
            </c:numRef>
          </c:val>
          <c:smooth val="0"/>
          <c:extLst>
            <c:ext xmlns:c16="http://schemas.microsoft.com/office/drawing/2014/chart" uri="{C3380CC4-5D6E-409C-BE32-E72D297353CC}">
              <c16:uniqueId val="{00000001-561A-427D-AD8D-9C1AB6989A6A}"/>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3.72</c:v>
                </c:pt>
                <c:pt idx="2">
                  <c:v>7.41</c:v>
                </c:pt>
                <c:pt idx="3">
                  <c:v>10.63</c:v>
                </c:pt>
                <c:pt idx="4">
                  <c:v>13.99</c:v>
                </c:pt>
              </c:numCache>
            </c:numRef>
          </c:val>
          <c:extLst>
            <c:ext xmlns:c16="http://schemas.microsoft.com/office/drawing/2014/chart" uri="{C3380CC4-5D6E-409C-BE32-E72D297353CC}">
              <c16:uniqueId val="{00000000-F429-48AF-A944-A2D03497D1A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14.8</c:v>
                </c:pt>
                <c:pt idx="2">
                  <c:v>17.149999999999999</c:v>
                </c:pt>
                <c:pt idx="3">
                  <c:v>19.68</c:v>
                </c:pt>
                <c:pt idx="4">
                  <c:v>30.01</c:v>
                </c:pt>
              </c:numCache>
            </c:numRef>
          </c:val>
          <c:smooth val="0"/>
          <c:extLst>
            <c:ext xmlns:c16="http://schemas.microsoft.com/office/drawing/2014/chart" uri="{C3380CC4-5D6E-409C-BE32-E72D297353CC}">
              <c16:uniqueId val="{00000001-F429-48AF-A944-A2D03497D1A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2.86</c:v>
                </c:pt>
                <c:pt idx="2">
                  <c:v>2.84</c:v>
                </c:pt>
                <c:pt idx="3">
                  <c:v>2.89</c:v>
                </c:pt>
                <c:pt idx="4">
                  <c:v>2.89</c:v>
                </c:pt>
              </c:numCache>
            </c:numRef>
          </c:val>
          <c:extLst>
            <c:ext xmlns:c16="http://schemas.microsoft.com/office/drawing/2014/chart" uri="{C3380CC4-5D6E-409C-BE32-E72D297353CC}">
              <c16:uniqueId val="{00000000-98AD-4BCC-B077-CDD1748FFE9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0.1</c:v>
                </c:pt>
                <c:pt idx="2">
                  <c:v>0.14000000000000001</c:v>
                </c:pt>
                <c:pt idx="3">
                  <c:v>0.16</c:v>
                </c:pt>
                <c:pt idx="4">
                  <c:v>3.43</c:v>
                </c:pt>
              </c:numCache>
            </c:numRef>
          </c:val>
          <c:smooth val="0"/>
          <c:extLst>
            <c:ext xmlns:c16="http://schemas.microsoft.com/office/drawing/2014/chart" uri="{C3380CC4-5D6E-409C-BE32-E72D297353CC}">
              <c16:uniqueId val="{00000001-98AD-4BCC-B077-CDD1748FFE9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formatCode="#,##0.00;&quot;△&quot;#,##0.00;&quot;-&quot;">
                  <c:v>0</c:v>
                </c:pt>
                <c:pt idx="1">
                  <c:v>0</c:v>
                </c:pt>
                <c:pt idx="2">
                  <c:v>0</c:v>
                </c:pt>
                <c:pt idx="3">
                  <c:v>0</c:v>
                </c:pt>
                <c:pt idx="4">
                  <c:v>0</c:v>
                </c:pt>
              </c:numCache>
            </c:numRef>
          </c:val>
          <c:extLst>
            <c:ext xmlns:c16="http://schemas.microsoft.com/office/drawing/2014/chart" uri="{C3380CC4-5D6E-409C-BE32-E72D297353CC}">
              <c16:uniqueId val="{00000000-969E-4794-968B-918E92D7860E}"/>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0.83</c:v>
                </c:pt>
                <c:pt idx="2">
                  <c:v>1.22</c:v>
                </c:pt>
                <c:pt idx="3">
                  <c:v>11.99</c:v>
                </c:pt>
                <c:pt idx="4">
                  <c:v>6.74</c:v>
                </c:pt>
              </c:numCache>
            </c:numRef>
          </c:val>
          <c:smooth val="0"/>
          <c:extLst>
            <c:ext xmlns:c16="http://schemas.microsoft.com/office/drawing/2014/chart" uri="{C3380CC4-5D6E-409C-BE32-E72D297353CC}">
              <c16:uniqueId val="{00000001-969E-4794-968B-918E92D7860E}"/>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32.25</c:v>
                </c:pt>
                <c:pt idx="2">
                  <c:v>29.5</c:v>
                </c:pt>
                <c:pt idx="3">
                  <c:v>40.39</c:v>
                </c:pt>
                <c:pt idx="4">
                  <c:v>40.06</c:v>
                </c:pt>
              </c:numCache>
            </c:numRef>
          </c:val>
          <c:extLst>
            <c:ext xmlns:c16="http://schemas.microsoft.com/office/drawing/2014/chart" uri="{C3380CC4-5D6E-409C-BE32-E72D297353CC}">
              <c16:uniqueId val="{00000000-FDCC-44E6-BFAA-36A2F8B866C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57.6</c:v>
                </c:pt>
                <c:pt idx="2">
                  <c:v>58.15</c:v>
                </c:pt>
                <c:pt idx="3">
                  <c:v>77.69</c:v>
                </c:pt>
                <c:pt idx="4">
                  <c:v>85.86</c:v>
                </c:pt>
              </c:numCache>
            </c:numRef>
          </c:val>
          <c:smooth val="0"/>
          <c:extLst>
            <c:ext xmlns:c16="http://schemas.microsoft.com/office/drawing/2014/chart" uri="{C3380CC4-5D6E-409C-BE32-E72D297353CC}">
              <c16:uniqueId val="{00000001-FDCC-44E6-BFAA-36A2F8B866C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714.38</c:v>
                </c:pt>
                <c:pt idx="2">
                  <c:v>634.29999999999995</c:v>
                </c:pt>
                <c:pt idx="3">
                  <c:v>605.61</c:v>
                </c:pt>
                <c:pt idx="4">
                  <c:v>560.37</c:v>
                </c:pt>
              </c:numCache>
            </c:numRef>
          </c:val>
          <c:extLst>
            <c:ext xmlns:c16="http://schemas.microsoft.com/office/drawing/2014/chart" uri="{C3380CC4-5D6E-409C-BE32-E72D297353CC}">
              <c16:uniqueId val="{00000000-BE63-4D77-8399-F5D295DE6C2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1008.36</c:v>
                </c:pt>
                <c:pt idx="2">
                  <c:v>880.28</c:v>
                </c:pt>
                <c:pt idx="3">
                  <c:v>909.2</c:v>
                </c:pt>
                <c:pt idx="4">
                  <c:v>676.93</c:v>
                </c:pt>
              </c:numCache>
            </c:numRef>
          </c:val>
          <c:smooth val="0"/>
          <c:extLst>
            <c:ext xmlns:c16="http://schemas.microsoft.com/office/drawing/2014/chart" uri="{C3380CC4-5D6E-409C-BE32-E72D297353CC}">
              <c16:uniqueId val="{00000001-BE63-4D77-8399-F5D295DE6C2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139.94999999999999</c:v>
                </c:pt>
                <c:pt idx="2">
                  <c:v>143.66</c:v>
                </c:pt>
                <c:pt idx="3">
                  <c:v>137.08000000000001</c:v>
                </c:pt>
                <c:pt idx="4">
                  <c:v>96.71</c:v>
                </c:pt>
              </c:numCache>
            </c:numRef>
          </c:val>
          <c:extLst>
            <c:ext xmlns:c16="http://schemas.microsoft.com/office/drawing/2014/chart" uri="{C3380CC4-5D6E-409C-BE32-E72D297353CC}">
              <c16:uniqueId val="{00000000-8259-4162-B3EE-6F64DE713A9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85.67</c:v>
                </c:pt>
                <c:pt idx="2">
                  <c:v>86.23</c:v>
                </c:pt>
                <c:pt idx="3">
                  <c:v>84.23</c:v>
                </c:pt>
                <c:pt idx="4">
                  <c:v>92.66</c:v>
                </c:pt>
              </c:numCache>
            </c:numRef>
          </c:val>
          <c:smooth val="0"/>
          <c:extLst>
            <c:ext xmlns:c16="http://schemas.microsoft.com/office/drawing/2014/chart" uri="{C3380CC4-5D6E-409C-BE32-E72D297353CC}">
              <c16:uniqueId val="{00000001-8259-4162-B3EE-6F64DE713A9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126.91</c:v>
                </c:pt>
                <c:pt idx="2">
                  <c:v>121.92</c:v>
                </c:pt>
                <c:pt idx="3">
                  <c:v>129.12</c:v>
                </c:pt>
                <c:pt idx="4">
                  <c:v>181.62</c:v>
                </c:pt>
              </c:numCache>
            </c:numRef>
          </c:val>
          <c:extLst>
            <c:ext xmlns:c16="http://schemas.microsoft.com/office/drawing/2014/chart" uri="{C3380CC4-5D6E-409C-BE32-E72D297353CC}">
              <c16:uniqueId val="{00000000-6DC6-4443-BD99-3516E33BF8E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146.12</c:v>
                </c:pt>
                <c:pt idx="2">
                  <c:v>150.44</c:v>
                </c:pt>
                <c:pt idx="3">
                  <c:v>153.13999999999999</c:v>
                </c:pt>
                <c:pt idx="4">
                  <c:v>139.12</c:v>
                </c:pt>
              </c:numCache>
            </c:numRef>
          </c:val>
          <c:smooth val="0"/>
          <c:extLst>
            <c:ext xmlns:c16="http://schemas.microsoft.com/office/drawing/2014/chart" uri="{C3380CC4-5D6E-409C-BE32-E72D297353CC}">
              <c16:uniqueId val="{00000001-6DC6-4443-BD99-3516E33BF8E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2" t="s">
        <v>0</v>
      </c>
      <c r="C2" s="72"/>
      <c r="D2" s="72"/>
      <c r="E2" s="72"/>
      <c r="F2" s="72"/>
      <c r="G2" s="72"/>
      <c r="H2" s="72"/>
      <c r="I2" s="72"/>
      <c r="J2" s="72"/>
      <c r="K2" s="72"/>
      <c r="L2" s="72"/>
      <c r="M2" s="72"/>
      <c r="N2" s="72"/>
      <c r="O2" s="72"/>
      <c r="P2" s="72"/>
      <c r="Q2" s="72"/>
      <c r="R2" s="72"/>
      <c r="S2" s="72"/>
      <c r="T2" s="72"/>
      <c r="U2" s="72"/>
      <c r="V2" s="72"/>
      <c r="W2" s="72"/>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row>
    <row r="3" spans="1:78" ht="9.75" customHeight="1" x14ac:dyDescent="0.2">
      <c r="A3" s="2"/>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row>
    <row r="4" spans="1:78" ht="9.75" customHeight="1" x14ac:dyDescent="0.2">
      <c r="A4" s="2"/>
      <c r="B4" s="72"/>
      <c r="C4" s="72"/>
      <c r="D4" s="72"/>
      <c r="E4" s="72"/>
      <c r="F4" s="72"/>
      <c r="G4" s="72"/>
      <c r="H4" s="72"/>
      <c r="I4" s="72"/>
      <c r="J4" s="72"/>
      <c r="K4" s="72"/>
      <c r="L4" s="72"/>
      <c r="M4" s="72"/>
      <c r="N4" s="72"/>
      <c r="O4" s="72"/>
      <c r="P4" s="72"/>
      <c r="Q4" s="72"/>
      <c r="R4" s="72"/>
      <c r="S4" s="72"/>
      <c r="T4" s="72"/>
      <c r="U4" s="72"/>
      <c r="V4" s="72"/>
      <c r="W4" s="72"/>
      <c r="X4" s="72"/>
      <c r="Y4" s="72"/>
      <c r="Z4" s="72"/>
      <c r="AA4" s="72"/>
      <c r="AB4" s="72"/>
      <c r="AC4" s="72"/>
      <c r="AD4" s="72"/>
      <c r="AE4" s="72"/>
      <c r="AF4" s="72"/>
      <c r="AG4" s="72"/>
      <c r="AH4" s="72"/>
      <c r="AI4" s="72"/>
      <c r="AJ4" s="72"/>
      <c r="AK4" s="72"/>
      <c r="AL4" s="72"/>
      <c r="AM4" s="72"/>
      <c r="AN4" s="72"/>
      <c r="AO4" s="72"/>
      <c r="AP4" s="72"/>
      <c r="AQ4" s="72"/>
      <c r="AR4" s="72"/>
      <c r="AS4" s="72"/>
      <c r="AT4" s="72"/>
      <c r="AU4" s="72"/>
      <c r="AV4" s="72"/>
      <c r="AW4" s="72"/>
      <c r="AX4" s="72"/>
      <c r="AY4" s="72"/>
      <c r="AZ4" s="72"/>
      <c r="BA4" s="72"/>
      <c r="BB4" s="72"/>
      <c r="BC4" s="72"/>
      <c r="BD4" s="72"/>
      <c r="BE4" s="72"/>
      <c r="BF4" s="72"/>
      <c r="BG4" s="72"/>
      <c r="BH4" s="72"/>
      <c r="BI4" s="72"/>
      <c r="BJ4" s="72"/>
      <c r="BK4" s="72"/>
      <c r="BL4" s="72"/>
      <c r="BM4" s="72"/>
      <c r="BN4" s="72"/>
      <c r="BO4" s="72"/>
      <c r="BP4" s="72"/>
      <c r="BQ4" s="72"/>
      <c r="BR4" s="72"/>
      <c r="BS4" s="72"/>
      <c r="BT4" s="72"/>
      <c r="BU4" s="72"/>
      <c r="BV4" s="72"/>
      <c r="BW4" s="72"/>
      <c r="BX4" s="72"/>
      <c r="BY4" s="72"/>
      <c r="BZ4" s="7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3" t="str">
        <f>データ!H6</f>
        <v>大阪府　泉南市</v>
      </c>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74" t="s">
        <v>9</v>
      </c>
      <c r="BM7" s="75"/>
      <c r="BN7" s="75"/>
      <c r="BO7" s="75"/>
      <c r="BP7" s="75"/>
      <c r="BQ7" s="75"/>
      <c r="BR7" s="75"/>
      <c r="BS7" s="75"/>
      <c r="BT7" s="75"/>
      <c r="BU7" s="75"/>
      <c r="BV7" s="75"/>
      <c r="BW7" s="75"/>
      <c r="BX7" s="75"/>
      <c r="BY7" s="76"/>
    </row>
    <row r="8" spans="1:78" ht="18.75" customHeight="1" x14ac:dyDescent="0.2">
      <c r="A8" s="2"/>
      <c r="B8" s="70" t="str">
        <f>データ!I6</f>
        <v>法適用</v>
      </c>
      <c r="C8" s="70"/>
      <c r="D8" s="70"/>
      <c r="E8" s="70"/>
      <c r="F8" s="70"/>
      <c r="G8" s="70"/>
      <c r="H8" s="70"/>
      <c r="I8" s="70" t="str">
        <f>データ!J6</f>
        <v>下水道事業</v>
      </c>
      <c r="J8" s="70"/>
      <c r="K8" s="70"/>
      <c r="L8" s="70"/>
      <c r="M8" s="70"/>
      <c r="N8" s="70"/>
      <c r="O8" s="70"/>
      <c r="P8" s="70" t="str">
        <f>データ!K6</f>
        <v>公共下水道</v>
      </c>
      <c r="Q8" s="70"/>
      <c r="R8" s="70"/>
      <c r="S8" s="70"/>
      <c r="T8" s="70"/>
      <c r="U8" s="70"/>
      <c r="V8" s="70"/>
      <c r="W8" s="70" t="str">
        <f>データ!L6</f>
        <v>Bc1</v>
      </c>
      <c r="X8" s="70"/>
      <c r="Y8" s="70"/>
      <c r="Z8" s="70"/>
      <c r="AA8" s="70"/>
      <c r="AB8" s="70"/>
      <c r="AC8" s="70"/>
      <c r="AD8" s="71" t="str">
        <f>データ!$M$6</f>
        <v>非設置</v>
      </c>
      <c r="AE8" s="71"/>
      <c r="AF8" s="71"/>
      <c r="AG8" s="71"/>
      <c r="AH8" s="71"/>
      <c r="AI8" s="71"/>
      <c r="AJ8" s="71"/>
      <c r="AK8" s="3"/>
      <c r="AL8" s="44">
        <f>データ!S6</f>
        <v>58789</v>
      </c>
      <c r="AM8" s="44"/>
      <c r="AN8" s="44"/>
      <c r="AO8" s="44"/>
      <c r="AP8" s="44"/>
      <c r="AQ8" s="44"/>
      <c r="AR8" s="44"/>
      <c r="AS8" s="44"/>
      <c r="AT8" s="45">
        <f>データ!T6</f>
        <v>48.98</v>
      </c>
      <c r="AU8" s="45"/>
      <c r="AV8" s="45"/>
      <c r="AW8" s="45"/>
      <c r="AX8" s="45"/>
      <c r="AY8" s="45"/>
      <c r="AZ8" s="45"/>
      <c r="BA8" s="45"/>
      <c r="BB8" s="45">
        <f>データ!U6</f>
        <v>1200.27</v>
      </c>
      <c r="BC8" s="45"/>
      <c r="BD8" s="45"/>
      <c r="BE8" s="45"/>
      <c r="BF8" s="45"/>
      <c r="BG8" s="45"/>
      <c r="BH8" s="45"/>
      <c r="BI8" s="45"/>
      <c r="BJ8" s="3"/>
      <c r="BK8" s="3"/>
      <c r="BL8" s="66" t="s">
        <v>10</v>
      </c>
      <c r="BM8" s="67"/>
      <c r="BN8" s="68" t="s">
        <v>11</v>
      </c>
      <c r="BO8" s="68"/>
      <c r="BP8" s="68"/>
      <c r="BQ8" s="68"/>
      <c r="BR8" s="68"/>
      <c r="BS8" s="68"/>
      <c r="BT8" s="68"/>
      <c r="BU8" s="68"/>
      <c r="BV8" s="68"/>
      <c r="BW8" s="68"/>
      <c r="BX8" s="68"/>
      <c r="BY8" s="69"/>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74.47</v>
      </c>
      <c r="J10" s="45"/>
      <c r="K10" s="45"/>
      <c r="L10" s="45"/>
      <c r="M10" s="45"/>
      <c r="N10" s="45"/>
      <c r="O10" s="45"/>
      <c r="P10" s="45">
        <f>データ!P6</f>
        <v>62.76</v>
      </c>
      <c r="Q10" s="45"/>
      <c r="R10" s="45"/>
      <c r="S10" s="45"/>
      <c r="T10" s="45"/>
      <c r="U10" s="45"/>
      <c r="V10" s="45"/>
      <c r="W10" s="45">
        <f>データ!Q6</f>
        <v>82.88</v>
      </c>
      <c r="X10" s="45"/>
      <c r="Y10" s="45"/>
      <c r="Z10" s="45"/>
      <c r="AA10" s="45"/>
      <c r="AB10" s="45"/>
      <c r="AC10" s="45"/>
      <c r="AD10" s="44">
        <f>データ!R6</f>
        <v>2830</v>
      </c>
      <c r="AE10" s="44"/>
      <c r="AF10" s="44"/>
      <c r="AG10" s="44"/>
      <c r="AH10" s="44"/>
      <c r="AI10" s="44"/>
      <c r="AJ10" s="44"/>
      <c r="AK10" s="2"/>
      <c r="AL10" s="44">
        <f>データ!V6</f>
        <v>36732</v>
      </c>
      <c r="AM10" s="44"/>
      <c r="AN10" s="44"/>
      <c r="AO10" s="44"/>
      <c r="AP10" s="44"/>
      <c r="AQ10" s="44"/>
      <c r="AR10" s="44"/>
      <c r="AS10" s="44"/>
      <c r="AT10" s="45">
        <f>データ!W6</f>
        <v>6.86</v>
      </c>
      <c r="AU10" s="45"/>
      <c r="AV10" s="45"/>
      <c r="AW10" s="45"/>
      <c r="AX10" s="45"/>
      <c r="AY10" s="45"/>
      <c r="AZ10" s="45"/>
      <c r="BA10" s="45"/>
      <c r="BB10" s="45">
        <f>データ!X6</f>
        <v>5354.52</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1" t="s">
        <v>26</v>
      </c>
      <c r="BM14" s="32"/>
      <c r="BN14" s="32"/>
      <c r="BO14" s="32"/>
      <c r="BP14" s="32"/>
      <c r="BQ14" s="32"/>
      <c r="BR14" s="32"/>
      <c r="BS14" s="32"/>
      <c r="BT14" s="32"/>
      <c r="BU14" s="32"/>
      <c r="BV14" s="32"/>
      <c r="BW14" s="32"/>
      <c r="BX14" s="32"/>
      <c r="BY14" s="32"/>
      <c r="BZ14" s="33"/>
    </row>
    <row r="15" spans="1:78" ht="13.5" customHeight="1" x14ac:dyDescent="0.2">
      <c r="A15" s="2"/>
      <c r="B15" s="28"/>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30"/>
      <c r="BK15" s="2"/>
      <c r="BL15" s="34"/>
      <c r="BM15" s="35"/>
      <c r="BN15" s="35"/>
      <c r="BO15" s="35"/>
      <c r="BP15" s="35"/>
      <c r="BQ15" s="35"/>
      <c r="BR15" s="35"/>
      <c r="BS15" s="35"/>
      <c r="BT15" s="35"/>
      <c r="BU15" s="35"/>
      <c r="BV15" s="35"/>
      <c r="BW15" s="35"/>
      <c r="BX15" s="35"/>
      <c r="BY15" s="35"/>
      <c r="BZ15" s="36"/>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0" t="s">
        <v>114</v>
      </c>
      <c r="BM16" s="61"/>
      <c r="BN16" s="61"/>
      <c r="BO16" s="61"/>
      <c r="BP16" s="61"/>
      <c r="BQ16" s="61"/>
      <c r="BR16" s="61"/>
      <c r="BS16" s="61"/>
      <c r="BT16" s="61"/>
      <c r="BU16" s="61"/>
      <c r="BV16" s="61"/>
      <c r="BW16" s="61"/>
      <c r="BX16" s="61"/>
      <c r="BY16" s="61"/>
      <c r="BZ16" s="62"/>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0"/>
      <c r="BM17" s="61"/>
      <c r="BN17" s="61"/>
      <c r="BO17" s="61"/>
      <c r="BP17" s="61"/>
      <c r="BQ17" s="61"/>
      <c r="BR17" s="61"/>
      <c r="BS17" s="61"/>
      <c r="BT17" s="61"/>
      <c r="BU17" s="61"/>
      <c r="BV17" s="61"/>
      <c r="BW17" s="61"/>
      <c r="BX17" s="61"/>
      <c r="BY17" s="61"/>
      <c r="BZ17" s="62"/>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0"/>
      <c r="BM18" s="61"/>
      <c r="BN18" s="61"/>
      <c r="BO18" s="61"/>
      <c r="BP18" s="61"/>
      <c r="BQ18" s="61"/>
      <c r="BR18" s="61"/>
      <c r="BS18" s="61"/>
      <c r="BT18" s="61"/>
      <c r="BU18" s="61"/>
      <c r="BV18" s="61"/>
      <c r="BW18" s="61"/>
      <c r="BX18" s="61"/>
      <c r="BY18" s="61"/>
      <c r="BZ18" s="62"/>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0"/>
      <c r="BM19" s="61"/>
      <c r="BN19" s="61"/>
      <c r="BO19" s="61"/>
      <c r="BP19" s="61"/>
      <c r="BQ19" s="61"/>
      <c r="BR19" s="61"/>
      <c r="BS19" s="61"/>
      <c r="BT19" s="61"/>
      <c r="BU19" s="61"/>
      <c r="BV19" s="61"/>
      <c r="BW19" s="61"/>
      <c r="BX19" s="61"/>
      <c r="BY19" s="61"/>
      <c r="BZ19" s="62"/>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0"/>
      <c r="BM20" s="61"/>
      <c r="BN20" s="61"/>
      <c r="BO20" s="61"/>
      <c r="BP20" s="61"/>
      <c r="BQ20" s="61"/>
      <c r="BR20" s="61"/>
      <c r="BS20" s="61"/>
      <c r="BT20" s="61"/>
      <c r="BU20" s="61"/>
      <c r="BV20" s="61"/>
      <c r="BW20" s="61"/>
      <c r="BX20" s="61"/>
      <c r="BY20" s="61"/>
      <c r="BZ20" s="62"/>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0"/>
      <c r="BM21" s="61"/>
      <c r="BN21" s="61"/>
      <c r="BO21" s="61"/>
      <c r="BP21" s="61"/>
      <c r="BQ21" s="61"/>
      <c r="BR21" s="61"/>
      <c r="BS21" s="61"/>
      <c r="BT21" s="61"/>
      <c r="BU21" s="61"/>
      <c r="BV21" s="61"/>
      <c r="BW21" s="61"/>
      <c r="BX21" s="61"/>
      <c r="BY21" s="61"/>
      <c r="BZ21" s="62"/>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0"/>
      <c r="BM22" s="61"/>
      <c r="BN22" s="61"/>
      <c r="BO22" s="61"/>
      <c r="BP22" s="61"/>
      <c r="BQ22" s="61"/>
      <c r="BR22" s="61"/>
      <c r="BS22" s="61"/>
      <c r="BT22" s="61"/>
      <c r="BU22" s="61"/>
      <c r="BV22" s="61"/>
      <c r="BW22" s="61"/>
      <c r="BX22" s="61"/>
      <c r="BY22" s="61"/>
      <c r="BZ22" s="62"/>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0"/>
      <c r="BM23" s="61"/>
      <c r="BN23" s="61"/>
      <c r="BO23" s="61"/>
      <c r="BP23" s="61"/>
      <c r="BQ23" s="61"/>
      <c r="BR23" s="61"/>
      <c r="BS23" s="61"/>
      <c r="BT23" s="61"/>
      <c r="BU23" s="61"/>
      <c r="BV23" s="61"/>
      <c r="BW23" s="61"/>
      <c r="BX23" s="61"/>
      <c r="BY23" s="61"/>
      <c r="BZ23" s="62"/>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0"/>
      <c r="BM24" s="61"/>
      <c r="BN24" s="61"/>
      <c r="BO24" s="61"/>
      <c r="BP24" s="61"/>
      <c r="BQ24" s="61"/>
      <c r="BR24" s="61"/>
      <c r="BS24" s="61"/>
      <c r="BT24" s="61"/>
      <c r="BU24" s="61"/>
      <c r="BV24" s="61"/>
      <c r="BW24" s="61"/>
      <c r="BX24" s="61"/>
      <c r="BY24" s="61"/>
      <c r="BZ24" s="62"/>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0"/>
      <c r="BM25" s="61"/>
      <c r="BN25" s="61"/>
      <c r="BO25" s="61"/>
      <c r="BP25" s="61"/>
      <c r="BQ25" s="61"/>
      <c r="BR25" s="61"/>
      <c r="BS25" s="61"/>
      <c r="BT25" s="61"/>
      <c r="BU25" s="61"/>
      <c r="BV25" s="61"/>
      <c r="BW25" s="61"/>
      <c r="BX25" s="61"/>
      <c r="BY25" s="61"/>
      <c r="BZ25" s="62"/>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0"/>
      <c r="BM26" s="61"/>
      <c r="BN26" s="61"/>
      <c r="BO26" s="61"/>
      <c r="BP26" s="61"/>
      <c r="BQ26" s="61"/>
      <c r="BR26" s="61"/>
      <c r="BS26" s="61"/>
      <c r="BT26" s="61"/>
      <c r="BU26" s="61"/>
      <c r="BV26" s="61"/>
      <c r="BW26" s="61"/>
      <c r="BX26" s="61"/>
      <c r="BY26" s="61"/>
      <c r="BZ26" s="62"/>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0"/>
      <c r="BM27" s="61"/>
      <c r="BN27" s="61"/>
      <c r="BO27" s="61"/>
      <c r="BP27" s="61"/>
      <c r="BQ27" s="61"/>
      <c r="BR27" s="61"/>
      <c r="BS27" s="61"/>
      <c r="BT27" s="61"/>
      <c r="BU27" s="61"/>
      <c r="BV27" s="61"/>
      <c r="BW27" s="61"/>
      <c r="BX27" s="61"/>
      <c r="BY27" s="61"/>
      <c r="BZ27" s="62"/>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0"/>
      <c r="BM28" s="61"/>
      <c r="BN28" s="61"/>
      <c r="BO28" s="61"/>
      <c r="BP28" s="61"/>
      <c r="BQ28" s="61"/>
      <c r="BR28" s="61"/>
      <c r="BS28" s="61"/>
      <c r="BT28" s="61"/>
      <c r="BU28" s="61"/>
      <c r="BV28" s="61"/>
      <c r="BW28" s="61"/>
      <c r="BX28" s="61"/>
      <c r="BY28" s="61"/>
      <c r="BZ28" s="62"/>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0"/>
      <c r="BM29" s="61"/>
      <c r="BN29" s="61"/>
      <c r="BO29" s="61"/>
      <c r="BP29" s="61"/>
      <c r="BQ29" s="61"/>
      <c r="BR29" s="61"/>
      <c r="BS29" s="61"/>
      <c r="BT29" s="61"/>
      <c r="BU29" s="61"/>
      <c r="BV29" s="61"/>
      <c r="BW29" s="61"/>
      <c r="BX29" s="61"/>
      <c r="BY29" s="61"/>
      <c r="BZ29" s="62"/>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0"/>
      <c r="BM30" s="61"/>
      <c r="BN30" s="61"/>
      <c r="BO30" s="61"/>
      <c r="BP30" s="61"/>
      <c r="BQ30" s="61"/>
      <c r="BR30" s="61"/>
      <c r="BS30" s="61"/>
      <c r="BT30" s="61"/>
      <c r="BU30" s="61"/>
      <c r="BV30" s="61"/>
      <c r="BW30" s="61"/>
      <c r="BX30" s="61"/>
      <c r="BY30" s="61"/>
      <c r="BZ30" s="62"/>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0"/>
      <c r="BM31" s="61"/>
      <c r="BN31" s="61"/>
      <c r="BO31" s="61"/>
      <c r="BP31" s="61"/>
      <c r="BQ31" s="61"/>
      <c r="BR31" s="61"/>
      <c r="BS31" s="61"/>
      <c r="BT31" s="61"/>
      <c r="BU31" s="61"/>
      <c r="BV31" s="61"/>
      <c r="BW31" s="61"/>
      <c r="BX31" s="61"/>
      <c r="BY31" s="61"/>
      <c r="BZ31" s="62"/>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0"/>
      <c r="BM32" s="61"/>
      <c r="BN32" s="61"/>
      <c r="BO32" s="61"/>
      <c r="BP32" s="61"/>
      <c r="BQ32" s="61"/>
      <c r="BR32" s="61"/>
      <c r="BS32" s="61"/>
      <c r="BT32" s="61"/>
      <c r="BU32" s="61"/>
      <c r="BV32" s="61"/>
      <c r="BW32" s="61"/>
      <c r="BX32" s="61"/>
      <c r="BY32" s="61"/>
      <c r="BZ32" s="62"/>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0"/>
      <c r="BM33" s="61"/>
      <c r="BN33" s="61"/>
      <c r="BO33" s="61"/>
      <c r="BP33" s="61"/>
      <c r="BQ33" s="61"/>
      <c r="BR33" s="61"/>
      <c r="BS33" s="61"/>
      <c r="BT33" s="61"/>
      <c r="BU33" s="61"/>
      <c r="BV33" s="61"/>
      <c r="BW33" s="61"/>
      <c r="BX33" s="61"/>
      <c r="BY33" s="61"/>
      <c r="BZ33" s="62"/>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0"/>
      <c r="BM34" s="61"/>
      <c r="BN34" s="61"/>
      <c r="BO34" s="61"/>
      <c r="BP34" s="61"/>
      <c r="BQ34" s="61"/>
      <c r="BR34" s="61"/>
      <c r="BS34" s="61"/>
      <c r="BT34" s="61"/>
      <c r="BU34" s="61"/>
      <c r="BV34" s="61"/>
      <c r="BW34" s="61"/>
      <c r="BX34" s="61"/>
      <c r="BY34" s="61"/>
      <c r="BZ34" s="62"/>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0"/>
      <c r="BM35" s="61"/>
      <c r="BN35" s="61"/>
      <c r="BO35" s="61"/>
      <c r="BP35" s="61"/>
      <c r="BQ35" s="61"/>
      <c r="BR35" s="61"/>
      <c r="BS35" s="61"/>
      <c r="BT35" s="61"/>
      <c r="BU35" s="61"/>
      <c r="BV35" s="61"/>
      <c r="BW35" s="61"/>
      <c r="BX35" s="61"/>
      <c r="BY35" s="61"/>
      <c r="BZ35" s="62"/>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0"/>
      <c r="BM36" s="61"/>
      <c r="BN36" s="61"/>
      <c r="BO36" s="61"/>
      <c r="BP36" s="61"/>
      <c r="BQ36" s="61"/>
      <c r="BR36" s="61"/>
      <c r="BS36" s="61"/>
      <c r="BT36" s="61"/>
      <c r="BU36" s="61"/>
      <c r="BV36" s="61"/>
      <c r="BW36" s="61"/>
      <c r="BX36" s="61"/>
      <c r="BY36" s="61"/>
      <c r="BZ36" s="62"/>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0"/>
      <c r="BM37" s="61"/>
      <c r="BN37" s="61"/>
      <c r="BO37" s="61"/>
      <c r="BP37" s="61"/>
      <c r="BQ37" s="61"/>
      <c r="BR37" s="61"/>
      <c r="BS37" s="61"/>
      <c r="BT37" s="61"/>
      <c r="BU37" s="61"/>
      <c r="BV37" s="61"/>
      <c r="BW37" s="61"/>
      <c r="BX37" s="61"/>
      <c r="BY37" s="61"/>
      <c r="BZ37" s="62"/>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0"/>
      <c r="BM38" s="61"/>
      <c r="BN38" s="61"/>
      <c r="BO38" s="61"/>
      <c r="BP38" s="61"/>
      <c r="BQ38" s="61"/>
      <c r="BR38" s="61"/>
      <c r="BS38" s="61"/>
      <c r="BT38" s="61"/>
      <c r="BU38" s="61"/>
      <c r="BV38" s="61"/>
      <c r="BW38" s="61"/>
      <c r="BX38" s="61"/>
      <c r="BY38" s="61"/>
      <c r="BZ38" s="62"/>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0"/>
      <c r="BM39" s="61"/>
      <c r="BN39" s="61"/>
      <c r="BO39" s="61"/>
      <c r="BP39" s="61"/>
      <c r="BQ39" s="61"/>
      <c r="BR39" s="61"/>
      <c r="BS39" s="61"/>
      <c r="BT39" s="61"/>
      <c r="BU39" s="61"/>
      <c r="BV39" s="61"/>
      <c r="BW39" s="61"/>
      <c r="BX39" s="61"/>
      <c r="BY39" s="61"/>
      <c r="BZ39" s="62"/>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0"/>
      <c r="BM40" s="61"/>
      <c r="BN40" s="61"/>
      <c r="BO40" s="61"/>
      <c r="BP40" s="61"/>
      <c r="BQ40" s="61"/>
      <c r="BR40" s="61"/>
      <c r="BS40" s="61"/>
      <c r="BT40" s="61"/>
      <c r="BU40" s="61"/>
      <c r="BV40" s="61"/>
      <c r="BW40" s="61"/>
      <c r="BX40" s="61"/>
      <c r="BY40" s="61"/>
      <c r="BZ40" s="62"/>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0"/>
      <c r="BM41" s="61"/>
      <c r="BN41" s="61"/>
      <c r="BO41" s="61"/>
      <c r="BP41" s="61"/>
      <c r="BQ41" s="61"/>
      <c r="BR41" s="61"/>
      <c r="BS41" s="61"/>
      <c r="BT41" s="61"/>
      <c r="BU41" s="61"/>
      <c r="BV41" s="61"/>
      <c r="BW41" s="61"/>
      <c r="BX41" s="61"/>
      <c r="BY41" s="61"/>
      <c r="BZ41" s="62"/>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0"/>
      <c r="BM42" s="61"/>
      <c r="BN42" s="61"/>
      <c r="BO42" s="61"/>
      <c r="BP42" s="61"/>
      <c r="BQ42" s="61"/>
      <c r="BR42" s="61"/>
      <c r="BS42" s="61"/>
      <c r="BT42" s="61"/>
      <c r="BU42" s="61"/>
      <c r="BV42" s="61"/>
      <c r="BW42" s="61"/>
      <c r="BX42" s="61"/>
      <c r="BY42" s="61"/>
      <c r="BZ42" s="62"/>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0"/>
      <c r="BM43" s="61"/>
      <c r="BN43" s="61"/>
      <c r="BO43" s="61"/>
      <c r="BP43" s="61"/>
      <c r="BQ43" s="61"/>
      <c r="BR43" s="61"/>
      <c r="BS43" s="61"/>
      <c r="BT43" s="61"/>
      <c r="BU43" s="61"/>
      <c r="BV43" s="61"/>
      <c r="BW43" s="61"/>
      <c r="BX43" s="61"/>
      <c r="BY43" s="61"/>
      <c r="BZ43" s="62"/>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3"/>
      <c r="BM44" s="64"/>
      <c r="BN44" s="64"/>
      <c r="BO44" s="64"/>
      <c r="BP44" s="64"/>
      <c r="BQ44" s="64"/>
      <c r="BR44" s="64"/>
      <c r="BS44" s="64"/>
      <c r="BT44" s="64"/>
      <c r="BU44" s="64"/>
      <c r="BV44" s="64"/>
      <c r="BW44" s="64"/>
      <c r="BX44" s="64"/>
      <c r="BY44" s="64"/>
      <c r="BZ44" s="65"/>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85" t="s">
        <v>27</v>
      </c>
      <c r="BM45" s="86"/>
      <c r="BN45" s="86"/>
      <c r="BO45" s="86"/>
      <c r="BP45" s="86"/>
      <c r="BQ45" s="86"/>
      <c r="BR45" s="86"/>
      <c r="BS45" s="86"/>
      <c r="BT45" s="86"/>
      <c r="BU45" s="86"/>
      <c r="BV45" s="86"/>
      <c r="BW45" s="86"/>
      <c r="BX45" s="86"/>
      <c r="BY45" s="86"/>
      <c r="BZ45" s="8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88"/>
      <c r="BM46" s="89"/>
      <c r="BN46" s="89"/>
      <c r="BO46" s="89"/>
      <c r="BP46" s="89"/>
      <c r="BQ46" s="89"/>
      <c r="BR46" s="89"/>
      <c r="BS46" s="89"/>
      <c r="BT46" s="89"/>
      <c r="BU46" s="89"/>
      <c r="BV46" s="89"/>
      <c r="BW46" s="89"/>
      <c r="BX46" s="89"/>
      <c r="BY46" s="89"/>
      <c r="BZ46" s="9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37" t="s">
        <v>113</v>
      </c>
      <c r="BM47" s="38"/>
      <c r="BN47" s="38"/>
      <c r="BO47" s="38"/>
      <c r="BP47" s="38"/>
      <c r="BQ47" s="38"/>
      <c r="BR47" s="38"/>
      <c r="BS47" s="38"/>
      <c r="BT47" s="38"/>
      <c r="BU47" s="38"/>
      <c r="BV47" s="38"/>
      <c r="BW47" s="38"/>
      <c r="BX47" s="38"/>
      <c r="BY47" s="38"/>
      <c r="BZ47" s="39"/>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37"/>
      <c r="BM48" s="38"/>
      <c r="BN48" s="38"/>
      <c r="BO48" s="38"/>
      <c r="BP48" s="38"/>
      <c r="BQ48" s="38"/>
      <c r="BR48" s="38"/>
      <c r="BS48" s="38"/>
      <c r="BT48" s="38"/>
      <c r="BU48" s="38"/>
      <c r="BV48" s="38"/>
      <c r="BW48" s="38"/>
      <c r="BX48" s="38"/>
      <c r="BY48" s="38"/>
      <c r="BZ48" s="39"/>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37"/>
      <c r="BM49" s="38"/>
      <c r="BN49" s="38"/>
      <c r="BO49" s="38"/>
      <c r="BP49" s="38"/>
      <c r="BQ49" s="38"/>
      <c r="BR49" s="38"/>
      <c r="BS49" s="38"/>
      <c r="BT49" s="38"/>
      <c r="BU49" s="38"/>
      <c r="BV49" s="38"/>
      <c r="BW49" s="38"/>
      <c r="BX49" s="38"/>
      <c r="BY49" s="38"/>
      <c r="BZ49" s="39"/>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37"/>
      <c r="BM50" s="38"/>
      <c r="BN50" s="38"/>
      <c r="BO50" s="38"/>
      <c r="BP50" s="38"/>
      <c r="BQ50" s="38"/>
      <c r="BR50" s="38"/>
      <c r="BS50" s="38"/>
      <c r="BT50" s="38"/>
      <c r="BU50" s="38"/>
      <c r="BV50" s="38"/>
      <c r="BW50" s="38"/>
      <c r="BX50" s="38"/>
      <c r="BY50" s="38"/>
      <c r="BZ50" s="39"/>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37"/>
      <c r="BM51" s="38"/>
      <c r="BN51" s="38"/>
      <c r="BO51" s="38"/>
      <c r="BP51" s="38"/>
      <c r="BQ51" s="38"/>
      <c r="BR51" s="38"/>
      <c r="BS51" s="38"/>
      <c r="BT51" s="38"/>
      <c r="BU51" s="38"/>
      <c r="BV51" s="38"/>
      <c r="BW51" s="38"/>
      <c r="BX51" s="38"/>
      <c r="BY51" s="38"/>
      <c r="BZ51" s="39"/>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37"/>
      <c r="BM52" s="38"/>
      <c r="BN52" s="38"/>
      <c r="BO52" s="38"/>
      <c r="BP52" s="38"/>
      <c r="BQ52" s="38"/>
      <c r="BR52" s="38"/>
      <c r="BS52" s="38"/>
      <c r="BT52" s="38"/>
      <c r="BU52" s="38"/>
      <c r="BV52" s="38"/>
      <c r="BW52" s="38"/>
      <c r="BX52" s="38"/>
      <c r="BY52" s="38"/>
      <c r="BZ52" s="39"/>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37"/>
      <c r="BM53" s="38"/>
      <c r="BN53" s="38"/>
      <c r="BO53" s="38"/>
      <c r="BP53" s="38"/>
      <c r="BQ53" s="38"/>
      <c r="BR53" s="38"/>
      <c r="BS53" s="38"/>
      <c r="BT53" s="38"/>
      <c r="BU53" s="38"/>
      <c r="BV53" s="38"/>
      <c r="BW53" s="38"/>
      <c r="BX53" s="38"/>
      <c r="BY53" s="38"/>
      <c r="BZ53" s="39"/>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37"/>
      <c r="BM54" s="38"/>
      <c r="BN54" s="38"/>
      <c r="BO54" s="38"/>
      <c r="BP54" s="38"/>
      <c r="BQ54" s="38"/>
      <c r="BR54" s="38"/>
      <c r="BS54" s="38"/>
      <c r="BT54" s="38"/>
      <c r="BU54" s="38"/>
      <c r="BV54" s="38"/>
      <c r="BW54" s="38"/>
      <c r="BX54" s="38"/>
      <c r="BY54" s="38"/>
      <c r="BZ54" s="39"/>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37"/>
      <c r="BM55" s="38"/>
      <c r="BN55" s="38"/>
      <c r="BO55" s="38"/>
      <c r="BP55" s="38"/>
      <c r="BQ55" s="38"/>
      <c r="BR55" s="38"/>
      <c r="BS55" s="38"/>
      <c r="BT55" s="38"/>
      <c r="BU55" s="38"/>
      <c r="BV55" s="38"/>
      <c r="BW55" s="38"/>
      <c r="BX55" s="38"/>
      <c r="BY55" s="38"/>
      <c r="BZ55" s="39"/>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37"/>
      <c r="BM56" s="38"/>
      <c r="BN56" s="38"/>
      <c r="BO56" s="38"/>
      <c r="BP56" s="38"/>
      <c r="BQ56" s="38"/>
      <c r="BR56" s="38"/>
      <c r="BS56" s="38"/>
      <c r="BT56" s="38"/>
      <c r="BU56" s="38"/>
      <c r="BV56" s="38"/>
      <c r="BW56" s="38"/>
      <c r="BX56" s="38"/>
      <c r="BY56" s="38"/>
      <c r="BZ56" s="39"/>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37"/>
      <c r="BM57" s="38"/>
      <c r="BN57" s="38"/>
      <c r="BO57" s="38"/>
      <c r="BP57" s="38"/>
      <c r="BQ57" s="38"/>
      <c r="BR57" s="38"/>
      <c r="BS57" s="38"/>
      <c r="BT57" s="38"/>
      <c r="BU57" s="38"/>
      <c r="BV57" s="38"/>
      <c r="BW57" s="38"/>
      <c r="BX57" s="38"/>
      <c r="BY57" s="38"/>
      <c r="BZ57" s="39"/>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37"/>
      <c r="BM58" s="38"/>
      <c r="BN58" s="38"/>
      <c r="BO58" s="38"/>
      <c r="BP58" s="38"/>
      <c r="BQ58" s="38"/>
      <c r="BR58" s="38"/>
      <c r="BS58" s="38"/>
      <c r="BT58" s="38"/>
      <c r="BU58" s="38"/>
      <c r="BV58" s="38"/>
      <c r="BW58" s="38"/>
      <c r="BX58" s="38"/>
      <c r="BY58" s="38"/>
      <c r="BZ58" s="39"/>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37"/>
      <c r="BM59" s="38"/>
      <c r="BN59" s="38"/>
      <c r="BO59" s="38"/>
      <c r="BP59" s="38"/>
      <c r="BQ59" s="38"/>
      <c r="BR59" s="38"/>
      <c r="BS59" s="38"/>
      <c r="BT59" s="38"/>
      <c r="BU59" s="38"/>
      <c r="BV59" s="38"/>
      <c r="BW59" s="38"/>
      <c r="BX59" s="38"/>
      <c r="BY59" s="38"/>
      <c r="BZ59" s="39"/>
    </row>
    <row r="60" spans="1:78" ht="13.5" customHeight="1" x14ac:dyDescent="0.2">
      <c r="A60" s="2"/>
      <c r="B60" s="28" t="s">
        <v>28</v>
      </c>
      <c r="C60" s="29"/>
      <c r="D60" s="29"/>
      <c r="E60" s="29"/>
      <c r="F60" s="29"/>
      <c r="G60" s="29"/>
      <c r="H60" s="29"/>
      <c r="I60" s="29"/>
      <c r="J60" s="29"/>
      <c r="K60" s="29"/>
      <c r="L60" s="29"/>
      <c r="M60" s="29"/>
      <c r="N60" s="29"/>
      <c r="O60" s="29"/>
      <c r="P60" s="29"/>
      <c r="Q60" s="29"/>
      <c r="R60" s="29"/>
      <c r="S60" s="29"/>
      <c r="T60" s="29"/>
      <c r="U60" s="29"/>
      <c r="V60" s="29"/>
      <c r="W60" s="29"/>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c r="AY60" s="29"/>
      <c r="AZ60" s="29"/>
      <c r="BA60" s="29"/>
      <c r="BB60" s="29"/>
      <c r="BC60" s="29"/>
      <c r="BD60" s="29"/>
      <c r="BE60" s="29"/>
      <c r="BF60" s="29"/>
      <c r="BG60" s="29"/>
      <c r="BH60" s="29"/>
      <c r="BI60" s="29"/>
      <c r="BJ60" s="30"/>
      <c r="BK60" s="2"/>
      <c r="BL60" s="37"/>
      <c r="BM60" s="38"/>
      <c r="BN60" s="38"/>
      <c r="BO60" s="38"/>
      <c r="BP60" s="38"/>
      <c r="BQ60" s="38"/>
      <c r="BR60" s="38"/>
      <c r="BS60" s="38"/>
      <c r="BT60" s="38"/>
      <c r="BU60" s="38"/>
      <c r="BV60" s="38"/>
      <c r="BW60" s="38"/>
      <c r="BX60" s="38"/>
      <c r="BY60" s="38"/>
      <c r="BZ60" s="39"/>
    </row>
    <row r="61" spans="1:78" ht="13.5" customHeight="1" x14ac:dyDescent="0.2">
      <c r="A61" s="2"/>
      <c r="B61" s="28"/>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30"/>
      <c r="BK61" s="2"/>
      <c r="BL61" s="37"/>
      <c r="BM61" s="38"/>
      <c r="BN61" s="38"/>
      <c r="BO61" s="38"/>
      <c r="BP61" s="38"/>
      <c r="BQ61" s="38"/>
      <c r="BR61" s="38"/>
      <c r="BS61" s="38"/>
      <c r="BT61" s="38"/>
      <c r="BU61" s="38"/>
      <c r="BV61" s="38"/>
      <c r="BW61" s="38"/>
      <c r="BX61" s="38"/>
      <c r="BY61" s="38"/>
      <c r="BZ61" s="39"/>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37"/>
      <c r="BM62" s="38"/>
      <c r="BN62" s="38"/>
      <c r="BO62" s="38"/>
      <c r="BP62" s="38"/>
      <c r="BQ62" s="38"/>
      <c r="BR62" s="38"/>
      <c r="BS62" s="38"/>
      <c r="BT62" s="38"/>
      <c r="BU62" s="38"/>
      <c r="BV62" s="38"/>
      <c r="BW62" s="38"/>
      <c r="BX62" s="38"/>
      <c r="BY62" s="38"/>
      <c r="BZ62" s="39"/>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40"/>
      <c r="BM63" s="41"/>
      <c r="BN63" s="41"/>
      <c r="BO63" s="41"/>
      <c r="BP63" s="41"/>
      <c r="BQ63" s="41"/>
      <c r="BR63" s="41"/>
      <c r="BS63" s="41"/>
      <c r="BT63" s="41"/>
      <c r="BU63" s="41"/>
      <c r="BV63" s="41"/>
      <c r="BW63" s="41"/>
      <c r="BX63" s="41"/>
      <c r="BY63" s="41"/>
      <c r="BZ63" s="42"/>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85" t="s">
        <v>29</v>
      </c>
      <c r="BM64" s="86"/>
      <c r="BN64" s="86"/>
      <c r="BO64" s="86"/>
      <c r="BP64" s="86"/>
      <c r="BQ64" s="86"/>
      <c r="BR64" s="86"/>
      <c r="BS64" s="86"/>
      <c r="BT64" s="86"/>
      <c r="BU64" s="86"/>
      <c r="BV64" s="86"/>
      <c r="BW64" s="86"/>
      <c r="BX64" s="86"/>
      <c r="BY64" s="86"/>
      <c r="BZ64" s="8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88"/>
      <c r="BM65" s="89"/>
      <c r="BN65" s="89"/>
      <c r="BO65" s="89"/>
      <c r="BP65" s="89"/>
      <c r="BQ65" s="89"/>
      <c r="BR65" s="89"/>
      <c r="BS65" s="89"/>
      <c r="BT65" s="89"/>
      <c r="BU65" s="89"/>
      <c r="BV65" s="89"/>
      <c r="BW65" s="89"/>
      <c r="BX65" s="89"/>
      <c r="BY65" s="89"/>
      <c r="BZ65" s="9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37" t="s">
        <v>115</v>
      </c>
      <c r="BM66" s="38"/>
      <c r="BN66" s="38"/>
      <c r="BO66" s="38"/>
      <c r="BP66" s="38"/>
      <c r="BQ66" s="38"/>
      <c r="BR66" s="38"/>
      <c r="BS66" s="38"/>
      <c r="BT66" s="38"/>
      <c r="BU66" s="38"/>
      <c r="BV66" s="38"/>
      <c r="BW66" s="38"/>
      <c r="BX66" s="38"/>
      <c r="BY66" s="38"/>
      <c r="BZ66" s="39"/>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37"/>
      <c r="BM67" s="38"/>
      <c r="BN67" s="38"/>
      <c r="BO67" s="38"/>
      <c r="BP67" s="38"/>
      <c r="BQ67" s="38"/>
      <c r="BR67" s="38"/>
      <c r="BS67" s="38"/>
      <c r="BT67" s="38"/>
      <c r="BU67" s="38"/>
      <c r="BV67" s="38"/>
      <c r="BW67" s="38"/>
      <c r="BX67" s="38"/>
      <c r="BY67" s="38"/>
      <c r="BZ67" s="39"/>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37"/>
      <c r="BM68" s="38"/>
      <c r="BN68" s="38"/>
      <c r="BO68" s="38"/>
      <c r="BP68" s="38"/>
      <c r="BQ68" s="38"/>
      <c r="BR68" s="38"/>
      <c r="BS68" s="38"/>
      <c r="BT68" s="38"/>
      <c r="BU68" s="38"/>
      <c r="BV68" s="38"/>
      <c r="BW68" s="38"/>
      <c r="BX68" s="38"/>
      <c r="BY68" s="38"/>
      <c r="BZ68" s="39"/>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37"/>
      <c r="BM69" s="38"/>
      <c r="BN69" s="38"/>
      <c r="BO69" s="38"/>
      <c r="BP69" s="38"/>
      <c r="BQ69" s="38"/>
      <c r="BR69" s="38"/>
      <c r="BS69" s="38"/>
      <c r="BT69" s="38"/>
      <c r="BU69" s="38"/>
      <c r="BV69" s="38"/>
      <c r="BW69" s="38"/>
      <c r="BX69" s="38"/>
      <c r="BY69" s="38"/>
      <c r="BZ69" s="39"/>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37"/>
      <c r="BM70" s="38"/>
      <c r="BN70" s="38"/>
      <c r="BO70" s="38"/>
      <c r="BP70" s="38"/>
      <c r="BQ70" s="38"/>
      <c r="BR70" s="38"/>
      <c r="BS70" s="38"/>
      <c r="BT70" s="38"/>
      <c r="BU70" s="38"/>
      <c r="BV70" s="38"/>
      <c r="BW70" s="38"/>
      <c r="BX70" s="38"/>
      <c r="BY70" s="38"/>
      <c r="BZ70" s="39"/>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37"/>
      <c r="BM71" s="38"/>
      <c r="BN71" s="38"/>
      <c r="BO71" s="38"/>
      <c r="BP71" s="38"/>
      <c r="BQ71" s="38"/>
      <c r="BR71" s="38"/>
      <c r="BS71" s="38"/>
      <c r="BT71" s="38"/>
      <c r="BU71" s="38"/>
      <c r="BV71" s="38"/>
      <c r="BW71" s="38"/>
      <c r="BX71" s="38"/>
      <c r="BY71" s="38"/>
      <c r="BZ71" s="39"/>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37"/>
      <c r="BM72" s="38"/>
      <c r="BN72" s="38"/>
      <c r="BO72" s="38"/>
      <c r="BP72" s="38"/>
      <c r="BQ72" s="38"/>
      <c r="BR72" s="38"/>
      <c r="BS72" s="38"/>
      <c r="BT72" s="38"/>
      <c r="BU72" s="38"/>
      <c r="BV72" s="38"/>
      <c r="BW72" s="38"/>
      <c r="BX72" s="38"/>
      <c r="BY72" s="38"/>
      <c r="BZ72" s="39"/>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37"/>
      <c r="BM73" s="38"/>
      <c r="BN73" s="38"/>
      <c r="BO73" s="38"/>
      <c r="BP73" s="38"/>
      <c r="BQ73" s="38"/>
      <c r="BR73" s="38"/>
      <c r="BS73" s="38"/>
      <c r="BT73" s="38"/>
      <c r="BU73" s="38"/>
      <c r="BV73" s="38"/>
      <c r="BW73" s="38"/>
      <c r="BX73" s="38"/>
      <c r="BY73" s="38"/>
      <c r="BZ73" s="39"/>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37"/>
      <c r="BM74" s="38"/>
      <c r="BN74" s="38"/>
      <c r="BO74" s="38"/>
      <c r="BP74" s="38"/>
      <c r="BQ74" s="38"/>
      <c r="BR74" s="38"/>
      <c r="BS74" s="38"/>
      <c r="BT74" s="38"/>
      <c r="BU74" s="38"/>
      <c r="BV74" s="38"/>
      <c r="BW74" s="38"/>
      <c r="BX74" s="38"/>
      <c r="BY74" s="38"/>
      <c r="BZ74" s="39"/>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37"/>
      <c r="BM75" s="38"/>
      <c r="BN75" s="38"/>
      <c r="BO75" s="38"/>
      <c r="BP75" s="38"/>
      <c r="BQ75" s="38"/>
      <c r="BR75" s="38"/>
      <c r="BS75" s="38"/>
      <c r="BT75" s="38"/>
      <c r="BU75" s="38"/>
      <c r="BV75" s="38"/>
      <c r="BW75" s="38"/>
      <c r="BX75" s="38"/>
      <c r="BY75" s="38"/>
      <c r="BZ75" s="39"/>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37"/>
      <c r="BM76" s="38"/>
      <c r="BN76" s="38"/>
      <c r="BO76" s="38"/>
      <c r="BP76" s="38"/>
      <c r="BQ76" s="38"/>
      <c r="BR76" s="38"/>
      <c r="BS76" s="38"/>
      <c r="BT76" s="38"/>
      <c r="BU76" s="38"/>
      <c r="BV76" s="38"/>
      <c r="BW76" s="38"/>
      <c r="BX76" s="38"/>
      <c r="BY76" s="38"/>
      <c r="BZ76" s="39"/>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37"/>
      <c r="BM77" s="38"/>
      <c r="BN77" s="38"/>
      <c r="BO77" s="38"/>
      <c r="BP77" s="38"/>
      <c r="BQ77" s="38"/>
      <c r="BR77" s="38"/>
      <c r="BS77" s="38"/>
      <c r="BT77" s="38"/>
      <c r="BU77" s="38"/>
      <c r="BV77" s="38"/>
      <c r="BW77" s="38"/>
      <c r="BX77" s="38"/>
      <c r="BY77" s="38"/>
      <c r="BZ77" s="39"/>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37"/>
      <c r="BM78" s="38"/>
      <c r="BN78" s="38"/>
      <c r="BO78" s="38"/>
      <c r="BP78" s="38"/>
      <c r="BQ78" s="38"/>
      <c r="BR78" s="38"/>
      <c r="BS78" s="38"/>
      <c r="BT78" s="38"/>
      <c r="BU78" s="38"/>
      <c r="BV78" s="38"/>
      <c r="BW78" s="38"/>
      <c r="BX78" s="38"/>
      <c r="BY78" s="38"/>
      <c r="BZ78" s="39"/>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37"/>
      <c r="BM79" s="38"/>
      <c r="BN79" s="38"/>
      <c r="BO79" s="38"/>
      <c r="BP79" s="38"/>
      <c r="BQ79" s="38"/>
      <c r="BR79" s="38"/>
      <c r="BS79" s="38"/>
      <c r="BT79" s="38"/>
      <c r="BU79" s="38"/>
      <c r="BV79" s="38"/>
      <c r="BW79" s="38"/>
      <c r="BX79" s="38"/>
      <c r="BY79" s="38"/>
      <c r="BZ79" s="39"/>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37"/>
      <c r="BM80" s="38"/>
      <c r="BN80" s="38"/>
      <c r="BO80" s="38"/>
      <c r="BP80" s="38"/>
      <c r="BQ80" s="38"/>
      <c r="BR80" s="38"/>
      <c r="BS80" s="38"/>
      <c r="BT80" s="38"/>
      <c r="BU80" s="38"/>
      <c r="BV80" s="38"/>
      <c r="BW80" s="38"/>
      <c r="BX80" s="38"/>
      <c r="BY80" s="38"/>
      <c r="BZ80" s="39"/>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37"/>
      <c r="BM81" s="38"/>
      <c r="BN81" s="38"/>
      <c r="BO81" s="38"/>
      <c r="BP81" s="38"/>
      <c r="BQ81" s="38"/>
      <c r="BR81" s="38"/>
      <c r="BS81" s="38"/>
      <c r="BT81" s="38"/>
      <c r="BU81" s="38"/>
      <c r="BV81" s="38"/>
      <c r="BW81" s="38"/>
      <c r="BX81" s="38"/>
      <c r="BY81" s="38"/>
      <c r="BZ81" s="39"/>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40"/>
      <c r="BM82" s="41"/>
      <c r="BN82" s="41"/>
      <c r="BO82" s="41"/>
      <c r="BP82" s="41"/>
      <c r="BQ82" s="41"/>
      <c r="BR82" s="41"/>
      <c r="BS82" s="41"/>
      <c r="BT82" s="41"/>
      <c r="BU82" s="41"/>
      <c r="BV82" s="41"/>
      <c r="BW82" s="41"/>
      <c r="BX82" s="41"/>
      <c r="BY82" s="41"/>
      <c r="BZ82" s="42"/>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OHYSuLDCnmkixIfGccNJYqMRUJM6WCUfEk2o2G2PqxG6H8s4re+7irxbgmecrBXhSnLigOQgS4grIJ+iQOfoOw==" saltValue="8wnSeKpXVJuvu8yKBAapM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0"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2023</v>
      </c>
      <c r="C6" s="19">
        <f t="shared" ref="C6:X6" si="3">C7</f>
        <v>272281</v>
      </c>
      <c r="D6" s="19">
        <f t="shared" si="3"/>
        <v>46</v>
      </c>
      <c r="E6" s="19">
        <f t="shared" si="3"/>
        <v>17</v>
      </c>
      <c r="F6" s="19">
        <f t="shared" si="3"/>
        <v>1</v>
      </c>
      <c r="G6" s="19">
        <f t="shared" si="3"/>
        <v>0</v>
      </c>
      <c r="H6" s="19" t="str">
        <f t="shared" si="3"/>
        <v>大阪府　泉南市</v>
      </c>
      <c r="I6" s="19" t="str">
        <f t="shared" si="3"/>
        <v>法適用</v>
      </c>
      <c r="J6" s="19" t="str">
        <f t="shared" si="3"/>
        <v>下水道事業</v>
      </c>
      <c r="K6" s="19" t="str">
        <f t="shared" si="3"/>
        <v>公共下水道</v>
      </c>
      <c r="L6" s="19" t="str">
        <f t="shared" si="3"/>
        <v>Bc1</v>
      </c>
      <c r="M6" s="19" t="str">
        <f t="shared" si="3"/>
        <v>非設置</v>
      </c>
      <c r="N6" s="20" t="str">
        <f t="shared" si="3"/>
        <v>-</v>
      </c>
      <c r="O6" s="20">
        <f t="shared" si="3"/>
        <v>74.47</v>
      </c>
      <c r="P6" s="20">
        <f t="shared" si="3"/>
        <v>62.76</v>
      </c>
      <c r="Q6" s="20">
        <f t="shared" si="3"/>
        <v>82.88</v>
      </c>
      <c r="R6" s="20">
        <f t="shared" si="3"/>
        <v>2830</v>
      </c>
      <c r="S6" s="20">
        <f t="shared" si="3"/>
        <v>58789</v>
      </c>
      <c r="T6" s="20">
        <f t="shared" si="3"/>
        <v>48.98</v>
      </c>
      <c r="U6" s="20">
        <f t="shared" si="3"/>
        <v>1200.27</v>
      </c>
      <c r="V6" s="20">
        <f t="shared" si="3"/>
        <v>36732</v>
      </c>
      <c r="W6" s="20">
        <f t="shared" si="3"/>
        <v>6.86</v>
      </c>
      <c r="X6" s="20">
        <f t="shared" si="3"/>
        <v>5354.52</v>
      </c>
      <c r="Y6" s="21" t="str">
        <f>IF(Y7="",NA(),Y7)</f>
        <v>-</v>
      </c>
      <c r="Z6" s="21">
        <f t="shared" ref="Z6:AH6" si="4">IF(Z7="",NA(),Z7)</f>
        <v>107.42</v>
      </c>
      <c r="AA6" s="21">
        <f t="shared" si="4"/>
        <v>107.92</v>
      </c>
      <c r="AB6" s="21">
        <f t="shared" si="4"/>
        <v>107.11</v>
      </c>
      <c r="AC6" s="21">
        <f t="shared" si="4"/>
        <v>103.07</v>
      </c>
      <c r="AD6" s="21" t="str">
        <f t="shared" si="4"/>
        <v>-</v>
      </c>
      <c r="AE6" s="21">
        <f t="shared" si="4"/>
        <v>104.59</v>
      </c>
      <c r="AF6" s="21">
        <f t="shared" si="4"/>
        <v>102.96</v>
      </c>
      <c r="AG6" s="21">
        <f t="shared" si="4"/>
        <v>102.1</v>
      </c>
      <c r="AH6" s="21">
        <f t="shared" si="4"/>
        <v>106.65</v>
      </c>
      <c r="AI6" s="20" t="str">
        <f>IF(AI7="","",IF(AI7="-","【-】","【"&amp;SUBSTITUTE(TEXT(AI7,"#,##0.00"),"-","△")&amp;"】"))</f>
        <v>【105.91】</v>
      </c>
      <c r="AJ6" s="21" t="str">
        <f>IF(AJ7="",NA(),AJ7)</f>
        <v>-</v>
      </c>
      <c r="AK6" s="20">
        <f t="shared" ref="AK6:AS6" si="5">IF(AK7="",NA(),AK7)</f>
        <v>0</v>
      </c>
      <c r="AL6" s="20">
        <f t="shared" si="5"/>
        <v>0</v>
      </c>
      <c r="AM6" s="20">
        <f t="shared" si="5"/>
        <v>0</v>
      </c>
      <c r="AN6" s="20">
        <f t="shared" si="5"/>
        <v>0</v>
      </c>
      <c r="AO6" s="21" t="str">
        <f t="shared" si="5"/>
        <v>-</v>
      </c>
      <c r="AP6" s="21">
        <f t="shared" si="5"/>
        <v>0.83</v>
      </c>
      <c r="AQ6" s="21">
        <f t="shared" si="5"/>
        <v>1.22</v>
      </c>
      <c r="AR6" s="21">
        <f t="shared" si="5"/>
        <v>11.99</v>
      </c>
      <c r="AS6" s="21">
        <f t="shared" si="5"/>
        <v>6.74</v>
      </c>
      <c r="AT6" s="20" t="str">
        <f>IF(AT7="","",IF(AT7="-","【-】","【"&amp;SUBSTITUTE(TEXT(AT7,"#,##0.00"),"-","△")&amp;"】"))</f>
        <v>【3.03】</v>
      </c>
      <c r="AU6" s="21" t="str">
        <f>IF(AU7="",NA(),AU7)</f>
        <v>-</v>
      </c>
      <c r="AV6" s="21">
        <f t="shared" ref="AV6:BD6" si="6">IF(AV7="",NA(),AV7)</f>
        <v>32.25</v>
      </c>
      <c r="AW6" s="21">
        <f t="shared" si="6"/>
        <v>29.5</v>
      </c>
      <c r="AX6" s="21">
        <f t="shared" si="6"/>
        <v>40.39</v>
      </c>
      <c r="AY6" s="21">
        <f t="shared" si="6"/>
        <v>40.06</v>
      </c>
      <c r="AZ6" s="21" t="str">
        <f t="shared" si="6"/>
        <v>-</v>
      </c>
      <c r="BA6" s="21">
        <f t="shared" si="6"/>
        <v>57.6</v>
      </c>
      <c r="BB6" s="21">
        <f t="shared" si="6"/>
        <v>58.15</v>
      </c>
      <c r="BC6" s="21">
        <f t="shared" si="6"/>
        <v>77.69</v>
      </c>
      <c r="BD6" s="21">
        <f t="shared" si="6"/>
        <v>85.86</v>
      </c>
      <c r="BE6" s="20" t="str">
        <f>IF(BE7="","",IF(BE7="-","【-】","【"&amp;SUBSTITUTE(TEXT(BE7,"#,##0.00"),"-","△")&amp;"】"))</f>
        <v>【78.43】</v>
      </c>
      <c r="BF6" s="21" t="str">
        <f>IF(BF7="",NA(),BF7)</f>
        <v>-</v>
      </c>
      <c r="BG6" s="21">
        <f t="shared" ref="BG6:BO6" si="7">IF(BG7="",NA(),BG7)</f>
        <v>714.38</v>
      </c>
      <c r="BH6" s="21">
        <f t="shared" si="7"/>
        <v>634.29999999999995</v>
      </c>
      <c r="BI6" s="21">
        <f t="shared" si="7"/>
        <v>605.61</v>
      </c>
      <c r="BJ6" s="21">
        <f t="shared" si="7"/>
        <v>560.37</v>
      </c>
      <c r="BK6" s="21" t="str">
        <f t="shared" si="7"/>
        <v>-</v>
      </c>
      <c r="BL6" s="21">
        <f t="shared" si="7"/>
        <v>1008.36</v>
      </c>
      <c r="BM6" s="21">
        <f t="shared" si="7"/>
        <v>880.28</v>
      </c>
      <c r="BN6" s="21">
        <f t="shared" si="7"/>
        <v>909.2</v>
      </c>
      <c r="BO6" s="21">
        <f t="shared" si="7"/>
        <v>676.93</v>
      </c>
      <c r="BP6" s="20" t="str">
        <f>IF(BP7="","",IF(BP7="-","【-】","【"&amp;SUBSTITUTE(TEXT(BP7,"#,##0.00"),"-","△")&amp;"】"))</f>
        <v>【630.82】</v>
      </c>
      <c r="BQ6" s="21" t="str">
        <f>IF(BQ7="",NA(),BQ7)</f>
        <v>-</v>
      </c>
      <c r="BR6" s="21">
        <f t="shared" ref="BR6:BZ6" si="8">IF(BR7="",NA(),BR7)</f>
        <v>139.94999999999999</v>
      </c>
      <c r="BS6" s="21">
        <f t="shared" si="8"/>
        <v>143.66</v>
      </c>
      <c r="BT6" s="21">
        <f t="shared" si="8"/>
        <v>137.08000000000001</v>
      </c>
      <c r="BU6" s="21">
        <f t="shared" si="8"/>
        <v>96.71</v>
      </c>
      <c r="BV6" s="21" t="str">
        <f t="shared" si="8"/>
        <v>-</v>
      </c>
      <c r="BW6" s="21">
        <f t="shared" si="8"/>
        <v>85.67</v>
      </c>
      <c r="BX6" s="21">
        <f t="shared" si="8"/>
        <v>86.23</v>
      </c>
      <c r="BY6" s="21">
        <f t="shared" si="8"/>
        <v>84.23</v>
      </c>
      <c r="BZ6" s="21">
        <f t="shared" si="8"/>
        <v>92.66</v>
      </c>
      <c r="CA6" s="20" t="str">
        <f>IF(CA7="","",IF(CA7="-","【-】","【"&amp;SUBSTITUTE(TEXT(CA7,"#,##0.00"),"-","△")&amp;"】"))</f>
        <v>【97.81】</v>
      </c>
      <c r="CB6" s="21" t="str">
        <f>IF(CB7="",NA(),CB7)</f>
        <v>-</v>
      </c>
      <c r="CC6" s="21">
        <f t="shared" ref="CC6:CK6" si="9">IF(CC7="",NA(),CC7)</f>
        <v>126.91</v>
      </c>
      <c r="CD6" s="21">
        <f t="shared" si="9"/>
        <v>121.92</v>
      </c>
      <c r="CE6" s="21">
        <f t="shared" si="9"/>
        <v>129.12</v>
      </c>
      <c r="CF6" s="21">
        <f t="shared" si="9"/>
        <v>181.62</v>
      </c>
      <c r="CG6" s="21" t="str">
        <f t="shared" si="9"/>
        <v>-</v>
      </c>
      <c r="CH6" s="21">
        <f t="shared" si="9"/>
        <v>146.12</v>
      </c>
      <c r="CI6" s="21">
        <f t="shared" si="9"/>
        <v>150.44</v>
      </c>
      <c r="CJ6" s="21">
        <f t="shared" si="9"/>
        <v>153.13999999999999</v>
      </c>
      <c r="CK6" s="21">
        <f t="shared" si="9"/>
        <v>139.12</v>
      </c>
      <c r="CL6" s="20" t="str">
        <f>IF(CL7="","",IF(CL7="-","【-】","【"&amp;SUBSTITUTE(TEXT(CL7,"#,##0.00"),"-","△")&amp;"】"))</f>
        <v>【138.75】</v>
      </c>
      <c r="CM6" s="21" t="str">
        <f>IF(CM7="",NA(),CM7)</f>
        <v>-</v>
      </c>
      <c r="CN6" s="21" t="str">
        <f t="shared" ref="CN6:CV6" si="10">IF(CN7="",NA(),CN7)</f>
        <v>-</v>
      </c>
      <c r="CO6" s="21" t="str">
        <f t="shared" si="10"/>
        <v>-</v>
      </c>
      <c r="CP6" s="21" t="str">
        <f t="shared" si="10"/>
        <v>-</v>
      </c>
      <c r="CQ6" s="21" t="str">
        <f t="shared" si="10"/>
        <v>-</v>
      </c>
      <c r="CR6" s="21" t="str">
        <f t="shared" si="10"/>
        <v>-</v>
      </c>
      <c r="CS6" s="21">
        <f t="shared" si="10"/>
        <v>56.39</v>
      </c>
      <c r="CT6" s="21">
        <f t="shared" si="10"/>
        <v>55.67</v>
      </c>
      <c r="CU6" s="21">
        <f t="shared" si="10"/>
        <v>55.27</v>
      </c>
      <c r="CV6" s="21">
        <f t="shared" si="10"/>
        <v>60.13</v>
      </c>
      <c r="CW6" s="20" t="str">
        <f>IF(CW7="","",IF(CW7="-","【-】","【"&amp;SUBSTITUTE(TEXT(CW7,"#,##0.00"),"-","△")&amp;"】"))</f>
        <v>【58.94】</v>
      </c>
      <c r="CX6" s="21" t="str">
        <f>IF(CX7="",NA(),CX7)</f>
        <v>-</v>
      </c>
      <c r="CY6" s="21">
        <f t="shared" ref="CY6:DG6" si="11">IF(CY7="",NA(),CY7)</f>
        <v>95.66</v>
      </c>
      <c r="CZ6" s="21">
        <f t="shared" si="11"/>
        <v>97.09</v>
      </c>
      <c r="DA6" s="21">
        <f t="shared" si="11"/>
        <v>93.55</v>
      </c>
      <c r="DB6" s="21">
        <f t="shared" si="11"/>
        <v>94.26</v>
      </c>
      <c r="DC6" s="21" t="str">
        <f t="shared" si="11"/>
        <v>-</v>
      </c>
      <c r="DD6" s="21">
        <f t="shared" si="11"/>
        <v>91.45</v>
      </c>
      <c r="DE6" s="21">
        <f t="shared" si="11"/>
        <v>91</v>
      </c>
      <c r="DF6" s="21">
        <f t="shared" si="11"/>
        <v>88.12</v>
      </c>
      <c r="DG6" s="21">
        <f t="shared" si="11"/>
        <v>94.37</v>
      </c>
      <c r="DH6" s="20" t="str">
        <f>IF(DH7="","",IF(DH7="-","【-】","【"&amp;SUBSTITUTE(TEXT(DH7,"#,##0.00"),"-","△")&amp;"】"))</f>
        <v>【95.91】</v>
      </c>
      <c r="DI6" s="21" t="str">
        <f>IF(DI7="",NA(),DI7)</f>
        <v>-</v>
      </c>
      <c r="DJ6" s="21">
        <f t="shared" ref="DJ6:DR6" si="12">IF(DJ7="",NA(),DJ7)</f>
        <v>3.72</v>
      </c>
      <c r="DK6" s="21">
        <f t="shared" si="12"/>
        <v>7.41</v>
      </c>
      <c r="DL6" s="21">
        <f t="shared" si="12"/>
        <v>10.63</v>
      </c>
      <c r="DM6" s="21">
        <f t="shared" si="12"/>
        <v>13.99</v>
      </c>
      <c r="DN6" s="21" t="str">
        <f t="shared" si="12"/>
        <v>-</v>
      </c>
      <c r="DO6" s="21">
        <f t="shared" si="12"/>
        <v>14.8</v>
      </c>
      <c r="DP6" s="21">
        <f t="shared" si="12"/>
        <v>17.149999999999999</v>
      </c>
      <c r="DQ6" s="21">
        <f t="shared" si="12"/>
        <v>19.68</v>
      </c>
      <c r="DR6" s="21">
        <f t="shared" si="12"/>
        <v>30.01</v>
      </c>
      <c r="DS6" s="20" t="str">
        <f>IF(DS7="","",IF(DS7="-","【-】","【"&amp;SUBSTITUTE(TEXT(DS7,"#,##0.00"),"-","△")&amp;"】"))</f>
        <v>【41.09】</v>
      </c>
      <c r="DT6" s="21" t="str">
        <f>IF(DT7="",NA(),DT7)</f>
        <v>-</v>
      </c>
      <c r="DU6" s="21">
        <f t="shared" ref="DU6:EC6" si="13">IF(DU7="",NA(),DU7)</f>
        <v>2.86</v>
      </c>
      <c r="DV6" s="21">
        <f t="shared" si="13"/>
        <v>2.84</v>
      </c>
      <c r="DW6" s="21">
        <f t="shared" si="13"/>
        <v>2.89</v>
      </c>
      <c r="DX6" s="21">
        <f t="shared" si="13"/>
        <v>2.89</v>
      </c>
      <c r="DY6" s="21" t="str">
        <f t="shared" si="13"/>
        <v>-</v>
      </c>
      <c r="DZ6" s="21">
        <f t="shared" si="13"/>
        <v>0.1</v>
      </c>
      <c r="EA6" s="21">
        <f t="shared" si="13"/>
        <v>0.14000000000000001</v>
      </c>
      <c r="EB6" s="21">
        <f t="shared" si="13"/>
        <v>0.16</v>
      </c>
      <c r="EC6" s="21">
        <f t="shared" si="13"/>
        <v>3.43</v>
      </c>
      <c r="ED6" s="20" t="str">
        <f>IF(ED7="","",IF(ED7="-","【-】","【"&amp;SUBSTITUTE(TEXT(ED7,"#,##0.00"),"-","△")&amp;"】"))</f>
        <v>【8.68】</v>
      </c>
      <c r="EE6" s="21" t="str">
        <f>IF(EE7="",NA(),EE7)</f>
        <v>-</v>
      </c>
      <c r="EF6" s="20">
        <f t="shared" ref="EF6:EN6" si="14">IF(EF7="",NA(),EF7)</f>
        <v>0</v>
      </c>
      <c r="EG6" s="20">
        <f t="shared" si="14"/>
        <v>0</v>
      </c>
      <c r="EH6" s="20">
        <f t="shared" si="14"/>
        <v>0</v>
      </c>
      <c r="EI6" s="20">
        <f t="shared" si="14"/>
        <v>0</v>
      </c>
      <c r="EJ6" s="21" t="str">
        <f t="shared" si="14"/>
        <v>-</v>
      </c>
      <c r="EK6" s="21">
        <f t="shared" si="14"/>
        <v>0.09</v>
      </c>
      <c r="EL6" s="21">
        <f t="shared" si="14"/>
        <v>0.25</v>
      </c>
      <c r="EM6" s="21">
        <f t="shared" si="14"/>
        <v>0.05</v>
      </c>
      <c r="EN6" s="21">
        <f t="shared" si="14"/>
        <v>0.06</v>
      </c>
      <c r="EO6" s="20" t="str">
        <f>IF(EO7="","",IF(EO7="-","【-】","【"&amp;SUBSTITUTE(TEXT(EO7,"#,##0.00"),"-","△")&amp;"】"))</f>
        <v>【0.22】</v>
      </c>
    </row>
    <row r="7" spans="1:148" s="22" customFormat="1" x14ac:dyDescent="0.2">
      <c r="A7" s="14"/>
      <c r="B7" s="23">
        <v>2023</v>
      </c>
      <c r="C7" s="23">
        <v>272281</v>
      </c>
      <c r="D7" s="23">
        <v>46</v>
      </c>
      <c r="E7" s="23">
        <v>17</v>
      </c>
      <c r="F7" s="23">
        <v>1</v>
      </c>
      <c r="G7" s="23">
        <v>0</v>
      </c>
      <c r="H7" s="23" t="s">
        <v>96</v>
      </c>
      <c r="I7" s="23" t="s">
        <v>97</v>
      </c>
      <c r="J7" s="23" t="s">
        <v>98</v>
      </c>
      <c r="K7" s="23" t="s">
        <v>99</v>
      </c>
      <c r="L7" s="23" t="s">
        <v>100</v>
      </c>
      <c r="M7" s="23" t="s">
        <v>101</v>
      </c>
      <c r="N7" s="24" t="s">
        <v>102</v>
      </c>
      <c r="O7" s="24">
        <v>74.47</v>
      </c>
      <c r="P7" s="24">
        <v>62.76</v>
      </c>
      <c r="Q7" s="24">
        <v>82.88</v>
      </c>
      <c r="R7" s="24">
        <v>2830</v>
      </c>
      <c r="S7" s="24">
        <v>58789</v>
      </c>
      <c r="T7" s="24">
        <v>48.98</v>
      </c>
      <c r="U7" s="24">
        <v>1200.27</v>
      </c>
      <c r="V7" s="24">
        <v>36732</v>
      </c>
      <c r="W7" s="24">
        <v>6.86</v>
      </c>
      <c r="X7" s="24">
        <v>5354.52</v>
      </c>
      <c r="Y7" s="24" t="s">
        <v>102</v>
      </c>
      <c r="Z7" s="24">
        <v>107.42</v>
      </c>
      <c r="AA7" s="24">
        <v>107.92</v>
      </c>
      <c r="AB7" s="24">
        <v>107.11</v>
      </c>
      <c r="AC7" s="24">
        <v>103.07</v>
      </c>
      <c r="AD7" s="24" t="s">
        <v>102</v>
      </c>
      <c r="AE7" s="24">
        <v>104.59</v>
      </c>
      <c r="AF7" s="24">
        <v>102.96</v>
      </c>
      <c r="AG7" s="24">
        <v>102.1</v>
      </c>
      <c r="AH7" s="24">
        <v>106.65</v>
      </c>
      <c r="AI7" s="24">
        <v>105.91</v>
      </c>
      <c r="AJ7" s="24" t="s">
        <v>102</v>
      </c>
      <c r="AK7" s="24">
        <v>0</v>
      </c>
      <c r="AL7" s="24">
        <v>0</v>
      </c>
      <c r="AM7" s="24">
        <v>0</v>
      </c>
      <c r="AN7" s="24">
        <v>0</v>
      </c>
      <c r="AO7" s="24" t="s">
        <v>102</v>
      </c>
      <c r="AP7" s="24">
        <v>0.83</v>
      </c>
      <c r="AQ7" s="24">
        <v>1.22</v>
      </c>
      <c r="AR7" s="24">
        <v>11.99</v>
      </c>
      <c r="AS7" s="24">
        <v>6.74</v>
      </c>
      <c r="AT7" s="24">
        <v>3.03</v>
      </c>
      <c r="AU7" s="24" t="s">
        <v>102</v>
      </c>
      <c r="AV7" s="24">
        <v>32.25</v>
      </c>
      <c r="AW7" s="24">
        <v>29.5</v>
      </c>
      <c r="AX7" s="24">
        <v>40.39</v>
      </c>
      <c r="AY7" s="24">
        <v>40.06</v>
      </c>
      <c r="AZ7" s="24" t="s">
        <v>102</v>
      </c>
      <c r="BA7" s="24">
        <v>57.6</v>
      </c>
      <c r="BB7" s="24">
        <v>58.15</v>
      </c>
      <c r="BC7" s="24">
        <v>77.69</v>
      </c>
      <c r="BD7" s="24">
        <v>85.86</v>
      </c>
      <c r="BE7" s="24">
        <v>78.430000000000007</v>
      </c>
      <c r="BF7" s="24" t="s">
        <v>102</v>
      </c>
      <c r="BG7" s="24">
        <v>714.38</v>
      </c>
      <c r="BH7" s="24">
        <v>634.29999999999995</v>
      </c>
      <c r="BI7" s="24">
        <v>605.61</v>
      </c>
      <c r="BJ7" s="24">
        <v>560.37</v>
      </c>
      <c r="BK7" s="24" t="s">
        <v>102</v>
      </c>
      <c r="BL7" s="24">
        <v>1008.36</v>
      </c>
      <c r="BM7" s="24">
        <v>880.28</v>
      </c>
      <c r="BN7" s="24">
        <v>909.2</v>
      </c>
      <c r="BO7" s="24">
        <v>676.93</v>
      </c>
      <c r="BP7" s="24">
        <v>630.82000000000005</v>
      </c>
      <c r="BQ7" s="24" t="s">
        <v>102</v>
      </c>
      <c r="BR7" s="24">
        <v>139.94999999999999</v>
      </c>
      <c r="BS7" s="24">
        <v>143.66</v>
      </c>
      <c r="BT7" s="24">
        <v>137.08000000000001</v>
      </c>
      <c r="BU7" s="24">
        <v>96.71</v>
      </c>
      <c r="BV7" s="24" t="s">
        <v>102</v>
      </c>
      <c r="BW7" s="24">
        <v>85.67</v>
      </c>
      <c r="BX7" s="24">
        <v>86.23</v>
      </c>
      <c r="BY7" s="24">
        <v>84.23</v>
      </c>
      <c r="BZ7" s="24">
        <v>92.66</v>
      </c>
      <c r="CA7" s="24">
        <v>97.81</v>
      </c>
      <c r="CB7" s="24" t="s">
        <v>102</v>
      </c>
      <c r="CC7" s="24">
        <v>126.91</v>
      </c>
      <c r="CD7" s="24">
        <v>121.92</v>
      </c>
      <c r="CE7" s="24">
        <v>129.12</v>
      </c>
      <c r="CF7" s="24">
        <v>181.62</v>
      </c>
      <c r="CG7" s="24" t="s">
        <v>102</v>
      </c>
      <c r="CH7" s="24">
        <v>146.12</v>
      </c>
      <c r="CI7" s="24">
        <v>150.44</v>
      </c>
      <c r="CJ7" s="24">
        <v>153.13999999999999</v>
      </c>
      <c r="CK7" s="24">
        <v>139.12</v>
      </c>
      <c r="CL7" s="24">
        <v>138.75</v>
      </c>
      <c r="CM7" s="24" t="s">
        <v>102</v>
      </c>
      <c r="CN7" s="24" t="s">
        <v>102</v>
      </c>
      <c r="CO7" s="24" t="s">
        <v>102</v>
      </c>
      <c r="CP7" s="24" t="s">
        <v>102</v>
      </c>
      <c r="CQ7" s="24" t="s">
        <v>102</v>
      </c>
      <c r="CR7" s="24" t="s">
        <v>102</v>
      </c>
      <c r="CS7" s="24">
        <v>56.39</v>
      </c>
      <c r="CT7" s="24">
        <v>55.67</v>
      </c>
      <c r="CU7" s="24">
        <v>55.27</v>
      </c>
      <c r="CV7" s="24">
        <v>60.13</v>
      </c>
      <c r="CW7" s="24">
        <v>58.94</v>
      </c>
      <c r="CX7" s="24" t="s">
        <v>102</v>
      </c>
      <c r="CY7" s="24">
        <v>95.66</v>
      </c>
      <c r="CZ7" s="24">
        <v>97.09</v>
      </c>
      <c r="DA7" s="24">
        <v>93.55</v>
      </c>
      <c r="DB7" s="24">
        <v>94.26</v>
      </c>
      <c r="DC7" s="24" t="s">
        <v>102</v>
      </c>
      <c r="DD7" s="24">
        <v>91.45</v>
      </c>
      <c r="DE7" s="24">
        <v>91</v>
      </c>
      <c r="DF7" s="24">
        <v>88.12</v>
      </c>
      <c r="DG7" s="24">
        <v>94.37</v>
      </c>
      <c r="DH7" s="24">
        <v>95.91</v>
      </c>
      <c r="DI7" s="24" t="s">
        <v>102</v>
      </c>
      <c r="DJ7" s="24">
        <v>3.72</v>
      </c>
      <c r="DK7" s="24">
        <v>7.41</v>
      </c>
      <c r="DL7" s="24">
        <v>10.63</v>
      </c>
      <c r="DM7" s="24">
        <v>13.99</v>
      </c>
      <c r="DN7" s="24" t="s">
        <v>102</v>
      </c>
      <c r="DO7" s="24">
        <v>14.8</v>
      </c>
      <c r="DP7" s="24">
        <v>17.149999999999999</v>
      </c>
      <c r="DQ7" s="24">
        <v>19.68</v>
      </c>
      <c r="DR7" s="24">
        <v>30.01</v>
      </c>
      <c r="DS7" s="24">
        <v>41.09</v>
      </c>
      <c r="DT7" s="24" t="s">
        <v>102</v>
      </c>
      <c r="DU7" s="24">
        <v>2.86</v>
      </c>
      <c r="DV7" s="24">
        <v>2.84</v>
      </c>
      <c r="DW7" s="24">
        <v>2.89</v>
      </c>
      <c r="DX7" s="24">
        <v>2.89</v>
      </c>
      <c r="DY7" s="24" t="s">
        <v>102</v>
      </c>
      <c r="DZ7" s="24">
        <v>0.1</v>
      </c>
      <c r="EA7" s="24">
        <v>0.14000000000000001</v>
      </c>
      <c r="EB7" s="24">
        <v>0.16</v>
      </c>
      <c r="EC7" s="24">
        <v>3.43</v>
      </c>
      <c r="ED7" s="24">
        <v>8.68</v>
      </c>
      <c r="EE7" s="24" t="s">
        <v>102</v>
      </c>
      <c r="EF7" s="24">
        <v>0</v>
      </c>
      <c r="EG7" s="24">
        <v>0</v>
      </c>
      <c r="EH7" s="24">
        <v>0</v>
      </c>
      <c r="EI7" s="24">
        <v>0</v>
      </c>
      <c r="EJ7" s="24" t="s">
        <v>102</v>
      </c>
      <c r="EK7" s="24">
        <v>0.09</v>
      </c>
      <c r="EL7" s="24">
        <v>0.25</v>
      </c>
      <c r="EM7" s="24">
        <v>0.05</v>
      </c>
      <c r="EN7" s="24">
        <v>0.06</v>
      </c>
      <c r="EO7" s="24">
        <v>0.22</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111</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岸井夏希</cp:lastModifiedBy>
  <cp:lastPrinted>2025-02-21T07:21:26Z</cp:lastPrinted>
  <dcterms:created xsi:type="dcterms:W3CDTF">2025-01-24T07:04:17Z</dcterms:created>
  <dcterms:modified xsi:type="dcterms:W3CDTF">2025-02-27T06:53:32Z</dcterms:modified>
  <cp:category/>
</cp:coreProperties>
</file>