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FE8F4587-FC4B-4A73-9016-294AE6AFDCAC}" xr6:coauthVersionLast="47" xr6:coauthVersionMax="47" xr10:uidLastSave="{00000000-0000-0000-0000-000000000000}"/>
  <workbookProtection workbookAlgorithmName="SHA-512" workbookHashValue="vUGH4aMrKlekJsCR8/lApK3cnO8NfSh3EZ5IrjhddhvoXZS/t16g9J2piorRcoEN7FdgXzdMj8KOw2f2ihYSEw==" workbookSaltValue="X/OplBeDb8IC0+2tn27+hA=="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J85" i="4"/>
  <c r="I85" i="4"/>
  <c r="G85" i="4"/>
  <c r="AT10" i="4"/>
  <c r="I10"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<sst xmlns="http://schemas.openxmlformats.org/spreadsheetml/2006/main" count="236" uniqueCount="117">
  <si>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</si>
  <si>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</si>
  <si>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</si>
  <si>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</si>
  <si>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</si>
  <si>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</si>
  <si>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</si>
  <si>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</si>
  <si>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</si>
  <si>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</si>
  <si>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</si>
  <si>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</si>
  <si>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</si>
  <si>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</si>
  <si>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</si>
  <si>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</si>
  <si>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</si>
  <si>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</si>
  <si>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</si>
  <si>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</si>
  <si>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</si>
  <si>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</si>
  <si>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</si>
  <si>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</si>
  <si>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</si>
  <si>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</si>
  <si>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</si>
  <si>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</si>
  <si>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</si>
  <si>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</si>
  <si>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</si>
  <si>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</si>
  <si>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</si>
  <si>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</si>
  <si>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</si>
  <si>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</si>
  <si>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</si>
  <si>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</si>
  <si>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</si>
  <si>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</si>
  <si>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</si>
  <si>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</si>
  <si>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</si>
  <si>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</si>
  <si>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</si>
  <si>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</si>
  <si>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</si>
  <si>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</si>
  <si>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</si>
  <si>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</si>
  <si>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</si>
  <si>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</si>
  <si>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</si>
  <si>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</si>
  <si>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</si>
  <si>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</si>
  <si>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</si>
  <si>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</si>
  <si>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</si>
  <si>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</si>
  <si>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</si>
  <si>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</si>
  <si>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</si>
  <si>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</si>
  <si>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</si>
  <si>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</si>
  <si>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</si>
  <si>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</si>
  <si>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</si>
  <si>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</si>
  <si>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</si>
  <si>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</si>
  <si>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</si>
  <si>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</si>
  <si>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</si>
  <si>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</si>
  <si>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</si>
  <si>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</si>
  <si>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</si>
  <si>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</si>
  <si>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</si>
  <si>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</si>
  <si>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</si>
  <si>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</si>
  <si>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</si>
  <si>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</si>
  <si>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</si>
  <si>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</si>
  <si>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</si>
  <si>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</si>
  <si>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</si>
  <si>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</si>
  <si>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</si>
  <si>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</si>
  <si>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</si>
  <si>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</si>
  <si>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東大阪市</t>
  </si>
  <si>
    <t>法適用</t>
  </si>
  <si>
    <t>下水道事業</t>
  </si>
  <si>
    <t>公共下水道</t>
  </si>
  <si>
    <t>Ab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</si>
  <si>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</si>
  <si>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</si>
  <si>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</si>
  <si>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</si>
  <si>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</si>
  <si>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</si>
  <si>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</si>
  <si>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</si>
  <si>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</si>
  <si>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</si>
  <si>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</si>
  <si>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</si>
  <si>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</si>
  <si>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⑤経費回収率は昨年度と比べて4.93ポイント減少したが、100％を超えており下水道使用料で汚水処理に係る費用を賄えている。
　①経常収支比率は、雨水事業等を含めた経常収支についても黒字を維持していることから100％を超えている。
　④企業債残高対事業規模比率は、これまでに下水道施設を建設するために借りた企業債の償還や管渠の老朽化に伴う維持修繕費や改築更新事業投資が増加しており、類似団体平均値より414.37ポイント高くなっていることから資金面では厳しい状況となっている。
　本市は淀川や大和川よりも低い低平地となっており、降った雨をポンプ等により強制的に河川に排水しなければならない「内水域」であるため、雨水事業に係る支出が多額となっている。
　一方、雨水事業に係る財源は一般会計の負担であるが、国及び市財政の厳しい状況のなか、雨水に係る経費は削減されており、厳しい財政状況となっている。
　⑦施設利用率は、汚水処理を大阪府流域下水道及び大阪市に委託をしていることから、本市独自の処理場を所有していないためゼロとなる。
　本市では早期水洗化促進の取り組みとして、未水洗化家屋への個別訪問を行うと共に、水洗化に関わる助成金制度や貸付金制度の広報等を行っている。そうした取り組みにより、水洗化率の向上に努めている。</t>
    <rPh sb="23" eb="25">
      <t>ゲンショウ</t>
    </rPh>
    <phoneticPr fontId="4"/>
  </si>
  <si>
    <t>　本市は昭和24年より下水道事業を実施しており、法定耐用年数の50年を超える管渠が増えてきているため、有形固定資産減価償却率が類似団体平均値と比較して高くなっている。
　近年では「下水道総合地震対策計画」による下水道管の改築更新事業への取り組みにより、管渠改善率の向上に努めている。令和元年度から令和5年度を平均すると、4.2kmの管渠の修繕・改良・更新を毎年度毎に行っている。法定耐用年数を超えた管渠延長は、令和元年度から令和5年度で平均すると、約38.3kmずつ増加している。そのため、類似団体平均値と比べて管渠老朽化率、管渠改善率は高くなっている。</t>
    <rPh sb="141" eb="143">
      <t>レイワ</t>
    </rPh>
    <rPh sb="143" eb="144">
      <t>ガン</t>
    </rPh>
    <rPh sb="205" eb="207">
      <t>レイワ</t>
    </rPh>
    <rPh sb="207" eb="208">
      <t>ガン</t>
    </rPh>
    <rPh sb="269" eb="270">
      <t>タカ</t>
    </rPh>
    <phoneticPr fontId="4"/>
  </si>
  <si>
    <t>　前年と同様に経常収支比率、経費回収率が共に100％を超えているが、人口減少、節水意識の高まり等による使用水量の減少により、今後の下水道使用料収入は減少傾向であるため、経常収支比率は減少する見込みである。
　一方で下水道事業は「生活環境の改善（汚水の排除）」、「浸水の防除（雨水の排除）」、「公共用水域（河川・湖沼・海域等）の水質の保全」という収入に関わらず担うべき役割がある。
　本市の約84％が淀川・大和川よりも低く、浸水被害が発生しやすい地域のため、浸水被害軽減に向けて「雨水増補管計画」を策定し、令和5年度末で約99％の進捗率となっている。引き続きこれらの下水道事業の役割を担うため、限られた財源の中でより一層の経営の効率化を進め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</si>
</sst>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0.18</c:v>
                </c:pt>
                <c:pt idx="1">
                  <c:v>0.34</c:v>
                </c:pt>
                <c:pt idx="2">
                  <c:v>0.34</c:v>
                </c:pt>
                <c:pt idx="3">
                  <c:v>0.55000000000000004</c:v>
                </c:pt>
                <c:pt idx="4">
                  <c:v>0.39</c:v>
                </c:pt>
              </c:numCache>
            </c:numRef>
          </c:val>
          <c:extLst>
            <c:ext xmlns:c16="http://schemas.microsoft.com/office/drawing/2014/chart" uri="{C3380CC4-5D6E-409C-BE32-E72D297353CC}">
              <c16:uniqueId val="{00000000-CB64-4A00-8A36-89C9D726F33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0.14000000000000001</c:v>
                </c:pt>
                <c:pt idx="3">
                  <c:v>0.15</c:v>
                </c:pt>
                <c:pt idx="4">
                  <c:v>0.12</c:v>
                </c:pt>
              </c:numCache>
            </c:numRef>
          </c:val>
          <c:smooth val="0"/>
          <c:extLst>
            <c:ext xmlns:c16="http://schemas.microsoft.com/office/drawing/2014/chart" uri="{C3380CC4-5D6E-409C-BE32-E72D297353CC}">
              <c16:uniqueId val="{00000001-CB64-4A00-8A36-89C9D726F33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80C-4579-A7AD-A13F023492A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67.37</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F80C-4579-A7AD-A13F023492A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96.17</c:v>
                </c:pt>
                <c:pt idx="1">
                  <c:v>97.74</c:v>
                </c:pt>
                <c:pt idx="2">
                  <c:v>97.84</c:v>
                </c:pt>
                <c:pt idx="3">
                  <c:v>97.89</c:v>
                </c:pt>
                <c:pt idx="4">
                  <c:v>97.95</c:v>
                </c:pt>
              </c:numCache>
            </c:numRef>
          </c:val>
          <c:extLst>
            <c:ext xmlns:c16="http://schemas.microsoft.com/office/drawing/2014/chart" uri="{C3380CC4-5D6E-409C-BE32-E72D297353CC}">
              <c16:uniqueId val="{00000000-6DDA-42FF-AC57-7054D3AE401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c:v>
                </c:pt>
                <c:pt idx="1">
                  <c:v>97.24</c:v>
                </c:pt>
                <c:pt idx="2">
                  <c:v>97.79</c:v>
                </c:pt>
                <c:pt idx="3">
                  <c:v>97.75</c:v>
                </c:pt>
                <c:pt idx="4">
                  <c:v>97.83</c:v>
                </c:pt>
              </c:numCache>
            </c:numRef>
          </c:val>
          <c:smooth val="0"/>
          <c:extLst>
            <c:ext xmlns:c16="http://schemas.microsoft.com/office/drawing/2014/chart" uri="{C3380CC4-5D6E-409C-BE32-E72D297353CC}">
              <c16:uniqueId val="{00000001-6DDA-42FF-AC57-7054D3AE401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104.4</c:v>
                </c:pt>
                <c:pt idx="1">
                  <c:v>103.89</c:v>
                </c:pt>
                <c:pt idx="2">
                  <c:v>105.99</c:v>
                </c:pt>
                <c:pt idx="3">
                  <c:v>107.49</c:v>
                </c:pt>
                <c:pt idx="4">
                  <c:v>106.47</c:v>
                </c:pt>
              </c:numCache>
            </c:numRef>
          </c:val>
          <c:extLst>
            <c:ext xmlns:c16="http://schemas.microsoft.com/office/drawing/2014/chart" uri="{C3380CC4-5D6E-409C-BE32-E72D297353CC}">
              <c16:uniqueId val="{00000000-2F55-4A59-9022-4AE07C45E6D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106.31</c:v>
                </c:pt>
                <c:pt idx="1">
                  <c:v>107.05</c:v>
                </c:pt>
                <c:pt idx="2">
                  <c:v>106.43</c:v>
                </c:pt>
                <c:pt idx="3">
                  <c:v>106.81</c:v>
                </c:pt>
                <c:pt idx="4">
                  <c:v>106.99</c:v>
                </c:pt>
              </c:numCache>
            </c:numRef>
          </c:val>
          <c:smooth val="0"/>
          <c:extLst>
            <c:ext xmlns:c16="http://schemas.microsoft.com/office/drawing/2014/chart" uri="{C3380CC4-5D6E-409C-BE32-E72D297353CC}">
              <c16:uniqueId val="{00000001-2F55-4A59-9022-4AE07C45E6D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30.24</c:v>
                </c:pt>
                <c:pt idx="1">
                  <c:v>32.479999999999997</c:v>
                </c:pt>
                <c:pt idx="2">
                  <c:v>34.86</c:v>
                </c:pt>
                <c:pt idx="3">
                  <c:v>37.159999999999997</c:v>
                </c:pt>
                <c:pt idx="4">
                  <c:v>39.35</c:v>
                </c:pt>
              </c:numCache>
            </c:numRef>
          </c:val>
          <c:extLst>
            <c:ext xmlns:c16="http://schemas.microsoft.com/office/drawing/2014/chart" uri="{C3380CC4-5D6E-409C-BE32-E72D297353CC}">
              <c16:uniqueId val="{00000000-1D6A-48D1-9079-1B6A9739A8A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30.6</c:v>
                </c:pt>
                <c:pt idx="1">
                  <c:v>27.39</c:v>
                </c:pt>
                <c:pt idx="2">
                  <c:v>30.42</c:v>
                </c:pt>
                <c:pt idx="3">
                  <c:v>32.96</c:v>
                </c:pt>
                <c:pt idx="4">
                  <c:v>34.909999999999997</c:v>
                </c:pt>
              </c:numCache>
            </c:numRef>
          </c:val>
          <c:smooth val="0"/>
          <c:extLst>
            <c:ext xmlns:c16="http://schemas.microsoft.com/office/drawing/2014/chart" uri="{C3380CC4-5D6E-409C-BE32-E72D297353CC}">
              <c16:uniqueId val="{00000001-1D6A-48D1-9079-1B6A9739A8A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11.56</c:v>
                </c:pt>
                <c:pt idx="1">
                  <c:v>15</c:v>
                </c:pt>
                <c:pt idx="2">
                  <c:v>18.73</c:v>
                </c:pt>
                <c:pt idx="3">
                  <c:v>21.49</c:v>
                </c:pt>
                <c:pt idx="4">
                  <c:v>24.67</c:v>
                </c:pt>
              </c:numCache>
            </c:numRef>
          </c:val>
          <c:extLst>
            <c:ext xmlns:c16="http://schemas.microsoft.com/office/drawing/2014/chart" uri="{C3380CC4-5D6E-409C-BE32-E72D297353CC}">
              <c16:uniqueId val="{00000000-3465-4889-9C99-7809251B8F1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5.0199999999999996</c:v>
                </c:pt>
                <c:pt idx="1">
                  <c:v>5.86</c:v>
                </c:pt>
                <c:pt idx="2">
                  <c:v>6.66</c:v>
                </c:pt>
                <c:pt idx="3">
                  <c:v>8.49</c:v>
                </c:pt>
                <c:pt idx="4">
                  <c:v>10.08</c:v>
                </c:pt>
              </c:numCache>
            </c:numRef>
          </c:val>
          <c:smooth val="0"/>
          <c:extLst>
            <c:ext xmlns:c16="http://schemas.microsoft.com/office/drawing/2014/chart" uri="{C3380CC4-5D6E-409C-BE32-E72D297353CC}">
              <c16:uniqueId val="{00000001-3465-4889-9C99-7809251B8F1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526-4812-966B-C5155E52196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0.05</c:v>
                </c:pt>
                <c:pt idx="1">
                  <c:v>0</c:v>
                </c:pt>
                <c:pt idx="2">
                  <c:v>0</c:v>
                </c:pt>
                <c:pt idx="3">
                  <c:v>0</c:v>
                </c:pt>
                <c:pt idx="4">
                  <c:v>0</c:v>
                </c:pt>
              </c:numCache>
            </c:numRef>
          </c:val>
          <c:smooth val="0"/>
          <c:extLst>
            <c:ext xmlns:c16="http://schemas.microsoft.com/office/drawing/2014/chart" uri="{C3380CC4-5D6E-409C-BE32-E72D297353CC}">
              <c16:uniqueId val="{00000001-F526-4812-966B-C5155E52196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63.68</c:v>
                </c:pt>
                <c:pt idx="1">
                  <c:v>64.989999999999995</c:v>
                </c:pt>
                <c:pt idx="2">
                  <c:v>70.45</c:v>
                </c:pt>
                <c:pt idx="3">
                  <c:v>70.569999999999993</c:v>
                </c:pt>
                <c:pt idx="4">
                  <c:v>76.09</c:v>
                </c:pt>
              </c:numCache>
            </c:numRef>
          </c:val>
          <c:extLst>
            <c:ext xmlns:c16="http://schemas.microsoft.com/office/drawing/2014/chart" uri="{C3380CC4-5D6E-409C-BE32-E72D297353CC}">
              <c16:uniqueId val="{00000000-BF9A-43E1-8E9C-85B8495D48D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88.1</c:v>
                </c:pt>
                <c:pt idx="1">
                  <c:v>84.84</c:v>
                </c:pt>
                <c:pt idx="2">
                  <c:v>88.42</c:v>
                </c:pt>
                <c:pt idx="3">
                  <c:v>93.63</c:v>
                </c:pt>
                <c:pt idx="4">
                  <c:v>100.41</c:v>
                </c:pt>
              </c:numCache>
            </c:numRef>
          </c:val>
          <c:smooth val="0"/>
          <c:extLst>
            <c:ext xmlns:c16="http://schemas.microsoft.com/office/drawing/2014/chart" uri="{C3380CC4-5D6E-409C-BE32-E72D297353CC}">
              <c16:uniqueId val="{00000001-BF9A-43E1-8E9C-85B8495D48D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924.23</c:v>
                </c:pt>
                <c:pt idx="1">
                  <c:v>918.76</c:v>
                </c:pt>
                <c:pt idx="2">
                  <c:v>917.52</c:v>
                </c:pt>
                <c:pt idx="3">
                  <c:v>915.61</c:v>
                </c:pt>
                <c:pt idx="4">
                  <c:v>913.53</c:v>
                </c:pt>
              </c:numCache>
            </c:numRef>
          </c:val>
          <c:extLst>
            <c:ext xmlns:c16="http://schemas.microsoft.com/office/drawing/2014/chart" uri="{C3380CC4-5D6E-409C-BE32-E72D297353CC}">
              <c16:uniqueId val="{00000000-416A-4C7F-B780-C9539004B3C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585.55999999999995</c:v>
                </c:pt>
                <c:pt idx="1">
                  <c:v>565.62</c:v>
                </c:pt>
                <c:pt idx="2">
                  <c:v>544.61</c:v>
                </c:pt>
                <c:pt idx="3">
                  <c:v>525.07000000000005</c:v>
                </c:pt>
                <c:pt idx="4">
                  <c:v>499.16</c:v>
                </c:pt>
              </c:numCache>
            </c:numRef>
          </c:val>
          <c:smooth val="0"/>
          <c:extLst>
            <c:ext xmlns:c16="http://schemas.microsoft.com/office/drawing/2014/chart" uri="{C3380CC4-5D6E-409C-BE32-E72D297353CC}">
              <c16:uniqueId val="{00000001-416A-4C7F-B780-C9539004B3C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122.37</c:v>
                </c:pt>
                <c:pt idx="1">
                  <c:v>119.95</c:v>
                </c:pt>
                <c:pt idx="2">
                  <c:v>125.74</c:v>
                </c:pt>
                <c:pt idx="3">
                  <c:v>131.66</c:v>
                </c:pt>
                <c:pt idx="4">
                  <c:v>126.73</c:v>
                </c:pt>
              </c:numCache>
            </c:numRef>
          </c:val>
          <c:extLst>
            <c:ext xmlns:c16="http://schemas.microsoft.com/office/drawing/2014/chart" uri="{C3380CC4-5D6E-409C-BE32-E72D297353CC}">
              <c16:uniqueId val="{00000000-0218-42E3-9DEF-ED2FF9FDDD8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101.62</c:v>
                </c:pt>
                <c:pt idx="1">
                  <c:v>102.36</c:v>
                </c:pt>
                <c:pt idx="2">
                  <c:v>103.76</c:v>
                </c:pt>
                <c:pt idx="3">
                  <c:v>103.57</c:v>
                </c:pt>
                <c:pt idx="4">
                  <c:v>104.04</c:v>
                </c:pt>
              </c:numCache>
            </c:numRef>
          </c:val>
          <c:smooth val="0"/>
          <c:extLst>
            <c:ext xmlns:c16="http://schemas.microsoft.com/office/drawing/2014/chart" uri="{C3380CC4-5D6E-409C-BE32-E72D297353CC}">
              <c16:uniqueId val="{00000001-0218-42E3-9DEF-ED2FF9FDDD8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101.76</c:v>
                </c:pt>
                <c:pt idx="1">
                  <c:v>102.16</c:v>
                </c:pt>
                <c:pt idx="2">
                  <c:v>98.64</c:v>
                </c:pt>
                <c:pt idx="3">
                  <c:v>94.44</c:v>
                </c:pt>
                <c:pt idx="4">
                  <c:v>98.41</c:v>
                </c:pt>
              </c:numCache>
            </c:numRef>
          </c:val>
          <c:extLst>
            <c:ext xmlns:c16="http://schemas.microsoft.com/office/drawing/2014/chart" uri="{C3380CC4-5D6E-409C-BE32-E72D297353CC}">
              <c16:uniqueId val="{00000000-B807-4E82-B70D-B281E5A034E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117.41</c:v>
                </c:pt>
                <c:pt idx="1">
                  <c:v>114.01</c:v>
                </c:pt>
                <c:pt idx="2">
                  <c:v>111.18</c:v>
                </c:pt>
                <c:pt idx="3">
                  <c:v>111.78</c:v>
                </c:pt>
                <c:pt idx="4">
                  <c:v>112.75</c:v>
                </c:pt>
              </c:numCache>
            </c:numRef>
          </c:val>
          <c:smooth val="0"/>
          <c:extLst>
            <c:ext xmlns:c16="http://schemas.microsoft.com/office/drawing/2014/chart" uri="{C3380CC4-5D6E-409C-BE32-E72D297353CC}">
              <c16:uniqueId val="{00000001-B807-4E82-B70D-B281E5A034E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東大阪市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Ab</v>
      </c>
      <c r="X8" s="34"/>
      <c r="Y8" s="34"/>
      <c r="Z8" s="34"/>
      <c r="AA8" s="34"/>
      <c r="AB8" s="34"/>
      <c r="AC8" s="34"/>
      <c r="AD8" s="35" t="str">
        <f>データ!$M$6</f>
        <v>自治体職員</v>
      </c>
      <c r="AE8" s="35"/>
      <c r="AF8" s="35"/>
      <c r="AG8" s="35"/>
      <c r="AH8" s="35"/>
      <c r="AI8" s="35"/>
      <c r="AJ8" s="35"/>
      <c r="AK8" s="3"/>
      <c r="AL8" s="36">
        <f>データ!S6</f>
        <v>478539</v>
      </c>
      <c r="AM8" s="36"/>
      <c r="AN8" s="36"/>
      <c r="AO8" s="36"/>
      <c r="AP8" s="36"/>
      <c r="AQ8" s="36"/>
      <c r="AR8" s="36"/>
      <c r="AS8" s="36"/>
      <c r="AT8" s="37">
        <f>データ!T6</f>
        <v>61.78</v>
      </c>
      <c r="AU8" s="37"/>
      <c r="AV8" s="37"/>
      <c r="AW8" s="37"/>
      <c r="AX8" s="37"/>
      <c r="AY8" s="37"/>
      <c r="AZ8" s="37"/>
      <c r="BA8" s="37"/>
      <c r="BB8" s="37">
        <f>データ!U6</f>
        <v>7745.86</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43.12</v>
      </c>
      <c r="J10" s="37"/>
      <c r="K10" s="37"/>
      <c r="L10" s="37"/>
      <c r="M10" s="37"/>
      <c r="N10" s="37"/>
      <c r="O10" s="37"/>
      <c r="P10" s="37">
        <f>データ!P6</f>
        <v>99.11</v>
      </c>
      <c r="Q10" s="37"/>
      <c r="R10" s="37"/>
      <c r="S10" s="37"/>
      <c r="T10" s="37"/>
      <c r="U10" s="37"/>
      <c r="V10" s="37"/>
      <c r="W10" s="37">
        <f>データ!Q6</f>
        <v>55.21</v>
      </c>
      <c r="X10" s="37"/>
      <c r="Y10" s="37"/>
      <c r="Z10" s="37"/>
      <c r="AA10" s="37"/>
      <c r="AB10" s="37"/>
      <c r="AC10" s="37"/>
      <c r="AD10" s="36">
        <f>データ!R6</f>
        <v>2087</v>
      </c>
      <c r="AE10" s="36"/>
      <c r="AF10" s="36"/>
      <c r="AG10" s="36"/>
      <c r="AH10" s="36"/>
      <c r="AI10" s="36"/>
      <c r="AJ10" s="36"/>
      <c r="AK10" s="2"/>
      <c r="AL10" s="36">
        <f>データ!V6</f>
        <v>473436</v>
      </c>
      <c r="AM10" s="36"/>
      <c r="AN10" s="36"/>
      <c r="AO10" s="36"/>
      <c r="AP10" s="36"/>
      <c r="AQ10" s="36"/>
      <c r="AR10" s="36"/>
      <c r="AS10" s="36"/>
      <c r="AT10" s="37">
        <f>データ!W6</f>
        <v>49.44</v>
      </c>
      <c r="AU10" s="37"/>
      <c r="AV10" s="37"/>
      <c r="AW10" s="37"/>
      <c r="AX10" s="37"/>
      <c r="AY10" s="37"/>
      <c r="AZ10" s="37"/>
      <c r="BA10" s="37"/>
      <c r="BB10" s="37">
        <f>データ!X6</f>
        <v>9575.9699999999993</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114</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115</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3"/>
      <c r="BM60" s="74"/>
      <c r="BN60" s="74"/>
      <c r="BO60" s="74"/>
      <c r="BP60" s="74"/>
      <c r="BQ60" s="74"/>
      <c r="BR60" s="74"/>
      <c r="BS60" s="74"/>
      <c r="BT60" s="74"/>
      <c r="BU60" s="74"/>
      <c r="BV60" s="74"/>
      <c r="BW60" s="74"/>
      <c r="BX60" s="74"/>
      <c r="BY60" s="74"/>
      <c r="BZ60" s="75"/>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116</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64" t="s">
        <v>30</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6AU/6k/gHWeDgiyGxZkjHDc2GcwBjjVfIIFix/nW+lQP4AZqsKfeF77m/BCvnEPHf4bnryVthf8KgQuth8DngQ==" saltValue="+b7K8FSmudnFfwGYDCYwF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272272</v>
      </c>
      <c r="D6" s="19">
        <f t="shared" si="3"/>
        <v>46</v>
      </c>
      <c r="E6" s="19">
        <f t="shared" si="3"/>
        <v>17</v>
      </c>
      <c r="F6" s="19">
        <f t="shared" si="3"/>
        <v>1</v>
      </c>
      <c r="G6" s="19">
        <f t="shared" si="3"/>
        <v>0</v>
      </c>
      <c r="H6" s="19" t="str">
        <f t="shared" si="3"/>
        <v>大阪府　東大阪市</v>
      </c>
      <c r="I6" s="19" t="str">
        <f t="shared" si="3"/>
        <v>法適用</v>
      </c>
      <c r="J6" s="19" t="str">
        <f t="shared" si="3"/>
        <v>下水道事業</v>
      </c>
      <c r="K6" s="19" t="str">
        <f t="shared" si="3"/>
        <v>公共下水道</v>
      </c>
      <c r="L6" s="19" t="str">
        <f t="shared" si="3"/>
        <v>Ab</v>
      </c>
      <c r="M6" s="19" t="str">
        <f t="shared" si="3"/>
        <v>自治体職員</v>
      </c>
      <c r="N6" s="20" t="str">
        <f t="shared" si="3"/>
        <v>-</v>
      </c>
      <c r="O6" s="20">
        <f t="shared" si="3"/>
        <v>43.12</v>
      </c>
      <c r="P6" s="20">
        <f t="shared" si="3"/>
        <v>99.11</v>
      </c>
      <c r="Q6" s="20">
        <f t="shared" si="3"/>
        <v>55.21</v>
      </c>
      <c r="R6" s="20">
        <f t="shared" si="3"/>
        <v>2087</v>
      </c>
      <c r="S6" s="20">
        <f t="shared" si="3"/>
        <v>478539</v>
      </c>
      <c r="T6" s="20">
        <f t="shared" si="3"/>
        <v>61.78</v>
      </c>
      <c r="U6" s="20">
        <f t="shared" si="3"/>
        <v>7745.86</v>
      </c>
      <c r="V6" s="20">
        <f t="shared" si="3"/>
        <v>473436</v>
      </c>
      <c r="W6" s="20">
        <f t="shared" si="3"/>
        <v>49.44</v>
      </c>
      <c r="X6" s="20">
        <f t="shared" si="3"/>
        <v>9575.9699999999993</v>
      </c>
      <c r="Y6" s="21">
        <f>IF(Y7="",NA(),Y7)</f>
        <v>104.4</v>
      </c>
      <c r="Z6" s="21">
        <f t="shared" ref="Z6:AH6" si="4">IF(Z7="",NA(),Z7)</f>
        <v>103.89</v>
      </c>
      <c r="AA6" s="21">
        <f t="shared" si="4"/>
        <v>105.99</v>
      </c>
      <c r="AB6" s="21">
        <f t="shared" si="4"/>
        <v>107.49</v>
      </c>
      <c r="AC6" s="21">
        <f t="shared" si="4"/>
        <v>106.47</v>
      </c>
      <c r="AD6" s="21">
        <f t="shared" si="4"/>
        <v>106.31</v>
      </c>
      <c r="AE6" s="21">
        <f t="shared" si="4"/>
        <v>107.05</v>
      </c>
      <c r="AF6" s="21">
        <f t="shared" si="4"/>
        <v>106.43</v>
      </c>
      <c r="AG6" s="21">
        <f t="shared" si="4"/>
        <v>106.81</v>
      </c>
      <c r="AH6" s="21">
        <f t="shared" si="4"/>
        <v>106.99</v>
      </c>
      <c r="AI6" s="20" t="str">
        <f>IF(AI7="","",IF(AI7="-","【-】","【"&amp;SUBSTITUTE(TEXT(AI7,"#,##0.00"),"-","△")&amp;"】"))</f>
        <v>【105.91】</v>
      </c>
      <c r="AJ6" s="20">
        <f>IF(AJ7="",NA(),AJ7)</f>
        <v>0</v>
      </c>
      <c r="AK6" s="20">
        <f t="shared" ref="AK6:AS6" si="5">IF(AK7="",NA(),AK7)</f>
        <v>0</v>
      </c>
      <c r="AL6" s="20">
        <f t="shared" si="5"/>
        <v>0</v>
      </c>
      <c r="AM6" s="20">
        <f t="shared" si="5"/>
        <v>0</v>
      </c>
      <c r="AN6" s="20">
        <f t="shared" si="5"/>
        <v>0</v>
      </c>
      <c r="AO6" s="21">
        <f t="shared" si="5"/>
        <v>0.05</v>
      </c>
      <c r="AP6" s="20">
        <f t="shared" si="5"/>
        <v>0</v>
      </c>
      <c r="AQ6" s="20">
        <f t="shared" si="5"/>
        <v>0</v>
      </c>
      <c r="AR6" s="20">
        <f t="shared" si="5"/>
        <v>0</v>
      </c>
      <c r="AS6" s="20">
        <f t="shared" si="5"/>
        <v>0</v>
      </c>
      <c r="AT6" s="20" t="str">
        <f>IF(AT7="","",IF(AT7="-","【-】","【"&amp;SUBSTITUTE(TEXT(AT7,"#,##0.00"),"-","△")&amp;"】"))</f>
        <v>【3.03】</v>
      </c>
      <c r="AU6" s="21">
        <f>IF(AU7="",NA(),AU7)</f>
        <v>63.68</v>
      </c>
      <c r="AV6" s="21">
        <f t="shared" ref="AV6:BD6" si="6">IF(AV7="",NA(),AV7)</f>
        <v>64.989999999999995</v>
      </c>
      <c r="AW6" s="21">
        <f t="shared" si="6"/>
        <v>70.45</v>
      </c>
      <c r="AX6" s="21">
        <f t="shared" si="6"/>
        <v>70.569999999999993</v>
      </c>
      <c r="AY6" s="21">
        <f t="shared" si="6"/>
        <v>76.09</v>
      </c>
      <c r="AZ6" s="21">
        <f t="shared" si="6"/>
        <v>88.1</v>
      </c>
      <c r="BA6" s="21">
        <f t="shared" si="6"/>
        <v>84.84</v>
      </c>
      <c r="BB6" s="21">
        <f t="shared" si="6"/>
        <v>88.42</v>
      </c>
      <c r="BC6" s="21">
        <f t="shared" si="6"/>
        <v>93.63</v>
      </c>
      <c r="BD6" s="21">
        <f t="shared" si="6"/>
        <v>100.41</v>
      </c>
      <c r="BE6" s="20" t="str">
        <f>IF(BE7="","",IF(BE7="-","【-】","【"&amp;SUBSTITUTE(TEXT(BE7,"#,##0.00"),"-","△")&amp;"】"))</f>
        <v>【78.43】</v>
      </c>
      <c r="BF6" s="21">
        <f>IF(BF7="",NA(),BF7)</f>
        <v>924.23</v>
      </c>
      <c r="BG6" s="21">
        <f t="shared" ref="BG6:BO6" si="7">IF(BG7="",NA(),BG7)</f>
        <v>918.76</v>
      </c>
      <c r="BH6" s="21">
        <f t="shared" si="7"/>
        <v>917.52</v>
      </c>
      <c r="BI6" s="21">
        <f t="shared" si="7"/>
        <v>915.61</v>
      </c>
      <c r="BJ6" s="21">
        <f t="shared" si="7"/>
        <v>913.53</v>
      </c>
      <c r="BK6" s="21">
        <f t="shared" si="7"/>
        <v>585.55999999999995</v>
      </c>
      <c r="BL6" s="21">
        <f t="shared" si="7"/>
        <v>565.62</v>
      </c>
      <c r="BM6" s="21">
        <f t="shared" si="7"/>
        <v>544.61</v>
      </c>
      <c r="BN6" s="21">
        <f t="shared" si="7"/>
        <v>525.07000000000005</v>
      </c>
      <c r="BO6" s="21">
        <f t="shared" si="7"/>
        <v>499.16</v>
      </c>
      <c r="BP6" s="20" t="str">
        <f>IF(BP7="","",IF(BP7="-","【-】","【"&amp;SUBSTITUTE(TEXT(BP7,"#,##0.00"),"-","△")&amp;"】"))</f>
        <v>【630.82】</v>
      </c>
      <c r="BQ6" s="21">
        <f>IF(BQ7="",NA(),BQ7)</f>
        <v>122.37</v>
      </c>
      <c r="BR6" s="21">
        <f t="shared" ref="BR6:BZ6" si="8">IF(BR7="",NA(),BR7)</f>
        <v>119.95</v>
      </c>
      <c r="BS6" s="21">
        <f t="shared" si="8"/>
        <v>125.74</v>
      </c>
      <c r="BT6" s="21">
        <f t="shared" si="8"/>
        <v>131.66</v>
      </c>
      <c r="BU6" s="21">
        <f t="shared" si="8"/>
        <v>126.73</v>
      </c>
      <c r="BV6" s="21">
        <f t="shared" si="8"/>
        <v>101.62</v>
      </c>
      <c r="BW6" s="21">
        <f t="shared" si="8"/>
        <v>102.36</v>
      </c>
      <c r="BX6" s="21">
        <f t="shared" si="8"/>
        <v>103.76</v>
      </c>
      <c r="BY6" s="21">
        <f t="shared" si="8"/>
        <v>103.57</v>
      </c>
      <c r="BZ6" s="21">
        <f t="shared" si="8"/>
        <v>104.04</v>
      </c>
      <c r="CA6" s="20" t="str">
        <f>IF(CA7="","",IF(CA7="-","【-】","【"&amp;SUBSTITUTE(TEXT(CA7,"#,##0.00"),"-","△")&amp;"】"))</f>
        <v>【97.81】</v>
      </c>
      <c r="CB6" s="21">
        <f>IF(CB7="",NA(),CB7)</f>
        <v>101.76</v>
      </c>
      <c r="CC6" s="21">
        <f t="shared" ref="CC6:CK6" si="9">IF(CC7="",NA(),CC7)</f>
        <v>102.16</v>
      </c>
      <c r="CD6" s="21">
        <f t="shared" si="9"/>
        <v>98.64</v>
      </c>
      <c r="CE6" s="21">
        <f t="shared" si="9"/>
        <v>94.44</v>
      </c>
      <c r="CF6" s="21">
        <f t="shared" si="9"/>
        <v>98.41</v>
      </c>
      <c r="CG6" s="21">
        <f t="shared" si="9"/>
        <v>117.41</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67.37</v>
      </c>
      <c r="CS6" s="21">
        <f t="shared" si="10"/>
        <v>67.709999999999994</v>
      </c>
      <c r="CT6" s="21">
        <f t="shared" si="10"/>
        <v>67.13</v>
      </c>
      <c r="CU6" s="21">
        <f t="shared" si="10"/>
        <v>66.819999999999993</v>
      </c>
      <c r="CV6" s="21">
        <f t="shared" si="10"/>
        <v>65.98</v>
      </c>
      <c r="CW6" s="20" t="str">
        <f>IF(CW7="","",IF(CW7="-","【-】","【"&amp;SUBSTITUTE(TEXT(CW7,"#,##0.00"),"-","△")&amp;"】"))</f>
        <v>【58.94】</v>
      </c>
      <c r="CX6" s="21">
        <f>IF(CX7="",NA(),CX7)</f>
        <v>96.17</v>
      </c>
      <c r="CY6" s="21">
        <f t="shared" ref="CY6:DG6" si="11">IF(CY7="",NA(),CY7)</f>
        <v>97.74</v>
      </c>
      <c r="CZ6" s="21">
        <f t="shared" si="11"/>
        <v>97.84</v>
      </c>
      <c r="DA6" s="21">
        <f t="shared" si="11"/>
        <v>97.89</v>
      </c>
      <c r="DB6" s="21">
        <f t="shared" si="11"/>
        <v>97.95</v>
      </c>
      <c r="DC6" s="21">
        <f t="shared" si="11"/>
        <v>97</v>
      </c>
      <c r="DD6" s="21">
        <f t="shared" si="11"/>
        <v>97.24</v>
      </c>
      <c r="DE6" s="21">
        <f t="shared" si="11"/>
        <v>97.79</v>
      </c>
      <c r="DF6" s="21">
        <f t="shared" si="11"/>
        <v>97.75</v>
      </c>
      <c r="DG6" s="21">
        <f t="shared" si="11"/>
        <v>97.83</v>
      </c>
      <c r="DH6" s="20" t="str">
        <f>IF(DH7="","",IF(DH7="-","【-】","【"&amp;SUBSTITUTE(TEXT(DH7,"#,##0.00"),"-","△")&amp;"】"))</f>
        <v>【95.91】</v>
      </c>
      <c r="DI6" s="21">
        <f>IF(DI7="",NA(),DI7)</f>
        <v>30.24</v>
      </c>
      <c r="DJ6" s="21">
        <f t="shared" ref="DJ6:DR6" si="12">IF(DJ7="",NA(),DJ7)</f>
        <v>32.479999999999997</v>
      </c>
      <c r="DK6" s="21">
        <f t="shared" si="12"/>
        <v>34.86</v>
      </c>
      <c r="DL6" s="21">
        <f t="shared" si="12"/>
        <v>37.159999999999997</v>
      </c>
      <c r="DM6" s="21">
        <f t="shared" si="12"/>
        <v>39.35</v>
      </c>
      <c r="DN6" s="21">
        <f t="shared" si="12"/>
        <v>30.6</v>
      </c>
      <c r="DO6" s="21">
        <f t="shared" si="12"/>
        <v>27.39</v>
      </c>
      <c r="DP6" s="21">
        <f t="shared" si="12"/>
        <v>30.42</v>
      </c>
      <c r="DQ6" s="21">
        <f t="shared" si="12"/>
        <v>32.96</v>
      </c>
      <c r="DR6" s="21">
        <f t="shared" si="12"/>
        <v>34.909999999999997</v>
      </c>
      <c r="DS6" s="20" t="str">
        <f>IF(DS7="","",IF(DS7="-","【-】","【"&amp;SUBSTITUTE(TEXT(DS7,"#,##0.00"),"-","△")&amp;"】"))</f>
        <v>【41.09】</v>
      </c>
      <c r="DT6" s="21">
        <f>IF(DT7="",NA(),DT7)</f>
        <v>11.56</v>
      </c>
      <c r="DU6" s="21">
        <f t="shared" ref="DU6:EC6" si="13">IF(DU7="",NA(),DU7)</f>
        <v>15</v>
      </c>
      <c r="DV6" s="21">
        <f t="shared" si="13"/>
        <v>18.73</v>
      </c>
      <c r="DW6" s="21">
        <f t="shared" si="13"/>
        <v>21.49</v>
      </c>
      <c r="DX6" s="21">
        <f t="shared" si="13"/>
        <v>24.67</v>
      </c>
      <c r="DY6" s="21">
        <f t="shared" si="13"/>
        <v>5.0199999999999996</v>
      </c>
      <c r="DZ6" s="21">
        <f t="shared" si="13"/>
        <v>5.86</v>
      </c>
      <c r="EA6" s="21">
        <f t="shared" si="13"/>
        <v>6.66</v>
      </c>
      <c r="EB6" s="21">
        <f t="shared" si="13"/>
        <v>8.49</v>
      </c>
      <c r="EC6" s="21">
        <f t="shared" si="13"/>
        <v>10.08</v>
      </c>
      <c r="ED6" s="20" t="str">
        <f>IF(ED7="","",IF(ED7="-","【-】","【"&amp;SUBSTITUTE(TEXT(ED7,"#,##0.00"),"-","△")&amp;"】"))</f>
        <v>【8.68】</v>
      </c>
      <c r="EE6" s="21">
        <f>IF(EE7="",NA(),EE7)</f>
        <v>0.18</v>
      </c>
      <c r="EF6" s="21">
        <f t="shared" ref="EF6:EN6" si="14">IF(EF7="",NA(),EF7)</f>
        <v>0.34</v>
      </c>
      <c r="EG6" s="21">
        <f t="shared" si="14"/>
        <v>0.34</v>
      </c>
      <c r="EH6" s="21">
        <f t="shared" si="14"/>
        <v>0.55000000000000004</v>
      </c>
      <c r="EI6" s="21">
        <f t="shared" si="14"/>
        <v>0.39</v>
      </c>
      <c r="EJ6" s="21">
        <f t="shared" si="14"/>
        <v>0.19</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272272</v>
      </c>
      <c r="D7" s="23">
        <v>46</v>
      </c>
      <c r="E7" s="23">
        <v>17</v>
      </c>
      <c r="F7" s="23">
        <v>1</v>
      </c>
      <c r="G7" s="23">
        <v>0</v>
      </c>
      <c r="H7" s="23" t="s">
        <v>96</v>
      </c>
      <c r="I7" s="23" t="s">
        <v>97</v>
      </c>
      <c r="J7" s="23" t="s">
        <v>98</v>
      </c>
      <c r="K7" s="23" t="s">
        <v>99</v>
      </c>
      <c r="L7" s="23" t="s">
        <v>100</v>
      </c>
      <c r="M7" s="23" t="s">
        <v>101</v>
      </c>
      <c r="N7" s="24" t="s">
        <v>102</v>
      </c>
      <c r="O7" s="24">
        <v>43.12</v>
      </c>
      <c r="P7" s="24">
        <v>99.11</v>
      </c>
      <c r="Q7" s="24">
        <v>55.21</v>
      </c>
      <c r="R7" s="24">
        <v>2087</v>
      </c>
      <c r="S7" s="24">
        <v>478539</v>
      </c>
      <c r="T7" s="24">
        <v>61.78</v>
      </c>
      <c r="U7" s="24">
        <v>7745.86</v>
      </c>
      <c r="V7" s="24">
        <v>473436</v>
      </c>
      <c r="W7" s="24">
        <v>49.44</v>
      </c>
      <c r="X7" s="24">
        <v>9575.9699999999993</v>
      </c>
      <c r="Y7" s="24">
        <v>104.4</v>
      </c>
      <c r="Z7" s="24">
        <v>103.89</v>
      </c>
      <c r="AA7" s="24">
        <v>105.99</v>
      </c>
      <c r="AB7" s="24">
        <v>107.49</v>
      </c>
      <c r="AC7" s="24">
        <v>106.47</v>
      </c>
      <c r="AD7" s="24">
        <v>106.31</v>
      </c>
      <c r="AE7" s="24">
        <v>107.05</v>
      </c>
      <c r="AF7" s="24">
        <v>106.43</v>
      </c>
      <c r="AG7" s="24">
        <v>106.81</v>
      </c>
      <c r="AH7" s="24">
        <v>106.99</v>
      </c>
      <c r="AI7" s="24">
        <v>105.91</v>
      </c>
      <c r="AJ7" s="24">
        <v>0</v>
      </c>
      <c r="AK7" s="24">
        <v>0</v>
      </c>
      <c r="AL7" s="24">
        <v>0</v>
      </c>
      <c r="AM7" s="24">
        <v>0</v>
      </c>
      <c r="AN7" s="24">
        <v>0</v>
      </c>
      <c r="AO7" s="24">
        <v>0.05</v>
      </c>
      <c r="AP7" s="24">
        <v>0</v>
      </c>
      <c r="AQ7" s="24">
        <v>0</v>
      </c>
      <c r="AR7" s="24">
        <v>0</v>
      </c>
      <c r="AS7" s="24">
        <v>0</v>
      </c>
      <c r="AT7" s="24">
        <v>3.03</v>
      </c>
      <c r="AU7" s="24">
        <v>63.68</v>
      </c>
      <c r="AV7" s="24">
        <v>64.989999999999995</v>
      </c>
      <c r="AW7" s="24">
        <v>70.45</v>
      </c>
      <c r="AX7" s="24">
        <v>70.569999999999993</v>
      </c>
      <c r="AY7" s="24">
        <v>76.09</v>
      </c>
      <c r="AZ7" s="24">
        <v>88.1</v>
      </c>
      <c r="BA7" s="24">
        <v>84.84</v>
      </c>
      <c r="BB7" s="24">
        <v>88.42</v>
      </c>
      <c r="BC7" s="24">
        <v>93.63</v>
      </c>
      <c r="BD7" s="24">
        <v>100.41</v>
      </c>
      <c r="BE7" s="24">
        <v>78.430000000000007</v>
      </c>
      <c r="BF7" s="24">
        <v>924.23</v>
      </c>
      <c r="BG7" s="24">
        <v>918.76</v>
      </c>
      <c r="BH7" s="24">
        <v>917.52</v>
      </c>
      <c r="BI7" s="24">
        <v>915.61</v>
      </c>
      <c r="BJ7" s="24">
        <v>913.53</v>
      </c>
      <c r="BK7" s="24">
        <v>585.55999999999995</v>
      </c>
      <c r="BL7" s="24">
        <v>565.62</v>
      </c>
      <c r="BM7" s="24">
        <v>544.61</v>
      </c>
      <c r="BN7" s="24">
        <v>525.07000000000005</v>
      </c>
      <c r="BO7" s="24">
        <v>499.16</v>
      </c>
      <c r="BP7" s="24">
        <v>630.82000000000005</v>
      </c>
      <c r="BQ7" s="24">
        <v>122.37</v>
      </c>
      <c r="BR7" s="24">
        <v>119.95</v>
      </c>
      <c r="BS7" s="24">
        <v>125.74</v>
      </c>
      <c r="BT7" s="24">
        <v>131.66</v>
      </c>
      <c r="BU7" s="24">
        <v>126.73</v>
      </c>
      <c r="BV7" s="24">
        <v>101.62</v>
      </c>
      <c r="BW7" s="24">
        <v>102.36</v>
      </c>
      <c r="BX7" s="24">
        <v>103.76</v>
      </c>
      <c r="BY7" s="24">
        <v>103.57</v>
      </c>
      <c r="BZ7" s="24">
        <v>104.04</v>
      </c>
      <c r="CA7" s="24">
        <v>97.81</v>
      </c>
      <c r="CB7" s="24">
        <v>101.76</v>
      </c>
      <c r="CC7" s="24">
        <v>102.16</v>
      </c>
      <c r="CD7" s="24">
        <v>98.64</v>
      </c>
      <c r="CE7" s="24">
        <v>94.44</v>
      </c>
      <c r="CF7" s="24">
        <v>98.41</v>
      </c>
      <c r="CG7" s="24">
        <v>117.41</v>
      </c>
      <c r="CH7" s="24">
        <v>114.01</v>
      </c>
      <c r="CI7" s="24">
        <v>111.18</v>
      </c>
      <c r="CJ7" s="24">
        <v>111.78</v>
      </c>
      <c r="CK7" s="24">
        <v>112.75</v>
      </c>
      <c r="CL7" s="24">
        <v>138.75</v>
      </c>
      <c r="CM7" s="24" t="s">
        <v>102</v>
      </c>
      <c r="CN7" s="24" t="s">
        <v>102</v>
      </c>
      <c r="CO7" s="24" t="s">
        <v>102</v>
      </c>
      <c r="CP7" s="24" t="s">
        <v>102</v>
      </c>
      <c r="CQ7" s="24" t="s">
        <v>102</v>
      </c>
      <c r="CR7" s="24">
        <v>67.37</v>
      </c>
      <c r="CS7" s="24">
        <v>67.709999999999994</v>
      </c>
      <c r="CT7" s="24">
        <v>67.13</v>
      </c>
      <c r="CU7" s="24">
        <v>66.819999999999993</v>
      </c>
      <c r="CV7" s="24">
        <v>65.98</v>
      </c>
      <c r="CW7" s="24">
        <v>58.94</v>
      </c>
      <c r="CX7" s="24">
        <v>96.17</v>
      </c>
      <c r="CY7" s="24">
        <v>97.74</v>
      </c>
      <c r="CZ7" s="24">
        <v>97.84</v>
      </c>
      <c r="DA7" s="24">
        <v>97.89</v>
      </c>
      <c r="DB7" s="24">
        <v>97.95</v>
      </c>
      <c r="DC7" s="24">
        <v>97</v>
      </c>
      <c r="DD7" s="24">
        <v>97.24</v>
      </c>
      <c r="DE7" s="24">
        <v>97.79</v>
      </c>
      <c r="DF7" s="24">
        <v>97.75</v>
      </c>
      <c r="DG7" s="24">
        <v>97.83</v>
      </c>
      <c r="DH7" s="24">
        <v>95.91</v>
      </c>
      <c r="DI7" s="24">
        <v>30.24</v>
      </c>
      <c r="DJ7" s="24">
        <v>32.479999999999997</v>
      </c>
      <c r="DK7" s="24">
        <v>34.86</v>
      </c>
      <c r="DL7" s="24">
        <v>37.159999999999997</v>
      </c>
      <c r="DM7" s="24">
        <v>39.35</v>
      </c>
      <c r="DN7" s="24">
        <v>30.6</v>
      </c>
      <c r="DO7" s="24">
        <v>27.39</v>
      </c>
      <c r="DP7" s="24">
        <v>30.42</v>
      </c>
      <c r="DQ7" s="24">
        <v>32.96</v>
      </c>
      <c r="DR7" s="24">
        <v>34.909999999999997</v>
      </c>
      <c r="DS7" s="24">
        <v>41.09</v>
      </c>
      <c r="DT7" s="24">
        <v>11.56</v>
      </c>
      <c r="DU7" s="24">
        <v>15</v>
      </c>
      <c r="DV7" s="24">
        <v>18.73</v>
      </c>
      <c r="DW7" s="24">
        <v>21.49</v>
      </c>
      <c r="DX7" s="24">
        <v>24.67</v>
      </c>
      <c r="DY7" s="24">
        <v>5.0199999999999996</v>
      </c>
      <c r="DZ7" s="24">
        <v>5.86</v>
      </c>
      <c r="EA7" s="24">
        <v>6.66</v>
      </c>
      <c r="EB7" s="24">
        <v>8.49</v>
      </c>
      <c r="EC7" s="24">
        <v>10.08</v>
      </c>
      <c r="ED7" s="24">
        <v>8.68</v>
      </c>
      <c r="EE7" s="24">
        <v>0.18</v>
      </c>
      <c r="EF7" s="24">
        <v>0.34</v>
      </c>
      <c r="EG7" s="24">
        <v>0.34</v>
      </c>
      <c r="EH7" s="24">
        <v>0.55000000000000004</v>
      </c>
      <c r="EI7" s="24">
        <v>0.39</v>
      </c>
      <c r="EJ7" s="24">
        <v>0.19</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110</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2025-01-24T07:04:16Z</dcterms:created>
  <dcterms:modified xsi:type="dcterms:W3CDTF">2025-02-27T06:54:58Z</dcterms:modified>
  <cp:category/>
</cp:coreProperties>
</file>