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3_団体回答【2.10〆】\20 和泉市○\"/>
    </mc:Choice>
  </mc:AlternateContent>
  <xr:revisionPtr revIDLastSave="0" documentId="13_ncr:1_{EF4D3A52-9CD6-4EDC-9BBB-F0726359E872}" xr6:coauthVersionLast="47" xr6:coauthVersionMax="47" xr10:uidLastSave="{00000000-0000-0000-0000-000000000000}"/>
  <workbookProtection workbookAlgorithmName="SHA-512" workbookHashValue="Exx9wn0kV+7rJZewIn2RG+M7SVJCcJ1vyzdGV3+SUQVuefEZfCVuk1L8zf1qhyiVEYcum2YbFJfbCC46AU/eiA==" workbookSaltValue="reV6rd5MgzWV9zbtc5/yrA==" workbookSpinCount="100000" lockStructure="1"/>
  <bookViews>
    <workbookView xWindow="-108" yWindow="-108" windowWidth="23256" windowHeight="1416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BB10" i="4" s="1"/>
  <c r="W6" i="5"/>
  <c r="AT10" i="4" s="1"/>
  <c r="V6" i="5"/>
  <c r="AL10" i="4" s="1"/>
  <c r="U6" i="5"/>
  <c r="T6" i="5"/>
  <c r="AT8" i="4" s="1"/>
  <c r="S6" i="5"/>
  <c r="AL8" i="4" s="1"/>
  <c r="R6" i="5"/>
  <c r="AD10" i="4" s="1"/>
  <c r="Q6" i="5"/>
  <c r="P6" i="5"/>
  <c r="O6" i="5"/>
  <c r="I10" i="4" s="1"/>
  <c r="N6" i="5"/>
  <c r="M6" i="5"/>
  <c r="AD8" i="4" s="1"/>
  <c r="L6" i="5"/>
  <c r="W8" i="4" s="1"/>
  <c r="K6" i="5"/>
  <c r="P8" i="4" s="1"/>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I85" i="4"/>
  <c r="H85" i="4"/>
  <c r="G85" i="4"/>
  <c r="W10" i="4"/>
  <c r="P10" i="4"/>
  <c r="B10" i="4"/>
  <c r="BB8" i="4"/>
  <c r="B8" i="4"/>
  <c r="B6" i="4"/>
</calcChain>
</file>

<file path=xl/sharedStrings.xml><?xml version="1.0" encoding="utf-8"?>
<sst xmlns="http://schemas.openxmlformats.org/spreadsheetml/2006/main" count="312" uniqueCount="116">
  <si>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</si>
  <si>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</si>
  <si>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</si>
  <si>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</si>
  <si>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</si>
  <si>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</si>
  <si>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</si>
  <si>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</si>
  <si>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</si>
  <si>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</si>
  <si>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</si>
  <si>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</si>
  <si>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</si>
  <si>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</si>
  <si>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</si>
  <si>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</si>
  <si>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</si>
  <si>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</si>
  <si>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</si>
  <si>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</si>
  <si>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</si>
  <si>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</si>
  <si>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</si>
  <si>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</si>
  <si>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</si>
  <si>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</si>
  <si>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</si>
  <si>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</si>
  <si>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</si>
  <si>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</si>
  <si>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</si>
  <si>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</si>
  <si>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</si>
  <si>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</si>
  <si>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</si>
  <si>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</si>
  <si>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</si>
  <si>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</si>
  <si>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</si>
  <si>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</si>
  <si>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</si>
  <si>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</si>
  <si>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</si>
  <si>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</si>
  <si>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</si>
  <si>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</si>
  <si>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</si>
  <si>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</si>
  <si>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</si>
  <si>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</si>
  <si>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</si>
  <si>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</si>
  <si>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</si>
  <si>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</si>
  <si>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</si>
  <si>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</si>
  <si>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</si>
  <si>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</si>
  <si>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</si>
  <si>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</si>
  <si>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</si>
  <si>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</si>
  <si>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</si>
  <si>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</si>
  <si>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</si>
  <si>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</si>
  <si>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</si>
  <si>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</si>
  <si>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</si>
  <si>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</si>
  <si>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</si>
  <si>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</si>
  <si>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</si>
  <si>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</si>
  <si>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</si>
  <si>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</si>
  <si>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</si>
  <si>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</si>
  <si>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</si>
  <si>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</si>
  <si>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</si>
  <si>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</si>
  <si>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</si>
  <si>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</si>
  <si>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</si>
  <si>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</si>
  <si>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</si>
  <si>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</si>
  <si>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</si>
  <si>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</si>
  <si>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</si>
  <si>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</si>
  <si>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</si>
  <si>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</si>
  <si>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</si>
  <si>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</si>
  <si>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和泉市</t>
  </si>
  <si>
    <t>法適用</t>
  </si>
  <si>
    <t>下水道事業</t>
  </si>
  <si>
    <t>特定地域生活排水処理</t>
  </si>
  <si>
    <t>K3</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</si>
  <si>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</si>
  <si>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</si>
  <si>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</si>
  <si>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</si>
  <si>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</si>
  <si>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</si>
  <si>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</si>
  <si>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</si>
  <si>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</si>
  <si>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</si>
  <si>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</si>
  <si>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</si>
  <si>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本事業は、平成27年度から開始しており、現在、対策が必要な老朽化施設はありません。</t>
    <rPh sb="1" eb="2">
      <t>ホン</t>
    </rPh>
    <rPh sb="14" eb="16">
      <t>カイシ</t>
    </rPh>
    <phoneticPr fontId="4"/>
  </si>
  <si>
    <t>　令和4年度から地方公営企業法の規定の全部を適用して公営企業会計に移行しましたので、企業会計方式による財務諸表を作成し、事業の経営成績や財務状態を考慮した事業展開を行いました。
　今後は、職員配置の見直しによる人件費の削減、現在のPFI方式による浄化槽設置業務及び維持管理業務の見直しを行い、経営健全化に努めます。</t>
    <rPh sb="90" eb="92">
      <t>コンゴ</t>
    </rPh>
    <rPh sb="94" eb="98">
      <t>ショクインハイチ</t>
    </rPh>
    <rPh sb="99" eb="101">
      <t>ケンチョク</t>
    </rPh>
    <rPh sb="105" eb="108">
      <t>ジンケンヒ</t>
    </rPh>
    <rPh sb="109" eb="111">
      <t>サクゲン</t>
    </rPh>
    <rPh sb="143" eb="144">
      <t>オコナ</t>
    </rPh>
    <phoneticPr fontId="4"/>
  </si>
  <si>
    <t xml:space="preserve"> ①経常収支比率は、一般会計からの補助金等により収支の均衡を保っており、単年度の収支が黒字であることを示す100％以上となっています。
　②本事業は一般会計からの補助金等により賄えており、累積欠損金は発生しておりません。
　③流動比率は、類似団体平均値（以下、平均値）より高く、1年以内に支払うべき債務に対して支払うことができる現金等がある状況を示す100％以上となっています。
　昨年度と比較し、現金預金等の流動資産が増加したため、流動比率はやや増加となっています。
　④企業債残高対事業規模比率は、事業の性質上、一般会計からの補助金等により賄うことから、発生しておりません。
　⑤経費回収率は使用料で算出しており、一般会計からの補助金等が計上されていないため、100％を下回っている状況です。
　⑥汚水処理原価は、浄化槽の人槽により定額で浄化槽使用料を徴収しており実水量の把握が困難なことから計上していません。
　⑦施設利用率は、本事業は処理施設等が存在しないため、施設利用率は発生しません。
　⑧水洗化率は、切替処理に係る費用など経済的負担等の理由から平均値より低い値となっています。</t>
    <rPh sb="30" eb="31">
      <t>タモ</t>
    </rPh>
    <rPh sb="70" eb="73">
      <t>ホンジギョウ</t>
    </rPh>
    <rPh sb="74" eb="78">
      <t>イッパンカイケイ</t>
    </rPh>
    <rPh sb="81" eb="84">
      <t>ホジョキン</t>
    </rPh>
    <rPh sb="84" eb="85">
      <t>トウ</t>
    </rPh>
    <rPh sb="88" eb="89">
      <t>マカナ</t>
    </rPh>
    <rPh sb="94" eb="96">
      <t>ルイセキ</t>
    </rPh>
    <rPh sb="136" eb="137">
      <t>タカ</t>
    </rPh>
    <rPh sb="191" eb="194">
      <t>サクネンド</t>
    </rPh>
    <rPh sb="195" eb="197">
      <t>ヒカク</t>
    </rPh>
    <rPh sb="199" eb="203">
      <t>ゲンキンヨキン</t>
    </rPh>
    <rPh sb="203" eb="204">
      <t>ナド</t>
    </rPh>
    <rPh sb="205" eb="209">
      <t>リュウドウシサン</t>
    </rPh>
    <rPh sb="210" eb="212">
      <t>ゾウカ</t>
    </rPh>
    <rPh sb="217" eb="221">
      <t>リュウドウヒリツ</t>
    </rPh>
    <rPh sb="224" eb="226">
      <t>ゾウカ</t>
    </rPh>
    <rPh sb="251" eb="253">
      <t>ジギョウ</t>
    </rPh>
    <rPh sb="254" eb="257">
      <t>セイシツジョウ</t>
    </rPh>
    <rPh sb="258" eb="262">
      <t>イッパンカイケイ</t>
    </rPh>
    <rPh sb="265" eb="268">
      <t>ホジョキン</t>
    </rPh>
    <rPh sb="268" eb="269">
      <t>トウ</t>
    </rPh>
    <rPh sb="272" eb="273">
      <t>マカナ</t>
    </rPh>
    <rPh sb="316" eb="319">
      <t>ホジョキン</t>
    </rPh>
    <rPh sb="319" eb="320">
      <t>トウ</t>
    </rPh>
    <rPh sb="337" eb="339">
      <t>シタマワ</t>
    </rPh>
    <rPh sb="343" eb="345">
      <t>ジョウキョウ</t>
    </rPh>
    <rPh sb="398" eb="400">
      <t>ケイジョウ</t>
    </rPh>
    <rPh sb="417" eb="420">
      <t>ホンジギョウ</t>
    </rPh>
    <rPh sb="421" eb="423">
      <t>ショリ</t>
    </rPh>
    <rPh sb="423" eb="425">
      <t>シセツ</t>
    </rPh>
    <rPh sb="425" eb="426">
      <t>トウ</t>
    </rPh>
    <rPh sb="427" eb="429">
      <t>ソンザイ</t>
    </rPh>
    <rPh sb="435" eb="440">
      <t>シセツリヨウリツ</t>
    </rPh>
    <rPh sb="441" eb="443">
      <t>ハッセイ</t>
    </rPh>
    <rPh sb="457" eb="459">
      <t>キリカエ</t>
    </rPh>
    <rPh sb="459" eb="461">
      <t>ショリ</t>
    </rPh>
    <rPh sb="462" eb="463">
      <t>カカ</t>
    </rPh>
    <rPh sb="464" eb="466">
      <t>ヒヨウ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</si>
</sst>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E43-4E3A-A088-05FF19DE4A7B}"/>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9E43-4E3A-A088-05FF19DE4A7B}"/>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6AF-4E16-8569-23CA5FAD4783}"/>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56.76</c:v>
                </c:pt>
                <c:pt idx="4">
                  <c:v>58.02</c:v>
                </c:pt>
              </c:numCache>
            </c:numRef>
          </c:val>
          <c:smooth val="0"/>
          <c:extLst>
            <c:ext xmlns:c16="http://schemas.microsoft.com/office/drawing/2014/chart" uri="{C3380CC4-5D6E-409C-BE32-E72D297353CC}">
              <c16:uniqueId val="{00000001-46AF-4E16-8569-23CA5FAD4783}"/>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0</c:v>
                </c:pt>
                <c:pt idx="1">
                  <c:v>0</c:v>
                </c:pt>
                <c:pt idx="2">
                  <c:v>0</c:v>
                </c:pt>
                <c:pt idx="3">
                  <c:v>31</c:v>
                </c:pt>
                <c:pt idx="4">
                  <c:v>31.94</c:v>
                </c:pt>
              </c:numCache>
            </c:numRef>
          </c:val>
          <c:extLst>
            <c:ext xmlns:c16="http://schemas.microsoft.com/office/drawing/2014/chart" uri="{C3380CC4-5D6E-409C-BE32-E72D297353CC}">
              <c16:uniqueId val="{00000000-8C11-462A-907A-EEB5B491A328}"/>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66.88</c:v>
                </c:pt>
                <c:pt idx="4">
                  <c:v>63.66</c:v>
                </c:pt>
              </c:numCache>
            </c:numRef>
          </c:val>
          <c:smooth val="0"/>
          <c:extLst>
            <c:ext xmlns:c16="http://schemas.microsoft.com/office/drawing/2014/chart" uri="{C3380CC4-5D6E-409C-BE32-E72D297353CC}">
              <c16:uniqueId val="{00000001-8C11-462A-907A-EEB5B491A328}"/>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0</c:v>
                </c:pt>
                <c:pt idx="1">
                  <c:v>0</c:v>
                </c:pt>
                <c:pt idx="2">
                  <c:v>0</c:v>
                </c:pt>
                <c:pt idx="3">
                  <c:v>105.18</c:v>
                </c:pt>
                <c:pt idx="4">
                  <c:v>100</c:v>
                </c:pt>
              </c:numCache>
            </c:numRef>
          </c:val>
          <c:extLst>
            <c:ext xmlns:c16="http://schemas.microsoft.com/office/drawing/2014/chart" uri="{C3380CC4-5D6E-409C-BE32-E72D297353CC}">
              <c16:uniqueId val="{00000000-10DD-415A-807D-F5F06B1AF13E}"/>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101.83</c:v>
                </c:pt>
                <c:pt idx="4">
                  <c:v>95.1</c:v>
                </c:pt>
              </c:numCache>
            </c:numRef>
          </c:val>
          <c:smooth val="0"/>
          <c:extLst>
            <c:ext xmlns:c16="http://schemas.microsoft.com/office/drawing/2014/chart" uri="{C3380CC4-5D6E-409C-BE32-E72D297353CC}">
              <c16:uniqueId val="{00000001-10DD-415A-807D-F5F06B1AF13E}"/>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0</c:v>
                </c:pt>
                <c:pt idx="1">
                  <c:v>0</c:v>
                </c:pt>
                <c:pt idx="2">
                  <c:v>0</c:v>
                </c:pt>
                <c:pt idx="3">
                  <c:v>4.3600000000000003</c:v>
                </c:pt>
                <c:pt idx="4">
                  <c:v>8.4</c:v>
                </c:pt>
              </c:numCache>
            </c:numRef>
          </c:val>
          <c:extLst>
            <c:ext xmlns:c16="http://schemas.microsoft.com/office/drawing/2014/chart" uri="{C3380CC4-5D6E-409C-BE32-E72D297353CC}">
              <c16:uniqueId val="{00000000-792D-42CD-AA33-8456F4FC7836}"/>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16.75</c:v>
                </c:pt>
                <c:pt idx="4">
                  <c:v>19.34</c:v>
                </c:pt>
              </c:numCache>
            </c:numRef>
          </c:val>
          <c:smooth val="0"/>
          <c:extLst>
            <c:ext xmlns:c16="http://schemas.microsoft.com/office/drawing/2014/chart" uri="{C3380CC4-5D6E-409C-BE32-E72D297353CC}">
              <c16:uniqueId val="{00000001-792D-42CD-AA33-8456F4FC7836}"/>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7A5-47B5-A19C-1C9B04D0C12A}"/>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C7A5-47B5-A19C-1C9B04D0C12A}"/>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3709-438A-8DBC-95C9784002F9}"/>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44.51</c:v>
                </c:pt>
                <c:pt idx="4">
                  <c:v>225.85</c:v>
                </c:pt>
              </c:numCache>
            </c:numRef>
          </c:val>
          <c:smooth val="0"/>
          <c:extLst>
            <c:ext xmlns:c16="http://schemas.microsoft.com/office/drawing/2014/chart" uri="{C3380CC4-5D6E-409C-BE32-E72D297353CC}">
              <c16:uniqueId val="{00000001-3709-438A-8DBC-95C9784002F9}"/>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0</c:v>
                </c:pt>
                <c:pt idx="1">
                  <c:v>0</c:v>
                </c:pt>
                <c:pt idx="2">
                  <c:v>0</c:v>
                </c:pt>
                <c:pt idx="3">
                  <c:v>116.76</c:v>
                </c:pt>
                <c:pt idx="4">
                  <c:v>145.25</c:v>
                </c:pt>
              </c:numCache>
            </c:numRef>
          </c:val>
          <c:extLst>
            <c:ext xmlns:c16="http://schemas.microsoft.com/office/drawing/2014/chart" uri="{C3380CC4-5D6E-409C-BE32-E72D297353CC}">
              <c16:uniqueId val="{00000000-8FBC-4571-9217-916537B8D3AB}"/>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150.30000000000001</c:v>
                </c:pt>
                <c:pt idx="4">
                  <c:v>45.1</c:v>
                </c:pt>
              </c:numCache>
            </c:numRef>
          </c:val>
          <c:smooth val="0"/>
          <c:extLst>
            <c:ext xmlns:c16="http://schemas.microsoft.com/office/drawing/2014/chart" uri="{C3380CC4-5D6E-409C-BE32-E72D297353CC}">
              <c16:uniqueId val="{00000001-8FBC-4571-9217-916537B8D3AB}"/>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F27D-4ECE-AD9D-9643E950096F}"/>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397.03</c:v>
                </c:pt>
                <c:pt idx="4">
                  <c:v>424.95</c:v>
                </c:pt>
              </c:numCache>
            </c:numRef>
          </c:val>
          <c:smooth val="0"/>
          <c:extLst>
            <c:ext xmlns:c16="http://schemas.microsoft.com/office/drawing/2014/chart" uri="{C3380CC4-5D6E-409C-BE32-E72D297353CC}">
              <c16:uniqueId val="{00000001-F27D-4ECE-AD9D-9643E950096F}"/>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0</c:v>
                </c:pt>
                <c:pt idx="1">
                  <c:v>0</c:v>
                </c:pt>
                <c:pt idx="2">
                  <c:v>0</c:v>
                </c:pt>
                <c:pt idx="3">
                  <c:v>19.57</c:v>
                </c:pt>
                <c:pt idx="4">
                  <c:v>19.37</c:v>
                </c:pt>
              </c:numCache>
            </c:numRef>
          </c:val>
          <c:extLst>
            <c:ext xmlns:c16="http://schemas.microsoft.com/office/drawing/2014/chart" uri="{C3380CC4-5D6E-409C-BE32-E72D297353CC}">
              <c16:uniqueId val="{00000000-AC99-4A32-9F9B-E473324FC422}"/>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46.58</c:v>
                </c:pt>
                <c:pt idx="4">
                  <c:v>41.67</c:v>
                </c:pt>
              </c:numCache>
            </c:numRef>
          </c:val>
          <c:smooth val="0"/>
          <c:extLst>
            <c:ext xmlns:c16="http://schemas.microsoft.com/office/drawing/2014/chart" uri="{C3380CC4-5D6E-409C-BE32-E72D297353CC}">
              <c16:uniqueId val="{00000001-AC99-4A32-9F9B-E473324FC422}"/>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531-4A37-86A7-1EFB5F39B616}"/>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311.73</c:v>
                </c:pt>
                <c:pt idx="4">
                  <c:v>326.49</c:v>
                </c:pt>
              </c:numCache>
            </c:numRef>
          </c:val>
          <c:smooth val="0"/>
          <c:extLst>
            <c:ext xmlns:c16="http://schemas.microsoft.com/office/drawing/2014/chart" uri="{C3380CC4-5D6E-409C-BE32-E72D297353CC}">
              <c16:uniqueId val="{00000001-8531-4A37-86A7-1EFB5F39B616}"/>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【96.62】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【111.69】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【111.29】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【349.83】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【85.31】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【54.61】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【307.86】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【53.65】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【25.25】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大阪府　和泉市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9" t="str">
        <f>データ!I6</f>
        <v>法適用</v>
      </c>
      <c r="C8" s="39"/>
      <c r="D8" s="39"/>
      <c r="E8" s="39"/>
      <c r="F8" s="39"/>
      <c r="G8" s="39"/>
      <c r="H8" s="39"/>
      <c r="I8" s="39" t="str">
        <f>データ!J6</f>
        <v>下水道事業</v>
      </c>
      <c r="J8" s="39"/>
      <c r="K8" s="39"/>
      <c r="L8" s="39"/>
      <c r="M8" s="39"/>
      <c r="N8" s="39"/>
      <c r="O8" s="39"/>
      <c r="P8" s="39" t="str">
        <f>データ!K6</f>
        <v>特定地域生活排水処理</v>
      </c>
      <c r="Q8" s="39"/>
      <c r="R8" s="39"/>
      <c r="S8" s="39"/>
      <c r="T8" s="39"/>
      <c r="U8" s="39"/>
      <c r="V8" s="39"/>
      <c r="W8" s="39" t="str">
        <f>データ!L6</f>
        <v>K3</v>
      </c>
      <c r="X8" s="39"/>
      <c r="Y8" s="39"/>
      <c r="Z8" s="39"/>
      <c r="AA8" s="39"/>
      <c r="AB8" s="39"/>
      <c r="AC8" s="39"/>
      <c r="AD8" s="40" t="str">
        <f>データ!$M$6</f>
        <v>非設置</v>
      </c>
      <c r="AE8" s="40"/>
      <c r="AF8" s="40"/>
      <c r="AG8" s="40"/>
      <c r="AH8" s="40"/>
      <c r="AI8" s="40"/>
      <c r="AJ8" s="40"/>
      <c r="AK8" s="3"/>
      <c r="AL8" s="41">
        <f>データ!S6</f>
        <v>182841</v>
      </c>
      <c r="AM8" s="41"/>
      <c r="AN8" s="41"/>
      <c r="AO8" s="41"/>
      <c r="AP8" s="41"/>
      <c r="AQ8" s="41"/>
      <c r="AR8" s="41"/>
      <c r="AS8" s="41"/>
      <c r="AT8" s="34">
        <f>データ!T6</f>
        <v>84.98</v>
      </c>
      <c r="AU8" s="34"/>
      <c r="AV8" s="34"/>
      <c r="AW8" s="34"/>
      <c r="AX8" s="34"/>
      <c r="AY8" s="34"/>
      <c r="AZ8" s="34"/>
      <c r="BA8" s="34"/>
      <c r="BB8" s="34">
        <f>データ!U6</f>
        <v>2151.58</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4" t="str">
        <f>データ!N6</f>
        <v>-</v>
      </c>
      <c r="C10" s="34"/>
      <c r="D10" s="34"/>
      <c r="E10" s="34"/>
      <c r="F10" s="34"/>
      <c r="G10" s="34"/>
      <c r="H10" s="34"/>
      <c r="I10" s="34">
        <f>データ!O6</f>
        <v>45.46</v>
      </c>
      <c r="J10" s="34"/>
      <c r="K10" s="34"/>
      <c r="L10" s="34"/>
      <c r="M10" s="34"/>
      <c r="N10" s="34"/>
      <c r="O10" s="34"/>
      <c r="P10" s="34">
        <f>データ!P6</f>
        <v>0.61</v>
      </c>
      <c r="Q10" s="34"/>
      <c r="R10" s="34"/>
      <c r="S10" s="34"/>
      <c r="T10" s="34"/>
      <c r="U10" s="34"/>
      <c r="V10" s="34"/>
      <c r="W10" s="34" t="str">
        <f>データ!Q6</f>
        <v>-</v>
      </c>
      <c r="X10" s="34"/>
      <c r="Y10" s="34"/>
      <c r="Z10" s="34"/>
      <c r="AA10" s="34"/>
      <c r="AB10" s="34"/>
      <c r="AC10" s="34"/>
      <c r="AD10" s="41">
        <f>データ!R6</f>
        <v>3300</v>
      </c>
      <c r="AE10" s="41"/>
      <c r="AF10" s="41"/>
      <c r="AG10" s="41"/>
      <c r="AH10" s="41"/>
      <c r="AI10" s="41"/>
      <c r="AJ10" s="41"/>
      <c r="AK10" s="2"/>
      <c r="AL10" s="41">
        <f>データ!V6</f>
        <v>1121</v>
      </c>
      <c r="AM10" s="41"/>
      <c r="AN10" s="41"/>
      <c r="AO10" s="41"/>
      <c r="AP10" s="41"/>
      <c r="AQ10" s="41"/>
      <c r="AR10" s="41"/>
      <c r="AS10" s="41"/>
      <c r="AT10" s="34">
        <f>データ!W6</f>
        <v>33.729999999999997</v>
      </c>
      <c r="AU10" s="34"/>
      <c r="AV10" s="34"/>
      <c r="AW10" s="34"/>
      <c r="AX10" s="34"/>
      <c r="AY10" s="34"/>
      <c r="AZ10" s="34"/>
      <c r="BA10" s="34"/>
      <c r="BB10" s="34">
        <f>データ!X6</f>
        <v>33.229999999999997</v>
      </c>
      <c r="BC10" s="34"/>
      <c r="BD10" s="34"/>
      <c r="BE10" s="34"/>
      <c r="BF10" s="34"/>
      <c r="BG10" s="34"/>
      <c r="BH10" s="34"/>
      <c r="BI10" s="34"/>
      <c r="BJ10" s="2"/>
      <c r="BK10" s="2"/>
      <c r="BL10" s="52" t="s">
        <v>22</v>
      </c>
      <c r="BM10" s="53"/>
      <c r="BN10" s="54" t="s">
        <v>23</v>
      </c>
      <c r="BO10" s="54"/>
      <c r="BP10" s="54"/>
      <c r="BQ10" s="54"/>
      <c r="BR10" s="54"/>
      <c r="BS10" s="54"/>
      <c r="BT10" s="54"/>
      <c r="BU10" s="54"/>
      <c r="BV10" s="54"/>
      <c r="BW10" s="54"/>
      <c r="BX10" s="54"/>
      <c r="BY10" s="5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2">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79" t="s">
        <v>115</v>
      </c>
      <c r="BM16" s="80"/>
      <c r="BN16" s="80"/>
      <c r="BO16" s="80"/>
      <c r="BP16" s="80"/>
      <c r="BQ16" s="80"/>
      <c r="BR16" s="80"/>
      <c r="BS16" s="80"/>
      <c r="BT16" s="80"/>
      <c r="BU16" s="80"/>
      <c r="BV16" s="80"/>
      <c r="BW16" s="80"/>
      <c r="BX16" s="80"/>
      <c r="BY16" s="80"/>
      <c r="BZ16" s="81"/>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79"/>
      <c r="BM17" s="80"/>
      <c r="BN17" s="80"/>
      <c r="BO17" s="80"/>
      <c r="BP17" s="80"/>
      <c r="BQ17" s="80"/>
      <c r="BR17" s="80"/>
      <c r="BS17" s="80"/>
      <c r="BT17" s="80"/>
      <c r="BU17" s="80"/>
      <c r="BV17" s="80"/>
      <c r="BW17" s="80"/>
      <c r="BX17" s="80"/>
      <c r="BY17" s="80"/>
      <c r="BZ17" s="81"/>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79"/>
      <c r="BM18" s="80"/>
      <c r="BN18" s="80"/>
      <c r="BO18" s="80"/>
      <c r="BP18" s="80"/>
      <c r="BQ18" s="80"/>
      <c r="BR18" s="80"/>
      <c r="BS18" s="80"/>
      <c r="BT18" s="80"/>
      <c r="BU18" s="80"/>
      <c r="BV18" s="80"/>
      <c r="BW18" s="80"/>
      <c r="BX18" s="80"/>
      <c r="BY18" s="80"/>
      <c r="BZ18" s="81"/>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79"/>
      <c r="BM19" s="80"/>
      <c r="BN19" s="80"/>
      <c r="BO19" s="80"/>
      <c r="BP19" s="80"/>
      <c r="BQ19" s="80"/>
      <c r="BR19" s="80"/>
      <c r="BS19" s="80"/>
      <c r="BT19" s="80"/>
      <c r="BU19" s="80"/>
      <c r="BV19" s="80"/>
      <c r="BW19" s="80"/>
      <c r="BX19" s="80"/>
      <c r="BY19" s="80"/>
      <c r="BZ19" s="81"/>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79"/>
      <c r="BM20" s="80"/>
      <c r="BN20" s="80"/>
      <c r="BO20" s="80"/>
      <c r="BP20" s="80"/>
      <c r="BQ20" s="80"/>
      <c r="BR20" s="80"/>
      <c r="BS20" s="80"/>
      <c r="BT20" s="80"/>
      <c r="BU20" s="80"/>
      <c r="BV20" s="80"/>
      <c r="BW20" s="80"/>
      <c r="BX20" s="80"/>
      <c r="BY20" s="80"/>
      <c r="BZ20" s="81"/>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79"/>
      <c r="BM21" s="80"/>
      <c r="BN21" s="80"/>
      <c r="BO21" s="80"/>
      <c r="BP21" s="80"/>
      <c r="BQ21" s="80"/>
      <c r="BR21" s="80"/>
      <c r="BS21" s="80"/>
      <c r="BT21" s="80"/>
      <c r="BU21" s="80"/>
      <c r="BV21" s="80"/>
      <c r="BW21" s="80"/>
      <c r="BX21" s="80"/>
      <c r="BY21" s="80"/>
      <c r="BZ21" s="81"/>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79"/>
      <c r="BM22" s="80"/>
      <c r="BN22" s="80"/>
      <c r="BO22" s="80"/>
      <c r="BP22" s="80"/>
      <c r="BQ22" s="80"/>
      <c r="BR22" s="80"/>
      <c r="BS22" s="80"/>
      <c r="BT22" s="80"/>
      <c r="BU22" s="80"/>
      <c r="BV22" s="80"/>
      <c r="BW22" s="80"/>
      <c r="BX22" s="80"/>
      <c r="BY22" s="80"/>
      <c r="BZ22" s="81"/>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79"/>
      <c r="BM23" s="80"/>
      <c r="BN23" s="80"/>
      <c r="BO23" s="80"/>
      <c r="BP23" s="80"/>
      <c r="BQ23" s="80"/>
      <c r="BR23" s="80"/>
      <c r="BS23" s="80"/>
      <c r="BT23" s="80"/>
      <c r="BU23" s="80"/>
      <c r="BV23" s="80"/>
      <c r="BW23" s="80"/>
      <c r="BX23" s="80"/>
      <c r="BY23" s="80"/>
      <c r="BZ23" s="81"/>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79"/>
      <c r="BM24" s="80"/>
      <c r="BN24" s="80"/>
      <c r="BO24" s="80"/>
      <c r="BP24" s="80"/>
      <c r="BQ24" s="80"/>
      <c r="BR24" s="80"/>
      <c r="BS24" s="80"/>
      <c r="BT24" s="80"/>
      <c r="BU24" s="80"/>
      <c r="BV24" s="80"/>
      <c r="BW24" s="80"/>
      <c r="BX24" s="80"/>
      <c r="BY24" s="80"/>
      <c r="BZ24" s="81"/>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79"/>
      <c r="BM25" s="80"/>
      <c r="BN25" s="80"/>
      <c r="BO25" s="80"/>
      <c r="BP25" s="80"/>
      <c r="BQ25" s="80"/>
      <c r="BR25" s="80"/>
      <c r="BS25" s="80"/>
      <c r="BT25" s="80"/>
      <c r="BU25" s="80"/>
      <c r="BV25" s="80"/>
      <c r="BW25" s="80"/>
      <c r="BX25" s="80"/>
      <c r="BY25" s="80"/>
      <c r="BZ25" s="81"/>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79"/>
      <c r="BM26" s="80"/>
      <c r="BN26" s="80"/>
      <c r="BO26" s="80"/>
      <c r="BP26" s="80"/>
      <c r="BQ26" s="80"/>
      <c r="BR26" s="80"/>
      <c r="BS26" s="80"/>
      <c r="BT26" s="80"/>
      <c r="BU26" s="80"/>
      <c r="BV26" s="80"/>
      <c r="BW26" s="80"/>
      <c r="BX26" s="80"/>
      <c r="BY26" s="80"/>
      <c r="BZ26" s="81"/>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79"/>
      <c r="BM27" s="80"/>
      <c r="BN27" s="80"/>
      <c r="BO27" s="80"/>
      <c r="BP27" s="80"/>
      <c r="BQ27" s="80"/>
      <c r="BR27" s="80"/>
      <c r="BS27" s="80"/>
      <c r="BT27" s="80"/>
      <c r="BU27" s="80"/>
      <c r="BV27" s="80"/>
      <c r="BW27" s="80"/>
      <c r="BX27" s="80"/>
      <c r="BY27" s="80"/>
      <c r="BZ27" s="81"/>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79"/>
      <c r="BM28" s="80"/>
      <c r="BN28" s="80"/>
      <c r="BO28" s="80"/>
      <c r="BP28" s="80"/>
      <c r="BQ28" s="80"/>
      <c r="BR28" s="80"/>
      <c r="BS28" s="80"/>
      <c r="BT28" s="80"/>
      <c r="BU28" s="80"/>
      <c r="BV28" s="80"/>
      <c r="BW28" s="80"/>
      <c r="BX28" s="80"/>
      <c r="BY28" s="80"/>
      <c r="BZ28" s="81"/>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79"/>
      <c r="BM29" s="80"/>
      <c r="BN29" s="80"/>
      <c r="BO29" s="80"/>
      <c r="BP29" s="80"/>
      <c r="BQ29" s="80"/>
      <c r="BR29" s="80"/>
      <c r="BS29" s="80"/>
      <c r="BT29" s="80"/>
      <c r="BU29" s="80"/>
      <c r="BV29" s="80"/>
      <c r="BW29" s="80"/>
      <c r="BX29" s="80"/>
      <c r="BY29" s="80"/>
      <c r="BZ29" s="81"/>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79"/>
      <c r="BM30" s="80"/>
      <c r="BN30" s="80"/>
      <c r="BO30" s="80"/>
      <c r="BP30" s="80"/>
      <c r="BQ30" s="80"/>
      <c r="BR30" s="80"/>
      <c r="BS30" s="80"/>
      <c r="BT30" s="80"/>
      <c r="BU30" s="80"/>
      <c r="BV30" s="80"/>
      <c r="BW30" s="80"/>
      <c r="BX30" s="80"/>
      <c r="BY30" s="80"/>
      <c r="BZ30" s="81"/>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79"/>
      <c r="BM31" s="80"/>
      <c r="BN31" s="80"/>
      <c r="BO31" s="80"/>
      <c r="BP31" s="80"/>
      <c r="BQ31" s="80"/>
      <c r="BR31" s="80"/>
      <c r="BS31" s="80"/>
      <c r="BT31" s="80"/>
      <c r="BU31" s="80"/>
      <c r="BV31" s="80"/>
      <c r="BW31" s="80"/>
      <c r="BX31" s="80"/>
      <c r="BY31" s="80"/>
      <c r="BZ31" s="81"/>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79"/>
      <c r="BM32" s="80"/>
      <c r="BN32" s="80"/>
      <c r="BO32" s="80"/>
      <c r="BP32" s="80"/>
      <c r="BQ32" s="80"/>
      <c r="BR32" s="80"/>
      <c r="BS32" s="80"/>
      <c r="BT32" s="80"/>
      <c r="BU32" s="80"/>
      <c r="BV32" s="80"/>
      <c r="BW32" s="80"/>
      <c r="BX32" s="80"/>
      <c r="BY32" s="80"/>
      <c r="BZ32" s="81"/>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79"/>
      <c r="BM33" s="80"/>
      <c r="BN33" s="80"/>
      <c r="BO33" s="80"/>
      <c r="BP33" s="80"/>
      <c r="BQ33" s="80"/>
      <c r="BR33" s="80"/>
      <c r="BS33" s="80"/>
      <c r="BT33" s="80"/>
      <c r="BU33" s="80"/>
      <c r="BV33" s="80"/>
      <c r="BW33" s="80"/>
      <c r="BX33" s="80"/>
      <c r="BY33" s="80"/>
      <c r="BZ33" s="81"/>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79"/>
      <c r="BM34" s="80"/>
      <c r="BN34" s="80"/>
      <c r="BO34" s="80"/>
      <c r="BP34" s="80"/>
      <c r="BQ34" s="80"/>
      <c r="BR34" s="80"/>
      <c r="BS34" s="80"/>
      <c r="BT34" s="80"/>
      <c r="BU34" s="80"/>
      <c r="BV34" s="80"/>
      <c r="BW34" s="80"/>
      <c r="BX34" s="80"/>
      <c r="BY34" s="80"/>
      <c r="BZ34" s="81"/>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79"/>
      <c r="BM35" s="80"/>
      <c r="BN35" s="80"/>
      <c r="BO35" s="80"/>
      <c r="BP35" s="80"/>
      <c r="BQ35" s="80"/>
      <c r="BR35" s="80"/>
      <c r="BS35" s="80"/>
      <c r="BT35" s="80"/>
      <c r="BU35" s="80"/>
      <c r="BV35" s="80"/>
      <c r="BW35" s="80"/>
      <c r="BX35" s="80"/>
      <c r="BY35" s="80"/>
      <c r="BZ35" s="81"/>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79"/>
      <c r="BM36" s="80"/>
      <c r="BN36" s="80"/>
      <c r="BO36" s="80"/>
      <c r="BP36" s="80"/>
      <c r="BQ36" s="80"/>
      <c r="BR36" s="80"/>
      <c r="BS36" s="80"/>
      <c r="BT36" s="80"/>
      <c r="BU36" s="80"/>
      <c r="BV36" s="80"/>
      <c r="BW36" s="80"/>
      <c r="BX36" s="80"/>
      <c r="BY36" s="80"/>
      <c r="BZ36" s="81"/>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79"/>
      <c r="BM37" s="80"/>
      <c r="BN37" s="80"/>
      <c r="BO37" s="80"/>
      <c r="BP37" s="80"/>
      <c r="BQ37" s="80"/>
      <c r="BR37" s="80"/>
      <c r="BS37" s="80"/>
      <c r="BT37" s="80"/>
      <c r="BU37" s="80"/>
      <c r="BV37" s="80"/>
      <c r="BW37" s="80"/>
      <c r="BX37" s="80"/>
      <c r="BY37" s="80"/>
      <c r="BZ37" s="81"/>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79"/>
      <c r="BM38" s="80"/>
      <c r="BN38" s="80"/>
      <c r="BO38" s="80"/>
      <c r="BP38" s="80"/>
      <c r="BQ38" s="80"/>
      <c r="BR38" s="80"/>
      <c r="BS38" s="80"/>
      <c r="BT38" s="80"/>
      <c r="BU38" s="80"/>
      <c r="BV38" s="80"/>
      <c r="BW38" s="80"/>
      <c r="BX38" s="80"/>
      <c r="BY38" s="80"/>
      <c r="BZ38" s="81"/>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79"/>
      <c r="BM39" s="80"/>
      <c r="BN39" s="80"/>
      <c r="BO39" s="80"/>
      <c r="BP39" s="80"/>
      <c r="BQ39" s="80"/>
      <c r="BR39" s="80"/>
      <c r="BS39" s="80"/>
      <c r="BT39" s="80"/>
      <c r="BU39" s="80"/>
      <c r="BV39" s="80"/>
      <c r="BW39" s="80"/>
      <c r="BX39" s="80"/>
      <c r="BY39" s="80"/>
      <c r="BZ39" s="81"/>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79"/>
      <c r="BM40" s="80"/>
      <c r="BN40" s="80"/>
      <c r="BO40" s="80"/>
      <c r="BP40" s="80"/>
      <c r="BQ40" s="80"/>
      <c r="BR40" s="80"/>
      <c r="BS40" s="80"/>
      <c r="BT40" s="80"/>
      <c r="BU40" s="80"/>
      <c r="BV40" s="80"/>
      <c r="BW40" s="80"/>
      <c r="BX40" s="80"/>
      <c r="BY40" s="80"/>
      <c r="BZ40" s="81"/>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79"/>
      <c r="BM41" s="80"/>
      <c r="BN41" s="80"/>
      <c r="BO41" s="80"/>
      <c r="BP41" s="80"/>
      <c r="BQ41" s="80"/>
      <c r="BR41" s="80"/>
      <c r="BS41" s="80"/>
      <c r="BT41" s="80"/>
      <c r="BU41" s="80"/>
      <c r="BV41" s="80"/>
      <c r="BW41" s="80"/>
      <c r="BX41" s="80"/>
      <c r="BY41" s="80"/>
      <c r="BZ41" s="81"/>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79"/>
      <c r="BM42" s="80"/>
      <c r="BN42" s="80"/>
      <c r="BO42" s="80"/>
      <c r="BP42" s="80"/>
      <c r="BQ42" s="80"/>
      <c r="BR42" s="80"/>
      <c r="BS42" s="80"/>
      <c r="BT42" s="80"/>
      <c r="BU42" s="80"/>
      <c r="BV42" s="80"/>
      <c r="BW42" s="80"/>
      <c r="BX42" s="80"/>
      <c r="BY42" s="80"/>
      <c r="BZ42" s="81"/>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79"/>
      <c r="BM43" s="80"/>
      <c r="BN43" s="80"/>
      <c r="BO43" s="80"/>
      <c r="BP43" s="80"/>
      <c r="BQ43" s="80"/>
      <c r="BR43" s="80"/>
      <c r="BS43" s="80"/>
      <c r="BT43" s="80"/>
      <c r="BU43" s="80"/>
      <c r="BV43" s="80"/>
      <c r="BW43" s="80"/>
      <c r="BX43" s="80"/>
      <c r="BY43" s="80"/>
      <c r="BZ43" s="81"/>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2"/>
      <c r="BM44" s="83"/>
      <c r="BN44" s="83"/>
      <c r="BO44" s="83"/>
      <c r="BP44" s="83"/>
      <c r="BQ44" s="83"/>
      <c r="BR44" s="83"/>
      <c r="BS44" s="83"/>
      <c r="BT44" s="83"/>
      <c r="BU44" s="83"/>
      <c r="BV44" s="83"/>
      <c r="BW44" s="83"/>
      <c r="BX44" s="83"/>
      <c r="BY44" s="83"/>
      <c r="BZ44" s="84"/>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4" t="s">
        <v>113</v>
      </c>
      <c r="BM47" s="65"/>
      <c r="BN47" s="65"/>
      <c r="BO47" s="65"/>
      <c r="BP47" s="65"/>
      <c r="BQ47" s="65"/>
      <c r="BR47" s="65"/>
      <c r="BS47" s="65"/>
      <c r="BT47" s="65"/>
      <c r="BU47" s="65"/>
      <c r="BV47" s="65"/>
      <c r="BW47" s="65"/>
      <c r="BX47" s="65"/>
      <c r="BY47" s="65"/>
      <c r="BZ47" s="66"/>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4"/>
      <c r="BM48" s="65"/>
      <c r="BN48" s="65"/>
      <c r="BO48" s="65"/>
      <c r="BP48" s="65"/>
      <c r="BQ48" s="65"/>
      <c r="BR48" s="65"/>
      <c r="BS48" s="65"/>
      <c r="BT48" s="65"/>
      <c r="BU48" s="65"/>
      <c r="BV48" s="65"/>
      <c r="BW48" s="65"/>
      <c r="BX48" s="65"/>
      <c r="BY48" s="65"/>
      <c r="BZ48" s="66"/>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4"/>
      <c r="BM49" s="65"/>
      <c r="BN49" s="65"/>
      <c r="BO49" s="65"/>
      <c r="BP49" s="65"/>
      <c r="BQ49" s="65"/>
      <c r="BR49" s="65"/>
      <c r="BS49" s="65"/>
      <c r="BT49" s="65"/>
      <c r="BU49" s="65"/>
      <c r="BV49" s="65"/>
      <c r="BW49" s="65"/>
      <c r="BX49" s="65"/>
      <c r="BY49" s="65"/>
      <c r="BZ49" s="66"/>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4"/>
      <c r="BM50" s="65"/>
      <c r="BN50" s="65"/>
      <c r="BO50" s="65"/>
      <c r="BP50" s="65"/>
      <c r="BQ50" s="65"/>
      <c r="BR50" s="65"/>
      <c r="BS50" s="65"/>
      <c r="BT50" s="65"/>
      <c r="BU50" s="65"/>
      <c r="BV50" s="65"/>
      <c r="BW50" s="65"/>
      <c r="BX50" s="65"/>
      <c r="BY50" s="65"/>
      <c r="BZ50" s="66"/>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4"/>
      <c r="BM51" s="65"/>
      <c r="BN51" s="65"/>
      <c r="BO51" s="65"/>
      <c r="BP51" s="65"/>
      <c r="BQ51" s="65"/>
      <c r="BR51" s="65"/>
      <c r="BS51" s="65"/>
      <c r="BT51" s="65"/>
      <c r="BU51" s="65"/>
      <c r="BV51" s="65"/>
      <c r="BW51" s="65"/>
      <c r="BX51" s="65"/>
      <c r="BY51" s="65"/>
      <c r="BZ51" s="66"/>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4"/>
      <c r="BM52" s="65"/>
      <c r="BN52" s="65"/>
      <c r="BO52" s="65"/>
      <c r="BP52" s="65"/>
      <c r="BQ52" s="65"/>
      <c r="BR52" s="65"/>
      <c r="BS52" s="65"/>
      <c r="BT52" s="65"/>
      <c r="BU52" s="65"/>
      <c r="BV52" s="65"/>
      <c r="BW52" s="65"/>
      <c r="BX52" s="65"/>
      <c r="BY52" s="65"/>
      <c r="BZ52" s="66"/>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4"/>
      <c r="BM53" s="65"/>
      <c r="BN53" s="65"/>
      <c r="BO53" s="65"/>
      <c r="BP53" s="65"/>
      <c r="BQ53" s="65"/>
      <c r="BR53" s="65"/>
      <c r="BS53" s="65"/>
      <c r="BT53" s="65"/>
      <c r="BU53" s="65"/>
      <c r="BV53" s="65"/>
      <c r="BW53" s="65"/>
      <c r="BX53" s="65"/>
      <c r="BY53" s="65"/>
      <c r="BZ53" s="66"/>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4"/>
      <c r="BM54" s="65"/>
      <c r="BN54" s="65"/>
      <c r="BO54" s="65"/>
      <c r="BP54" s="65"/>
      <c r="BQ54" s="65"/>
      <c r="BR54" s="65"/>
      <c r="BS54" s="65"/>
      <c r="BT54" s="65"/>
      <c r="BU54" s="65"/>
      <c r="BV54" s="65"/>
      <c r="BW54" s="65"/>
      <c r="BX54" s="65"/>
      <c r="BY54" s="65"/>
      <c r="BZ54" s="66"/>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4"/>
      <c r="BM55" s="65"/>
      <c r="BN55" s="65"/>
      <c r="BO55" s="65"/>
      <c r="BP55" s="65"/>
      <c r="BQ55" s="65"/>
      <c r="BR55" s="65"/>
      <c r="BS55" s="65"/>
      <c r="BT55" s="65"/>
      <c r="BU55" s="65"/>
      <c r="BV55" s="65"/>
      <c r="BW55" s="65"/>
      <c r="BX55" s="65"/>
      <c r="BY55" s="65"/>
      <c r="BZ55" s="66"/>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4"/>
      <c r="BM56" s="65"/>
      <c r="BN56" s="65"/>
      <c r="BO56" s="65"/>
      <c r="BP56" s="65"/>
      <c r="BQ56" s="65"/>
      <c r="BR56" s="65"/>
      <c r="BS56" s="65"/>
      <c r="BT56" s="65"/>
      <c r="BU56" s="65"/>
      <c r="BV56" s="65"/>
      <c r="BW56" s="65"/>
      <c r="BX56" s="65"/>
      <c r="BY56" s="65"/>
      <c r="BZ56" s="66"/>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4"/>
      <c r="BM57" s="65"/>
      <c r="BN57" s="65"/>
      <c r="BO57" s="65"/>
      <c r="BP57" s="65"/>
      <c r="BQ57" s="65"/>
      <c r="BR57" s="65"/>
      <c r="BS57" s="65"/>
      <c r="BT57" s="65"/>
      <c r="BU57" s="65"/>
      <c r="BV57" s="65"/>
      <c r="BW57" s="65"/>
      <c r="BX57" s="65"/>
      <c r="BY57" s="65"/>
      <c r="BZ57" s="66"/>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4"/>
      <c r="BM58" s="65"/>
      <c r="BN58" s="65"/>
      <c r="BO58" s="65"/>
      <c r="BP58" s="65"/>
      <c r="BQ58" s="65"/>
      <c r="BR58" s="65"/>
      <c r="BS58" s="65"/>
      <c r="BT58" s="65"/>
      <c r="BU58" s="65"/>
      <c r="BV58" s="65"/>
      <c r="BW58" s="65"/>
      <c r="BX58" s="65"/>
      <c r="BY58" s="65"/>
      <c r="BZ58" s="66"/>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4"/>
      <c r="BM59" s="65"/>
      <c r="BN59" s="65"/>
      <c r="BO59" s="65"/>
      <c r="BP59" s="65"/>
      <c r="BQ59" s="65"/>
      <c r="BR59" s="65"/>
      <c r="BS59" s="65"/>
      <c r="BT59" s="65"/>
      <c r="BU59" s="65"/>
      <c r="BV59" s="65"/>
      <c r="BW59" s="65"/>
      <c r="BX59" s="65"/>
      <c r="BY59" s="65"/>
      <c r="BZ59" s="66"/>
    </row>
    <row r="60" spans="1:78" ht="13.5" customHeight="1" x14ac:dyDescent="0.2">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64"/>
      <c r="BM60" s="65"/>
      <c r="BN60" s="65"/>
      <c r="BO60" s="65"/>
      <c r="BP60" s="65"/>
      <c r="BQ60" s="65"/>
      <c r="BR60" s="65"/>
      <c r="BS60" s="65"/>
      <c r="BT60" s="65"/>
      <c r="BU60" s="65"/>
      <c r="BV60" s="65"/>
      <c r="BW60" s="65"/>
      <c r="BX60" s="65"/>
      <c r="BY60" s="65"/>
      <c r="BZ60" s="66"/>
    </row>
    <row r="61" spans="1:78" ht="13.5" customHeight="1" x14ac:dyDescent="0.2">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64"/>
      <c r="BM61" s="65"/>
      <c r="BN61" s="65"/>
      <c r="BO61" s="65"/>
      <c r="BP61" s="65"/>
      <c r="BQ61" s="65"/>
      <c r="BR61" s="65"/>
      <c r="BS61" s="65"/>
      <c r="BT61" s="65"/>
      <c r="BU61" s="65"/>
      <c r="BV61" s="65"/>
      <c r="BW61" s="65"/>
      <c r="BX61" s="65"/>
      <c r="BY61" s="65"/>
      <c r="BZ61" s="66"/>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4"/>
      <c r="BM62" s="65"/>
      <c r="BN62" s="65"/>
      <c r="BO62" s="65"/>
      <c r="BP62" s="65"/>
      <c r="BQ62" s="65"/>
      <c r="BR62" s="65"/>
      <c r="BS62" s="65"/>
      <c r="BT62" s="65"/>
      <c r="BU62" s="65"/>
      <c r="BV62" s="65"/>
      <c r="BW62" s="65"/>
      <c r="BX62" s="65"/>
      <c r="BY62" s="65"/>
      <c r="BZ62" s="66"/>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7"/>
      <c r="BM63" s="68"/>
      <c r="BN63" s="68"/>
      <c r="BO63" s="68"/>
      <c r="BP63" s="68"/>
      <c r="BQ63" s="68"/>
      <c r="BR63" s="68"/>
      <c r="BS63" s="68"/>
      <c r="BT63" s="68"/>
      <c r="BU63" s="68"/>
      <c r="BV63" s="68"/>
      <c r="BW63" s="68"/>
      <c r="BX63" s="68"/>
      <c r="BY63" s="68"/>
      <c r="BZ63" s="69"/>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4" t="s">
        <v>114</v>
      </c>
      <c r="BM66" s="65"/>
      <c r="BN66" s="65"/>
      <c r="BO66" s="65"/>
      <c r="BP66" s="65"/>
      <c r="BQ66" s="65"/>
      <c r="BR66" s="65"/>
      <c r="BS66" s="65"/>
      <c r="BT66" s="65"/>
      <c r="BU66" s="65"/>
      <c r="BV66" s="65"/>
      <c r="BW66" s="65"/>
      <c r="BX66" s="65"/>
      <c r="BY66" s="65"/>
      <c r="BZ66" s="66"/>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4"/>
      <c r="BM67" s="65"/>
      <c r="BN67" s="65"/>
      <c r="BO67" s="65"/>
      <c r="BP67" s="65"/>
      <c r="BQ67" s="65"/>
      <c r="BR67" s="65"/>
      <c r="BS67" s="65"/>
      <c r="BT67" s="65"/>
      <c r="BU67" s="65"/>
      <c r="BV67" s="65"/>
      <c r="BW67" s="65"/>
      <c r="BX67" s="65"/>
      <c r="BY67" s="65"/>
      <c r="BZ67" s="66"/>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4"/>
      <c r="BM68" s="65"/>
      <c r="BN68" s="65"/>
      <c r="BO68" s="65"/>
      <c r="BP68" s="65"/>
      <c r="BQ68" s="65"/>
      <c r="BR68" s="65"/>
      <c r="BS68" s="65"/>
      <c r="BT68" s="65"/>
      <c r="BU68" s="65"/>
      <c r="BV68" s="65"/>
      <c r="BW68" s="65"/>
      <c r="BX68" s="65"/>
      <c r="BY68" s="65"/>
      <c r="BZ68" s="66"/>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4"/>
      <c r="BM69" s="65"/>
      <c r="BN69" s="65"/>
      <c r="BO69" s="65"/>
      <c r="BP69" s="65"/>
      <c r="BQ69" s="65"/>
      <c r="BR69" s="65"/>
      <c r="BS69" s="65"/>
      <c r="BT69" s="65"/>
      <c r="BU69" s="65"/>
      <c r="BV69" s="65"/>
      <c r="BW69" s="65"/>
      <c r="BX69" s="65"/>
      <c r="BY69" s="65"/>
      <c r="BZ69" s="66"/>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4"/>
      <c r="BM70" s="65"/>
      <c r="BN70" s="65"/>
      <c r="BO70" s="65"/>
      <c r="BP70" s="65"/>
      <c r="BQ70" s="65"/>
      <c r="BR70" s="65"/>
      <c r="BS70" s="65"/>
      <c r="BT70" s="65"/>
      <c r="BU70" s="65"/>
      <c r="BV70" s="65"/>
      <c r="BW70" s="65"/>
      <c r="BX70" s="65"/>
      <c r="BY70" s="65"/>
      <c r="BZ70" s="66"/>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4"/>
      <c r="BM71" s="65"/>
      <c r="BN71" s="65"/>
      <c r="BO71" s="65"/>
      <c r="BP71" s="65"/>
      <c r="BQ71" s="65"/>
      <c r="BR71" s="65"/>
      <c r="BS71" s="65"/>
      <c r="BT71" s="65"/>
      <c r="BU71" s="65"/>
      <c r="BV71" s="65"/>
      <c r="BW71" s="65"/>
      <c r="BX71" s="65"/>
      <c r="BY71" s="65"/>
      <c r="BZ71" s="66"/>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4"/>
      <c r="BM72" s="65"/>
      <c r="BN72" s="65"/>
      <c r="BO72" s="65"/>
      <c r="BP72" s="65"/>
      <c r="BQ72" s="65"/>
      <c r="BR72" s="65"/>
      <c r="BS72" s="65"/>
      <c r="BT72" s="65"/>
      <c r="BU72" s="65"/>
      <c r="BV72" s="65"/>
      <c r="BW72" s="65"/>
      <c r="BX72" s="65"/>
      <c r="BY72" s="65"/>
      <c r="BZ72" s="66"/>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4"/>
      <c r="BM73" s="65"/>
      <c r="BN73" s="65"/>
      <c r="BO73" s="65"/>
      <c r="BP73" s="65"/>
      <c r="BQ73" s="65"/>
      <c r="BR73" s="65"/>
      <c r="BS73" s="65"/>
      <c r="BT73" s="65"/>
      <c r="BU73" s="65"/>
      <c r="BV73" s="65"/>
      <c r="BW73" s="65"/>
      <c r="BX73" s="65"/>
      <c r="BY73" s="65"/>
      <c r="BZ73" s="66"/>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4"/>
      <c r="BM74" s="65"/>
      <c r="BN74" s="65"/>
      <c r="BO74" s="65"/>
      <c r="BP74" s="65"/>
      <c r="BQ74" s="65"/>
      <c r="BR74" s="65"/>
      <c r="BS74" s="65"/>
      <c r="BT74" s="65"/>
      <c r="BU74" s="65"/>
      <c r="BV74" s="65"/>
      <c r="BW74" s="65"/>
      <c r="BX74" s="65"/>
      <c r="BY74" s="65"/>
      <c r="BZ74" s="66"/>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4"/>
      <c r="BM75" s="65"/>
      <c r="BN75" s="65"/>
      <c r="BO75" s="65"/>
      <c r="BP75" s="65"/>
      <c r="BQ75" s="65"/>
      <c r="BR75" s="65"/>
      <c r="BS75" s="65"/>
      <c r="BT75" s="65"/>
      <c r="BU75" s="65"/>
      <c r="BV75" s="65"/>
      <c r="BW75" s="65"/>
      <c r="BX75" s="65"/>
      <c r="BY75" s="65"/>
      <c r="BZ75" s="66"/>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4"/>
      <c r="BM76" s="65"/>
      <c r="BN76" s="65"/>
      <c r="BO76" s="65"/>
      <c r="BP76" s="65"/>
      <c r="BQ76" s="65"/>
      <c r="BR76" s="65"/>
      <c r="BS76" s="65"/>
      <c r="BT76" s="65"/>
      <c r="BU76" s="65"/>
      <c r="BV76" s="65"/>
      <c r="BW76" s="65"/>
      <c r="BX76" s="65"/>
      <c r="BY76" s="65"/>
      <c r="BZ76" s="66"/>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4"/>
      <c r="BM77" s="65"/>
      <c r="BN77" s="65"/>
      <c r="BO77" s="65"/>
      <c r="BP77" s="65"/>
      <c r="BQ77" s="65"/>
      <c r="BR77" s="65"/>
      <c r="BS77" s="65"/>
      <c r="BT77" s="65"/>
      <c r="BU77" s="65"/>
      <c r="BV77" s="65"/>
      <c r="BW77" s="65"/>
      <c r="BX77" s="65"/>
      <c r="BY77" s="65"/>
      <c r="BZ77" s="66"/>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4"/>
      <c r="BM78" s="65"/>
      <c r="BN78" s="65"/>
      <c r="BO78" s="65"/>
      <c r="BP78" s="65"/>
      <c r="BQ78" s="65"/>
      <c r="BR78" s="65"/>
      <c r="BS78" s="65"/>
      <c r="BT78" s="65"/>
      <c r="BU78" s="65"/>
      <c r="BV78" s="65"/>
      <c r="BW78" s="65"/>
      <c r="BX78" s="65"/>
      <c r="BY78" s="65"/>
      <c r="BZ78" s="66"/>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4"/>
      <c r="BM79" s="65"/>
      <c r="BN79" s="65"/>
      <c r="BO79" s="65"/>
      <c r="BP79" s="65"/>
      <c r="BQ79" s="65"/>
      <c r="BR79" s="65"/>
      <c r="BS79" s="65"/>
      <c r="BT79" s="65"/>
      <c r="BU79" s="65"/>
      <c r="BV79" s="65"/>
      <c r="BW79" s="65"/>
      <c r="BX79" s="65"/>
      <c r="BY79" s="65"/>
      <c r="BZ79" s="66"/>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4"/>
      <c r="BM80" s="65"/>
      <c r="BN80" s="65"/>
      <c r="BO80" s="65"/>
      <c r="BP80" s="65"/>
      <c r="BQ80" s="65"/>
      <c r="BR80" s="65"/>
      <c r="BS80" s="65"/>
      <c r="BT80" s="65"/>
      <c r="BU80" s="65"/>
      <c r="BV80" s="65"/>
      <c r="BW80" s="65"/>
      <c r="BX80" s="65"/>
      <c r="BY80" s="65"/>
      <c r="BZ80" s="66"/>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4"/>
      <c r="BM81" s="65"/>
      <c r="BN81" s="65"/>
      <c r="BO81" s="65"/>
      <c r="BP81" s="65"/>
      <c r="BQ81" s="65"/>
      <c r="BR81" s="65"/>
      <c r="BS81" s="65"/>
      <c r="BT81" s="65"/>
      <c r="BU81" s="65"/>
      <c r="BV81" s="65"/>
      <c r="BW81" s="65"/>
      <c r="BX81" s="65"/>
      <c r="BY81" s="65"/>
      <c r="BZ81" s="66"/>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7"/>
      <c r="BM82" s="68"/>
      <c r="BN82" s="68"/>
      <c r="BO82" s="68"/>
      <c r="BP82" s="68"/>
      <c r="BQ82" s="68"/>
      <c r="BR82" s="68"/>
      <c r="BS82" s="68"/>
      <c r="BT82" s="68"/>
      <c r="BU82" s="68"/>
      <c r="BV82" s="68"/>
      <c r="BW82" s="68"/>
      <c r="BX82" s="68"/>
      <c r="BY82" s="68"/>
      <c r="BZ82" s="69"/>
    </row>
    <row r="83" spans="1:78" x14ac:dyDescent="0.2">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【96.62】</v>
      </c>
      <c r="F85" s="12" t="str">
        <f>データ!AT6</f>
        <v>【111.69】</v>
      </c>
      <c r="G85" s="12" t="str">
        <f>データ!BE6</f>
        <v>【111.29】</v>
      </c>
      <c r="H85" s="12" t="str">
        <f>データ!BP6</f>
        <v>【349.83】</v>
      </c>
      <c r="I85" s="12" t="str">
        <f>データ!CA6</f>
        <v>【53.65】</v>
      </c>
      <c r="J85" s="12" t="str">
        <f>データ!CL6</f>
        <v>【307.86】</v>
      </c>
      <c r="K85" s="12" t="str">
        <f>データ!CW6</f>
        <v>【54.61】</v>
      </c>
      <c r="L85" s="12" t="str">
        <f>データ!DH6</f>
        <v>【85.31】</v>
      </c>
      <c r="M85" s="12" t="str">
        <f>データ!DS6</f>
        <v>【25.25】</v>
      </c>
      <c r="N85" s="12" t="str">
        <f>データ!ED6</f>
        <v>【-】</v>
      </c>
      <c r="O85" s="12" t="str">
        <f>データ!EO6</f>
        <v>【-】</v>
      </c>
    </row>
  </sheetData>
  <sheetProtection algorithmName="SHA-512" hashValue="IRayHtUPNQtLDx0S4Frd0Si9FIpEDD4J6OVkytpRPf4uxbsRNlldCDfBv2+ceD9JEbFkytbhSpvS1ezB9BnXkQ==" saltValue="cxU1entIn//a9J1e+e/L/g=="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2023</v>
      </c>
      <c r="C6" s="19">
        <f t="shared" ref="C6:X6" si="3">C7</f>
        <v>272191</v>
      </c>
      <c r="D6" s="19">
        <f t="shared" si="3"/>
        <v>46</v>
      </c>
      <c r="E6" s="19">
        <f t="shared" si="3"/>
        <v>18</v>
      </c>
      <c r="F6" s="19">
        <f t="shared" si="3"/>
        <v>0</v>
      </c>
      <c r="G6" s="19">
        <f t="shared" si="3"/>
        <v>0</v>
      </c>
      <c r="H6" s="19" t="str">
        <f t="shared" si="3"/>
        <v>大阪府　和泉市</v>
      </c>
      <c r="I6" s="19" t="str">
        <f t="shared" si="3"/>
        <v>法適用</v>
      </c>
      <c r="J6" s="19" t="str">
        <f t="shared" si="3"/>
        <v>下水道事業</v>
      </c>
      <c r="K6" s="19" t="str">
        <f t="shared" si="3"/>
        <v>特定地域生活排水処理</v>
      </c>
      <c r="L6" s="19" t="str">
        <f t="shared" si="3"/>
        <v>K3</v>
      </c>
      <c r="M6" s="19" t="str">
        <f t="shared" si="3"/>
        <v>非設置</v>
      </c>
      <c r="N6" s="20" t="str">
        <f t="shared" si="3"/>
        <v>-</v>
      </c>
      <c r="O6" s="20">
        <f t="shared" si="3"/>
        <v>45.46</v>
      </c>
      <c r="P6" s="20">
        <f t="shared" si="3"/>
        <v>0.61</v>
      </c>
      <c r="Q6" s="20" t="str">
        <f t="shared" si="3"/>
        <v>-</v>
      </c>
      <c r="R6" s="20">
        <f t="shared" si="3"/>
        <v>3300</v>
      </c>
      <c r="S6" s="20">
        <f t="shared" si="3"/>
        <v>182841</v>
      </c>
      <c r="T6" s="20">
        <f t="shared" si="3"/>
        <v>84.98</v>
      </c>
      <c r="U6" s="20">
        <f t="shared" si="3"/>
        <v>2151.58</v>
      </c>
      <c r="V6" s="20">
        <f t="shared" si="3"/>
        <v>1121</v>
      </c>
      <c r="W6" s="20">
        <f t="shared" si="3"/>
        <v>33.729999999999997</v>
      </c>
      <c r="X6" s="20">
        <f t="shared" si="3"/>
        <v>33.229999999999997</v>
      </c>
      <c r="Y6" s="21" t="str">
        <f>IF(Y7="",NA(),Y7)</f>
        <v>-</v>
      </c>
      <c r="Z6" s="21" t="str">
        <f t="shared" ref="Z6:AH6" si="4">IF(Z7="",NA(),Z7)</f>
        <v>-</v>
      </c>
      <c r="AA6" s="21" t="str">
        <f t="shared" si="4"/>
        <v>-</v>
      </c>
      <c r="AB6" s="21">
        <f t="shared" si="4"/>
        <v>105.18</v>
      </c>
      <c r="AC6" s="21">
        <f t="shared" si="4"/>
        <v>100</v>
      </c>
      <c r="AD6" s="21" t="str">
        <f t="shared" si="4"/>
        <v>-</v>
      </c>
      <c r="AE6" s="21" t="str">
        <f t="shared" si="4"/>
        <v>-</v>
      </c>
      <c r="AF6" s="21" t="str">
        <f t="shared" si="4"/>
        <v>-</v>
      </c>
      <c r="AG6" s="21">
        <f t="shared" si="4"/>
        <v>101.83</v>
      </c>
      <c r="AH6" s="21">
        <f t="shared" si="4"/>
        <v>95.1</v>
      </c>
      <c r="AI6" s="20" t="str">
        <f>IF(AI7="","",IF(AI7="-","【-】","【"&amp;SUBSTITUTE(TEXT(AI7,"#,##0.00"),"-","△")&amp;"】"))</f>
        <v>【96.62】</v>
      </c>
      <c r="AJ6" s="21" t="str">
        <f>IF(AJ7="",NA(),AJ7)</f>
        <v>-</v>
      </c>
      <c r="AK6" s="21" t="str">
        <f t="shared" ref="AK6:AS6" si="5">IF(AK7="",NA(),AK7)</f>
        <v>-</v>
      </c>
      <c r="AL6" s="21" t="str">
        <f t="shared" si="5"/>
        <v>-</v>
      </c>
      <c r="AM6" s="20">
        <f t="shared" si="5"/>
        <v>0</v>
      </c>
      <c r="AN6" s="20">
        <f t="shared" si="5"/>
        <v>0</v>
      </c>
      <c r="AO6" s="21" t="str">
        <f t="shared" si="5"/>
        <v>-</v>
      </c>
      <c r="AP6" s="21" t="str">
        <f t="shared" si="5"/>
        <v>-</v>
      </c>
      <c r="AQ6" s="21" t="str">
        <f t="shared" si="5"/>
        <v>-</v>
      </c>
      <c r="AR6" s="21">
        <f t="shared" si="5"/>
        <v>44.51</v>
      </c>
      <c r="AS6" s="21">
        <f t="shared" si="5"/>
        <v>225.85</v>
      </c>
      <c r="AT6" s="20" t="str">
        <f>IF(AT7="","",IF(AT7="-","【-】","【"&amp;SUBSTITUTE(TEXT(AT7,"#,##0.00"),"-","△")&amp;"】"))</f>
        <v>【111.69】</v>
      </c>
      <c r="AU6" s="21" t="str">
        <f>IF(AU7="",NA(),AU7)</f>
        <v>-</v>
      </c>
      <c r="AV6" s="21" t="str">
        <f t="shared" ref="AV6:BD6" si="6">IF(AV7="",NA(),AV7)</f>
        <v>-</v>
      </c>
      <c r="AW6" s="21" t="str">
        <f t="shared" si="6"/>
        <v>-</v>
      </c>
      <c r="AX6" s="21">
        <f t="shared" si="6"/>
        <v>116.76</v>
      </c>
      <c r="AY6" s="21">
        <f t="shared" si="6"/>
        <v>145.25</v>
      </c>
      <c r="AZ6" s="21" t="str">
        <f t="shared" si="6"/>
        <v>-</v>
      </c>
      <c r="BA6" s="21" t="str">
        <f t="shared" si="6"/>
        <v>-</v>
      </c>
      <c r="BB6" s="21" t="str">
        <f t="shared" si="6"/>
        <v>-</v>
      </c>
      <c r="BC6" s="21">
        <f t="shared" si="6"/>
        <v>150.30000000000001</v>
      </c>
      <c r="BD6" s="21">
        <f t="shared" si="6"/>
        <v>45.1</v>
      </c>
      <c r="BE6" s="20" t="str">
        <f>IF(BE7="","",IF(BE7="-","【-】","【"&amp;SUBSTITUTE(TEXT(BE7,"#,##0.00"),"-","△")&amp;"】"))</f>
        <v>【111.29】</v>
      </c>
      <c r="BF6" s="21" t="str">
        <f>IF(BF7="",NA(),BF7)</f>
        <v>-</v>
      </c>
      <c r="BG6" s="21" t="str">
        <f t="shared" ref="BG6:BO6" si="7">IF(BG7="",NA(),BG7)</f>
        <v>-</v>
      </c>
      <c r="BH6" s="21" t="str">
        <f t="shared" si="7"/>
        <v>-</v>
      </c>
      <c r="BI6" s="20">
        <f t="shared" si="7"/>
        <v>0</v>
      </c>
      <c r="BJ6" s="20">
        <f t="shared" si="7"/>
        <v>0</v>
      </c>
      <c r="BK6" s="21" t="str">
        <f t="shared" si="7"/>
        <v>-</v>
      </c>
      <c r="BL6" s="21" t="str">
        <f t="shared" si="7"/>
        <v>-</v>
      </c>
      <c r="BM6" s="21" t="str">
        <f t="shared" si="7"/>
        <v>-</v>
      </c>
      <c r="BN6" s="21">
        <f t="shared" si="7"/>
        <v>397.03</v>
      </c>
      <c r="BO6" s="21">
        <f t="shared" si="7"/>
        <v>424.95</v>
      </c>
      <c r="BP6" s="20" t="str">
        <f>IF(BP7="","",IF(BP7="-","【-】","【"&amp;SUBSTITUTE(TEXT(BP7,"#,##0.00"),"-","△")&amp;"】"))</f>
        <v>【349.83】</v>
      </c>
      <c r="BQ6" s="21" t="str">
        <f>IF(BQ7="",NA(),BQ7)</f>
        <v>-</v>
      </c>
      <c r="BR6" s="21" t="str">
        <f t="shared" ref="BR6:BZ6" si="8">IF(BR7="",NA(),BR7)</f>
        <v>-</v>
      </c>
      <c r="BS6" s="21" t="str">
        <f t="shared" si="8"/>
        <v>-</v>
      </c>
      <c r="BT6" s="21">
        <f t="shared" si="8"/>
        <v>19.57</v>
      </c>
      <c r="BU6" s="21">
        <f t="shared" si="8"/>
        <v>19.37</v>
      </c>
      <c r="BV6" s="21" t="str">
        <f t="shared" si="8"/>
        <v>-</v>
      </c>
      <c r="BW6" s="21" t="str">
        <f t="shared" si="8"/>
        <v>-</v>
      </c>
      <c r="BX6" s="21" t="str">
        <f t="shared" si="8"/>
        <v>-</v>
      </c>
      <c r="BY6" s="21">
        <f t="shared" si="8"/>
        <v>46.58</v>
      </c>
      <c r="BZ6" s="21">
        <f t="shared" si="8"/>
        <v>41.67</v>
      </c>
      <c r="CA6" s="20" t="str">
        <f>IF(CA7="","",IF(CA7="-","【-】","【"&amp;SUBSTITUTE(TEXT(CA7,"#,##0.00"),"-","△")&amp;"】"))</f>
        <v>【53.65】</v>
      </c>
      <c r="CB6" s="21" t="str">
        <f>IF(CB7="",NA(),CB7)</f>
        <v>-</v>
      </c>
      <c r="CC6" s="21" t="str">
        <f t="shared" ref="CC6:CK6" si="9">IF(CC7="",NA(),CC7)</f>
        <v>-</v>
      </c>
      <c r="CD6" s="21" t="str">
        <f t="shared" si="9"/>
        <v>-</v>
      </c>
      <c r="CE6" s="21" t="str">
        <f t="shared" si="9"/>
        <v>-</v>
      </c>
      <c r="CF6" s="21" t="str">
        <f t="shared" si="9"/>
        <v>-</v>
      </c>
      <c r="CG6" s="21" t="str">
        <f t="shared" si="9"/>
        <v>-</v>
      </c>
      <c r="CH6" s="21" t="str">
        <f t="shared" si="9"/>
        <v>-</v>
      </c>
      <c r="CI6" s="21" t="str">
        <f t="shared" si="9"/>
        <v>-</v>
      </c>
      <c r="CJ6" s="21">
        <f t="shared" si="9"/>
        <v>311.73</v>
      </c>
      <c r="CK6" s="21">
        <f t="shared" si="9"/>
        <v>326.49</v>
      </c>
      <c r="CL6" s="20" t="str">
        <f>IF(CL7="","",IF(CL7="-","【-】","【"&amp;SUBSTITUTE(TEXT(CL7,"#,##0.00"),"-","△")&amp;"】"))</f>
        <v>【307.86】</v>
      </c>
      <c r="CM6" s="21" t="str">
        <f>IF(CM7="",NA(),CM7)</f>
        <v>-</v>
      </c>
      <c r="CN6" s="21" t="str">
        <f t="shared" ref="CN6:CV6" si="10">IF(CN7="",NA(),CN7)</f>
        <v>-</v>
      </c>
      <c r="CO6" s="21" t="str">
        <f t="shared" si="10"/>
        <v>-</v>
      </c>
      <c r="CP6" s="21" t="str">
        <f t="shared" si="10"/>
        <v>-</v>
      </c>
      <c r="CQ6" s="21" t="str">
        <f t="shared" si="10"/>
        <v>-</v>
      </c>
      <c r="CR6" s="21" t="str">
        <f t="shared" si="10"/>
        <v>-</v>
      </c>
      <c r="CS6" s="21" t="str">
        <f t="shared" si="10"/>
        <v>-</v>
      </c>
      <c r="CT6" s="21" t="str">
        <f t="shared" si="10"/>
        <v>-</v>
      </c>
      <c r="CU6" s="21">
        <f t="shared" si="10"/>
        <v>56.76</v>
      </c>
      <c r="CV6" s="21">
        <f t="shared" si="10"/>
        <v>58.02</v>
      </c>
      <c r="CW6" s="20" t="str">
        <f>IF(CW7="","",IF(CW7="-","【-】","【"&amp;SUBSTITUTE(TEXT(CW7,"#,##0.00"),"-","△")&amp;"】"))</f>
        <v>【54.61】</v>
      </c>
      <c r="CX6" s="21" t="str">
        <f>IF(CX7="",NA(),CX7)</f>
        <v>-</v>
      </c>
      <c r="CY6" s="21" t="str">
        <f t="shared" ref="CY6:DG6" si="11">IF(CY7="",NA(),CY7)</f>
        <v>-</v>
      </c>
      <c r="CZ6" s="21" t="str">
        <f t="shared" si="11"/>
        <v>-</v>
      </c>
      <c r="DA6" s="21">
        <f t="shared" si="11"/>
        <v>31</v>
      </c>
      <c r="DB6" s="21">
        <f t="shared" si="11"/>
        <v>31.94</v>
      </c>
      <c r="DC6" s="21" t="str">
        <f t="shared" si="11"/>
        <v>-</v>
      </c>
      <c r="DD6" s="21" t="str">
        <f t="shared" si="11"/>
        <v>-</v>
      </c>
      <c r="DE6" s="21" t="str">
        <f t="shared" si="11"/>
        <v>-</v>
      </c>
      <c r="DF6" s="21">
        <f t="shared" si="11"/>
        <v>66.88</v>
      </c>
      <c r="DG6" s="21">
        <f t="shared" si="11"/>
        <v>63.66</v>
      </c>
      <c r="DH6" s="20" t="str">
        <f>IF(DH7="","",IF(DH7="-","【-】","【"&amp;SUBSTITUTE(TEXT(DH7,"#,##0.00"),"-","△")&amp;"】"))</f>
        <v>【85.31】</v>
      </c>
      <c r="DI6" s="21" t="str">
        <f>IF(DI7="",NA(),DI7)</f>
        <v>-</v>
      </c>
      <c r="DJ6" s="21" t="str">
        <f t="shared" ref="DJ6:DR6" si="12">IF(DJ7="",NA(),DJ7)</f>
        <v>-</v>
      </c>
      <c r="DK6" s="21" t="str">
        <f t="shared" si="12"/>
        <v>-</v>
      </c>
      <c r="DL6" s="21">
        <f t="shared" si="12"/>
        <v>4.3600000000000003</v>
      </c>
      <c r="DM6" s="21">
        <f t="shared" si="12"/>
        <v>8.4</v>
      </c>
      <c r="DN6" s="21" t="str">
        <f t="shared" si="12"/>
        <v>-</v>
      </c>
      <c r="DO6" s="21" t="str">
        <f t="shared" si="12"/>
        <v>-</v>
      </c>
      <c r="DP6" s="21" t="str">
        <f t="shared" si="12"/>
        <v>-</v>
      </c>
      <c r="DQ6" s="21">
        <f t="shared" si="12"/>
        <v>16.75</v>
      </c>
      <c r="DR6" s="21">
        <f t="shared" si="12"/>
        <v>19.34</v>
      </c>
      <c r="DS6" s="20" t="str">
        <f>IF(DS7="","",IF(DS7="-","【-】","【"&amp;SUBSTITUTE(TEXT(DS7,"#,##0.00"),"-","△")&amp;"】"))</f>
        <v>【25.25】</v>
      </c>
      <c r="DT6" s="21" t="str">
        <f>IF(DT7="",NA(),DT7)</f>
        <v>-</v>
      </c>
      <c r="DU6" s="21" t="str">
        <f t="shared" ref="DU6:EC6" si="13">IF(DU7="",NA(),DU7)</f>
        <v>-</v>
      </c>
      <c r="DV6" s="21" t="str">
        <f t="shared" si="13"/>
        <v>-</v>
      </c>
      <c r="DW6" s="21" t="str">
        <f t="shared" si="13"/>
        <v>-</v>
      </c>
      <c r="DX6" s="21" t="str">
        <f t="shared" si="13"/>
        <v>-</v>
      </c>
      <c r="DY6" s="21" t="str">
        <f t="shared" si="13"/>
        <v>-</v>
      </c>
      <c r="DZ6" s="21" t="str">
        <f t="shared" si="13"/>
        <v>-</v>
      </c>
      <c r="EA6" s="21" t="str">
        <f t="shared" si="13"/>
        <v>-</v>
      </c>
      <c r="EB6" s="21" t="str">
        <f t="shared" si="13"/>
        <v>-</v>
      </c>
      <c r="EC6" s="21" t="str">
        <f t="shared" si="13"/>
        <v>-</v>
      </c>
      <c r="ED6" s="20" t="str">
        <f>IF(ED7="","",IF(ED7="-","【-】","【"&amp;SUBSTITUTE(TEXT(ED7,"#,##0.00"),"-","△")&amp;"】"))</f>
        <v>【-】</v>
      </c>
      <c r="EE6" s="21" t="str">
        <f>IF(EE7="",NA(),EE7)</f>
        <v>-</v>
      </c>
      <c r="EF6" s="21" t="str">
        <f t="shared" ref="EF6:EN6" si="14">IF(EF7="",NA(),EF7)</f>
        <v>-</v>
      </c>
      <c r="EG6" s="21" t="str">
        <f t="shared" si="14"/>
        <v>-</v>
      </c>
      <c r="EH6" s="21" t="str">
        <f t="shared" si="14"/>
        <v>-</v>
      </c>
      <c r="EI6" s="21" t="str">
        <f t="shared" si="14"/>
        <v>-</v>
      </c>
      <c r="EJ6" s="21" t="str">
        <f t="shared" si="14"/>
        <v>-</v>
      </c>
      <c r="EK6" s="21" t="str">
        <f t="shared" si="14"/>
        <v>-</v>
      </c>
      <c r="EL6" s="21" t="str">
        <f t="shared" si="14"/>
        <v>-</v>
      </c>
      <c r="EM6" s="21" t="str">
        <f t="shared" si="14"/>
        <v>-</v>
      </c>
      <c r="EN6" s="21" t="str">
        <f t="shared" si="14"/>
        <v>-</v>
      </c>
      <c r="EO6" s="20" t="str">
        <f>IF(EO7="","",IF(EO7="-","【-】","【"&amp;SUBSTITUTE(TEXT(EO7,"#,##0.00"),"-","△")&amp;"】"))</f>
        <v>【-】</v>
      </c>
    </row>
    <row r="7" spans="1:148" s="22" customFormat="1" x14ac:dyDescent="0.2">
      <c r="A7" s="14"/>
      <c r="B7" s="23">
        <v>2023</v>
      </c>
      <c r="C7" s="23">
        <v>272191</v>
      </c>
      <c r="D7" s="23">
        <v>46</v>
      </c>
      <c r="E7" s="23">
        <v>18</v>
      </c>
      <c r="F7" s="23">
        <v>0</v>
      </c>
      <c r="G7" s="23">
        <v>0</v>
      </c>
      <c r="H7" s="23" t="s">
        <v>96</v>
      </c>
      <c r="I7" s="23" t="s">
        <v>97</v>
      </c>
      <c r="J7" s="23" t="s">
        <v>98</v>
      </c>
      <c r="K7" s="23" t="s">
        <v>99</v>
      </c>
      <c r="L7" s="23" t="s">
        <v>100</v>
      </c>
      <c r="M7" s="23" t="s">
        <v>101</v>
      </c>
      <c r="N7" s="24" t="s">
        <v>102</v>
      </c>
      <c r="O7" s="24">
        <v>45.46</v>
      </c>
      <c r="P7" s="24">
        <v>0.61</v>
      </c>
      <c r="Q7" s="24" t="s">
        <v>102</v>
      </c>
      <c r="R7" s="24">
        <v>3300</v>
      </c>
      <c r="S7" s="24">
        <v>182841</v>
      </c>
      <c r="T7" s="24">
        <v>84.98</v>
      </c>
      <c r="U7" s="24">
        <v>2151.58</v>
      </c>
      <c r="V7" s="24">
        <v>1121</v>
      </c>
      <c r="W7" s="24">
        <v>33.729999999999997</v>
      </c>
      <c r="X7" s="24">
        <v>33.229999999999997</v>
      </c>
      <c r="Y7" s="24" t="s">
        <v>102</v>
      </c>
      <c r="Z7" s="24" t="s">
        <v>102</v>
      </c>
      <c r="AA7" s="24" t="s">
        <v>102</v>
      </c>
      <c r="AB7" s="24">
        <v>105.18</v>
      </c>
      <c r="AC7" s="24">
        <v>100</v>
      </c>
      <c r="AD7" s="24" t="s">
        <v>102</v>
      </c>
      <c r="AE7" s="24" t="s">
        <v>102</v>
      </c>
      <c r="AF7" s="24" t="s">
        <v>102</v>
      </c>
      <c r="AG7" s="24">
        <v>101.83</v>
      </c>
      <c r="AH7" s="24">
        <v>95.1</v>
      </c>
      <c r="AI7" s="24">
        <v>96.62</v>
      </c>
      <c r="AJ7" s="24" t="s">
        <v>102</v>
      </c>
      <c r="AK7" s="24" t="s">
        <v>102</v>
      </c>
      <c r="AL7" s="24" t="s">
        <v>102</v>
      </c>
      <c r="AM7" s="24">
        <v>0</v>
      </c>
      <c r="AN7" s="24">
        <v>0</v>
      </c>
      <c r="AO7" s="24" t="s">
        <v>102</v>
      </c>
      <c r="AP7" s="24" t="s">
        <v>102</v>
      </c>
      <c r="AQ7" s="24" t="s">
        <v>102</v>
      </c>
      <c r="AR7" s="24">
        <v>44.51</v>
      </c>
      <c r="AS7" s="24">
        <v>225.85</v>
      </c>
      <c r="AT7" s="24">
        <v>111.69</v>
      </c>
      <c r="AU7" s="24" t="s">
        <v>102</v>
      </c>
      <c r="AV7" s="24" t="s">
        <v>102</v>
      </c>
      <c r="AW7" s="24" t="s">
        <v>102</v>
      </c>
      <c r="AX7" s="24">
        <v>116.76</v>
      </c>
      <c r="AY7" s="24">
        <v>145.25</v>
      </c>
      <c r="AZ7" s="24" t="s">
        <v>102</v>
      </c>
      <c r="BA7" s="24" t="s">
        <v>102</v>
      </c>
      <c r="BB7" s="24" t="s">
        <v>102</v>
      </c>
      <c r="BC7" s="24">
        <v>150.30000000000001</v>
      </c>
      <c r="BD7" s="24">
        <v>45.1</v>
      </c>
      <c r="BE7" s="24">
        <v>111.29</v>
      </c>
      <c r="BF7" s="24" t="s">
        <v>102</v>
      </c>
      <c r="BG7" s="24" t="s">
        <v>102</v>
      </c>
      <c r="BH7" s="24" t="s">
        <v>102</v>
      </c>
      <c r="BI7" s="24">
        <v>0</v>
      </c>
      <c r="BJ7" s="24">
        <v>0</v>
      </c>
      <c r="BK7" s="24" t="s">
        <v>102</v>
      </c>
      <c r="BL7" s="24" t="s">
        <v>102</v>
      </c>
      <c r="BM7" s="24" t="s">
        <v>102</v>
      </c>
      <c r="BN7" s="24">
        <v>397.03</v>
      </c>
      <c r="BO7" s="24">
        <v>424.95</v>
      </c>
      <c r="BP7" s="24">
        <v>349.83</v>
      </c>
      <c r="BQ7" s="24" t="s">
        <v>102</v>
      </c>
      <c r="BR7" s="24" t="s">
        <v>102</v>
      </c>
      <c r="BS7" s="24" t="s">
        <v>102</v>
      </c>
      <c r="BT7" s="24">
        <v>19.57</v>
      </c>
      <c r="BU7" s="24">
        <v>19.37</v>
      </c>
      <c r="BV7" s="24" t="s">
        <v>102</v>
      </c>
      <c r="BW7" s="24" t="s">
        <v>102</v>
      </c>
      <c r="BX7" s="24" t="s">
        <v>102</v>
      </c>
      <c r="BY7" s="24">
        <v>46.58</v>
      </c>
      <c r="BZ7" s="24">
        <v>41.67</v>
      </c>
      <c r="CA7" s="24">
        <v>53.65</v>
      </c>
      <c r="CB7" s="24" t="s">
        <v>102</v>
      </c>
      <c r="CC7" s="24" t="s">
        <v>102</v>
      </c>
      <c r="CD7" s="24" t="s">
        <v>102</v>
      </c>
      <c r="CE7" s="24" t="s">
        <v>102</v>
      </c>
      <c r="CF7" s="24" t="s">
        <v>102</v>
      </c>
      <c r="CG7" s="24" t="s">
        <v>102</v>
      </c>
      <c r="CH7" s="24" t="s">
        <v>102</v>
      </c>
      <c r="CI7" s="24" t="s">
        <v>102</v>
      </c>
      <c r="CJ7" s="24">
        <v>311.73</v>
      </c>
      <c r="CK7" s="24">
        <v>326.49</v>
      </c>
      <c r="CL7" s="24">
        <v>307.86</v>
      </c>
      <c r="CM7" s="24" t="s">
        <v>102</v>
      </c>
      <c r="CN7" s="24" t="s">
        <v>102</v>
      </c>
      <c r="CO7" s="24" t="s">
        <v>102</v>
      </c>
      <c r="CP7" s="24" t="s">
        <v>102</v>
      </c>
      <c r="CQ7" s="24" t="s">
        <v>102</v>
      </c>
      <c r="CR7" s="24" t="s">
        <v>102</v>
      </c>
      <c r="CS7" s="24" t="s">
        <v>102</v>
      </c>
      <c r="CT7" s="24" t="s">
        <v>102</v>
      </c>
      <c r="CU7" s="24">
        <v>56.76</v>
      </c>
      <c r="CV7" s="24">
        <v>58.02</v>
      </c>
      <c r="CW7" s="24">
        <v>54.61</v>
      </c>
      <c r="CX7" s="24" t="s">
        <v>102</v>
      </c>
      <c r="CY7" s="24" t="s">
        <v>102</v>
      </c>
      <c r="CZ7" s="24" t="s">
        <v>102</v>
      </c>
      <c r="DA7" s="24">
        <v>31</v>
      </c>
      <c r="DB7" s="24">
        <v>31.94</v>
      </c>
      <c r="DC7" s="24" t="s">
        <v>102</v>
      </c>
      <c r="DD7" s="24" t="s">
        <v>102</v>
      </c>
      <c r="DE7" s="24" t="s">
        <v>102</v>
      </c>
      <c r="DF7" s="24">
        <v>66.88</v>
      </c>
      <c r="DG7" s="24">
        <v>63.66</v>
      </c>
      <c r="DH7" s="24">
        <v>85.31</v>
      </c>
      <c r="DI7" s="24" t="s">
        <v>102</v>
      </c>
      <c r="DJ7" s="24" t="s">
        <v>102</v>
      </c>
      <c r="DK7" s="24" t="s">
        <v>102</v>
      </c>
      <c r="DL7" s="24">
        <v>4.3600000000000003</v>
      </c>
      <c r="DM7" s="24">
        <v>8.4</v>
      </c>
      <c r="DN7" s="24" t="s">
        <v>102</v>
      </c>
      <c r="DO7" s="24" t="s">
        <v>102</v>
      </c>
      <c r="DP7" s="24" t="s">
        <v>102</v>
      </c>
      <c r="DQ7" s="24">
        <v>16.75</v>
      </c>
      <c r="DR7" s="24">
        <v>19.34</v>
      </c>
      <c r="DS7" s="24">
        <v>25.25</v>
      </c>
      <c r="DT7" s="24" t="s">
        <v>102</v>
      </c>
      <c r="DU7" s="24" t="s">
        <v>102</v>
      </c>
      <c r="DV7" s="24" t="s">
        <v>102</v>
      </c>
      <c r="DW7" s="24" t="s">
        <v>102</v>
      </c>
      <c r="DX7" s="24" t="s">
        <v>102</v>
      </c>
      <c r="DY7" s="24" t="s">
        <v>102</v>
      </c>
      <c r="DZ7" s="24" t="s">
        <v>102</v>
      </c>
      <c r="EA7" s="24" t="s">
        <v>102</v>
      </c>
      <c r="EB7" s="24" t="s">
        <v>102</v>
      </c>
      <c r="EC7" s="24" t="s">
        <v>102</v>
      </c>
      <c r="ED7" s="24" t="s">
        <v>102</v>
      </c>
      <c r="EE7" s="24" t="s">
        <v>102</v>
      </c>
      <c r="EF7" s="24" t="s">
        <v>102</v>
      </c>
      <c r="EG7" s="24" t="s">
        <v>102</v>
      </c>
      <c r="EH7" s="24" t="s">
        <v>102</v>
      </c>
      <c r="EI7" s="24" t="s">
        <v>102</v>
      </c>
      <c r="EJ7" s="24" t="s">
        <v>102</v>
      </c>
      <c r="EK7" s="24" t="s">
        <v>102</v>
      </c>
      <c r="EL7" s="24" t="s">
        <v>102</v>
      </c>
      <c r="EM7" s="24" t="s">
        <v>102</v>
      </c>
      <c r="EN7" s="24" t="s">
        <v>102</v>
      </c>
      <c r="EO7" s="24" t="s">
        <v>102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111</v>
      </c>
      <c r="D13" t="s">
        <v>111</v>
      </c>
      <c r="E13" t="s">
        <v>111</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大浦　郁実</cp:lastModifiedBy>
  <dcterms:created xsi:type="dcterms:W3CDTF">2025-01-24T07:24:48Z</dcterms:created>
  <dcterms:modified xsi:type="dcterms:W3CDTF">2025-02-17T01:45:18Z</dcterms:modified>
  <cp:category/>
</cp:coreProperties>
</file>