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66D66297-CC80-4066-96B4-A53304F42221}" xr6:coauthVersionLast="47" xr6:coauthVersionMax="47" xr10:uidLastSave="{00000000-0000-0000-0000-000000000000}"/>
  <workbookProtection workbookAlgorithmName="SHA-512" workbookHashValue="gvoiFK0Ia1Sl7zurYTOdUqX6UTMbxh06HplNqOZfM7Q1UyfcPAIF3mb6RYNlSmGzpYpql0zpAKQL2LLtjhttNQ==" workbookSaltValue="MVYyy37VQoAyEl4zMUs8wA==" workbookSpinCount="100000" lockStructure="1"/>
  <bookViews>
    <workbookView xWindow="9276" yWindow="696" windowWidth="13764" windowHeight="13248"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AT10" i="4" s="1"/>
  <c r="U6" i="5"/>
  <c r="T6" i="5"/>
  <c r="S6" i="5"/>
  <c r="R6" i="5"/>
  <c r="Q6" i="5"/>
  <c r="P6" i="5"/>
  <c r="P10" i="4" s="1"/>
  <c r="O6" i="5"/>
  <c r="N6" i="5"/>
  <c r="B10" i="4" s="1"/>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J85" i="4"/>
  <c r="H85" i="4"/>
  <c r="F85" i="4"/>
  <c r="BB10" i="4"/>
  <c r="AL10" i="4"/>
  <c r="W10" i="4"/>
  <c r="I10" i="4"/>
  <c r="BB8" i="4"/>
  <c r="AT8" i="4"/>
  <c r="AL8" i="4"/>
  <c r="P8" i="4"/>
  <c r="I8" i="4"/>
  <c r="B8" i="4"/>
  <c r="B6"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<sst xmlns="http://schemas.openxmlformats.org/spreadsheetml/2006/main" count="228" uniqueCount="113">
  <si>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</si>
  <si>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</si>
  <si>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</si>
  <si>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</si>
  <si>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</si>
  <si>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</si>
  <si>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</si>
  <si>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</si>
  <si>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</si>
  <si>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</si>
  <si>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</si>
  <si>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</si>
  <si>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</si>
  <si>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</si>
  <si>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</si>
  <si>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</si>
  <si>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</si>
  <si>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</si>
  <si>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</si>
  <si>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</si>
  <si>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</si>
  <si>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</si>
  <si>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</si>
  <si>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</si>
  <si>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</si>
  <si>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</si>
  <si>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</si>
  <si>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</si>
  <si>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</si>
  <si>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</si>
  <si>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</si>
  <si>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</si>
  <si>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</si>
  <si>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</si>
  <si>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</si>
  <si>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</si>
  <si>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</si>
  <si>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</si>
  <si>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</si>
  <si>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</si>
  <si>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</si>
  <si>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</si>
  <si>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</si>
  <si>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</si>
  <si>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</si>
  <si>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</si>
  <si>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</si>
  <si>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</si>
  <si>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</si>
  <si>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</si>
  <si>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</si>
  <si>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</si>
  <si>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</si>
  <si>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</si>
  <si>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</si>
  <si>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</si>
  <si>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</si>
  <si>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</si>
  <si>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</si>
  <si>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</si>
  <si>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</si>
  <si>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</si>
  <si>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</si>
  <si>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</si>
  <si>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</si>
  <si>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</si>
  <si>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</si>
  <si>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</si>
  <si>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</si>
  <si>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</si>
  <si>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</si>
  <si>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</si>
  <si>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</si>
  <si>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</si>
  <si>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</si>
  <si>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</si>
  <si>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</si>
  <si>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</si>
  <si>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</si>
  <si>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</si>
  <si>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</si>
  <si>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</si>
  <si>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</si>
  <si>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</si>
  <si>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</si>
  <si>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</si>
  <si>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</si>
  <si>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</si>
  <si>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</si>
  <si>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</si>
  <si>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</si>
  <si>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</si>
  <si>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</si>
  <si>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茨木市</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</si>
  <si>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</si>
  <si>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</si>
  <si>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</si>
  <si>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</si>
  <si>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</si>
  <si>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</si>
  <si>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</si>
  <si>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</si>
  <si>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</si>
  <si>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</si>
  <si>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</si>
  <si>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</si>
  <si>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</si>
  <si>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</si>
  <si>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</si>
  <si>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</si>
  <si>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①経常収支比率は、100%を上回っており、単年度収支は黒字を維持している。
　③流動比率は、工事負担金収入の減少により、令和4年度は一旦減少した。令和5年度は新たな継続事業の開始に伴い、多額の工事負担金の収入により、流動比率は増加に転じた。その結果、令和5年度には類似団体平均値を上回り、短期的な支払能力について問題はないと考えている。
　④企業債残高対給水収益比率は令和元年度に100％を下回った。その後も、必要な投資を行いながら低水準に抑えられており、健全な経営ができているものと考えている。
　⑤料金回収率は、令和4年度を除き100%を上回っており、事業に必要な費用を給水収益で賄えている。なお、令和4年度は減免による影響で100%を下回った。
　⑥令和5年度の給水原価は有収率の低下を受水費の増加で補ったこと等により、微増したものの、類似団体平均値を下回る水準となっており、効率的な運営が行われていると言える。
　⑦施設利用率は過去5年継続して類似団体平均値を上回っており、施設を効率的に利用できていると言える。ただし、将来においては人口減少による給水収益の減少や更新需要の増加が予想されることから、施設規模の適正化や効率的・効果的な施設更新を実施するために、施設更新計画や水道事業ビジョン・経営戦略を策定・運用している。
　⑧有収率は微減したものの、過去5年間継続して類似団体平均値を上回っており、94%超となっている。今後も高水準を継続できるよう施設管理を行う。</t>
    <rPh sb="47" eb="52">
      <t>コウジフタンキン</t>
    </rPh>
    <rPh sb="52" eb="54">
      <t>シュウニュウ</t>
    </rPh>
    <rPh sb="55" eb="57">
      <t>ゲンショウ</t>
    </rPh>
    <rPh sb="91" eb="92">
      <t>トモナ</t>
    </rPh>
    <rPh sb="335" eb="337">
      <t>キュウスイ</t>
    </rPh>
    <rPh sb="337" eb="339">
      <t>ゲンカ</t>
    </rPh>
    <rPh sb="340" eb="343">
      <t>ユウシュウリツ</t>
    </rPh>
    <rPh sb="344" eb="346">
      <t>テイカ</t>
    </rPh>
    <rPh sb="347" eb="350">
      <t>ジュスイヒ</t>
    </rPh>
    <rPh sb="351" eb="353">
      <t>ゾウカ</t>
    </rPh>
    <rPh sb="354" eb="355">
      <t>オギナ</t>
    </rPh>
    <rPh sb="359" eb="360">
      <t>ナド</t>
    </rPh>
    <rPh sb="573" eb="575">
      <t>ビゲン</t>
    </rPh>
    <phoneticPr fontId="4"/>
  </si>
  <si>
    <t>　①有形固定資産減価償却率は、類似団体平均値の推移と同様に微増の傾向であるが、類似団体平均値より低水準で推移しており、計画的に施設更新を行っている結果、類似団体より老朽化は進んでいないと言える。
　②管路経年化率も微増傾向ではあるが、類似団体平均値より低水準で推移しており、類似団体と比較すると管路の老朽化は進んでいないと言える。
　③管路更新率について、老朽管の更新は水道施設更新計画に基づいて進めている。令和5年度に当計画の見直しを行った結果、令和4年度に対し、0.12ポイント減少したものの、引き続き類似団体平均値を上回っている。今後も継続・計画的に老朽管の更新を適時適切に行う。</t>
    <rPh sb="210" eb="211">
      <t>トウ</t>
    </rPh>
    <rPh sb="214" eb="216">
      <t>ミナオ</t>
    </rPh>
    <phoneticPr fontId="4"/>
  </si>
  <si>
    <t>　令和2年度以降、企業債を財源に管路等の更新を行っている中で、企業債残高対給水収益比率は100%を下回る低水準を維持しており、健全な状態と言える。また、流動比率も200%超の水準を維持しており、かつ経常収支比率も100%を上回っていることから、現時点において経営の健全性・効率性に問題はないと考えている。
　管路の更新投資については、令和3年度に見直した水道施設更新計画に基づき、老朽管の更新と耐震化を効率的、効果的に進めており、今後も計画的に取り組んでいく。
　また、今後も令和5年3月に改定した水道事業ビジョン・経営戦略に基づき、計画的な更新投資を行うとともに、より一層の経営の効率化を行いながら適正に財源を確保するなど、経営基盤の強化に努め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</si>
</sst>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0.75</c:v>
                </c:pt>
                <c:pt idx="1">
                  <c:v>1.18</c:v>
                </c:pt>
                <c:pt idx="2">
                  <c:v>0.78</c:v>
                </c:pt>
                <c:pt idx="3">
                  <c:v>0.91</c:v>
                </c:pt>
                <c:pt idx="4">
                  <c:v>0.79</c:v>
                </c:pt>
              </c:numCache>
            </c:numRef>
          </c:val>
          <c:extLst>
            <c:ext xmlns:c16="http://schemas.microsoft.com/office/drawing/2014/chart" uri="{C3380CC4-5D6E-409C-BE32-E72D297353CC}">
              <c16:uniqueId val="{00000000-5FA4-437D-908C-AE91683F6D6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0.72</c:v>
                </c:pt>
                <c:pt idx="1">
                  <c:v>0.69</c:v>
                </c:pt>
                <c:pt idx="2">
                  <c:v>0.69</c:v>
                </c:pt>
                <c:pt idx="3">
                  <c:v>0.67</c:v>
                </c:pt>
                <c:pt idx="4">
                  <c:v>0.61</c:v>
                </c:pt>
              </c:numCache>
            </c:numRef>
          </c:val>
          <c:smooth val="0"/>
          <c:extLst>
            <c:ext xmlns:c16="http://schemas.microsoft.com/office/drawing/2014/chart" uri="{C3380CC4-5D6E-409C-BE32-E72D297353CC}">
              <c16:uniqueId val="{00000001-5FA4-437D-908C-AE91683F6D6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74.430000000000007</c:v>
                </c:pt>
                <c:pt idx="1">
                  <c:v>76.5</c:v>
                </c:pt>
                <c:pt idx="2">
                  <c:v>75.67</c:v>
                </c:pt>
                <c:pt idx="3">
                  <c:v>75.319999999999993</c:v>
                </c:pt>
                <c:pt idx="4">
                  <c:v>75.66</c:v>
                </c:pt>
              </c:numCache>
            </c:numRef>
          </c:val>
          <c:extLst>
            <c:ext xmlns:c16="http://schemas.microsoft.com/office/drawing/2014/chart" uri="{C3380CC4-5D6E-409C-BE32-E72D297353CC}">
              <c16:uniqueId val="{00000000-CC89-4FA3-BCCB-4BC96E5667F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61.71</c:v>
                </c:pt>
                <c:pt idx="1">
                  <c:v>63.12</c:v>
                </c:pt>
                <c:pt idx="2">
                  <c:v>62.57</c:v>
                </c:pt>
                <c:pt idx="3">
                  <c:v>61.56</c:v>
                </c:pt>
                <c:pt idx="4">
                  <c:v>60.84</c:v>
                </c:pt>
              </c:numCache>
            </c:numRef>
          </c:val>
          <c:smooth val="0"/>
          <c:extLst>
            <c:ext xmlns:c16="http://schemas.microsoft.com/office/drawing/2014/chart" uri="{C3380CC4-5D6E-409C-BE32-E72D297353CC}">
              <c16:uniqueId val="{00000001-CC89-4FA3-BCCB-4BC96E5667F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94.7</c:v>
                </c:pt>
                <c:pt idx="1">
                  <c:v>95.03</c:v>
                </c:pt>
                <c:pt idx="2">
                  <c:v>95.29</c:v>
                </c:pt>
                <c:pt idx="3">
                  <c:v>95.24</c:v>
                </c:pt>
                <c:pt idx="4">
                  <c:v>94.28</c:v>
                </c:pt>
              </c:numCache>
            </c:numRef>
          </c:val>
          <c:extLst>
            <c:ext xmlns:c16="http://schemas.microsoft.com/office/drawing/2014/chart" uri="{C3380CC4-5D6E-409C-BE32-E72D297353CC}">
              <c16:uniqueId val="{00000000-9022-416F-8C19-0DD60D3AE77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90.03</c:v>
                </c:pt>
                <c:pt idx="1">
                  <c:v>90.09</c:v>
                </c:pt>
                <c:pt idx="2">
                  <c:v>90.21</c:v>
                </c:pt>
                <c:pt idx="3">
                  <c:v>90.11</c:v>
                </c:pt>
                <c:pt idx="4">
                  <c:v>89.73</c:v>
                </c:pt>
              </c:numCache>
            </c:numRef>
          </c:val>
          <c:smooth val="0"/>
          <c:extLst>
            <c:ext xmlns:c16="http://schemas.microsoft.com/office/drawing/2014/chart" uri="{C3380CC4-5D6E-409C-BE32-E72D297353CC}">
              <c16:uniqueId val="{00000001-9022-416F-8C19-0DD60D3AE77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117.71</c:v>
                </c:pt>
                <c:pt idx="1">
                  <c:v>115.81</c:v>
                </c:pt>
                <c:pt idx="2">
                  <c:v>113.8</c:v>
                </c:pt>
                <c:pt idx="3">
                  <c:v>114.12</c:v>
                </c:pt>
                <c:pt idx="4">
                  <c:v>112.41</c:v>
                </c:pt>
              </c:numCache>
            </c:numRef>
          </c:val>
          <c:extLst>
            <c:ext xmlns:c16="http://schemas.microsoft.com/office/drawing/2014/chart" uri="{C3380CC4-5D6E-409C-BE32-E72D297353CC}">
              <c16:uniqueId val="{00000000-B763-4FDA-8145-F20A1BB7F64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113.35</c:v>
                </c:pt>
                <c:pt idx="1">
                  <c:v>112.36</c:v>
                </c:pt>
                <c:pt idx="2">
                  <c:v>112.26</c:v>
                </c:pt>
                <c:pt idx="3">
                  <c:v>110.04</c:v>
                </c:pt>
                <c:pt idx="4">
                  <c:v>109.67</c:v>
                </c:pt>
              </c:numCache>
            </c:numRef>
          </c:val>
          <c:smooth val="0"/>
          <c:extLst>
            <c:ext xmlns:c16="http://schemas.microsoft.com/office/drawing/2014/chart" uri="{C3380CC4-5D6E-409C-BE32-E72D297353CC}">
              <c16:uniqueId val="{00000001-B763-4FDA-8145-F20A1BB7F64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46.94</c:v>
                </c:pt>
                <c:pt idx="1">
                  <c:v>46.97</c:v>
                </c:pt>
                <c:pt idx="2">
                  <c:v>48.28</c:v>
                </c:pt>
                <c:pt idx="3">
                  <c:v>49.31</c:v>
                </c:pt>
                <c:pt idx="4">
                  <c:v>50.18</c:v>
                </c:pt>
              </c:numCache>
            </c:numRef>
          </c:val>
          <c:extLst>
            <c:ext xmlns:c16="http://schemas.microsoft.com/office/drawing/2014/chart" uri="{C3380CC4-5D6E-409C-BE32-E72D297353CC}">
              <c16:uniqueId val="{00000000-419E-430D-8FA6-C27B6209462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c:v>
                </c:pt>
                <c:pt idx="1">
                  <c:v>50.31</c:v>
                </c:pt>
                <c:pt idx="2">
                  <c:v>50.74</c:v>
                </c:pt>
                <c:pt idx="3">
                  <c:v>51.49</c:v>
                </c:pt>
                <c:pt idx="4">
                  <c:v>51.94</c:v>
                </c:pt>
              </c:numCache>
            </c:numRef>
          </c:val>
          <c:smooth val="0"/>
          <c:extLst>
            <c:ext xmlns:c16="http://schemas.microsoft.com/office/drawing/2014/chart" uri="{C3380CC4-5D6E-409C-BE32-E72D297353CC}">
              <c16:uniqueId val="{00000001-419E-430D-8FA6-C27B6209462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15.63</c:v>
                </c:pt>
                <c:pt idx="1">
                  <c:v>16.73</c:v>
                </c:pt>
                <c:pt idx="2">
                  <c:v>19.73</c:v>
                </c:pt>
                <c:pt idx="3">
                  <c:v>20.78</c:v>
                </c:pt>
                <c:pt idx="4">
                  <c:v>21.33</c:v>
                </c:pt>
              </c:numCache>
            </c:numRef>
          </c:val>
          <c:extLst>
            <c:ext xmlns:c16="http://schemas.microsoft.com/office/drawing/2014/chart" uri="{C3380CC4-5D6E-409C-BE32-E72D297353CC}">
              <c16:uniqueId val="{00000000-9E9A-49BD-A9E4-CFAA4AB353E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20.49</c:v>
                </c:pt>
                <c:pt idx="1">
                  <c:v>21.34</c:v>
                </c:pt>
                <c:pt idx="2">
                  <c:v>23.27</c:v>
                </c:pt>
                <c:pt idx="3">
                  <c:v>25.18</c:v>
                </c:pt>
                <c:pt idx="4">
                  <c:v>26.52</c:v>
                </c:pt>
              </c:numCache>
            </c:numRef>
          </c:val>
          <c:smooth val="0"/>
          <c:extLst>
            <c:ext xmlns:c16="http://schemas.microsoft.com/office/drawing/2014/chart" uri="{C3380CC4-5D6E-409C-BE32-E72D297353CC}">
              <c16:uniqueId val="{00000001-9E9A-49BD-A9E4-CFAA4AB353E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076-4C72-9251-8F65522D0D6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0.51</c:v>
                </c:pt>
                <c:pt idx="1">
                  <c:v>0.28999999999999998</c:v>
                </c:pt>
                <c:pt idx="2">
                  <c:v>0.25</c:v>
                </c:pt>
                <c:pt idx="3">
                  <c:v>0.13</c:v>
                </c:pt>
                <c:pt idx="4" formatCode="#,##0.00;&quot;△&quot;#,##0.00">
                  <c:v>0</c:v>
                </c:pt>
              </c:numCache>
            </c:numRef>
          </c:val>
          <c:smooth val="0"/>
          <c:extLst>
            <c:ext xmlns:c16="http://schemas.microsoft.com/office/drawing/2014/chart" uri="{C3380CC4-5D6E-409C-BE32-E72D297353CC}">
              <c16:uniqueId val="{00000001-2076-4C72-9251-8F65522D0D6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264.11</c:v>
                </c:pt>
                <c:pt idx="1">
                  <c:v>247.2</c:v>
                </c:pt>
                <c:pt idx="2">
                  <c:v>284.02999999999997</c:v>
                </c:pt>
                <c:pt idx="3">
                  <c:v>279.14</c:v>
                </c:pt>
                <c:pt idx="4">
                  <c:v>303.49</c:v>
                </c:pt>
              </c:numCache>
            </c:numRef>
          </c:val>
          <c:extLst>
            <c:ext xmlns:c16="http://schemas.microsoft.com/office/drawing/2014/chart" uri="{C3380CC4-5D6E-409C-BE32-E72D297353CC}">
              <c16:uniqueId val="{00000000-8279-45F9-95A2-6559F277CF1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309.10000000000002</c:v>
                </c:pt>
                <c:pt idx="1">
                  <c:v>306.08</c:v>
                </c:pt>
                <c:pt idx="2">
                  <c:v>306.14999999999998</c:v>
                </c:pt>
                <c:pt idx="3">
                  <c:v>297.54000000000002</c:v>
                </c:pt>
                <c:pt idx="4">
                  <c:v>289.44</c:v>
                </c:pt>
              </c:numCache>
            </c:numRef>
          </c:val>
          <c:smooth val="0"/>
          <c:extLst>
            <c:ext xmlns:c16="http://schemas.microsoft.com/office/drawing/2014/chart" uri="{C3380CC4-5D6E-409C-BE32-E72D297353CC}">
              <c16:uniqueId val="{00000001-8279-45F9-95A2-6559F277CF1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89.87</c:v>
                </c:pt>
                <c:pt idx="1">
                  <c:v>87.74</c:v>
                </c:pt>
                <c:pt idx="2">
                  <c:v>83.14</c:v>
                </c:pt>
                <c:pt idx="3">
                  <c:v>84.58</c:v>
                </c:pt>
                <c:pt idx="4">
                  <c:v>78.540000000000006</c:v>
                </c:pt>
              </c:numCache>
            </c:numRef>
          </c:val>
          <c:extLst>
            <c:ext xmlns:c16="http://schemas.microsoft.com/office/drawing/2014/chart" uri="{C3380CC4-5D6E-409C-BE32-E72D297353CC}">
              <c16:uniqueId val="{00000000-3332-4B19-BCD2-C7820232051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290.42</c:v>
                </c:pt>
                <c:pt idx="1">
                  <c:v>294.66000000000003</c:v>
                </c:pt>
                <c:pt idx="2">
                  <c:v>285.27</c:v>
                </c:pt>
                <c:pt idx="3">
                  <c:v>294.73</c:v>
                </c:pt>
                <c:pt idx="4">
                  <c:v>301.23</c:v>
                </c:pt>
              </c:numCache>
            </c:numRef>
          </c:val>
          <c:smooth val="0"/>
          <c:extLst>
            <c:ext xmlns:c16="http://schemas.microsoft.com/office/drawing/2014/chart" uri="{C3380CC4-5D6E-409C-BE32-E72D297353CC}">
              <c16:uniqueId val="{00000001-3332-4B19-BCD2-C7820232051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106.79</c:v>
                </c:pt>
                <c:pt idx="1">
                  <c:v>103.57</c:v>
                </c:pt>
                <c:pt idx="2">
                  <c:v>105.36</c:v>
                </c:pt>
                <c:pt idx="3">
                  <c:v>99.6</c:v>
                </c:pt>
                <c:pt idx="4">
                  <c:v>103.99</c:v>
                </c:pt>
              </c:numCache>
            </c:numRef>
          </c:val>
          <c:extLst>
            <c:ext xmlns:c16="http://schemas.microsoft.com/office/drawing/2014/chart" uri="{C3380CC4-5D6E-409C-BE32-E72D297353CC}">
              <c16:uniqueId val="{00000000-B96F-46B2-94F9-DC2A7C6C9E81}"/>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106.11</c:v>
                </c:pt>
                <c:pt idx="1">
                  <c:v>103.75</c:v>
                </c:pt>
                <c:pt idx="2">
                  <c:v>105.3</c:v>
                </c:pt>
                <c:pt idx="3">
                  <c:v>99.41</c:v>
                </c:pt>
                <c:pt idx="4">
                  <c:v>101.11</c:v>
                </c:pt>
              </c:numCache>
            </c:numRef>
          </c:val>
          <c:smooth val="0"/>
          <c:extLst>
            <c:ext xmlns:c16="http://schemas.microsoft.com/office/drawing/2014/chart" uri="{C3380CC4-5D6E-409C-BE32-E72D297353CC}">
              <c16:uniqueId val="{00000001-B96F-46B2-94F9-DC2A7C6C9E81}"/>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139.52000000000001</c:v>
                </c:pt>
                <c:pt idx="1">
                  <c:v>139.25</c:v>
                </c:pt>
                <c:pt idx="2">
                  <c:v>140.80000000000001</c:v>
                </c:pt>
                <c:pt idx="3">
                  <c:v>143.03</c:v>
                </c:pt>
                <c:pt idx="4">
                  <c:v>144.81</c:v>
                </c:pt>
              </c:numCache>
            </c:numRef>
          </c:val>
          <c:extLst>
            <c:ext xmlns:c16="http://schemas.microsoft.com/office/drawing/2014/chart" uri="{C3380CC4-5D6E-409C-BE32-E72D297353CC}">
              <c16:uniqueId val="{00000000-FB35-4936-A67D-4A5F8A6077A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161.03</c:v>
                </c:pt>
                <c:pt idx="1">
                  <c:v>159.93</c:v>
                </c:pt>
                <c:pt idx="2">
                  <c:v>162.77000000000001</c:v>
                </c:pt>
                <c:pt idx="3">
                  <c:v>170.87</c:v>
                </c:pt>
                <c:pt idx="4">
                  <c:v>171.09</c:v>
                </c:pt>
              </c:numCache>
            </c:numRef>
          </c:val>
          <c:smooth val="0"/>
          <c:extLst>
            <c:ext xmlns:c16="http://schemas.microsoft.com/office/drawing/2014/chart" uri="{C3380CC4-5D6E-409C-BE32-E72D297353CC}">
              <c16:uniqueId val="{00000001-FB35-4936-A67D-4A5F8A6077A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9" t="str">
        <f>データ!H6</f>
        <v>大阪府　茨木市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8"/>
      <c r="D7" s="48"/>
      <c r="E7" s="48"/>
      <c r="F7" s="48"/>
      <c r="G7" s="48"/>
      <c r="H7" s="48"/>
      <c r="I7" s="47" t="s">
        <v>2</v>
      </c>
      <c r="J7" s="48"/>
      <c r="K7" s="48"/>
      <c r="L7" s="48"/>
      <c r="M7" s="48"/>
      <c r="N7" s="48"/>
      <c r="O7" s="69"/>
      <c r="P7" s="49" t="s">
        <v>3</v>
      </c>
      <c r="Q7" s="49"/>
      <c r="R7" s="49"/>
      <c r="S7" s="49"/>
      <c r="T7" s="49"/>
      <c r="U7" s="49"/>
      <c r="V7" s="49"/>
      <c r="W7" s="49" t="s">
        <v>4</v>
      </c>
      <c r="X7" s="49"/>
      <c r="Y7" s="49"/>
      <c r="Z7" s="49"/>
      <c r="AA7" s="49"/>
      <c r="AB7" s="49"/>
      <c r="AC7" s="49"/>
      <c r="AD7" s="49" t="s">
        <v>5</v>
      </c>
      <c r="AE7" s="49"/>
      <c r="AF7" s="49"/>
      <c r="AG7" s="49"/>
      <c r="AH7" s="49"/>
      <c r="AI7" s="49"/>
      <c r="AJ7" s="49"/>
      <c r="AK7" s="2"/>
      <c r="AL7" s="49" t="s">
        <v>6</v>
      </c>
      <c r="AM7" s="49"/>
      <c r="AN7" s="49"/>
      <c r="AO7" s="49"/>
      <c r="AP7" s="49"/>
      <c r="AQ7" s="49"/>
      <c r="AR7" s="49"/>
      <c r="AS7" s="49"/>
      <c r="AT7" s="47" t="s">
        <v>7</v>
      </c>
      <c r="AU7" s="48"/>
      <c r="AV7" s="48"/>
      <c r="AW7" s="48"/>
      <c r="AX7" s="48"/>
      <c r="AY7" s="48"/>
      <c r="AZ7" s="48"/>
      <c r="BA7" s="48"/>
      <c r="BB7" s="49" t="s">
        <v>8</v>
      </c>
      <c r="BC7" s="49"/>
      <c r="BD7" s="49"/>
      <c r="BE7" s="49"/>
      <c r="BF7" s="49"/>
      <c r="BG7" s="49"/>
      <c r="BH7" s="49"/>
      <c r="BI7" s="49"/>
      <c r="BJ7" s="3"/>
      <c r="BK7" s="3"/>
      <c r="BL7" s="81" t="s">
        <v>9</v>
      </c>
      <c r="BM7" s="82"/>
      <c r="BN7" s="82"/>
      <c r="BO7" s="82"/>
      <c r="BP7" s="82"/>
      <c r="BQ7" s="82"/>
      <c r="BR7" s="82"/>
      <c r="BS7" s="82"/>
      <c r="BT7" s="82"/>
      <c r="BU7" s="82"/>
      <c r="BV7" s="82"/>
      <c r="BW7" s="82"/>
      <c r="BX7" s="82"/>
      <c r="BY7" s="83"/>
    </row>
    <row r="8" spans="1:78" ht="18.75" customHeight="1" x14ac:dyDescent="0.2">
      <c r="A8" s="2"/>
      <c r="B8" s="74" t="str">
        <f>データ!$I$6</f>
        <v>法適用</v>
      </c>
      <c r="C8" s="75"/>
      <c r="D8" s="75"/>
      <c r="E8" s="75"/>
      <c r="F8" s="75"/>
      <c r="G8" s="75"/>
      <c r="H8" s="75"/>
      <c r="I8" s="74" t="str">
        <f>データ!$J$6</f>
        <v>水道事業</v>
      </c>
      <c r="J8" s="75"/>
      <c r="K8" s="75"/>
      <c r="L8" s="75"/>
      <c r="M8" s="75"/>
      <c r="N8" s="75"/>
      <c r="O8" s="76"/>
      <c r="P8" s="77" t="str">
        <f>データ!$K$6</f>
        <v>末端給水事業</v>
      </c>
      <c r="Q8" s="77"/>
      <c r="R8" s="77"/>
      <c r="S8" s="77"/>
      <c r="T8" s="77"/>
      <c r="U8" s="77"/>
      <c r="V8" s="77"/>
      <c r="W8" s="77" t="str">
        <f>データ!$L$6</f>
        <v>A2</v>
      </c>
      <c r="X8" s="77"/>
      <c r="Y8" s="77"/>
      <c r="Z8" s="77"/>
      <c r="AA8" s="77"/>
      <c r="AB8" s="77"/>
      <c r="AC8" s="77"/>
      <c r="AD8" s="77" t="str">
        <f>データ!$M$6</f>
        <v>自治体職員</v>
      </c>
      <c r="AE8" s="77"/>
      <c r="AF8" s="77"/>
      <c r="AG8" s="77"/>
      <c r="AH8" s="77"/>
      <c r="AI8" s="77"/>
      <c r="AJ8" s="77"/>
      <c r="AK8" s="2"/>
      <c r="AL8" s="68">
        <f>データ!$R$6</f>
        <v>285715</v>
      </c>
      <c r="AM8" s="68"/>
      <c r="AN8" s="68"/>
      <c r="AO8" s="68"/>
      <c r="AP8" s="68"/>
      <c r="AQ8" s="68"/>
      <c r="AR8" s="68"/>
      <c r="AS8" s="68"/>
      <c r="AT8" s="36">
        <f>データ!$S$6</f>
        <v>76.489999999999995</v>
      </c>
      <c r="AU8" s="37"/>
      <c r="AV8" s="37"/>
      <c r="AW8" s="37"/>
      <c r="AX8" s="37"/>
      <c r="AY8" s="37"/>
      <c r="AZ8" s="37"/>
      <c r="BA8" s="37"/>
      <c r="BB8" s="57">
        <f>データ!$T$6</f>
        <v>3735.32</v>
      </c>
      <c r="BC8" s="57"/>
      <c r="BD8" s="57"/>
      <c r="BE8" s="57"/>
      <c r="BF8" s="57"/>
      <c r="BG8" s="57"/>
      <c r="BH8" s="57"/>
      <c r="BI8" s="57"/>
      <c r="BJ8" s="3"/>
      <c r="BK8" s="3"/>
      <c r="BL8" s="70" t="s">
        <v>10</v>
      </c>
      <c r="BM8" s="71"/>
      <c r="BN8" s="72" t="s">
        <v>11</v>
      </c>
      <c r="BO8" s="72"/>
      <c r="BP8" s="72"/>
      <c r="BQ8" s="72"/>
      <c r="BR8" s="72"/>
      <c r="BS8" s="72"/>
      <c r="BT8" s="72"/>
      <c r="BU8" s="72"/>
      <c r="BV8" s="72"/>
      <c r="BW8" s="72"/>
      <c r="BX8" s="72"/>
      <c r="BY8" s="73"/>
    </row>
    <row r="9" spans="1:78" ht="18.75" customHeight="1" x14ac:dyDescent="0.2">
      <c r="A9" s="2"/>
      <c r="B9" s="47" t="s">
        <v>12</v>
      </c>
      <c r="C9" s="48"/>
      <c r="D9" s="48"/>
      <c r="E9" s="48"/>
      <c r="F9" s="48"/>
      <c r="G9" s="48"/>
      <c r="H9" s="48"/>
      <c r="I9" s="47" t="s">
        <v>13</v>
      </c>
      <c r="J9" s="48"/>
      <c r="K9" s="48"/>
      <c r="L9" s="48"/>
      <c r="M9" s="48"/>
      <c r="N9" s="48"/>
      <c r="O9" s="69"/>
      <c r="P9" s="49" t="s">
        <v>14</v>
      </c>
      <c r="Q9" s="49"/>
      <c r="R9" s="49"/>
      <c r="S9" s="49"/>
      <c r="T9" s="49"/>
      <c r="U9" s="49"/>
      <c r="V9" s="49"/>
      <c r="W9" s="49" t="s">
        <v>15</v>
      </c>
      <c r="X9" s="49"/>
      <c r="Y9" s="49"/>
      <c r="Z9" s="49"/>
      <c r="AA9" s="49"/>
      <c r="AB9" s="49"/>
      <c r="AC9" s="49"/>
      <c r="AD9" s="2"/>
      <c r="AE9" s="2"/>
      <c r="AF9" s="2"/>
      <c r="AG9" s="2"/>
      <c r="AH9" s="2"/>
      <c r="AI9" s="2"/>
      <c r="AJ9" s="2"/>
      <c r="AK9" s="2"/>
      <c r="AL9" s="49" t="s">
        <v>16</v>
      </c>
      <c r="AM9" s="49"/>
      <c r="AN9" s="49"/>
      <c r="AO9" s="49"/>
      <c r="AP9" s="49"/>
      <c r="AQ9" s="49"/>
      <c r="AR9" s="49"/>
      <c r="AS9" s="49"/>
      <c r="AT9" s="47" t="s">
        <v>17</v>
      </c>
      <c r="AU9" s="48"/>
      <c r="AV9" s="48"/>
      <c r="AW9" s="48"/>
      <c r="AX9" s="48"/>
      <c r="AY9" s="48"/>
      <c r="AZ9" s="48"/>
      <c r="BA9" s="48"/>
      <c r="BB9" s="49" t="s">
        <v>18</v>
      </c>
      <c r="BC9" s="49"/>
      <c r="BD9" s="49"/>
      <c r="BE9" s="49"/>
      <c r="BF9" s="49"/>
      <c r="BG9" s="49"/>
      <c r="BH9" s="49"/>
      <c r="BI9" s="49"/>
      <c r="BJ9" s="3"/>
      <c r="BK9" s="3"/>
      <c r="BL9" s="50" t="s">
        <v>19</v>
      </c>
      <c r="BM9" s="51"/>
      <c r="BN9" s="52" t="s">
        <v>20</v>
      </c>
      <c r="BO9" s="52"/>
      <c r="BP9" s="52"/>
      <c r="BQ9" s="52"/>
      <c r="BR9" s="52"/>
      <c r="BS9" s="52"/>
      <c r="BT9" s="52"/>
      <c r="BU9" s="52"/>
      <c r="BV9" s="52"/>
      <c r="BW9" s="52"/>
      <c r="BX9" s="52"/>
      <c r="BY9" s="53"/>
    </row>
    <row r="10" spans="1:78" ht="18.75" customHeight="1" x14ac:dyDescent="0.2">
      <c r="A10" s="2"/>
      <c r="B10" s="36" t="str">
        <f>データ!$N$6</f>
        <v>-</v>
      </c>
      <c r="C10" s="37"/>
      <c r="D10" s="37"/>
      <c r="E10" s="37"/>
      <c r="F10" s="37"/>
      <c r="G10" s="37"/>
      <c r="H10" s="37"/>
      <c r="I10" s="36">
        <f>データ!$O$6</f>
        <v>88.96</v>
      </c>
      <c r="J10" s="37"/>
      <c r="K10" s="37"/>
      <c r="L10" s="37"/>
      <c r="M10" s="37"/>
      <c r="N10" s="37"/>
      <c r="O10" s="67"/>
      <c r="P10" s="57">
        <f>データ!$P$6</f>
        <v>99.86</v>
      </c>
      <c r="Q10" s="57"/>
      <c r="R10" s="57"/>
      <c r="S10" s="57"/>
      <c r="T10" s="57"/>
      <c r="U10" s="57"/>
      <c r="V10" s="57"/>
      <c r="W10" s="68">
        <f>データ!$Q$6</f>
        <v>2035</v>
      </c>
      <c r="X10" s="68"/>
      <c r="Y10" s="68"/>
      <c r="Z10" s="68"/>
      <c r="AA10" s="68"/>
      <c r="AB10" s="68"/>
      <c r="AC10" s="68"/>
      <c r="AD10" s="2"/>
      <c r="AE10" s="2"/>
      <c r="AF10" s="2"/>
      <c r="AG10" s="2"/>
      <c r="AH10" s="2"/>
      <c r="AI10" s="2"/>
      <c r="AJ10" s="2"/>
      <c r="AK10" s="2"/>
      <c r="AL10" s="68">
        <f>データ!$U$6</f>
        <v>285330</v>
      </c>
      <c r="AM10" s="68"/>
      <c r="AN10" s="68"/>
      <c r="AO10" s="68"/>
      <c r="AP10" s="68"/>
      <c r="AQ10" s="68"/>
      <c r="AR10" s="68"/>
      <c r="AS10" s="68"/>
      <c r="AT10" s="36">
        <f>データ!$V$6</f>
        <v>47.29</v>
      </c>
      <c r="AU10" s="37"/>
      <c r="AV10" s="37"/>
      <c r="AW10" s="37"/>
      <c r="AX10" s="37"/>
      <c r="AY10" s="37"/>
      <c r="AZ10" s="37"/>
      <c r="BA10" s="37"/>
      <c r="BB10" s="57">
        <f>データ!$W$6</f>
        <v>6033.62</v>
      </c>
      <c r="BC10" s="57"/>
      <c r="BD10" s="57"/>
      <c r="BE10" s="57"/>
      <c r="BF10" s="57"/>
      <c r="BG10" s="57"/>
      <c r="BH10" s="57"/>
      <c r="BI10" s="57"/>
      <c r="BJ10" s="2"/>
      <c r="BK10" s="2"/>
      <c r="BL10" s="58" t="s">
        <v>21</v>
      </c>
      <c r="BM10" s="59"/>
      <c r="BN10" s="60" t="s">
        <v>22</v>
      </c>
      <c r="BO10" s="60"/>
      <c r="BP10" s="60"/>
      <c r="BQ10" s="60"/>
      <c r="BR10" s="60"/>
      <c r="BS10" s="60"/>
      <c r="BT10" s="60"/>
      <c r="BU10" s="60"/>
      <c r="BV10" s="60"/>
      <c r="BW10" s="60"/>
      <c r="BX10" s="60"/>
      <c r="BY10" s="61"/>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2">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0" t="s">
        <v>25</v>
      </c>
      <c r="BM14" s="31"/>
      <c r="BN14" s="31"/>
      <c r="BO14" s="31"/>
      <c r="BP14" s="31"/>
      <c r="BQ14" s="31"/>
      <c r="BR14" s="31"/>
      <c r="BS14" s="31"/>
      <c r="BT14" s="31"/>
      <c r="BU14" s="31"/>
      <c r="BV14" s="31"/>
      <c r="BW14" s="31"/>
      <c r="BX14" s="31"/>
      <c r="BY14" s="31"/>
      <c r="BZ14" s="32"/>
    </row>
    <row r="15" spans="1:78" ht="13.5" customHeight="1" x14ac:dyDescent="0.2">
      <c r="A15" s="2"/>
      <c r="B15" s="44"/>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6"/>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110</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1" t="s">
        <v>111</v>
      </c>
      <c r="BM47" s="42"/>
      <c r="BN47" s="42"/>
      <c r="BO47" s="42"/>
      <c r="BP47" s="42"/>
      <c r="BQ47" s="42"/>
      <c r="BR47" s="42"/>
      <c r="BS47" s="42"/>
      <c r="BT47" s="42"/>
      <c r="BU47" s="42"/>
      <c r="BV47" s="42"/>
      <c r="BW47" s="42"/>
      <c r="BX47" s="42"/>
      <c r="BY47" s="42"/>
      <c r="BZ47" s="4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1"/>
      <c r="BM48" s="42"/>
      <c r="BN48" s="42"/>
      <c r="BO48" s="42"/>
      <c r="BP48" s="42"/>
      <c r="BQ48" s="42"/>
      <c r="BR48" s="42"/>
      <c r="BS48" s="42"/>
      <c r="BT48" s="42"/>
      <c r="BU48" s="42"/>
      <c r="BV48" s="42"/>
      <c r="BW48" s="42"/>
      <c r="BX48" s="42"/>
      <c r="BY48" s="42"/>
      <c r="BZ48" s="4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1"/>
      <c r="BM49" s="42"/>
      <c r="BN49" s="42"/>
      <c r="BO49" s="42"/>
      <c r="BP49" s="42"/>
      <c r="BQ49" s="42"/>
      <c r="BR49" s="42"/>
      <c r="BS49" s="42"/>
      <c r="BT49" s="42"/>
      <c r="BU49" s="42"/>
      <c r="BV49" s="42"/>
      <c r="BW49" s="42"/>
      <c r="BX49" s="42"/>
      <c r="BY49" s="42"/>
      <c r="BZ49" s="4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1"/>
      <c r="BM50" s="42"/>
      <c r="BN50" s="42"/>
      <c r="BO50" s="42"/>
      <c r="BP50" s="42"/>
      <c r="BQ50" s="42"/>
      <c r="BR50" s="42"/>
      <c r="BS50" s="42"/>
      <c r="BT50" s="42"/>
      <c r="BU50" s="42"/>
      <c r="BV50" s="42"/>
      <c r="BW50" s="42"/>
      <c r="BX50" s="42"/>
      <c r="BY50" s="42"/>
      <c r="BZ50" s="4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1"/>
      <c r="BM51" s="42"/>
      <c r="BN51" s="42"/>
      <c r="BO51" s="42"/>
      <c r="BP51" s="42"/>
      <c r="BQ51" s="42"/>
      <c r="BR51" s="42"/>
      <c r="BS51" s="42"/>
      <c r="BT51" s="42"/>
      <c r="BU51" s="42"/>
      <c r="BV51" s="42"/>
      <c r="BW51" s="42"/>
      <c r="BX51" s="42"/>
      <c r="BY51" s="42"/>
      <c r="BZ51" s="4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1"/>
      <c r="BM52" s="42"/>
      <c r="BN52" s="42"/>
      <c r="BO52" s="42"/>
      <c r="BP52" s="42"/>
      <c r="BQ52" s="42"/>
      <c r="BR52" s="42"/>
      <c r="BS52" s="42"/>
      <c r="BT52" s="42"/>
      <c r="BU52" s="42"/>
      <c r="BV52" s="42"/>
      <c r="BW52" s="42"/>
      <c r="BX52" s="42"/>
      <c r="BY52" s="42"/>
      <c r="BZ52" s="4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1"/>
      <c r="BM53" s="42"/>
      <c r="BN53" s="42"/>
      <c r="BO53" s="42"/>
      <c r="BP53" s="42"/>
      <c r="BQ53" s="42"/>
      <c r="BR53" s="42"/>
      <c r="BS53" s="42"/>
      <c r="BT53" s="42"/>
      <c r="BU53" s="42"/>
      <c r="BV53" s="42"/>
      <c r="BW53" s="42"/>
      <c r="BX53" s="42"/>
      <c r="BY53" s="42"/>
      <c r="BZ53" s="4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1"/>
      <c r="BM54" s="42"/>
      <c r="BN54" s="42"/>
      <c r="BO54" s="42"/>
      <c r="BP54" s="42"/>
      <c r="BQ54" s="42"/>
      <c r="BR54" s="42"/>
      <c r="BS54" s="42"/>
      <c r="BT54" s="42"/>
      <c r="BU54" s="42"/>
      <c r="BV54" s="42"/>
      <c r="BW54" s="42"/>
      <c r="BX54" s="42"/>
      <c r="BY54" s="42"/>
      <c r="BZ54" s="4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1"/>
      <c r="BM55" s="42"/>
      <c r="BN55" s="42"/>
      <c r="BO55" s="42"/>
      <c r="BP55" s="42"/>
      <c r="BQ55" s="42"/>
      <c r="BR55" s="42"/>
      <c r="BS55" s="42"/>
      <c r="BT55" s="42"/>
      <c r="BU55" s="42"/>
      <c r="BV55" s="42"/>
      <c r="BW55" s="42"/>
      <c r="BX55" s="42"/>
      <c r="BY55" s="42"/>
      <c r="BZ55" s="4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1"/>
      <c r="BM56" s="42"/>
      <c r="BN56" s="42"/>
      <c r="BO56" s="42"/>
      <c r="BP56" s="42"/>
      <c r="BQ56" s="42"/>
      <c r="BR56" s="42"/>
      <c r="BS56" s="42"/>
      <c r="BT56" s="42"/>
      <c r="BU56" s="42"/>
      <c r="BV56" s="42"/>
      <c r="BW56" s="42"/>
      <c r="BX56" s="42"/>
      <c r="BY56" s="42"/>
      <c r="BZ56" s="4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1"/>
      <c r="BM57" s="42"/>
      <c r="BN57" s="42"/>
      <c r="BO57" s="42"/>
      <c r="BP57" s="42"/>
      <c r="BQ57" s="42"/>
      <c r="BR57" s="42"/>
      <c r="BS57" s="42"/>
      <c r="BT57" s="42"/>
      <c r="BU57" s="42"/>
      <c r="BV57" s="42"/>
      <c r="BW57" s="42"/>
      <c r="BX57" s="42"/>
      <c r="BY57" s="42"/>
      <c r="BZ57" s="4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1"/>
      <c r="BM58" s="42"/>
      <c r="BN58" s="42"/>
      <c r="BO58" s="42"/>
      <c r="BP58" s="42"/>
      <c r="BQ58" s="42"/>
      <c r="BR58" s="42"/>
      <c r="BS58" s="42"/>
      <c r="BT58" s="42"/>
      <c r="BU58" s="42"/>
      <c r="BV58" s="42"/>
      <c r="BW58" s="42"/>
      <c r="BX58" s="42"/>
      <c r="BY58" s="42"/>
      <c r="BZ58" s="4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1"/>
      <c r="BM59" s="42"/>
      <c r="BN59" s="42"/>
      <c r="BO59" s="42"/>
      <c r="BP59" s="42"/>
      <c r="BQ59" s="42"/>
      <c r="BR59" s="42"/>
      <c r="BS59" s="42"/>
      <c r="BT59" s="42"/>
      <c r="BU59" s="42"/>
      <c r="BV59" s="42"/>
      <c r="BW59" s="42"/>
      <c r="BX59" s="42"/>
      <c r="BY59" s="42"/>
      <c r="BZ59" s="43"/>
    </row>
    <row r="60" spans="1:78" ht="13.5" customHeight="1" x14ac:dyDescent="0.2">
      <c r="A60" s="2"/>
      <c r="B60" s="44" t="s">
        <v>27</v>
      </c>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6"/>
      <c r="BK60" s="2"/>
      <c r="BL60" s="41"/>
      <c r="BM60" s="42"/>
      <c r="BN60" s="42"/>
      <c r="BO60" s="42"/>
      <c r="BP60" s="42"/>
      <c r="BQ60" s="42"/>
      <c r="BR60" s="42"/>
      <c r="BS60" s="42"/>
      <c r="BT60" s="42"/>
      <c r="BU60" s="42"/>
      <c r="BV60" s="42"/>
      <c r="BW60" s="42"/>
      <c r="BX60" s="42"/>
      <c r="BY60" s="42"/>
      <c r="BZ60" s="43"/>
    </row>
    <row r="61" spans="1:78" ht="13.5" customHeight="1" x14ac:dyDescent="0.2">
      <c r="A61" s="2"/>
      <c r="B61" s="4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6"/>
      <c r="BK61" s="2"/>
      <c r="BL61" s="41"/>
      <c r="BM61" s="42"/>
      <c r="BN61" s="42"/>
      <c r="BO61" s="42"/>
      <c r="BP61" s="42"/>
      <c r="BQ61" s="42"/>
      <c r="BR61" s="42"/>
      <c r="BS61" s="42"/>
      <c r="BT61" s="42"/>
      <c r="BU61" s="42"/>
      <c r="BV61" s="42"/>
      <c r="BW61" s="42"/>
      <c r="BX61" s="42"/>
      <c r="BY61" s="42"/>
      <c r="BZ61" s="4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1"/>
      <c r="BM62" s="42"/>
      <c r="BN62" s="42"/>
      <c r="BO62" s="42"/>
      <c r="BP62" s="42"/>
      <c r="BQ62" s="42"/>
      <c r="BR62" s="42"/>
      <c r="BS62" s="42"/>
      <c r="BT62" s="42"/>
      <c r="BU62" s="42"/>
      <c r="BV62" s="42"/>
      <c r="BW62" s="42"/>
      <c r="BX62" s="42"/>
      <c r="BY62" s="42"/>
      <c r="BZ62" s="4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1"/>
      <c r="BM63" s="42"/>
      <c r="BN63" s="42"/>
      <c r="BO63" s="42"/>
      <c r="BP63" s="42"/>
      <c r="BQ63" s="42"/>
      <c r="BR63" s="42"/>
      <c r="BS63" s="42"/>
      <c r="BT63" s="42"/>
      <c r="BU63" s="42"/>
      <c r="BV63" s="42"/>
      <c r="BW63" s="42"/>
      <c r="BX63" s="42"/>
      <c r="BY63" s="42"/>
      <c r="BZ63" s="4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1" t="s">
        <v>112</v>
      </c>
      <c r="BM66" s="42"/>
      <c r="BN66" s="42"/>
      <c r="BO66" s="42"/>
      <c r="BP66" s="42"/>
      <c r="BQ66" s="42"/>
      <c r="BR66" s="42"/>
      <c r="BS66" s="42"/>
      <c r="BT66" s="42"/>
      <c r="BU66" s="42"/>
      <c r="BV66" s="42"/>
      <c r="BW66" s="42"/>
      <c r="BX66" s="42"/>
      <c r="BY66" s="42"/>
      <c r="BZ66" s="4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1"/>
      <c r="BM67" s="42"/>
      <c r="BN67" s="42"/>
      <c r="BO67" s="42"/>
      <c r="BP67" s="42"/>
      <c r="BQ67" s="42"/>
      <c r="BR67" s="42"/>
      <c r="BS67" s="42"/>
      <c r="BT67" s="42"/>
      <c r="BU67" s="42"/>
      <c r="BV67" s="42"/>
      <c r="BW67" s="42"/>
      <c r="BX67" s="42"/>
      <c r="BY67" s="42"/>
      <c r="BZ67" s="4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1"/>
      <c r="BM68" s="42"/>
      <c r="BN68" s="42"/>
      <c r="BO68" s="42"/>
      <c r="BP68" s="42"/>
      <c r="BQ68" s="42"/>
      <c r="BR68" s="42"/>
      <c r="BS68" s="42"/>
      <c r="BT68" s="42"/>
      <c r="BU68" s="42"/>
      <c r="BV68" s="42"/>
      <c r="BW68" s="42"/>
      <c r="BX68" s="42"/>
      <c r="BY68" s="42"/>
      <c r="BZ68" s="4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1"/>
      <c r="BM69" s="42"/>
      <c r="BN69" s="42"/>
      <c r="BO69" s="42"/>
      <c r="BP69" s="42"/>
      <c r="BQ69" s="42"/>
      <c r="BR69" s="42"/>
      <c r="BS69" s="42"/>
      <c r="BT69" s="42"/>
      <c r="BU69" s="42"/>
      <c r="BV69" s="42"/>
      <c r="BW69" s="42"/>
      <c r="BX69" s="42"/>
      <c r="BY69" s="42"/>
      <c r="BZ69" s="4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1"/>
      <c r="BM70" s="42"/>
      <c r="BN70" s="42"/>
      <c r="BO70" s="42"/>
      <c r="BP70" s="42"/>
      <c r="BQ70" s="42"/>
      <c r="BR70" s="42"/>
      <c r="BS70" s="42"/>
      <c r="BT70" s="42"/>
      <c r="BU70" s="42"/>
      <c r="BV70" s="42"/>
      <c r="BW70" s="42"/>
      <c r="BX70" s="42"/>
      <c r="BY70" s="42"/>
      <c r="BZ70" s="4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1"/>
      <c r="BM71" s="42"/>
      <c r="BN71" s="42"/>
      <c r="BO71" s="42"/>
      <c r="BP71" s="42"/>
      <c r="BQ71" s="42"/>
      <c r="BR71" s="42"/>
      <c r="BS71" s="42"/>
      <c r="BT71" s="42"/>
      <c r="BU71" s="42"/>
      <c r="BV71" s="42"/>
      <c r="BW71" s="42"/>
      <c r="BX71" s="42"/>
      <c r="BY71" s="42"/>
      <c r="BZ71" s="4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1"/>
      <c r="BM72" s="42"/>
      <c r="BN72" s="42"/>
      <c r="BO72" s="42"/>
      <c r="BP72" s="42"/>
      <c r="BQ72" s="42"/>
      <c r="BR72" s="42"/>
      <c r="BS72" s="42"/>
      <c r="BT72" s="42"/>
      <c r="BU72" s="42"/>
      <c r="BV72" s="42"/>
      <c r="BW72" s="42"/>
      <c r="BX72" s="42"/>
      <c r="BY72" s="42"/>
      <c r="BZ72" s="4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1"/>
      <c r="BM73" s="42"/>
      <c r="BN73" s="42"/>
      <c r="BO73" s="42"/>
      <c r="BP73" s="42"/>
      <c r="BQ73" s="42"/>
      <c r="BR73" s="42"/>
      <c r="BS73" s="42"/>
      <c r="BT73" s="42"/>
      <c r="BU73" s="42"/>
      <c r="BV73" s="42"/>
      <c r="BW73" s="42"/>
      <c r="BX73" s="42"/>
      <c r="BY73" s="42"/>
      <c r="BZ73" s="4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1"/>
      <c r="BM74" s="42"/>
      <c r="BN74" s="42"/>
      <c r="BO74" s="42"/>
      <c r="BP74" s="42"/>
      <c r="BQ74" s="42"/>
      <c r="BR74" s="42"/>
      <c r="BS74" s="42"/>
      <c r="BT74" s="42"/>
      <c r="BU74" s="42"/>
      <c r="BV74" s="42"/>
      <c r="BW74" s="42"/>
      <c r="BX74" s="42"/>
      <c r="BY74" s="42"/>
      <c r="BZ74" s="4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1"/>
      <c r="BM75" s="42"/>
      <c r="BN75" s="42"/>
      <c r="BO75" s="42"/>
      <c r="BP75" s="42"/>
      <c r="BQ75" s="42"/>
      <c r="BR75" s="42"/>
      <c r="BS75" s="42"/>
      <c r="BT75" s="42"/>
      <c r="BU75" s="42"/>
      <c r="BV75" s="42"/>
      <c r="BW75" s="42"/>
      <c r="BX75" s="42"/>
      <c r="BY75" s="42"/>
      <c r="BZ75" s="4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1"/>
      <c r="BM76" s="42"/>
      <c r="BN76" s="42"/>
      <c r="BO76" s="42"/>
      <c r="BP76" s="42"/>
      <c r="BQ76" s="42"/>
      <c r="BR76" s="42"/>
      <c r="BS76" s="42"/>
      <c r="BT76" s="42"/>
      <c r="BU76" s="42"/>
      <c r="BV76" s="42"/>
      <c r="BW76" s="42"/>
      <c r="BX76" s="42"/>
      <c r="BY76" s="42"/>
      <c r="BZ76" s="4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1"/>
      <c r="BM77" s="42"/>
      <c r="BN77" s="42"/>
      <c r="BO77" s="42"/>
      <c r="BP77" s="42"/>
      <c r="BQ77" s="42"/>
      <c r="BR77" s="42"/>
      <c r="BS77" s="42"/>
      <c r="BT77" s="42"/>
      <c r="BU77" s="42"/>
      <c r="BV77" s="42"/>
      <c r="BW77" s="42"/>
      <c r="BX77" s="42"/>
      <c r="BY77" s="42"/>
      <c r="BZ77" s="4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1"/>
      <c r="BM78" s="42"/>
      <c r="BN78" s="42"/>
      <c r="BO78" s="42"/>
      <c r="BP78" s="42"/>
      <c r="BQ78" s="42"/>
      <c r="BR78" s="42"/>
      <c r="BS78" s="42"/>
      <c r="BT78" s="42"/>
      <c r="BU78" s="42"/>
      <c r="BV78" s="42"/>
      <c r="BW78" s="42"/>
      <c r="BX78" s="42"/>
      <c r="BY78" s="42"/>
      <c r="BZ78" s="4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1"/>
      <c r="BM79" s="42"/>
      <c r="BN79" s="42"/>
      <c r="BO79" s="42"/>
      <c r="BP79" s="42"/>
      <c r="BQ79" s="42"/>
      <c r="BR79" s="42"/>
      <c r="BS79" s="42"/>
      <c r="BT79" s="42"/>
      <c r="BU79" s="42"/>
      <c r="BV79" s="42"/>
      <c r="BW79" s="42"/>
      <c r="BX79" s="42"/>
      <c r="BY79" s="42"/>
      <c r="BZ79" s="4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1"/>
      <c r="BM80" s="42"/>
      <c r="BN80" s="42"/>
      <c r="BO80" s="42"/>
      <c r="BP80" s="42"/>
      <c r="BQ80" s="42"/>
      <c r="BR80" s="42"/>
      <c r="BS80" s="42"/>
      <c r="BT80" s="42"/>
      <c r="BU80" s="42"/>
      <c r="BV80" s="42"/>
      <c r="BW80" s="42"/>
      <c r="BX80" s="42"/>
      <c r="BY80" s="42"/>
      <c r="BZ80" s="4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1"/>
      <c r="BM81" s="42"/>
      <c r="BN81" s="42"/>
      <c r="BO81" s="42"/>
      <c r="BP81" s="42"/>
      <c r="BQ81" s="42"/>
      <c r="BR81" s="42"/>
      <c r="BS81" s="42"/>
      <c r="BT81" s="42"/>
      <c r="BU81" s="42"/>
      <c r="BV81" s="42"/>
      <c r="BW81" s="42"/>
      <c r="BX81" s="42"/>
      <c r="BY81" s="42"/>
      <c r="BZ81" s="4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4"/>
      <c r="BM82" s="55"/>
      <c r="BN82" s="55"/>
      <c r="BO82" s="55"/>
      <c r="BP82" s="55"/>
      <c r="BQ82" s="55"/>
      <c r="BR82" s="55"/>
      <c r="BS82" s="55"/>
      <c r="BT82" s="55"/>
      <c r="BU82" s="55"/>
      <c r="BV82" s="55"/>
      <c r="BW82" s="55"/>
      <c r="BX82" s="55"/>
      <c r="BY82" s="55"/>
      <c r="BZ82" s="56"/>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I65wOuxRGAdiOxrG+xm4PwWFPjR9skCWPE5X/jHTcrUjFIZL1HH2V8B5UTt9u1R/FCvhgNCcCGWODQOaqbQBhA==" saltValue="NI7P3IgapRshQB4iUean5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272116</v>
      </c>
      <c r="D6" s="20">
        <f t="shared" si="3"/>
        <v>46</v>
      </c>
      <c r="E6" s="20">
        <f t="shared" si="3"/>
        <v>1</v>
      </c>
      <c r="F6" s="20">
        <f t="shared" si="3"/>
        <v>0</v>
      </c>
      <c r="G6" s="20">
        <f t="shared" si="3"/>
        <v>1</v>
      </c>
      <c r="H6" s="20" t="str">
        <f t="shared" si="3"/>
        <v>大阪府　茨木市</v>
      </c>
      <c r="I6" s="20" t="str">
        <f t="shared" si="3"/>
        <v>法適用</v>
      </c>
      <c r="J6" s="20" t="str">
        <f t="shared" si="3"/>
        <v>水道事業</v>
      </c>
      <c r="K6" s="20" t="str">
        <f t="shared" si="3"/>
        <v>末端給水事業</v>
      </c>
      <c r="L6" s="20" t="str">
        <f t="shared" si="3"/>
        <v>A2</v>
      </c>
      <c r="M6" s="20" t="str">
        <f t="shared" si="3"/>
        <v>自治体職員</v>
      </c>
      <c r="N6" s="21" t="str">
        <f t="shared" si="3"/>
        <v>-</v>
      </c>
      <c r="O6" s="21">
        <f t="shared" si="3"/>
        <v>88.96</v>
      </c>
      <c r="P6" s="21">
        <f t="shared" si="3"/>
        <v>99.86</v>
      </c>
      <c r="Q6" s="21">
        <f t="shared" si="3"/>
        <v>2035</v>
      </c>
      <c r="R6" s="21">
        <f t="shared" si="3"/>
        <v>285715</v>
      </c>
      <c r="S6" s="21">
        <f t="shared" si="3"/>
        <v>76.489999999999995</v>
      </c>
      <c r="T6" s="21">
        <f t="shared" si="3"/>
        <v>3735.32</v>
      </c>
      <c r="U6" s="21">
        <f t="shared" si="3"/>
        <v>285330</v>
      </c>
      <c r="V6" s="21">
        <f t="shared" si="3"/>
        <v>47.29</v>
      </c>
      <c r="W6" s="21">
        <f t="shared" si="3"/>
        <v>6033.62</v>
      </c>
      <c r="X6" s="22">
        <f>IF(X7="",NA(),X7)</f>
        <v>117.71</v>
      </c>
      <c r="Y6" s="22">
        <f t="shared" ref="Y6:AG6" si="4">IF(Y7="",NA(),Y7)</f>
        <v>115.81</v>
      </c>
      <c r="Z6" s="22">
        <f t="shared" si="4"/>
        <v>113.8</v>
      </c>
      <c r="AA6" s="22">
        <f t="shared" si="4"/>
        <v>114.12</v>
      </c>
      <c r="AB6" s="22">
        <f t="shared" si="4"/>
        <v>112.41</v>
      </c>
      <c r="AC6" s="22">
        <f t="shared" si="4"/>
        <v>113.35</v>
      </c>
      <c r="AD6" s="22">
        <f t="shared" si="4"/>
        <v>112.36</v>
      </c>
      <c r="AE6" s="22">
        <f t="shared" si="4"/>
        <v>112.26</v>
      </c>
      <c r="AF6" s="22">
        <f t="shared" si="4"/>
        <v>110.04</v>
      </c>
      <c r="AG6" s="22">
        <f t="shared" si="4"/>
        <v>109.67</v>
      </c>
      <c r="AH6" s="21" t="str">
        <f>IF(AH7="","",IF(AH7="-","【-】","【"&amp;SUBSTITUTE(TEXT(AH7,"#,##0.00"),"-","△")&amp;"】"))</f>
        <v>【108.24】</v>
      </c>
      <c r="AI6" s="21">
        <f>IF(AI7="",NA(),AI7)</f>
        <v>0</v>
      </c>
      <c r="AJ6" s="21">
        <f t="shared" ref="AJ6:AR6" si="5">IF(AJ7="",NA(),AJ7)</f>
        <v>0</v>
      </c>
      <c r="AK6" s="21">
        <f t="shared" si="5"/>
        <v>0</v>
      </c>
      <c r="AL6" s="21">
        <f t="shared" si="5"/>
        <v>0</v>
      </c>
      <c r="AM6" s="21">
        <f t="shared" si="5"/>
        <v>0</v>
      </c>
      <c r="AN6" s="22">
        <f t="shared" si="5"/>
        <v>0.51</v>
      </c>
      <c r="AO6" s="22">
        <f t="shared" si="5"/>
        <v>0.28999999999999998</v>
      </c>
      <c r="AP6" s="22">
        <f t="shared" si="5"/>
        <v>0.25</v>
      </c>
      <c r="AQ6" s="22">
        <f t="shared" si="5"/>
        <v>0.13</v>
      </c>
      <c r="AR6" s="21">
        <f t="shared" si="5"/>
        <v>0</v>
      </c>
      <c r="AS6" s="21" t="str">
        <f>IF(AS7="","",IF(AS7="-","【-】","【"&amp;SUBSTITUTE(TEXT(AS7,"#,##0.00"),"-","△")&amp;"】"))</f>
        <v>【1.50】</v>
      </c>
      <c r="AT6" s="22">
        <f>IF(AT7="",NA(),AT7)</f>
        <v>264.11</v>
      </c>
      <c r="AU6" s="22">
        <f t="shared" ref="AU6:BC6" si="6">IF(AU7="",NA(),AU7)</f>
        <v>247.2</v>
      </c>
      <c r="AV6" s="22">
        <f t="shared" si="6"/>
        <v>284.02999999999997</v>
      </c>
      <c r="AW6" s="22">
        <f t="shared" si="6"/>
        <v>279.14</v>
      </c>
      <c r="AX6" s="22">
        <f t="shared" si="6"/>
        <v>303.49</v>
      </c>
      <c r="AY6" s="22">
        <f t="shared" si="6"/>
        <v>309.10000000000002</v>
      </c>
      <c r="AZ6" s="22">
        <f t="shared" si="6"/>
        <v>306.08</v>
      </c>
      <c r="BA6" s="22">
        <f t="shared" si="6"/>
        <v>306.14999999999998</v>
      </c>
      <c r="BB6" s="22">
        <f t="shared" si="6"/>
        <v>297.54000000000002</v>
      </c>
      <c r="BC6" s="22">
        <f t="shared" si="6"/>
        <v>289.44</v>
      </c>
      <c r="BD6" s="21" t="str">
        <f>IF(BD7="","",IF(BD7="-","【-】","【"&amp;SUBSTITUTE(TEXT(BD7,"#,##0.00"),"-","△")&amp;"】"))</f>
        <v>【243.36】</v>
      </c>
      <c r="BE6" s="22">
        <f>IF(BE7="",NA(),BE7)</f>
        <v>89.87</v>
      </c>
      <c r="BF6" s="22">
        <f t="shared" ref="BF6:BN6" si="7">IF(BF7="",NA(),BF7)</f>
        <v>87.74</v>
      </c>
      <c r="BG6" s="22">
        <f t="shared" si="7"/>
        <v>83.14</v>
      </c>
      <c r="BH6" s="22">
        <f t="shared" si="7"/>
        <v>84.58</v>
      </c>
      <c r="BI6" s="22">
        <f t="shared" si="7"/>
        <v>78.540000000000006</v>
      </c>
      <c r="BJ6" s="22">
        <f t="shared" si="7"/>
        <v>290.42</v>
      </c>
      <c r="BK6" s="22">
        <f t="shared" si="7"/>
        <v>294.66000000000003</v>
      </c>
      <c r="BL6" s="22">
        <f t="shared" si="7"/>
        <v>285.27</v>
      </c>
      <c r="BM6" s="22">
        <f t="shared" si="7"/>
        <v>294.73</v>
      </c>
      <c r="BN6" s="22">
        <f t="shared" si="7"/>
        <v>301.23</v>
      </c>
      <c r="BO6" s="21" t="str">
        <f>IF(BO7="","",IF(BO7="-","【-】","【"&amp;SUBSTITUTE(TEXT(BO7,"#,##0.00"),"-","△")&amp;"】"))</f>
        <v>【265.93】</v>
      </c>
      <c r="BP6" s="22">
        <f>IF(BP7="",NA(),BP7)</f>
        <v>106.79</v>
      </c>
      <c r="BQ6" s="22">
        <f t="shared" ref="BQ6:BY6" si="8">IF(BQ7="",NA(),BQ7)</f>
        <v>103.57</v>
      </c>
      <c r="BR6" s="22">
        <f t="shared" si="8"/>
        <v>105.36</v>
      </c>
      <c r="BS6" s="22">
        <f t="shared" si="8"/>
        <v>99.6</v>
      </c>
      <c r="BT6" s="22">
        <f t="shared" si="8"/>
        <v>103.99</v>
      </c>
      <c r="BU6" s="22">
        <f t="shared" si="8"/>
        <v>106.11</v>
      </c>
      <c r="BV6" s="22">
        <f t="shared" si="8"/>
        <v>103.75</v>
      </c>
      <c r="BW6" s="22">
        <f t="shared" si="8"/>
        <v>105.3</v>
      </c>
      <c r="BX6" s="22">
        <f t="shared" si="8"/>
        <v>99.41</v>
      </c>
      <c r="BY6" s="22">
        <f t="shared" si="8"/>
        <v>101.11</v>
      </c>
      <c r="BZ6" s="21" t="str">
        <f>IF(BZ7="","",IF(BZ7="-","【-】","【"&amp;SUBSTITUTE(TEXT(BZ7,"#,##0.00"),"-","△")&amp;"】"))</f>
        <v>【97.82】</v>
      </c>
      <c r="CA6" s="22">
        <f>IF(CA7="",NA(),CA7)</f>
        <v>139.52000000000001</v>
      </c>
      <c r="CB6" s="22">
        <f t="shared" ref="CB6:CJ6" si="9">IF(CB7="",NA(),CB7)</f>
        <v>139.25</v>
      </c>
      <c r="CC6" s="22">
        <f t="shared" si="9"/>
        <v>140.80000000000001</v>
      </c>
      <c r="CD6" s="22">
        <f t="shared" si="9"/>
        <v>143.03</v>
      </c>
      <c r="CE6" s="22">
        <f t="shared" si="9"/>
        <v>144.81</v>
      </c>
      <c r="CF6" s="22">
        <f t="shared" si="9"/>
        <v>161.03</v>
      </c>
      <c r="CG6" s="22">
        <f t="shared" si="9"/>
        <v>159.93</v>
      </c>
      <c r="CH6" s="22">
        <f t="shared" si="9"/>
        <v>162.77000000000001</v>
      </c>
      <c r="CI6" s="22">
        <f t="shared" si="9"/>
        <v>170.87</v>
      </c>
      <c r="CJ6" s="22">
        <f t="shared" si="9"/>
        <v>171.09</v>
      </c>
      <c r="CK6" s="21" t="str">
        <f>IF(CK7="","",IF(CK7="-","【-】","【"&amp;SUBSTITUTE(TEXT(CK7,"#,##0.00"),"-","△")&amp;"】"))</f>
        <v>【177.56】</v>
      </c>
      <c r="CL6" s="22">
        <f>IF(CL7="",NA(),CL7)</f>
        <v>74.430000000000007</v>
      </c>
      <c r="CM6" s="22">
        <f t="shared" ref="CM6:CU6" si="10">IF(CM7="",NA(),CM7)</f>
        <v>76.5</v>
      </c>
      <c r="CN6" s="22">
        <f t="shared" si="10"/>
        <v>75.67</v>
      </c>
      <c r="CO6" s="22">
        <f t="shared" si="10"/>
        <v>75.319999999999993</v>
      </c>
      <c r="CP6" s="22">
        <f t="shared" si="10"/>
        <v>75.66</v>
      </c>
      <c r="CQ6" s="22">
        <f t="shared" si="10"/>
        <v>61.71</v>
      </c>
      <c r="CR6" s="22">
        <f t="shared" si="10"/>
        <v>63.12</v>
      </c>
      <c r="CS6" s="22">
        <f t="shared" si="10"/>
        <v>62.57</v>
      </c>
      <c r="CT6" s="22">
        <f t="shared" si="10"/>
        <v>61.56</v>
      </c>
      <c r="CU6" s="22">
        <f t="shared" si="10"/>
        <v>60.84</v>
      </c>
      <c r="CV6" s="21" t="str">
        <f>IF(CV7="","",IF(CV7="-","【-】","【"&amp;SUBSTITUTE(TEXT(CV7,"#,##0.00"),"-","△")&amp;"】"))</f>
        <v>【59.81】</v>
      </c>
      <c r="CW6" s="22">
        <f>IF(CW7="",NA(),CW7)</f>
        <v>94.7</v>
      </c>
      <c r="CX6" s="22">
        <f t="shared" ref="CX6:DF6" si="11">IF(CX7="",NA(),CX7)</f>
        <v>95.03</v>
      </c>
      <c r="CY6" s="22">
        <f t="shared" si="11"/>
        <v>95.29</v>
      </c>
      <c r="CZ6" s="22">
        <f t="shared" si="11"/>
        <v>95.24</v>
      </c>
      <c r="DA6" s="22">
        <f t="shared" si="11"/>
        <v>94.28</v>
      </c>
      <c r="DB6" s="22">
        <f t="shared" si="11"/>
        <v>90.03</v>
      </c>
      <c r="DC6" s="22">
        <f t="shared" si="11"/>
        <v>90.09</v>
      </c>
      <c r="DD6" s="22">
        <f t="shared" si="11"/>
        <v>90.21</v>
      </c>
      <c r="DE6" s="22">
        <f t="shared" si="11"/>
        <v>90.11</v>
      </c>
      <c r="DF6" s="22">
        <f t="shared" si="11"/>
        <v>89.73</v>
      </c>
      <c r="DG6" s="21" t="str">
        <f>IF(DG7="","",IF(DG7="-","【-】","【"&amp;SUBSTITUTE(TEXT(DG7,"#,##0.00"),"-","△")&amp;"】"))</f>
        <v>【89.42】</v>
      </c>
      <c r="DH6" s="22">
        <f>IF(DH7="",NA(),DH7)</f>
        <v>46.94</v>
      </c>
      <c r="DI6" s="22">
        <f t="shared" ref="DI6:DQ6" si="12">IF(DI7="",NA(),DI7)</f>
        <v>46.97</v>
      </c>
      <c r="DJ6" s="22">
        <f t="shared" si="12"/>
        <v>48.28</v>
      </c>
      <c r="DK6" s="22">
        <f t="shared" si="12"/>
        <v>49.31</v>
      </c>
      <c r="DL6" s="22">
        <f t="shared" si="12"/>
        <v>50.18</v>
      </c>
      <c r="DM6" s="22">
        <f t="shared" si="12"/>
        <v>49.6</v>
      </c>
      <c r="DN6" s="22">
        <f t="shared" si="12"/>
        <v>50.31</v>
      </c>
      <c r="DO6" s="22">
        <f t="shared" si="12"/>
        <v>50.74</v>
      </c>
      <c r="DP6" s="22">
        <f t="shared" si="12"/>
        <v>51.49</v>
      </c>
      <c r="DQ6" s="22">
        <f t="shared" si="12"/>
        <v>51.94</v>
      </c>
      <c r="DR6" s="21" t="str">
        <f>IF(DR7="","",IF(DR7="-","【-】","【"&amp;SUBSTITUTE(TEXT(DR7,"#,##0.00"),"-","△")&amp;"】"))</f>
        <v>【52.02】</v>
      </c>
      <c r="DS6" s="22">
        <f>IF(DS7="",NA(),DS7)</f>
        <v>15.63</v>
      </c>
      <c r="DT6" s="22">
        <f t="shared" ref="DT6:EB6" si="13">IF(DT7="",NA(),DT7)</f>
        <v>16.73</v>
      </c>
      <c r="DU6" s="22">
        <f t="shared" si="13"/>
        <v>19.73</v>
      </c>
      <c r="DV6" s="22">
        <f t="shared" si="13"/>
        <v>20.78</v>
      </c>
      <c r="DW6" s="22">
        <f t="shared" si="13"/>
        <v>21.33</v>
      </c>
      <c r="DX6" s="22">
        <f t="shared" si="13"/>
        <v>20.49</v>
      </c>
      <c r="DY6" s="22">
        <f t="shared" si="13"/>
        <v>21.34</v>
      </c>
      <c r="DZ6" s="22">
        <f t="shared" si="13"/>
        <v>23.27</v>
      </c>
      <c r="EA6" s="22">
        <f t="shared" si="13"/>
        <v>25.18</v>
      </c>
      <c r="EB6" s="22">
        <f t="shared" si="13"/>
        <v>26.52</v>
      </c>
      <c r="EC6" s="21" t="str">
        <f>IF(EC7="","",IF(EC7="-","【-】","【"&amp;SUBSTITUTE(TEXT(EC7,"#,##0.00"),"-","△")&amp;"】"))</f>
        <v>【25.37】</v>
      </c>
      <c r="ED6" s="22">
        <f>IF(ED7="",NA(),ED7)</f>
        <v>0.75</v>
      </c>
      <c r="EE6" s="22">
        <f t="shared" ref="EE6:EM6" si="14">IF(EE7="",NA(),EE7)</f>
        <v>1.18</v>
      </c>
      <c r="EF6" s="22">
        <f t="shared" si="14"/>
        <v>0.78</v>
      </c>
      <c r="EG6" s="22">
        <f t="shared" si="14"/>
        <v>0.91</v>
      </c>
      <c r="EH6" s="22">
        <f t="shared" si="14"/>
        <v>0.79</v>
      </c>
      <c r="EI6" s="22">
        <f t="shared" si="14"/>
        <v>0.72</v>
      </c>
      <c r="EJ6" s="22">
        <f t="shared" si="14"/>
        <v>0.69</v>
      </c>
      <c r="EK6" s="22">
        <f t="shared" si="14"/>
        <v>0.69</v>
      </c>
      <c r="EL6" s="22">
        <f t="shared" si="14"/>
        <v>0.67</v>
      </c>
      <c r="EM6" s="22">
        <f t="shared" si="14"/>
        <v>0.61</v>
      </c>
      <c r="EN6" s="21" t="str">
        <f>IF(EN7="","",IF(EN7="-","【-】","【"&amp;SUBSTITUTE(TEXT(EN7,"#,##0.00"),"-","△")&amp;"】"))</f>
        <v>【0.62】</v>
      </c>
    </row>
    <row r="7" spans="1:144" s="23" customFormat="1" x14ac:dyDescent="0.2">
      <c r="A7" s="15"/>
      <c r="B7" s="24">
        <v>2023</v>
      </c>
      <c r="C7" s="24">
        <v>272116</v>
      </c>
      <c r="D7" s="24">
        <v>46</v>
      </c>
      <c r="E7" s="24">
        <v>1</v>
      </c>
      <c r="F7" s="24">
        <v>0</v>
      </c>
      <c r="G7" s="24">
        <v>1</v>
      </c>
      <c r="H7" s="24" t="s">
        <v>93</v>
      </c>
      <c r="I7" s="24" t="s">
        <v>94</v>
      </c>
      <c r="J7" s="24" t="s">
        <v>95</v>
      </c>
      <c r="K7" s="24" t="s">
        <v>96</v>
      </c>
      <c r="L7" s="24" t="s">
        <v>97</v>
      </c>
      <c r="M7" s="24" t="s">
        <v>98</v>
      </c>
      <c r="N7" s="25" t="s">
        <v>99</v>
      </c>
      <c r="O7" s="25">
        <v>88.96</v>
      </c>
      <c r="P7" s="25">
        <v>99.86</v>
      </c>
      <c r="Q7" s="25">
        <v>2035</v>
      </c>
      <c r="R7" s="25">
        <v>285715</v>
      </c>
      <c r="S7" s="25">
        <v>76.489999999999995</v>
      </c>
      <c r="T7" s="25">
        <v>3735.32</v>
      </c>
      <c r="U7" s="25">
        <v>285330</v>
      </c>
      <c r="V7" s="25">
        <v>47.29</v>
      </c>
      <c r="W7" s="25">
        <v>6033.62</v>
      </c>
      <c r="X7" s="25">
        <v>117.71</v>
      </c>
      <c r="Y7" s="25">
        <v>115.81</v>
      </c>
      <c r="Z7" s="25">
        <v>113.8</v>
      </c>
      <c r="AA7" s="25">
        <v>114.12</v>
      </c>
      <c r="AB7" s="25">
        <v>112.41</v>
      </c>
      <c r="AC7" s="25">
        <v>113.35</v>
      </c>
      <c r="AD7" s="25">
        <v>112.36</v>
      </c>
      <c r="AE7" s="25">
        <v>112.26</v>
      </c>
      <c r="AF7" s="25">
        <v>110.04</v>
      </c>
      <c r="AG7" s="25">
        <v>109.67</v>
      </c>
      <c r="AH7" s="25">
        <v>108.24</v>
      </c>
      <c r="AI7" s="25">
        <v>0</v>
      </c>
      <c r="AJ7" s="25">
        <v>0</v>
      </c>
      <c r="AK7" s="25">
        <v>0</v>
      </c>
      <c r="AL7" s="25">
        <v>0</v>
      </c>
      <c r="AM7" s="25">
        <v>0</v>
      </c>
      <c r="AN7" s="25">
        <v>0.51</v>
      </c>
      <c r="AO7" s="25">
        <v>0.28999999999999998</v>
      </c>
      <c r="AP7" s="25">
        <v>0.25</v>
      </c>
      <c r="AQ7" s="25">
        <v>0.13</v>
      </c>
      <c r="AR7" s="25">
        <v>0</v>
      </c>
      <c r="AS7" s="25">
        <v>1.5</v>
      </c>
      <c r="AT7" s="25">
        <v>264.11</v>
      </c>
      <c r="AU7" s="25">
        <v>247.2</v>
      </c>
      <c r="AV7" s="25">
        <v>284.02999999999997</v>
      </c>
      <c r="AW7" s="25">
        <v>279.14</v>
      </c>
      <c r="AX7" s="25">
        <v>303.49</v>
      </c>
      <c r="AY7" s="25">
        <v>309.10000000000002</v>
      </c>
      <c r="AZ7" s="25">
        <v>306.08</v>
      </c>
      <c r="BA7" s="25">
        <v>306.14999999999998</v>
      </c>
      <c r="BB7" s="25">
        <v>297.54000000000002</v>
      </c>
      <c r="BC7" s="25">
        <v>289.44</v>
      </c>
      <c r="BD7" s="25">
        <v>243.36</v>
      </c>
      <c r="BE7" s="25">
        <v>89.87</v>
      </c>
      <c r="BF7" s="25">
        <v>87.74</v>
      </c>
      <c r="BG7" s="25">
        <v>83.14</v>
      </c>
      <c r="BH7" s="25">
        <v>84.58</v>
      </c>
      <c r="BI7" s="25">
        <v>78.540000000000006</v>
      </c>
      <c r="BJ7" s="25">
        <v>290.42</v>
      </c>
      <c r="BK7" s="25">
        <v>294.66000000000003</v>
      </c>
      <c r="BL7" s="25">
        <v>285.27</v>
      </c>
      <c r="BM7" s="25">
        <v>294.73</v>
      </c>
      <c r="BN7" s="25">
        <v>301.23</v>
      </c>
      <c r="BO7" s="25">
        <v>265.93</v>
      </c>
      <c r="BP7" s="25">
        <v>106.79</v>
      </c>
      <c r="BQ7" s="25">
        <v>103.57</v>
      </c>
      <c r="BR7" s="25">
        <v>105.36</v>
      </c>
      <c r="BS7" s="25">
        <v>99.6</v>
      </c>
      <c r="BT7" s="25">
        <v>103.99</v>
      </c>
      <c r="BU7" s="25">
        <v>106.11</v>
      </c>
      <c r="BV7" s="25">
        <v>103.75</v>
      </c>
      <c r="BW7" s="25">
        <v>105.3</v>
      </c>
      <c r="BX7" s="25">
        <v>99.41</v>
      </c>
      <c r="BY7" s="25">
        <v>101.11</v>
      </c>
      <c r="BZ7" s="25">
        <v>97.82</v>
      </c>
      <c r="CA7" s="25">
        <v>139.52000000000001</v>
      </c>
      <c r="CB7" s="25">
        <v>139.25</v>
      </c>
      <c r="CC7" s="25">
        <v>140.80000000000001</v>
      </c>
      <c r="CD7" s="25">
        <v>143.03</v>
      </c>
      <c r="CE7" s="25">
        <v>144.81</v>
      </c>
      <c r="CF7" s="25">
        <v>161.03</v>
      </c>
      <c r="CG7" s="25">
        <v>159.93</v>
      </c>
      <c r="CH7" s="25">
        <v>162.77000000000001</v>
      </c>
      <c r="CI7" s="25">
        <v>170.87</v>
      </c>
      <c r="CJ7" s="25">
        <v>171.09</v>
      </c>
      <c r="CK7" s="25">
        <v>177.56</v>
      </c>
      <c r="CL7" s="25">
        <v>74.430000000000007</v>
      </c>
      <c r="CM7" s="25">
        <v>76.5</v>
      </c>
      <c r="CN7" s="25">
        <v>75.67</v>
      </c>
      <c r="CO7" s="25">
        <v>75.319999999999993</v>
      </c>
      <c r="CP7" s="25">
        <v>75.66</v>
      </c>
      <c r="CQ7" s="25">
        <v>61.71</v>
      </c>
      <c r="CR7" s="25">
        <v>63.12</v>
      </c>
      <c r="CS7" s="25">
        <v>62.57</v>
      </c>
      <c r="CT7" s="25">
        <v>61.56</v>
      </c>
      <c r="CU7" s="25">
        <v>60.84</v>
      </c>
      <c r="CV7" s="25">
        <v>59.81</v>
      </c>
      <c r="CW7" s="25">
        <v>94.7</v>
      </c>
      <c r="CX7" s="25">
        <v>95.03</v>
      </c>
      <c r="CY7" s="25">
        <v>95.29</v>
      </c>
      <c r="CZ7" s="25">
        <v>95.24</v>
      </c>
      <c r="DA7" s="25">
        <v>94.28</v>
      </c>
      <c r="DB7" s="25">
        <v>90.03</v>
      </c>
      <c r="DC7" s="25">
        <v>90.09</v>
      </c>
      <c r="DD7" s="25">
        <v>90.21</v>
      </c>
      <c r="DE7" s="25">
        <v>90.11</v>
      </c>
      <c r="DF7" s="25">
        <v>89.73</v>
      </c>
      <c r="DG7" s="25">
        <v>89.42</v>
      </c>
      <c r="DH7" s="25">
        <v>46.94</v>
      </c>
      <c r="DI7" s="25">
        <v>46.97</v>
      </c>
      <c r="DJ7" s="25">
        <v>48.28</v>
      </c>
      <c r="DK7" s="25">
        <v>49.31</v>
      </c>
      <c r="DL7" s="25">
        <v>50.18</v>
      </c>
      <c r="DM7" s="25">
        <v>49.6</v>
      </c>
      <c r="DN7" s="25">
        <v>50.31</v>
      </c>
      <c r="DO7" s="25">
        <v>50.74</v>
      </c>
      <c r="DP7" s="25">
        <v>51.49</v>
      </c>
      <c r="DQ7" s="25">
        <v>51.94</v>
      </c>
      <c r="DR7" s="25">
        <v>52.02</v>
      </c>
      <c r="DS7" s="25">
        <v>15.63</v>
      </c>
      <c r="DT7" s="25">
        <v>16.73</v>
      </c>
      <c r="DU7" s="25">
        <v>19.73</v>
      </c>
      <c r="DV7" s="25">
        <v>20.78</v>
      </c>
      <c r="DW7" s="25">
        <v>21.33</v>
      </c>
      <c r="DX7" s="25">
        <v>20.49</v>
      </c>
      <c r="DY7" s="25">
        <v>21.34</v>
      </c>
      <c r="DZ7" s="25">
        <v>23.27</v>
      </c>
      <c r="EA7" s="25">
        <v>25.18</v>
      </c>
      <c r="EB7" s="25">
        <v>26.52</v>
      </c>
      <c r="EC7" s="25">
        <v>25.37</v>
      </c>
      <c r="ED7" s="25">
        <v>0.75</v>
      </c>
      <c r="EE7" s="25">
        <v>1.18</v>
      </c>
      <c r="EF7" s="25">
        <v>0.78</v>
      </c>
      <c r="EG7" s="25">
        <v>0.91</v>
      </c>
      <c r="EH7" s="25">
        <v>0.79</v>
      </c>
      <c r="EI7" s="25">
        <v>0.72</v>
      </c>
      <c r="EJ7" s="25">
        <v>0.69</v>
      </c>
      <c r="EK7" s="25">
        <v>0.69</v>
      </c>
      <c r="EL7" s="25">
        <v>0.67</v>
      </c>
      <c r="EM7" s="25">
        <v>0.61</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1230366</dc:creator>
  <cp:lastModifiedBy>岸井夏希</cp:lastModifiedBy>
  <cp:lastPrinted>2025-02-21T05:20:05Z</cp:lastPrinted>
  <dcterms:created xsi:type="dcterms:W3CDTF">2025-02-14T03:22:41Z</dcterms:created>
  <dcterms:modified xsi:type="dcterms:W3CDTF">2025-03-04T23:54:03Z</dcterms:modified>
</cp:coreProperties>
</file>