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06398\Desktop\"/>
    </mc:Choice>
  </mc:AlternateContent>
  <workbookProtection workbookAlgorithmName="SHA-512" workbookHashValue="Y3WazjRvMh2B8YZdiDlhkbeCx5hRbRYvBa/DAhpUjMabNNAlD+0hWt42MQdpUOuRbl0I5XFezKWPwLhJq1boOw==" workbookSaltValue="pBr/LtRRm5bd/Lcli6nbYQ==" workbookSpinCount="100000" lockStructure="1"/>
  <bookViews>
    <workbookView xWindow="0" yWindow="0" windowWidth="23040" windowHeight="92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F85" i="4"/>
  <c r="E85" i="4"/>
  <c r="AT10" i="4"/>
  <c r="AL10" i="4"/>
  <c r="I10" i="4"/>
  <c r="AL8" i="4"/>
  <c r="P8" i="4"/>
  <c r="I8" i="4"/>
</calcChain>
</file>

<file path=xl/sharedStrings.xml><?xml version="1.0" encoding="utf-8"?>
<sst xmlns="http://schemas.openxmlformats.org/spreadsheetml/2006/main" count="259" uniqueCount="116">
  <si>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</si>
  <si>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</si>
  <si>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</si>
  <si>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</si>
  <si>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</si>
  <si>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</si>
  <si>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</si>
  <si>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</si>
  <si>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</si>
  <si>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</si>
  <si>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</si>
  <si>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</si>
  <si>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</si>
  <si>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</si>
  <si>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</si>
  <si>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</si>
  <si>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</si>
  <si>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</si>
  <si>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</si>
  <si>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</si>
  <si>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</si>
  <si>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</si>
  <si>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</si>
  <si>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</si>
  <si>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</si>
  <si>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</si>
  <si>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</si>
  <si>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</si>
  <si>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</si>
  <si>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</si>
  <si>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</si>
  <si>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</si>
  <si>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</si>
  <si>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</si>
  <si>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</si>
  <si>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</si>
  <si>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</si>
  <si>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</si>
  <si>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</si>
  <si>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</si>
  <si>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</si>
  <si>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</si>
  <si>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</si>
  <si>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</si>
  <si>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</si>
  <si>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</si>
  <si>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</si>
  <si>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</si>
  <si>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</si>
  <si>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</si>
  <si>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</si>
  <si>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</si>
  <si>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</si>
  <si>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</si>
  <si>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</si>
  <si>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</si>
  <si>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</si>
  <si>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</si>
  <si>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</si>
  <si>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</si>
  <si>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</si>
  <si>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</si>
  <si>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</si>
  <si>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</si>
  <si>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</si>
  <si>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</si>
  <si>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</si>
  <si>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</si>
  <si>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</si>
  <si>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</si>
  <si>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</si>
  <si>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</si>
  <si>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</si>
  <si>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</si>
  <si>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</si>
  <si>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</si>
  <si>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</si>
  <si>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</si>
  <si>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</si>
  <si>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</si>
  <si>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</si>
  <si>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</si>
  <si>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</si>
  <si>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</si>
  <si>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</si>
  <si>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</si>
  <si>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</si>
  <si>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</si>
  <si>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</si>
  <si>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</si>
  <si>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</si>
  <si>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</si>
  <si>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</si>
  <si>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</si>
  <si>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</si>
  <si>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</si>
  <si>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高槻市</t>
  </si>
  <si>
    <t>法適用</t>
  </si>
  <si>
    <t>下水道事業</t>
  </si>
  <si>
    <t>特定地域生活排水処理</t>
  </si>
  <si>
    <t>K3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</si>
  <si>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</si>
  <si>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</si>
  <si>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</si>
  <si>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</si>
  <si>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</si>
  <si>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</si>
  <si>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</si>
  <si>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</si>
  <si>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</si>
  <si>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</si>
  <si>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</si>
  <si>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</si>
  <si>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平成24年度から開始された事業のため、健全な状態である。なお、①有形固定資産減価償却率が上昇しているのは、受贈財産以外に新規の有形固定資産がない一方、減価償却費は昨年度と同程度生じるためである。</t>
    <phoneticPr fontId="4"/>
  </si>
  <si>
    <t>　本事業は「高槻市循環型社会形成推進地域計画（H24～H28）」に基づいた事業で、平成28年度で計画対象地域内の希望世帯に対する公設浄化槽設置は完了し、事業としては概成した。
　類似団体平均値よりも高い④企業債残高対事業規模比率については、企業債残高が年々減少することにより、今後改善する見込みである。①経常収支比率や⑤経費回収率が類似団体平均値よりも低いことから経営改善を行う必要があるが、収入面においては料金体系が人槽別に設定されており、事業も概成しているため今後の使用料増収は見込めない。そのため、維持管理業務の発注方法や仕様の検討を行うなど支出面の縮小に努める。令和３年度に中間見直しを行った「高槻市下水道等事業経営計画【改訂版】」に基づき、引き続き、効率的で持続可能な下水道事業経営に取り組む。</t>
    <phoneticPr fontId="4"/>
  </si>
  <si>
    <t xml:space="preserve">　令和４年度と比較すると、①経常収支比率は修繕費の減少などに伴い営業費用が減少したことにより2.66ポイント増加し、②累積欠損金比率は161.8ポイント増加した。また、③流動比率は64.13ポイント減少しているが、これは基準外繰入金をゼロとしたことにより手元資金が減少したためである。④企業債残高対事業規模比率は194.28ポイント減少した。
　類似団体平均値と比較すると、①経常収支比率は低く、②累積欠損金比率及び④企業債残高対事業規模比率は高い。
　本市の特定地域生活排水処理事業は、山間部に対する公共下水道事業の補完事業として整備しており、公共下水道事業と併せて高槻市下水道等事業会計として経理処理を行っている。
　なお、①経常収支比率が低いのは、公共下水道と違い償却資産の耐用年数が28年と償却負担が公共下水道より大きくなっているためであるが、高槻市下水道等事業会計全体としては経常収支比率は103.43%となり、単年度収支は黒字である。
　また、②累積欠損金比率が高くなっているが、高槻市下水道等事業会計全体としては累積欠損金が生じることはなく特段問題はない。
　そして、④企業債残高対事業規模比率が高い要因は、償還開始が平成29年度と経過年数が浅く、類似団体と比較して企業債償還が進んでいないためである。
</t>
    <rPh sb="21" eb="24">
      <t>シュウゼンヒ</t>
    </rPh>
    <rPh sb="25" eb="27">
      <t>ゲンショウ</t>
    </rPh>
    <rPh sb="30" eb="31">
      <t>トモナ</t>
    </rPh>
    <rPh sb="32" eb="36">
      <t>エイギョウヒヨウ</t>
    </rPh>
    <rPh sb="54" eb="56">
      <t>ゾウカ</t>
    </rPh>
    <rPh sb="99" eb="101">
      <t>ゲンショウ</t>
    </rPh>
    <rPh sb="110" eb="115">
      <t>キジュンガイクリイレ</t>
    </rPh>
    <rPh sb="115" eb="116">
      <t>キン</t>
    </rPh>
    <rPh sb="132" eb="134">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</si>
</sst>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BAD-46B5-9414-B860328A321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9BAD-46B5-9414-B860328A321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F99-4EB6-A4E2-1BD895DF433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55.96</c:v>
                </c:pt>
                <c:pt idx="1">
                  <c:v>56.45</c:v>
                </c:pt>
                <c:pt idx="2">
                  <c:v>58.26</c:v>
                </c:pt>
                <c:pt idx="3">
                  <c:v>56.76</c:v>
                </c:pt>
                <c:pt idx="4">
                  <c:v>58.02</c:v>
                </c:pt>
              </c:numCache>
            </c:numRef>
          </c:val>
          <c:smooth val="0"/>
          <c:extLst>
            <c:ext xmlns:c16="http://schemas.microsoft.com/office/drawing/2014/chart" uri="{C3380CC4-5D6E-409C-BE32-E72D297353CC}">
              <c16:uniqueId val="{00000001-5F99-4EB6-A4E2-1BD895DF433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94.01</c:v>
                </c:pt>
                <c:pt idx="1">
                  <c:v>94.01</c:v>
                </c:pt>
                <c:pt idx="2">
                  <c:v>94.01</c:v>
                </c:pt>
                <c:pt idx="3">
                  <c:v>94.01</c:v>
                </c:pt>
                <c:pt idx="4">
                  <c:v>94.01</c:v>
                </c:pt>
              </c:numCache>
            </c:numRef>
          </c:val>
          <c:extLst>
            <c:ext xmlns:c16="http://schemas.microsoft.com/office/drawing/2014/chart" uri="{C3380CC4-5D6E-409C-BE32-E72D297353CC}">
              <c16:uniqueId val="{00000000-0DC1-47E1-90BF-CD5074FCE5F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60.12</c:v>
                </c:pt>
                <c:pt idx="1">
                  <c:v>54.99</c:v>
                </c:pt>
                <c:pt idx="2">
                  <c:v>66.430000000000007</c:v>
                </c:pt>
                <c:pt idx="3">
                  <c:v>66.88</c:v>
                </c:pt>
                <c:pt idx="4">
                  <c:v>63.66</c:v>
                </c:pt>
              </c:numCache>
            </c:numRef>
          </c:val>
          <c:smooth val="0"/>
          <c:extLst>
            <c:ext xmlns:c16="http://schemas.microsoft.com/office/drawing/2014/chart" uri="{C3380CC4-5D6E-409C-BE32-E72D297353CC}">
              <c16:uniqueId val="{00000001-0DC1-47E1-90BF-CD5074FCE5F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60.75</c:v>
                </c:pt>
                <c:pt idx="1">
                  <c:v>58.46</c:v>
                </c:pt>
                <c:pt idx="2">
                  <c:v>58.09</c:v>
                </c:pt>
                <c:pt idx="3">
                  <c:v>51.85</c:v>
                </c:pt>
                <c:pt idx="4">
                  <c:v>54.51</c:v>
                </c:pt>
              </c:numCache>
            </c:numRef>
          </c:val>
          <c:extLst>
            <c:ext xmlns:c16="http://schemas.microsoft.com/office/drawing/2014/chart" uri="{C3380CC4-5D6E-409C-BE32-E72D297353CC}">
              <c16:uniqueId val="{00000000-A0EA-4141-9DDB-F0C383C1559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93.76</c:v>
                </c:pt>
                <c:pt idx="1">
                  <c:v>95.33</c:v>
                </c:pt>
                <c:pt idx="2">
                  <c:v>92.17</c:v>
                </c:pt>
                <c:pt idx="3">
                  <c:v>101.83</c:v>
                </c:pt>
                <c:pt idx="4">
                  <c:v>95.1</c:v>
                </c:pt>
              </c:numCache>
            </c:numRef>
          </c:val>
          <c:smooth val="0"/>
          <c:extLst>
            <c:ext xmlns:c16="http://schemas.microsoft.com/office/drawing/2014/chart" uri="{C3380CC4-5D6E-409C-BE32-E72D297353CC}">
              <c16:uniqueId val="{00000001-A0EA-4141-9DDB-F0C383C1559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12.59</c:v>
                </c:pt>
                <c:pt idx="1">
                  <c:v>16</c:v>
                </c:pt>
                <c:pt idx="2">
                  <c:v>19.190000000000001</c:v>
                </c:pt>
                <c:pt idx="3">
                  <c:v>22.59</c:v>
                </c:pt>
                <c:pt idx="4">
                  <c:v>25.98</c:v>
                </c:pt>
              </c:numCache>
            </c:numRef>
          </c:val>
          <c:extLst>
            <c:ext xmlns:c16="http://schemas.microsoft.com/office/drawing/2014/chart" uri="{C3380CC4-5D6E-409C-BE32-E72D297353CC}">
              <c16:uniqueId val="{00000000-2D73-4963-BEBB-4DAB4EF486D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16.63</c:v>
                </c:pt>
                <c:pt idx="1">
                  <c:v>15.4</c:v>
                </c:pt>
                <c:pt idx="2">
                  <c:v>16.28</c:v>
                </c:pt>
                <c:pt idx="3">
                  <c:v>16.75</c:v>
                </c:pt>
                <c:pt idx="4">
                  <c:v>19.34</c:v>
                </c:pt>
              </c:numCache>
            </c:numRef>
          </c:val>
          <c:smooth val="0"/>
          <c:extLst>
            <c:ext xmlns:c16="http://schemas.microsoft.com/office/drawing/2014/chart" uri="{C3380CC4-5D6E-409C-BE32-E72D297353CC}">
              <c16:uniqueId val="{00000001-2D73-4963-BEBB-4DAB4EF486D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E9F-4898-8AF3-F914F11990A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EE9F-4898-8AF3-F914F11990A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550.02</c:v>
                </c:pt>
                <c:pt idx="1">
                  <c:v>700.7</c:v>
                </c:pt>
                <c:pt idx="2">
                  <c:v>858.98</c:v>
                </c:pt>
                <c:pt idx="3">
                  <c:v>1030.23</c:v>
                </c:pt>
                <c:pt idx="4">
                  <c:v>1192.03</c:v>
                </c:pt>
              </c:numCache>
            </c:numRef>
          </c:val>
          <c:extLst>
            <c:ext xmlns:c16="http://schemas.microsoft.com/office/drawing/2014/chart" uri="{C3380CC4-5D6E-409C-BE32-E72D297353CC}">
              <c16:uniqueId val="{00000000-6A0E-4A32-BA74-019CCD9785F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173.09</c:v>
                </c:pt>
                <c:pt idx="1">
                  <c:v>162.82</c:v>
                </c:pt>
                <c:pt idx="2">
                  <c:v>193.62</c:v>
                </c:pt>
                <c:pt idx="3">
                  <c:v>44.51</c:v>
                </c:pt>
                <c:pt idx="4">
                  <c:v>225.85</c:v>
                </c:pt>
              </c:numCache>
            </c:numRef>
          </c:val>
          <c:smooth val="0"/>
          <c:extLst>
            <c:ext xmlns:c16="http://schemas.microsoft.com/office/drawing/2014/chart" uri="{C3380CC4-5D6E-409C-BE32-E72D297353CC}">
              <c16:uniqueId val="{00000001-6A0E-4A32-BA74-019CCD9785F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120.69</c:v>
                </c:pt>
                <c:pt idx="1">
                  <c:v>120.8</c:v>
                </c:pt>
                <c:pt idx="2">
                  <c:v>122.06</c:v>
                </c:pt>
                <c:pt idx="3">
                  <c:v>123.88</c:v>
                </c:pt>
                <c:pt idx="4">
                  <c:v>59.75</c:v>
                </c:pt>
              </c:numCache>
            </c:numRef>
          </c:val>
          <c:extLst>
            <c:ext xmlns:c16="http://schemas.microsoft.com/office/drawing/2014/chart" uri="{C3380CC4-5D6E-409C-BE32-E72D297353CC}">
              <c16:uniqueId val="{00000000-2838-4C63-9DB5-D5F0118EE83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117.39</c:v>
                </c:pt>
                <c:pt idx="1">
                  <c:v>125.61</c:v>
                </c:pt>
                <c:pt idx="2">
                  <c:v>67.75</c:v>
                </c:pt>
                <c:pt idx="3">
                  <c:v>150.30000000000001</c:v>
                </c:pt>
                <c:pt idx="4">
                  <c:v>45.1</c:v>
                </c:pt>
              </c:numCache>
            </c:numRef>
          </c:val>
          <c:smooth val="0"/>
          <c:extLst>
            <c:ext xmlns:c16="http://schemas.microsoft.com/office/drawing/2014/chart" uri="{C3380CC4-5D6E-409C-BE32-E72D297353CC}">
              <c16:uniqueId val="{00000001-2838-4C63-9DB5-D5F0118EE83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2835.95</c:v>
                </c:pt>
                <c:pt idx="1">
                  <c:v>2619.8200000000002</c:v>
                </c:pt>
                <c:pt idx="2">
                  <c:v>2431.46</c:v>
                </c:pt>
                <c:pt idx="3">
                  <c:v>2204.5700000000002</c:v>
                </c:pt>
                <c:pt idx="4">
                  <c:v>2010.29</c:v>
                </c:pt>
              </c:numCache>
            </c:numRef>
          </c:val>
          <c:extLst>
            <c:ext xmlns:c16="http://schemas.microsoft.com/office/drawing/2014/chart" uri="{C3380CC4-5D6E-409C-BE32-E72D297353CC}">
              <c16:uniqueId val="{00000000-66DB-4820-BD60-235EA73BFBA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421.25</c:v>
                </c:pt>
                <c:pt idx="1">
                  <c:v>398.42</c:v>
                </c:pt>
                <c:pt idx="2">
                  <c:v>393.35</c:v>
                </c:pt>
                <c:pt idx="3">
                  <c:v>397.03</c:v>
                </c:pt>
                <c:pt idx="4">
                  <c:v>424.95</c:v>
                </c:pt>
              </c:numCache>
            </c:numRef>
          </c:val>
          <c:smooth val="0"/>
          <c:extLst>
            <c:ext xmlns:c16="http://schemas.microsoft.com/office/drawing/2014/chart" uri="{C3380CC4-5D6E-409C-BE32-E72D297353CC}">
              <c16:uniqueId val="{00000001-66DB-4820-BD60-235EA73BFBA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40.9</c:v>
                </c:pt>
                <c:pt idx="1">
                  <c:v>38.74</c:v>
                </c:pt>
                <c:pt idx="2">
                  <c:v>38.53</c:v>
                </c:pt>
                <c:pt idx="3">
                  <c:v>33.840000000000003</c:v>
                </c:pt>
                <c:pt idx="4">
                  <c:v>36.229999999999997</c:v>
                </c:pt>
              </c:numCache>
            </c:numRef>
          </c:val>
          <c:extLst>
            <c:ext xmlns:c16="http://schemas.microsoft.com/office/drawing/2014/chart" uri="{C3380CC4-5D6E-409C-BE32-E72D297353CC}">
              <c16:uniqueId val="{00000000-11DC-4D5F-8948-83D7CA14A4D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53.23</c:v>
                </c:pt>
                <c:pt idx="1">
                  <c:v>50.7</c:v>
                </c:pt>
                <c:pt idx="2">
                  <c:v>48.13</c:v>
                </c:pt>
                <c:pt idx="3">
                  <c:v>46.58</c:v>
                </c:pt>
                <c:pt idx="4">
                  <c:v>41.67</c:v>
                </c:pt>
              </c:numCache>
            </c:numRef>
          </c:val>
          <c:smooth val="0"/>
          <c:extLst>
            <c:ext xmlns:c16="http://schemas.microsoft.com/office/drawing/2014/chart" uri="{C3380CC4-5D6E-409C-BE32-E72D297353CC}">
              <c16:uniqueId val="{00000001-11DC-4D5F-8948-83D7CA14A4D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D7B-46D4-9FDA-08AABD9C4D39}"/>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283.3</c:v>
                </c:pt>
                <c:pt idx="1">
                  <c:v>289.81</c:v>
                </c:pt>
                <c:pt idx="2">
                  <c:v>301.54000000000002</c:v>
                </c:pt>
                <c:pt idx="3">
                  <c:v>311.73</c:v>
                </c:pt>
                <c:pt idx="4">
                  <c:v>326.49</c:v>
                </c:pt>
              </c:numCache>
            </c:numRef>
          </c:val>
          <c:smooth val="0"/>
          <c:extLst>
            <c:ext xmlns:c16="http://schemas.microsoft.com/office/drawing/2014/chart" uri="{C3380CC4-5D6E-409C-BE32-E72D297353CC}">
              <c16:uniqueId val="{00000001-9D7B-46D4-9FDA-08AABD9C4D39}"/>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【111.69】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【349.83】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【307.86】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0" zoomScaleNormal="7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大阪府　高槻市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法適用</v>
      </c>
      <c r="C8" s="39"/>
      <c r="D8" s="39"/>
      <c r="E8" s="39"/>
      <c r="F8" s="39"/>
      <c r="G8" s="39"/>
      <c r="H8" s="39"/>
      <c r="I8" s="39" t="str">
        <f>データ!J6</f>
        <v>下水道事業</v>
      </c>
      <c r="J8" s="39"/>
      <c r="K8" s="39"/>
      <c r="L8" s="39"/>
      <c r="M8" s="39"/>
      <c r="N8" s="39"/>
      <c r="O8" s="39"/>
      <c r="P8" s="39" t="str">
        <f>データ!K6</f>
        <v>特定地域生活排水処理</v>
      </c>
      <c r="Q8" s="39"/>
      <c r="R8" s="39"/>
      <c r="S8" s="39"/>
      <c r="T8" s="39"/>
      <c r="U8" s="39"/>
      <c r="V8" s="39"/>
      <c r="W8" s="39" t="str">
        <f>データ!L6</f>
        <v>K3</v>
      </c>
      <c r="X8" s="39"/>
      <c r="Y8" s="39"/>
      <c r="Z8" s="39"/>
      <c r="AA8" s="39"/>
      <c r="AB8" s="39"/>
      <c r="AC8" s="39"/>
      <c r="AD8" s="40" t="str">
        <f>データ!$M$6</f>
        <v>非設置</v>
      </c>
      <c r="AE8" s="40"/>
      <c r="AF8" s="40"/>
      <c r="AG8" s="40"/>
      <c r="AH8" s="40"/>
      <c r="AI8" s="40"/>
      <c r="AJ8" s="40"/>
      <c r="AK8" s="3"/>
      <c r="AL8" s="41">
        <f>データ!S6</f>
        <v>346972</v>
      </c>
      <c r="AM8" s="41"/>
      <c r="AN8" s="41"/>
      <c r="AO8" s="41"/>
      <c r="AP8" s="41"/>
      <c r="AQ8" s="41"/>
      <c r="AR8" s="41"/>
      <c r="AS8" s="41"/>
      <c r="AT8" s="34">
        <f>データ!T6</f>
        <v>105.29</v>
      </c>
      <c r="AU8" s="34"/>
      <c r="AV8" s="34"/>
      <c r="AW8" s="34"/>
      <c r="AX8" s="34"/>
      <c r="AY8" s="34"/>
      <c r="AZ8" s="34"/>
      <c r="BA8" s="34"/>
      <c r="BB8" s="34">
        <f>データ!U6</f>
        <v>3295.39</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f>データ!O6</f>
        <v>31.97</v>
      </c>
      <c r="J10" s="34"/>
      <c r="K10" s="34"/>
      <c r="L10" s="34"/>
      <c r="M10" s="34"/>
      <c r="N10" s="34"/>
      <c r="O10" s="34"/>
      <c r="P10" s="34">
        <f>データ!P6</f>
        <v>0.06</v>
      </c>
      <c r="Q10" s="34"/>
      <c r="R10" s="34"/>
      <c r="S10" s="34"/>
      <c r="T10" s="34"/>
      <c r="U10" s="34"/>
      <c r="V10" s="34"/>
      <c r="W10" s="34" t="str">
        <f>データ!Q6</f>
        <v>-</v>
      </c>
      <c r="X10" s="34"/>
      <c r="Y10" s="34"/>
      <c r="Z10" s="34"/>
      <c r="AA10" s="34"/>
      <c r="AB10" s="34"/>
      <c r="AC10" s="34"/>
      <c r="AD10" s="41">
        <f>データ!R6</f>
        <v>4628</v>
      </c>
      <c r="AE10" s="41"/>
      <c r="AF10" s="41"/>
      <c r="AG10" s="41"/>
      <c r="AH10" s="41"/>
      <c r="AI10" s="41"/>
      <c r="AJ10" s="41"/>
      <c r="AK10" s="2"/>
      <c r="AL10" s="41">
        <f>データ!V6</f>
        <v>217</v>
      </c>
      <c r="AM10" s="41"/>
      <c r="AN10" s="41"/>
      <c r="AO10" s="41"/>
      <c r="AP10" s="41"/>
      <c r="AQ10" s="41"/>
      <c r="AR10" s="41"/>
      <c r="AS10" s="41"/>
      <c r="AT10" s="34">
        <f>データ!W6</f>
        <v>0.15</v>
      </c>
      <c r="AU10" s="34"/>
      <c r="AV10" s="34"/>
      <c r="AW10" s="34"/>
      <c r="AX10" s="34"/>
      <c r="AY10" s="34"/>
      <c r="AZ10" s="34"/>
      <c r="BA10" s="34"/>
      <c r="BB10" s="34">
        <f>データ!X6</f>
        <v>1446.67</v>
      </c>
      <c r="BC10" s="34"/>
      <c r="BD10" s="34"/>
      <c r="BE10" s="34"/>
      <c r="BF10" s="34"/>
      <c r="BG10" s="34"/>
      <c r="BH10" s="34"/>
      <c r="BI10" s="34"/>
      <c r="BJ10" s="2"/>
      <c r="BK10" s="2"/>
      <c r="BL10" s="66" t="s">
        <v>22</v>
      </c>
      <c r="BM10" s="67"/>
      <c r="BN10" s="68" t="s">
        <v>23</v>
      </c>
      <c r="BO10" s="68"/>
      <c r="BP10" s="68"/>
      <c r="BQ10" s="68"/>
      <c r="BR10" s="68"/>
      <c r="BS10" s="68"/>
      <c r="BT10" s="68"/>
      <c r="BU10" s="68"/>
      <c r="BV10" s="68"/>
      <c r="BW10" s="68"/>
      <c r="BX10" s="68"/>
      <c r="BY10" s="6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24</v>
      </c>
      <c r="BM11" s="52"/>
      <c r="BN11" s="52"/>
      <c r="BO11" s="52"/>
      <c r="BP11" s="52"/>
      <c r="BQ11" s="52"/>
      <c r="BR11" s="52"/>
      <c r="BS11" s="52"/>
      <c r="BT11" s="52"/>
      <c r="BU11" s="52"/>
      <c r="BV11" s="52"/>
      <c r="BW11" s="52"/>
      <c r="BX11" s="52"/>
      <c r="BY11" s="52"/>
      <c r="BZ11" s="52"/>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2">
      <c r="A14" s="2"/>
      <c r="B14" s="54" t="s">
        <v>25</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44" t="s">
        <v>26</v>
      </c>
      <c r="BM14" s="45"/>
      <c r="BN14" s="45"/>
      <c r="BO14" s="45"/>
      <c r="BP14" s="45"/>
      <c r="BQ14" s="45"/>
      <c r="BR14" s="45"/>
      <c r="BS14" s="45"/>
      <c r="BT14" s="45"/>
      <c r="BU14" s="45"/>
      <c r="BV14" s="45"/>
      <c r="BW14" s="45"/>
      <c r="BX14" s="45"/>
      <c r="BY14" s="45"/>
      <c r="BZ14" s="46"/>
    </row>
    <row r="15" spans="1:78" ht="13.5" customHeight="1" x14ac:dyDescent="0.2">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115</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0" t="s">
        <v>113</v>
      </c>
      <c r="BM47" s="61"/>
      <c r="BN47" s="61"/>
      <c r="BO47" s="61"/>
      <c r="BP47" s="61"/>
      <c r="BQ47" s="61"/>
      <c r="BR47" s="61"/>
      <c r="BS47" s="61"/>
      <c r="BT47" s="61"/>
      <c r="BU47" s="61"/>
      <c r="BV47" s="61"/>
      <c r="BW47" s="61"/>
      <c r="BX47" s="61"/>
      <c r="BY47" s="61"/>
      <c r="BZ47" s="62"/>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0"/>
      <c r="BM48" s="61"/>
      <c r="BN48" s="61"/>
      <c r="BO48" s="61"/>
      <c r="BP48" s="61"/>
      <c r="BQ48" s="61"/>
      <c r="BR48" s="61"/>
      <c r="BS48" s="61"/>
      <c r="BT48" s="61"/>
      <c r="BU48" s="61"/>
      <c r="BV48" s="61"/>
      <c r="BW48" s="61"/>
      <c r="BX48" s="61"/>
      <c r="BY48" s="61"/>
      <c r="BZ48" s="62"/>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0"/>
      <c r="BM49" s="61"/>
      <c r="BN49" s="61"/>
      <c r="BO49" s="61"/>
      <c r="BP49" s="61"/>
      <c r="BQ49" s="61"/>
      <c r="BR49" s="61"/>
      <c r="BS49" s="61"/>
      <c r="BT49" s="61"/>
      <c r="BU49" s="61"/>
      <c r="BV49" s="61"/>
      <c r="BW49" s="61"/>
      <c r="BX49" s="61"/>
      <c r="BY49" s="61"/>
      <c r="BZ49" s="62"/>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0"/>
      <c r="BM50" s="61"/>
      <c r="BN50" s="61"/>
      <c r="BO50" s="61"/>
      <c r="BP50" s="61"/>
      <c r="BQ50" s="61"/>
      <c r="BR50" s="61"/>
      <c r="BS50" s="61"/>
      <c r="BT50" s="61"/>
      <c r="BU50" s="61"/>
      <c r="BV50" s="61"/>
      <c r="BW50" s="61"/>
      <c r="BX50" s="61"/>
      <c r="BY50" s="61"/>
      <c r="BZ50" s="62"/>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0"/>
      <c r="BM51" s="61"/>
      <c r="BN51" s="61"/>
      <c r="BO51" s="61"/>
      <c r="BP51" s="61"/>
      <c r="BQ51" s="61"/>
      <c r="BR51" s="61"/>
      <c r="BS51" s="61"/>
      <c r="BT51" s="61"/>
      <c r="BU51" s="61"/>
      <c r="BV51" s="61"/>
      <c r="BW51" s="61"/>
      <c r="BX51" s="61"/>
      <c r="BY51" s="61"/>
      <c r="BZ51" s="62"/>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0"/>
      <c r="BM52" s="61"/>
      <c r="BN52" s="61"/>
      <c r="BO52" s="61"/>
      <c r="BP52" s="61"/>
      <c r="BQ52" s="61"/>
      <c r="BR52" s="61"/>
      <c r="BS52" s="61"/>
      <c r="BT52" s="61"/>
      <c r="BU52" s="61"/>
      <c r="BV52" s="61"/>
      <c r="BW52" s="61"/>
      <c r="BX52" s="61"/>
      <c r="BY52" s="61"/>
      <c r="BZ52" s="62"/>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0"/>
      <c r="BM53" s="61"/>
      <c r="BN53" s="61"/>
      <c r="BO53" s="61"/>
      <c r="BP53" s="61"/>
      <c r="BQ53" s="61"/>
      <c r="BR53" s="61"/>
      <c r="BS53" s="61"/>
      <c r="BT53" s="61"/>
      <c r="BU53" s="61"/>
      <c r="BV53" s="61"/>
      <c r="BW53" s="61"/>
      <c r="BX53" s="61"/>
      <c r="BY53" s="61"/>
      <c r="BZ53" s="62"/>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0"/>
      <c r="BM54" s="61"/>
      <c r="BN54" s="61"/>
      <c r="BO54" s="61"/>
      <c r="BP54" s="61"/>
      <c r="BQ54" s="61"/>
      <c r="BR54" s="61"/>
      <c r="BS54" s="61"/>
      <c r="BT54" s="61"/>
      <c r="BU54" s="61"/>
      <c r="BV54" s="61"/>
      <c r="BW54" s="61"/>
      <c r="BX54" s="61"/>
      <c r="BY54" s="61"/>
      <c r="BZ54" s="62"/>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0"/>
      <c r="BM55" s="61"/>
      <c r="BN55" s="61"/>
      <c r="BO55" s="61"/>
      <c r="BP55" s="61"/>
      <c r="BQ55" s="61"/>
      <c r="BR55" s="61"/>
      <c r="BS55" s="61"/>
      <c r="BT55" s="61"/>
      <c r="BU55" s="61"/>
      <c r="BV55" s="61"/>
      <c r="BW55" s="61"/>
      <c r="BX55" s="61"/>
      <c r="BY55" s="61"/>
      <c r="BZ55" s="62"/>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0"/>
      <c r="BM56" s="61"/>
      <c r="BN56" s="61"/>
      <c r="BO56" s="61"/>
      <c r="BP56" s="61"/>
      <c r="BQ56" s="61"/>
      <c r="BR56" s="61"/>
      <c r="BS56" s="61"/>
      <c r="BT56" s="61"/>
      <c r="BU56" s="61"/>
      <c r="BV56" s="61"/>
      <c r="BW56" s="61"/>
      <c r="BX56" s="61"/>
      <c r="BY56" s="61"/>
      <c r="BZ56" s="62"/>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0"/>
      <c r="BM57" s="61"/>
      <c r="BN57" s="61"/>
      <c r="BO57" s="61"/>
      <c r="BP57" s="61"/>
      <c r="BQ57" s="61"/>
      <c r="BR57" s="61"/>
      <c r="BS57" s="61"/>
      <c r="BT57" s="61"/>
      <c r="BU57" s="61"/>
      <c r="BV57" s="61"/>
      <c r="BW57" s="61"/>
      <c r="BX57" s="61"/>
      <c r="BY57" s="61"/>
      <c r="BZ57" s="62"/>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0"/>
      <c r="BM58" s="61"/>
      <c r="BN58" s="61"/>
      <c r="BO58" s="61"/>
      <c r="BP58" s="61"/>
      <c r="BQ58" s="61"/>
      <c r="BR58" s="61"/>
      <c r="BS58" s="61"/>
      <c r="BT58" s="61"/>
      <c r="BU58" s="61"/>
      <c r="BV58" s="61"/>
      <c r="BW58" s="61"/>
      <c r="BX58" s="61"/>
      <c r="BY58" s="61"/>
      <c r="BZ58" s="62"/>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0"/>
      <c r="BM59" s="61"/>
      <c r="BN59" s="61"/>
      <c r="BO59" s="61"/>
      <c r="BP59" s="61"/>
      <c r="BQ59" s="61"/>
      <c r="BR59" s="61"/>
      <c r="BS59" s="61"/>
      <c r="BT59" s="61"/>
      <c r="BU59" s="61"/>
      <c r="BV59" s="61"/>
      <c r="BW59" s="61"/>
      <c r="BX59" s="61"/>
      <c r="BY59" s="61"/>
      <c r="BZ59" s="62"/>
    </row>
    <row r="60" spans="1:78" ht="13.5" customHeight="1" x14ac:dyDescent="0.2">
      <c r="A60" s="2"/>
      <c r="B60" s="57" t="s">
        <v>28</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0"/>
      <c r="BM60" s="61"/>
      <c r="BN60" s="61"/>
      <c r="BO60" s="61"/>
      <c r="BP60" s="61"/>
      <c r="BQ60" s="61"/>
      <c r="BR60" s="61"/>
      <c r="BS60" s="61"/>
      <c r="BT60" s="61"/>
      <c r="BU60" s="61"/>
      <c r="BV60" s="61"/>
      <c r="BW60" s="61"/>
      <c r="BX60" s="61"/>
      <c r="BY60" s="61"/>
      <c r="BZ60" s="62"/>
    </row>
    <row r="61" spans="1:78" ht="13.5" customHeight="1" x14ac:dyDescent="0.2">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0"/>
      <c r="BM61" s="61"/>
      <c r="BN61" s="61"/>
      <c r="BO61" s="61"/>
      <c r="BP61" s="61"/>
      <c r="BQ61" s="61"/>
      <c r="BR61" s="61"/>
      <c r="BS61" s="61"/>
      <c r="BT61" s="61"/>
      <c r="BU61" s="61"/>
      <c r="BV61" s="61"/>
      <c r="BW61" s="61"/>
      <c r="BX61" s="61"/>
      <c r="BY61" s="61"/>
      <c r="BZ61" s="62"/>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0"/>
      <c r="BM62" s="61"/>
      <c r="BN62" s="61"/>
      <c r="BO62" s="61"/>
      <c r="BP62" s="61"/>
      <c r="BQ62" s="61"/>
      <c r="BR62" s="61"/>
      <c r="BS62" s="61"/>
      <c r="BT62" s="61"/>
      <c r="BU62" s="61"/>
      <c r="BV62" s="61"/>
      <c r="BW62" s="61"/>
      <c r="BX62" s="61"/>
      <c r="BY62" s="61"/>
      <c r="BZ62" s="62"/>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3"/>
      <c r="BM63" s="64"/>
      <c r="BN63" s="64"/>
      <c r="BO63" s="64"/>
      <c r="BP63" s="64"/>
      <c r="BQ63" s="64"/>
      <c r="BR63" s="64"/>
      <c r="BS63" s="64"/>
      <c r="BT63" s="64"/>
      <c r="BU63" s="64"/>
      <c r="BV63" s="64"/>
      <c r="BW63" s="64"/>
      <c r="BX63" s="64"/>
      <c r="BY63" s="64"/>
      <c r="BZ63" s="65"/>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0" t="s">
        <v>114</v>
      </c>
      <c r="BM66" s="61"/>
      <c r="BN66" s="61"/>
      <c r="BO66" s="61"/>
      <c r="BP66" s="61"/>
      <c r="BQ66" s="61"/>
      <c r="BR66" s="61"/>
      <c r="BS66" s="61"/>
      <c r="BT66" s="61"/>
      <c r="BU66" s="61"/>
      <c r="BV66" s="61"/>
      <c r="BW66" s="61"/>
      <c r="BX66" s="61"/>
      <c r="BY66" s="61"/>
      <c r="BZ66" s="62"/>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0"/>
      <c r="BM67" s="61"/>
      <c r="BN67" s="61"/>
      <c r="BO67" s="61"/>
      <c r="BP67" s="61"/>
      <c r="BQ67" s="61"/>
      <c r="BR67" s="61"/>
      <c r="BS67" s="61"/>
      <c r="BT67" s="61"/>
      <c r="BU67" s="61"/>
      <c r="BV67" s="61"/>
      <c r="BW67" s="61"/>
      <c r="BX67" s="61"/>
      <c r="BY67" s="61"/>
      <c r="BZ67" s="62"/>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0"/>
      <c r="BM68" s="61"/>
      <c r="BN68" s="61"/>
      <c r="BO68" s="61"/>
      <c r="BP68" s="61"/>
      <c r="BQ68" s="61"/>
      <c r="BR68" s="61"/>
      <c r="BS68" s="61"/>
      <c r="BT68" s="61"/>
      <c r="BU68" s="61"/>
      <c r="BV68" s="61"/>
      <c r="BW68" s="61"/>
      <c r="BX68" s="61"/>
      <c r="BY68" s="61"/>
      <c r="BZ68" s="62"/>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0"/>
      <c r="BM69" s="61"/>
      <c r="BN69" s="61"/>
      <c r="BO69" s="61"/>
      <c r="BP69" s="61"/>
      <c r="BQ69" s="61"/>
      <c r="BR69" s="61"/>
      <c r="BS69" s="61"/>
      <c r="BT69" s="61"/>
      <c r="BU69" s="61"/>
      <c r="BV69" s="61"/>
      <c r="BW69" s="61"/>
      <c r="BX69" s="61"/>
      <c r="BY69" s="61"/>
      <c r="BZ69" s="62"/>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0"/>
      <c r="BM70" s="61"/>
      <c r="BN70" s="61"/>
      <c r="BO70" s="61"/>
      <c r="BP70" s="61"/>
      <c r="BQ70" s="61"/>
      <c r="BR70" s="61"/>
      <c r="BS70" s="61"/>
      <c r="BT70" s="61"/>
      <c r="BU70" s="61"/>
      <c r="BV70" s="61"/>
      <c r="BW70" s="61"/>
      <c r="BX70" s="61"/>
      <c r="BY70" s="61"/>
      <c r="BZ70" s="62"/>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0"/>
      <c r="BM71" s="61"/>
      <c r="BN71" s="61"/>
      <c r="BO71" s="61"/>
      <c r="BP71" s="61"/>
      <c r="BQ71" s="61"/>
      <c r="BR71" s="61"/>
      <c r="BS71" s="61"/>
      <c r="BT71" s="61"/>
      <c r="BU71" s="61"/>
      <c r="BV71" s="61"/>
      <c r="BW71" s="61"/>
      <c r="BX71" s="61"/>
      <c r="BY71" s="61"/>
      <c r="BZ71" s="62"/>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0"/>
      <c r="BM72" s="61"/>
      <c r="BN72" s="61"/>
      <c r="BO72" s="61"/>
      <c r="BP72" s="61"/>
      <c r="BQ72" s="61"/>
      <c r="BR72" s="61"/>
      <c r="BS72" s="61"/>
      <c r="BT72" s="61"/>
      <c r="BU72" s="61"/>
      <c r="BV72" s="61"/>
      <c r="BW72" s="61"/>
      <c r="BX72" s="61"/>
      <c r="BY72" s="61"/>
      <c r="BZ72" s="62"/>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0"/>
      <c r="BM73" s="61"/>
      <c r="BN73" s="61"/>
      <c r="BO73" s="61"/>
      <c r="BP73" s="61"/>
      <c r="BQ73" s="61"/>
      <c r="BR73" s="61"/>
      <c r="BS73" s="61"/>
      <c r="BT73" s="61"/>
      <c r="BU73" s="61"/>
      <c r="BV73" s="61"/>
      <c r="BW73" s="61"/>
      <c r="BX73" s="61"/>
      <c r="BY73" s="61"/>
      <c r="BZ73" s="62"/>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0"/>
      <c r="BM74" s="61"/>
      <c r="BN74" s="61"/>
      <c r="BO74" s="61"/>
      <c r="BP74" s="61"/>
      <c r="BQ74" s="61"/>
      <c r="BR74" s="61"/>
      <c r="BS74" s="61"/>
      <c r="BT74" s="61"/>
      <c r="BU74" s="61"/>
      <c r="BV74" s="61"/>
      <c r="BW74" s="61"/>
      <c r="BX74" s="61"/>
      <c r="BY74" s="61"/>
      <c r="BZ74" s="62"/>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0"/>
      <c r="BM75" s="61"/>
      <c r="BN75" s="61"/>
      <c r="BO75" s="61"/>
      <c r="BP75" s="61"/>
      <c r="BQ75" s="61"/>
      <c r="BR75" s="61"/>
      <c r="BS75" s="61"/>
      <c r="BT75" s="61"/>
      <c r="BU75" s="61"/>
      <c r="BV75" s="61"/>
      <c r="BW75" s="61"/>
      <c r="BX75" s="61"/>
      <c r="BY75" s="61"/>
      <c r="BZ75" s="62"/>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0"/>
      <c r="BM76" s="61"/>
      <c r="BN76" s="61"/>
      <c r="BO76" s="61"/>
      <c r="BP76" s="61"/>
      <c r="BQ76" s="61"/>
      <c r="BR76" s="61"/>
      <c r="BS76" s="61"/>
      <c r="BT76" s="61"/>
      <c r="BU76" s="61"/>
      <c r="BV76" s="61"/>
      <c r="BW76" s="61"/>
      <c r="BX76" s="61"/>
      <c r="BY76" s="61"/>
      <c r="BZ76" s="62"/>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0"/>
      <c r="BM77" s="61"/>
      <c r="BN77" s="61"/>
      <c r="BO77" s="61"/>
      <c r="BP77" s="61"/>
      <c r="BQ77" s="61"/>
      <c r="BR77" s="61"/>
      <c r="BS77" s="61"/>
      <c r="BT77" s="61"/>
      <c r="BU77" s="61"/>
      <c r="BV77" s="61"/>
      <c r="BW77" s="61"/>
      <c r="BX77" s="61"/>
      <c r="BY77" s="61"/>
      <c r="BZ77" s="62"/>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0"/>
      <c r="BM78" s="61"/>
      <c r="BN78" s="61"/>
      <c r="BO78" s="61"/>
      <c r="BP78" s="61"/>
      <c r="BQ78" s="61"/>
      <c r="BR78" s="61"/>
      <c r="BS78" s="61"/>
      <c r="BT78" s="61"/>
      <c r="BU78" s="61"/>
      <c r="BV78" s="61"/>
      <c r="BW78" s="61"/>
      <c r="BX78" s="61"/>
      <c r="BY78" s="61"/>
      <c r="BZ78" s="62"/>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0"/>
      <c r="BM79" s="61"/>
      <c r="BN79" s="61"/>
      <c r="BO79" s="61"/>
      <c r="BP79" s="61"/>
      <c r="BQ79" s="61"/>
      <c r="BR79" s="61"/>
      <c r="BS79" s="61"/>
      <c r="BT79" s="61"/>
      <c r="BU79" s="61"/>
      <c r="BV79" s="61"/>
      <c r="BW79" s="61"/>
      <c r="BX79" s="61"/>
      <c r="BY79" s="61"/>
      <c r="BZ79" s="62"/>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0"/>
      <c r="BM80" s="61"/>
      <c r="BN80" s="61"/>
      <c r="BO80" s="61"/>
      <c r="BP80" s="61"/>
      <c r="BQ80" s="61"/>
      <c r="BR80" s="61"/>
      <c r="BS80" s="61"/>
      <c r="BT80" s="61"/>
      <c r="BU80" s="61"/>
      <c r="BV80" s="61"/>
      <c r="BW80" s="61"/>
      <c r="BX80" s="61"/>
      <c r="BY80" s="61"/>
      <c r="BZ80" s="62"/>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0"/>
      <c r="BM81" s="61"/>
      <c r="BN81" s="61"/>
      <c r="BO81" s="61"/>
      <c r="BP81" s="61"/>
      <c r="BQ81" s="61"/>
      <c r="BR81" s="61"/>
      <c r="BS81" s="61"/>
      <c r="BT81" s="61"/>
      <c r="BU81" s="61"/>
      <c r="BV81" s="61"/>
      <c r="BW81" s="61"/>
      <c r="BX81" s="61"/>
      <c r="BY81" s="61"/>
      <c r="BZ81" s="62"/>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3"/>
      <c r="BM82" s="64"/>
      <c r="BN82" s="64"/>
      <c r="BO82" s="64"/>
      <c r="BP82" s="64"/>
      <c r="BQ82" s="64"/>
      <c r="BR82" s="64"/>
      <c r="BS82" s="64"/>
      <c r="BT82" s="64"/>
      <c r="BU82" s="64"/>
      <c r="BV82" s="64"/>
      <c r="BW82" s="64"/>
      <c r="BX82" s="64"/>
      <c r="BY82" s="64"/>
      <c r="BZ82" s="65"/>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【96.62】</v>
      </c>
      <c r="F85" s="12" t="str">
        <f>データ!AT6</f>
        <v>【111.69】</v>
      </c>
      <c r="G85" s="12" t="str">
        <f>データ!BE6</f>
        <v>【111.29】</v>
      </c>
      <c r="H85" s="12" t="str">
        <f>データ!BP6</f>
        <v>【349.83】</v>
      </c>
      <c r="I85" s="12" t="str">
        <f>データ!CA6</f>
        <v>【53.65】</v>
      </c>
      <c r="J85" s="12" t="str">
        <f>データ!CL6</f>
        <v>【307.86】</v>
      </c>
      <c r="K85" s="12" t="str">
        <f>データ!CW6</f>
        <v>【54.61】</v>
      </c>
      <c r="L85" s="12" t="str">
        <f>データ!DH6</f>
        <v>【85.31】</v>
      </c>
      <c r="M85" s="12" t="str">
        <f>データ!DS6</f>
        <v>【25.25】</v>
      </c>
      <c r="N85" s="12" t="str">
        <f>データ!ED6</f>
        <v>【-】</v>
      </c>
      <c r="O85" s="12" t="str">
        <f>データ!EO6</f>
        <v>【-】</v>
      </c>
    </row>
  </sheetData>
  <sheetProtection algorithmName="SHA-512" hashValue="eFNiFAf6PrJq06ykdGA/Z6tfGz6p4cGHRzaUk+nruMML3+DokK6UuyZLHpR1+Hofcbl+7mBtp7JDRSu27YUB8A==" saltValue="KHHAb5Nr19zzJaxgXJWBx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272078</v>
      </c>
      <c r="D6" s="19">
        <f t="shared" si="3"/>
        <v>46</v>
      </c>
      <c r="E6" s="19">
        <f t="shared" si="3"/>
        <v>18</v>
      </c>
      <c r="F6" s="19">
        <f t="shared" si="3"/>
        <v>0</v>
      </c>
      <c r="G6" s="19">
        <f t="shared" si="3"/>
        <v>0</v>
      </c>
      <c r="H6" s="19" t="str">
        <f t="shared" si="3"/>
        <v>大阪府　高槻市</v>
      </c>
      <c r="I6" s="19" t="str">
        <f t="shared" si="3"/>
        <v>法適用</v>
      </c>
      <c r="J6" s="19" t="str">
        <f t="shared" si="3"/>
        <v>下水道事業</v>
      </c>
      <c r="K6" s="19" t="str">
        <f t="shared" si="3"/>
        <v>特定地域生活排水処理</v>
      </c>
      <c r="L6" s="19" t="str">
        <f t="shared" si="3"/>
        <v>K3</v>
      </c>
      <c r="M6" s="19" t="str">
        <f t="shared" si="3"/>
        <v>非設置</v>
      </c>
      <c r="N6" s="20" t="str">
        <f t="shared" si="3"/>
        <v>-</v>
      </c>
      <c r="O6" s="20">
        <f t="shared" si="3"/>
        <v>31.97</v>
      </c>
      <c r="P6" s="20">
        <f t="shared" si="3"/>
        <v>0.06</v>
      </c>
      <c r="Q6" s="20" t="str">
        <f t="shared" si="3"/>
        <v>-</v>
      </c>
      <c r="R6" s="20">
        <f t="shared" si="3"/>
        <v>4628</v>
      </c>
      <c r="S6" s="20">
        <f t="shared" si="3"/>
        <v>346972</v>
      </c>
      <c r="T6" s="20">
        <f t="shared" si="3"/>
        <v>105.29</v>
      </c>
      <c r="U6" s="20">
        <f t="shared" si="3"/>
        <v>3295.39</v>
      </c>
      <c r="V6" s="20">
        <f t="shared" si="3"/>
        <v>217</v>
      </c>
      <c r="W6" s="20">
        <f t="shared" si="3"/>
        <v>0.15</v>
      </c>
      <c r="X6" s="20">
        <f t="shared" si="3"/>
        <v>1446.67</v>
      </c>
      <c r="Y6" s="21">
        <f>IF(Y7="",NA(),Y7)</f>
        <v>60.75</v>
      </c>
      <c r="Z6" s="21">
        <f t="shared" ref="Z6:AH6" si="4">IF(Z7="",NA(),Z7)</f>
        <v>58.46</v>
      </c>
      <c r="AA6" s="21">
        <f t="shared" si="4"/>
        <v>58.09</v>
      </c>
      <c r="AB6" s="21">
        <f t="shared" si="4"/>
        <v>51.85</v>
      </c>
      <c r="AC6" s="21">
        <f t="shared" si="4"/>
        <v>54.51</v>
      </c>
      <c r="AD6" s="21">
        <f t="shared" si="4"/>
        <v>93.76</v>
      </c>
      <c r="AE6" s="21">
        <f t="shared" si="4"/>
        <v>95.33</v>
      </c>
      <c r="AF6" s="21">
        <f t="shared" si="4"/>
        <v>92.17</v>
      </c>
      <c r="AG6" s="21">
        <f t="shared" si="4"/>
        <v>101.83</v>
      </c>
      <c r="AH6" s="21">
        <f t="shared" si="4"/>
        <v>95.1</v>
      </c>
      <c r="AI6" s="20" t="str">
        <f>IF(AI7="","",IF(AI7="-","【-】","【"&amp;SUBSTITUTE(TEXT(AI7,"#,##0.00"),"-","△")&amp;"】"))</f>
        <v>【96.62】</v>
      </c>
      <c r="AJ6" s="21">
        <f>IF(AJ7="",NA(),AJ7)</f>
        <v>550.02</v>
      </c>
      <c r="AK6" s="21">
        <f t="shared" ref="AK6:AS6" si="5">IF(AK7="",NA(),AK7)</f>
        <v>700.7</v>
      </c>
      <c r="AL6" s="21">
        <f t="shared" si="5"/>
        <v>858.98</v>
      </c>
      <c r="AM6" s="21">
        <f t="shared" si="5"/>
        <v>1030.23</v>
      </c>
      <c r="AN6" s="21">
        <f t="shared" si="5"/>
        <v>1192.03</v>
      </c>
      <c r="AO6" s="21">
        <f t="shared" si="5"/>
        <v>173.09</v>
      </c>
      <c r="AP6" s="21">
        <f t="shared" si="5"/>
        <v>162.82</v>
      </c>
      <c r="AQ6" s="21">
        <f t="shared" si="5"/>
        <v>193.62</v>
      </c>
      <c r="AR6" s="21">
        <f t="shared" si="5"/>
        <v>44.51</v>
      </c>
      <c r="AS6" s="21">
        <f t="shared" si="5"/>
        <v>225.85</v>
      </c>
      <c r="AT6" s="20" t="str">
        <f>IF(AT7="","",IF(AT7="-","【-】","【"&amp;SUBSTITUTE(TEXT(AT7,"#,##0.00"),"-","△")&amp;"】"))</f>
        <v>【111.69】</v>
      </c>
      <c r="AU6" s="21">
        <f>IF(AU7="",NA(),AU7)</f>
        <v>120.69</v>
      </c>
      <c r="AV6" s="21">
        <f t="shared" ref="AV6:BD6" si="6">IF(AV7="",NA(),AV7)</f>
        <v>120.8</v>
      </c>
      <c r="AW6" s="21">
        <f t="shared" si="6"/>
        <v>122.06</v>
      </c>
      <c r="AX6" s="21">
        <f t="shared" si="6"/>
        <v>123.88</v>
      </c>
      <c r="AY6" s="21">
        <f t="shared" si="6"/>
        <v>59.75</v>
      </c>
      <c r="AZ6" s="21">
        <f t="shared" si="6"/>
        <v>117.39</v>
      </c>
      <c r="BA6" s="21">
        <f t="shared" si="6"/>
        <v>125.61</v>
      </c>
      <c r="BB6" s="21">
        <f t="shared" si="6"/>
        <v>67.75</v>
      </c>
      <c r="BC6" s="21">
        <f t="shared" si="6"/>
        <v>150.30000000000001</v>
      </c>
      <c r="BD6" s="21">
        <f t="shared" si="6"/>
        <v>45.1</v>
      </c>
      <c r="BE6" s="20" t="str">
        <f>IF(BE7="","",IF(BE7="-","【-】","【"&amp;SUBSTITUTE(TEXT(BE7,"#,##0.00"),"-","△")&amp;"】"))</f>
        <v>【111.29】</v>
      </c>
      <c r="BF6" s="21">
        <f>IF(BF7="",NA(),BF7)</f>
        <v>2835.95</v>
      </c>
      <c r="BG6" s="21">
        <f t="shared" ref="BG6:BO6" si="7">IF(BG7="",NA(),BG7)</f>
        <v>2619.8200000000002</v>
      </c>
      <c r="BH6" s="21">
        <f t="shared" si="7"/>
        <v>2431.46</v>
      </c>
      <c r="BI6" s="21">
        <f t="shared" si="7"/>
        <v>2204.5700000000002</v>
      </c>
      <c r="BJ6" s="21">
        <f t="shared" si="7"/>
        <v>2010.29</v>
      </c>
      <c r="BK6" s="21">
        <f t="shared" si="7"/>
        <v>421.25</v>
      </c>
      <c r="BL6" s="21">
        <f t="shared" si="7"/>
        <v>398.42</v>
      </c>
      <c r="BM6" s="21">
        <f t="shared" si="7"/>
        <v>393.35</v>
      </c>
      <c r="BN6" s="21">
        <f t="shared" si="7"/>
        <v>397.03</v>
      </c>
      <c r="BO6" s="21">
        <f t="shared" si="7"/>
        <v>424.95</v>
      </c>
      <c r="BP6" s="20" t="str">
        <f>IF(BP7="","",IF(BP7="-","【-】","【"&amp;SUBSTITUTE(TEXT(BP7,"#,##0.00"),"-","△")&amp;"】"))</f>
        <v>【349.83】</v>
      </c>
      <c r="BQ6" s="21">
        <f>IF(BQ7="",NA(),BQ7)</f>
        <v>40.9</v>
      </c>
      <c r="BR6" s="21">
        <f t="shared" ref="BR6:BZ6" si="8">IF(BR7="",NA(),BR7)</f>
        <v>38.74</v>
      </c>
      <c r="BS6" s="21">
        <f t="shared" si="8"/>
        <v>38.53</v>
      </c>
      <c r="BT6" s="21">
        <f t="shared" si="8"/>
        <v>33.840000000000003</v>
      </c>
      <c r="BU6" s="21">
        <f t="shared" si="8"/>
        <v>36.229999999999997</v>
      </c>
      <c r="BV6" s="21">
        <f t="shared" si="8"/>
        <v>53.23</v>
      </c>
      <c r="BW6" s="21">
        <f t="shared" si="8"/>
        <v>50.7</v>
      </c>
      <c r="BX6" s="21">
        <f t="shared" si="8"/>
        <v>48.13</v>
      </c>
      <c r="BY6" s="21">
        <f t="shared" si="8"/>
        <v>46.58</v>
      </c>
      <c r="BZ6" s="21">
        <f t="shared" si="8"/>
        <v>41.67</v>
      </c>
      <c r="CA6" s="20" t="str">
        <f>IF(CA7="","",IF(CA7="-","【-】","【"&amp;SUBSTITUTE(TEXT(CA7,"#,##0.00"),"-","△")&amp;"】"))</f>
        <v>【53.65】</v>
      </c>
      <c r="CB6" s="21" t="str">
        <f>IF(CB7="",NA(),CB7)</f>
        <v>-</v>
      </c>
      <c r="CC6" s="21" t="str">
        <f t="shared" ref="CC6:CK6" si="9">IF(CC7="",NA(),CC7)</f>
        <v>-</v>
      </c>
      <c r="CD6" s="21" t="str">
        <f t="shared" si="9"/>
        <v>-</v>
      </c>
      <c r="CE6" s="21" t="str">
        <f t="shared" si="9"/>
        <v>-</v>
      </c>
      <c r="CF6" s="21" t="str">
        <f t="shared" si="9"/>
        <v>-</v>
      </c>
      <c r="CG6" s="21">
        <f t="shared" si="9"/>
        <v>283.3</v>
      </c>
      <c r="CH6" s="21">
        <f t="shared" si="9"/>
        <v>289.81</v>
      </c>
      <c r="CI6" s="21">
        <f t="shared" si="9"/>
        <v>301.54000000000002</v>
      </c>
      <c r="CJ6" s="21">
        <f t="shared" si="9"/>
        <v>311.73</v>
      </c>
      <c r="CK6" s="21">
        <f t="shared" si="9"/>
        <v>326.49</v>
      </c>
      <c r="CL6" s="20" t="str">
        <f>IF(CL7="","",IF(CL7="-","【-】","【"&amp;SUBSTITUTE(TEXT(CL7,"#,##0.00"),"-","△")&amp;"】"))</f>
        <v>【307.86】</v>
      </c>
      <c r="CM6" s="20">
        <f>IF(CM7="",NA(),CM7)</f>
        <v>0</v>
      </c>
      <c r="CN6" s="20">
        <f t="shared" ref="CN6:CV6" si="10">IF(CN7="",NA(),CN7)</f>
        <v>0</v>
      </c>
      <c r="CO6" s="20">
        <f t="shared" si="10"/>
        <v>0</v>
      </c>
      <c r="CP6" s="20">
        <f t="shared" si="10"/>
        <v>0</v>
      </c>
      <c r="CQ6" s="20">
        <f t="shared" si="10"/>
        <v>0</v>
      </c>
      <c r="CR6" s="21">
        <f t="shared" si="10"/>
        <v>55.96</v>
      </c>
      <c r="CS6" s="21">
        <f t="shared" si="10"/>
        <v>56.45</v>
      </c>
      <c r="CT6" s="21">
        <f t="shared" si="10"/>
        <v>58.26</v>
      </c>
      <c r="CU6" s="21">
        <f t="shared" si="10"/>
        <v>56.76</v>
      </c>
      <c r="CV6" s="21">
        <f t="shared" si="10"/>
        <v>58.02</v>
      </c>
      <c r="CW6" s="20" t="str">
        <f>IF(CW7="","",IF(CW7="-","【-】","【"&amp;SUBSTITUTE(TEXT(CW7,"#,##0.00"),"-","△")&amp;"】"))</f>
        <v>【54.61】</v>
      </c>
      <c r="CX6" s="21">
        <f>IF(CX7="",NA(),CX7)</f>
        <v>94.01</v>
      </c>
      <c r="CY6" s="21">
        <f t="shared" ref="CY6:DG6" si="11">IF(CY7="",NA(),CY7)</f>
        <v>94.01</v>
      </c>
      <c r="CZ6" s="21">
        <f t="shared" si="11"/>
        <v>94.01</v>
      </c>
      <c r="DA6" s="21">
        <f t="shared" si="11"/>
        <v>94.01</v>
      </c>
      <c r="DB6" s="21">
        <f t="shared" si="11"/>
        <v>94.01</v>
      </c>
      <c r="DC6" s="21">
        <f t="shared" si="11"/>
        <v>60.12</v>
      </c>
      <c r="DD6" s="21">
        <f t="shared" si="11"/>
        <v>54.99</v>
      </c>
      <c r="DE6" s="21">
        <f t="shared" si="11"/>
        <v>66.430000000000007</v>
      </c>
      <c r="DF6" s="21">
        <f t="shared" si="11"/>
        <v>66.88</v>
      </c>
      <c r="DG6" s="21">
        <f t="shared" si="11"/>
        <v>63.66</v>
      </c>
      <c r="DH6" s="20" t="str">
        <f>IF(DH7="","",IF(DH7="-","【-】","【"&amp;SUBSTITUTE(TEXT(DH7,"#,##0.00"),"-","△")&amp;"】"))</f>
        <v>【85.31】</v>
      </c>
      <c r="DI6" s="21">
        <f>IF(DI7="",NA(),DI7)</f>
        <v>12.59</v>
      </c>
      <c r="DJ6" s="21">
        <f t="shared" ref="DJ6:DR6" si="12">IF(DJ7="",NA(),DJ7)</f>
        <v>16</v>
      </c>
      <c r="DK6" s="21">
        <f t="shared" si="12"/>
        <v>19.190000000000001</v>
      </c>
      <c r="DL6" s="21">
        <f t="shared" si="12"/>
        <v>22.59</v>
      </c>
      <c r="DM6" s="21">
        <f t="shared" si="12"/>
        <v>25.98</v>
      </c>
      <c r="DN6" s="21">
        <f t="shared" si="12"/>
        <v>16.63</v>
      </c>
      <c r="DO6" s="21">
        <f t="shared" si="12"/>
        <v>15.4</v>
      </c>
      <c r="DP6" s="21">
        <f t="shared" si="12"/>
        <v>16.28</v>
      </c>
      <c r="DQ6" s="21">
        <f t="shared" si="12"/>
        <v>16.75</v>
      </c>
      <c r="DR6" s="21">
        <f t="shared" si="12"/>
        <v>19.34</v>
      </c>
      <c r="DS6" s="20" t="str">
        <f>IF(DS7="","",IF(DS7="-","【-】","【"&amp;SUBSTITUTE(TEXT(DS7,"#,##0.00"),"-","△")&amp;"】"))</f>
        <v>【25.25】</v>
      </c>
      <c r="DT6" s="21" t="str">
        <f>IF(DT7="",NA(),DT7)</f>
        <v>-</v>
      </c>
      <c r="DU6" s="21" t="str">
        <f t="shared" ref="DU6:EC6" si="13">IF(DU7="",NA(),DU7)</f>
        <v>-</v>
      </c>
      <c r="DV6" s="21" t="str">
        <f t="shared" si="13"/>
        <v>-</v>
      </c>
      <c r="DW6" s="21" t="str">
        <f t="shared" si="13"/>
        <v>-</v>
      </c>
      <c r="DX6" s="21" t="str">
        <f t="shared" si="13"/>
        <v>-</v>
      </c>
      <c r="DY6" s="21" t="str">
        <f t="shared" si="13"/>
        <v>-</v>
      </c>
      <c r="DZ6" s="21" t="str">
        <f t="shared" si="13"/>
        <v>-</v>
      </c>
      <c r="EA6" s="21" t="str">
        <f t="shared" si="13"/>
        <v>-</v>
      </c>
      <c r="EB6" s="21" t="str">
        <f t="shared" si="13"/>
        <v>-</v>
      </c>
      <c r="EC6" s="21" t="str">
        <f t="shared" si="13"/>
        <v>-</v>
      </c>
      <c r="ED6" s="20" t="str">
        <f>IF(ED7="","",IF(ED7="-","【-】","【"&amp;SUBSTITUTE(TEXT(ED7,"#,##0.00"),"-","△")&amp;"】"))</f>
        <v>【-】</v>
      </c>
      <c r="EE6" s="21" t="str">
        <f>IF(EE7="",NA(),EE7)</f>
        <v>-</v>
      </c>
      <c r="EF6" s="21" t="str">
        <f t="shared" ref="EF6:EN6" si="14">IF(EF7="",NA(),EF7)</f>
        <v>-</v>
      </c>
      <c r="EG6" s="21" t="str">
        <f t="shared" si="14"/>
        <v>-</v>
      </c>
      <c r="EH6" s="21" t="str">
        <f t="shared" si="14"/>
        <v>-</v>
      </c>
      <c r="EI6" s="21" t="str">
        <f t="shared" si="14"/>
        <v>-</v>
      </c>
      <c r="EJ6" s="21" t="str">
        <f t="shared" si="14"/>
        <v>-</v>
      </c>
      <c r="EK6" s="21" t="str">
        <f t="shared" si="14"/>
        <v>-</v>
      </c>
      <c r="EL6" s="21" t="str">
        <f t="shared" si="14"/>
        <v>-</v>
      </c>
      <c r="EM6" s="21" t="str">
        <f t="shared" si="14"/>
        <v>-</v>
      </c>
      <c r="EN6" s="21" t="str">
        <f t="shared" si="14"/>
        <v>-</v>
      </c>
      <c r="EO6" s="20" t="str">
        <f>IF(EO7="","",IF(EO7="-","【-】","【"&amp;SUBSTITUTE(TEXT(EO7,"#,##0.00"),"-","△")&amp;"】"))</f>
        <v>【-】</v>
      </c>
    </row>
    <row r="7" spans="1:148" s="22" customFormat="1" x14ac:dyDescent="0.2">
      <c r="A7" s="14"/>
      <c r="B7" s="23">
        <v>2023</v>
      </c>
      <c r="C7" s="23">
        <v>272078</v>
      </c>
      <c r="D7" s="23">
        <v>46</v>
      </c>
      <c r="E7" s="23">
        <v>18</v>
      </c>
      <c r="F7" s="23">
        <v>0</v>
      </c>
      <c r="G7" s="23">
        <v>0</v>
      </c>
      <c r="H7" s="23" t="s">
        <v>96</v>
      </c>
      <c r="I7" s="23" t="s">
        <v>97</v>
      </c>
      <c r="J7" s="23" t="s">
        <v>98</v>
      </c>
      <c r="K7" s="23" t="s">
        <v>99</v>
      </c>
      <c r="L7" s="23" t="s">
        <v>100</v>
      </c>
      <c r="M7" s="23" t="s">
        <v>101</v>
      </c>
      <c r="N7" s="24" t="s">
        <v>102</v>
      </c>
      <c r="O7" s="24">
        <v>31.97</v>
      </c>
      <c r="P7" s="24">
        <v>0.06</v>
      </c>
      <c r="Q7" s="24" t="s">
        <v>102</v>
      </c>
      <c r="R7" s="24">
        <v>4628</v>
      </c>
      <c r="S7" s="24">
        <v>346972</v>
      </c>
      <c r="T7" s="24">
        <v>105.29</v>
      </c>
      <c r="U7" s="24">
        <v>3295.39</v>
      </c>
      <c r="V7" s="24">
        <v>217</v>
      </c>
      <c r="W7" s="24">
        <v>0.15</v>
      </c>
      <c r="X7" s="24">
        <v>1446.67</v>
      </c>
      <c r="Y7" s="24">
        <v>60.75</v>
      </c>
      <c r="Z7" s="24">
        <v>58.46</v>
      </c>
      <c r="AA7" s="24">
        <v>58.09</v>
      </c>
      <c r="AB7" s="24">
        <v>51.85</v>
      </c>
      <c r="AC7" s="24">
        <v>54.51</v>
      </c>
      <c r="AD7" s="24">
        <v>93.76</v>
      </c>
      <c r="AE7" s="24">
        <v>95.33</v>
      </c>
      <c r="AF7" s="24">
        <v>92.17</v>
      </c>
      <c r="AG7" s="24">
        <v>101.83</v>
      </c>
      <c r="AH7" s="24">
        <v>95.1</v>
      </c>
      <c r="AI7" s="24">
        <v>96.62</v>
      </c>
      <c r="AJ7" s="24">
        <v>550.02</v>
      </c>
      <c r="AK7" s="24">
        <v>700.7</v>
      </c>
      <c r="AL7" s="24">
        <v>858.98</v>
      </c>
      <c r="AM7" s="24">
        <v>1030.23</v>
      </c>
      <c r="AN7" s="24">
        <v>1192.03</v>
      </c>
      <c r="AO7" s="24">
        <v>173.09</v>
      </c>
      <c r="AP7" s="24">
        <v>162.82</v>
      </c>
      <c r="AQ7" s="24">
        <v>193.62</v>
      </c>
      <c r="AR7" s="24">
        <v>44.51</v>
      </c>
      <c r="AS7" s="24">
        <v>225.85</v>
      </c>
      <c r="AT7" s="24">
        <v>111.69</v>
      </c>
      <c r="AU7" s="24">
        <v>120.69</v>
      </c>
      <c r="AV7" s="24">
        <v>120.8</v>
      </c>
      <c r="AW7" s="24">
        <v>122.06</v>
      </c>
      <c r="AX7" s="24">
        <v>123.88</v>
      </c>
      <c r="AY7" s="24">
        <v>59.75</v>
      </c>
      <c r="AZ7" s="24">
        <v>117.39</v>
      </c>
      <c r="BA7" s="24">
        <v>125.61</v>
      </c>
      <c r="BB7" s="24">
        <v>67.75</v>
      </c>
      <c r="BC7" s="24">
        <v>150.30000000000001</v>
      </c>
      <c r="BD7" s="24">
        <v>45.1</v>
      </c>
      <c r="BE7" s="24">
        <v>111.29</v>
      </c>
      <c r="BF7" s="24">
        <v>2835.95</v>
      </c>
      <c r="BG7" s="24">
        <v>2619.8200000000002</v>
      </c>
      <c r="BH7" s="24">
        <v>2431.46</v>
      </c>
      <c r="BI7" s="24">
        <v>2204.5700000000002</v>
      </c>
      <c r="BJ7" s="24">
        <v>2010.29</v>
      </c>
      <c r="BK7" s="24">
        <v>421.25</v>
      </c>
      <c r="BL7" s="24">
        <v>398.42</v>
      </c>
      <c r="BM7" s="24">
        <v>393.35</v>
      </c>
      <c r="BN7" s="24">
        <v>397.03</v>
      </c>
      <c r="BO7" s="24">
        <v>424.95</v>
      </c>
      <c r="BP7" s="24">
        <v>349.83</v>
      </c>
      <c r="BQ7" s="24">
        <v>40.9</v>
      </c>
      <c r="BR7" s="24">
        <v>38.74</v>
      </c>
      <c r="BS7" s="24">
        <v>38.53</v>
      </c>
      <c r="BT7" s="24">
        <v>33.840000000000003</v>
      </c>
      <c r="BU7" s="24">
        <v>36.229999999999997</v>
      </c>
      <c r="BV7" s="24">
        <v>53.23</v>
      </c>
      <c r="BW7" s="24">
        <v>50.7</v>
      </c>
      <c r="BX7" s="24">
        <v>48.13</v>
      </c>
      <c r="BY7" s="24">
        <v>46.58</v>
      </c>
      <c r="BZ7" s="24">
        <v>41.67</v>
      </c>
      <c r="CA7" s="24">
        <v>53.65</v>
      </c>
      <c r="CB7" s="24" t="s">
        <v>102</v>
      </c>
      <c r="CC7" s="24" t="s">
        <v>102</v>
      </c>
      <c r="CD7" s="24" t="s">
        <v>102</v>
      </c>
      <c r="CE7" s="24" t="s">
        <v>102</v>
      </c>
      <c r="CF7" s="24" t="s">
        <v>102</v>
      </c>
      <c r="CG7" s="24">
        <v>283.3</v>
      </c>
      <c r="CH7" s="24">
        <v>289.81</v>
      </c>
      <c r="CI7" s="24">
        <v>301.54000000000002</v>
      </c>
      <c r="CJ7" s="24">
        <v>311.73</v>
      </c>
      <c r="CK7" s="24">
        <v>326.49</v>
      </c>
      <c r="CL7" s="24">
        <v>307.86</v>
      </c>
      <c r="CM7" s="24">
        <v>0</v>
      </c>
      <c r="CN7" s="24">
        <v>0</v>
      </c>
      <c r="CO7" s="24">
        <v>0</v>
      </c>
      <c r="CP7" s="24">
        <v>0</v>
      </c>
      <c r="CQ7" s="24">
        <v>0</v>
      </c>
      <c r="CR7" s="24">
        <v>55.96</v>
      </c>
      <c r="CS7" s="24">
        <v>56.45</v>
      </c>
      <c r="CT7" s="24">
        <v>58.26</v>
      </c>
      <c r="CU7" s="24">
        <v>56.76</v>
      </c>
      <c r="CV7" s="24">
        <v>58.02</v>
      </c>
      <c r="CW7" s="24">
        <v>54.61</v>
      </c>
      <c r="CX7" s="24">
        <v>94.01</v>
      </c>
      <c r="CY7" s="24">
        <v>94.01</v>
      </c>
      <c r="CZ7" s="24">
        <v>94.01</v>
      </c>
      <c r="DA7" s="24">
        <v>94.01</v>
      </c>
      <c r="DB7" s="24">
        <v>94.01</v>
      </c>
      <c r="DC7" s="24">
        <v>60.12</v>
      </c>
      <c r="DD7" s="24">
        <v>54.99</v>
      </c>
      <c r="DE7" s="24">
        <v>66.430000000000007</v>
      </c>
      <c r="DF7" s="24">
        <v>66.88</v>
      </c>
      <c r="DG7" s="24">
        <v>63.66</v>
      </c>
      <c r="DH7" s="24">
        <v>85.31</v>
      </c>
      <c r="DI7" s="24">
        <v>12.59</v>
      </c>
      <c r="DJ7" s="24">
        <v>16</v>
      </c>
      <c r="DK7" s="24">
        <v>19.190000000000001</v>
      </c>
      <c r="DL7" s="24">
        <v>22.59</v>
      </c>
      <c r="DM7" s="24">
        <v>25.98</v>
      </c>
      <c r="DN7" s="24">
        <v>16.63</v>
      </c>
      <c r="DO7" s="24">
        <v>15.4</v>
      </c>
      <c r="DP7" s="24">
        <v>16.28</v>
      </c>
      <c r="DQ7" s="24">
        <v>16.75</v>
      </c>
      <c r="DR7" s="24">
        <v>19.34</v>
      </c>
      <c r="DS7" s="24">
        <v>25.25</v>
      </c>
      <c r="DT7" s="24" t="s">
        <v>102</v>
      </c>
      <c r="DU7" s="24" t="s">
        <v>102</v>
      </c>
      <c r="DV7" s="24" t="s">
        <v>102</v>
      </c>
      <c r="DW7" s="24" t="s">
        <v>102</v>
      </c>
      <c r="DX7" s="24" t="s">
        <v>102</v>
      </c>
      <c r="DY7" s="24" t="s">
        <v>102</v>
      </c>
      <c r="DZ7" s="24" t="s">
        <v>102</v>
      </c>
      <c r="EA7" s="24" t="s">
        <v>102</v>
      </c>
      <c r="EB7" s="24" t="s">
        <v>102</v>
      </c>
      <c r="EC7" s="24" t="s">
        <v>102</v>
      </c>
      <c r="ED7" s="24" t="s">
        <v>102</v>
      </c>
      <c r="EE7" s="24" t="s">
        <v>102</v>
      </c>
      <c r="EF7" s="24" t="s">
        <v>102</v>
      </c>
      <c r="EG7" s="24" t="s">
        <v>102</v>
      </c>
      <c r="EH7" s="24" t="s">
        <v>102</v>
      </c>
      <c r="EI7" s="24" t="s">
        <v>102</v>
      </c>
      <c r="EJ7" s="24" t="s">
        <v>102</v>
      </c>
      <c r="EK7" s="24" t="s">
        <v>102</v>
      </c>
      <c r="EL7" s="24" t="s">
        <v>102</v>
      </c>
      <c r="EM7" s="24" t="s">
        <v>102</v>
      </c>
      <c r="EN7" s="24" t="s">
        <v>102</v>
      </c>
      <c r="EO7" s="24" t="s">
        <v>102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高槻市</cp:lastModifiedBy>
  <dcterms:created xsi:type="dcterms:W3CDTF">2025-01-24T07:24:43Z</dcterms:created>
  <dcterms:modified xsi:type="dcterms:W3CDTF">2025-01-29T03:00:23Z</dcterms:modified>
  <cp:category/>
</cp:coreProperties>
</file>