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25035837-6FD0-47E0-AA15-2CEF85531C1A}" xr6:coauthVersionLast="47" xr6:coauthVersionMax="47" xr10:uidLastSave="{00000000-0000-0000-0000-000000000000}"/>
  <workbookProtection workbookAlgorithmName="SHA-512" workbookHashValue="gMVWEg8I/maNwAbpxQPMM2MiMo8E6N0gnW8vWSf+qpmyH3zYbByYkKdswvVilF6WHjALTaK22BSYgrYSVI6U3w==" workbookSaltValue="Vfq9+SR4Tgx67nx/e9pP3A==" workbookSpinCount="100000" lockStructure="1"/>
  <bookViews>
    <workbookView xWindow="9276" yWindow="696" windowWidth="13764" windowHeight="13248"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BB10" i="4" s="1"/>
  <c r="W6" i="5"/>
  <c r="AT10" i="4" s="1"/>
  <c r="V6" i="5"/>
  <c r="AL10" i="4" s="1"/>
  <c r="U6" i="5"/>
  <c r="T6" i="5"/>
  <c r="AT8" i="4" s="1"/>
  <c r="S6" i="5"/>
  <c r="AL8" i="4" s="1"/>
  <c r="R6" i="5"/>
  <c r="AD10" i="4" s="1"/>
  <c r="Q6" i="5"/>
  <c r="P6" i="5"/>
  <c r="P10" i="4" s="1"/>
  <c r="O6" i="5"/>
  <c r="I10" i="4" s="1"/>
  <c r="N6" i="5"/>
  <c r="B10" i="4" s="1"/>
  <c r="M6" i="5"/>
  <c r="L6" i="5"/>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5" i="4"/>
  <c r="I85" i="4"/>
  <c r="E85" i="4"/>
  <c r="W10" i="4"/>
  <c r="BB8" i="4"/>
  <c r="AD8" i="4"/>
  <c r="W8" i="4"/>
</calcChain>
</file>

<file path=xl/sharedStrings.xml><?xml version="1.0" encoding="utf-8"?>
<sst xmlns="http://schemas.openxmlformats.org/spreadsheetml/2006/main" count="231" uniqueCount="114">
  <si>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</si>
  <si>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</si>
  <si>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</si>
  <si>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</si>
  <si>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</si>
  <si>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</si>
  <si>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</si>
  <si>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</si>
  <si>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</si>
  <si>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</si>
  <si>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</si>
  <si>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</si>
  <si>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</si>
  <si>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</si>
  <si>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</si>
  <si>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</si>
  <si>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</si>
  <si>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</si>
  <si>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</si>
  <si>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</si>
  <si>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</si>
  <si>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</si>
  <si>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</si>
  <si>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</si>
  <si>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</si>
  <si>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</si>
  <si>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</si>
  <si>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</si>
  <si>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</si>
  <si>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</si>
  <si>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</si>
  <si>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</si>
  <si>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</si>
  <si>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</si>
  <si>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</si>
  <si>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</si>
  <si>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</si>
  <si>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</si>
  <si>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</si>
  <si>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</si>
  <si>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</si>
  <si>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</si>
  <si>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</si>
  <si>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</si>
  <si>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</si>
  <si>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</si>
  <si>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</si>
  <si>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</si>
  <si>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</si>
  <si>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</si>
  <si>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</si>
  <si>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</si>
  <si>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</si>
  <si>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</si>
  <si>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</si>
  <si>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</si>
  <si>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</si>
  <si>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</si>
  <si>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</si>
  <si>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</si>
  <si>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</si>
  <si>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</si>
  <si>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</si>
  <si>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</si>
  <si>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</si>
  <si>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</si>
  <si>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</si>
  <si>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</si>
  <si>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</si>
  <si>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</si>
  <si>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</si>
  <si>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</si>
  <si>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</si>
  <si>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</si>
  <si>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</si>
  <si>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</si>
  <si>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</si>
  <si>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</si>
  <si>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</si>
  <si>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</si>
  <si>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</si>
  <si>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</si>
  <si>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</si>
  <si>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</si>
  <si>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</si>
  <si>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</si>
  <si>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</si>
  <si>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</si>
  <si>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</si>
  <si>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</si>
  <si>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</si>
  <si>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</si>
  <si>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</si>
  <si>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</si>
  <si>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</si>
  <si>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吹田市</t>
  </si>
  <si>
    <t>法適用</t>
  </si>
  <si>
    <t>下水道事業</t>
  </si>
  <si>
    <t>公共下水道</t>
  </si>
  <si>
    <t>Aa</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</si>
  <si>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</si>
  <si>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</si>
  <si>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</si>
  <si>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</si>
  <si>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</si>
  <si>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</si>
  <si>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</si>
  <si>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</si>
  <si>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</si>
  <si>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</si>
  <si>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</si>
  <si>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r>
      <t>　①経常収支比率は、経常収益で経常費用を賄えているため100%を</t>
    </r>
    <r>
      <rPr>
        <sz val="11"/>
        <rFont val="ＭＳ ゴシック"/>
        <family val="3"/>
        <charset val="128"/>
      </rPr>
      <t>超えており、</t>
    </r>
    <r>
      <rPr>
        <sz val="11"/>
        <color theme="1"/>
        <rFont val="ＭＳ ゴシック"/>
        <family val="3"/>
        <charset val="128"/>
      </rPr>
      <t>良好な状況である。また、類似団体と比較して高くなっている。
　③流動比率は、短期的な債務の支払いに対しての資金を確保できている状況のため100%を超えており、良好な状況である。また、類似団体と比較して高くなっている。
　④企業債残高対事業規模比率は、</t>
    </r>
    <r>
      <rPr>
        <sz val="11"/>
        <rFont val="ＭＳ ゴシック"/>
        <family val="3"/>
        <charset val="128"/>
      </rPr>
      <t>事業着手が比較的早期であったこともあり、企業債残高のピークを越えたことから、類似団体と比較して低くなっているが、今後の施設改築に伴い増加することが懸念される。</t>
    </r>
    <r>
      <rPr>
        <sz val="11"/>
        <color theme="1"/>
        <rFont val="ＭＳ ゴシック"/>
        <family val="3"/>
        <charset val="128"/>
      </rPr>
      <t xml:space="preserve">
　⑤</t>
    </r>
    <r>
      <rPr>
        <sz val="11"/>
        <rFont val="ＭＳ ゴシック"/>
        <family val="3"/>
        <charset val="128"/>
      </rPr>
      <t>経費回収率は、適正な下水道使用料収入の確保や低い汚水処理原価の維持によって100%を超えている。これは、下水道使用料で賄うべき経費に対して必要な収入が確保できていることを示しており、良好な状況である。また、類似団体と比較して高くなっている。</t>
    </r>
    <r>
      <rPr>
        <sz val="11"/>
        <color theme="1"/>
        <rFont val="ＭＳ ゴシック"/>
        <family val="3"/>
        <charset val="128"/>
      </rPr>
      <t xml:space="preserve">
　⑥</t>
    </r>
    <r>
      <rPr>
        <sz val="11"/>
        <rFont val="ＭＳ ゴシック"/>
        <family val="3"/>
        <charset val="128"/>
      </rPr>
      <t>汚水処理原価は、企業債残高の減少や借入利率の低下による企業債利息の減少のほか、施設の老朽化により減価償却費が少ないことなどにより、類似団体と比較して低くなっている。</t>
    </r>
    <rPh sb="168" eb="171">
      <t>ヒカクテキ</t>
    </rPh>
    <rPh sb="171" eb="173">
      <t>ソウキ</t>
    </rPh>
    <rPh sb="183" eb="188">
      <t>キギョウサイザンダカ</t>
    </rPh>
    <rPh sb="193" eb="194">
      <t>コ</t>
    </rPh>
    <rPh sb="255" eb="258">
      <t>ゲスイドウ</t>
    </rPh>
    <rPh sb="297" eb="300">
      <t>ゲスイドウ</t>
    </rPh>
    <rPh sb="304" eb="305">
      <t>マカナ</t>
    </rPh>
    <rPh sb="311" eb="312">
      <t>タイ</t>
    </rPh>
    <rPh sb="314" eb="316">
      <t>ヒツヨウ</t>
    </rPh>
    <rPh sb="317" eb="319">
      <t>シュウニュウ</t>
    </rPh>
    <rPh sb="320" eb="322">
      <t>カクホ</t>
    </rPh>
    <rPh sb="330" eb="331">
      <t>シメ</t>
    </rPh>
    <rPh sb="376" eb="381">
      <t>キギョウサイザンダカ</t>
    </rPh>
    <rPh sb="382" eb="384">
      <t>ゲンショウ</t>
    </rPh>
    <rPh sb="385" eb="389">
      <t>カリイレリリツ</t>
    </rPh>
    <rPh sb="390" eb="392">
      <t>テイカ</t>
    </rPh>
    <rPh sb="422" eb="423">
      <t>スク</t>
    </rPh>
    <phoneticPr fontId="4"/>
  </si>
  <si>
    <t xml:space="preserve">　昭和30年代の千里ニュータウン建設に伴って管渠が大量に整備されており、一斉に老朽化が進んでいる。下水処理場も供用開始後約50年を経過し、施設の老朽化が進んでいる。
　①有形固定資産減価償却率は、施設の老朽化が進んでいるため増加傾向にある。なお、企業会計移行後の数値であるため、早期に企業会計に移行した団体は高くなる傾向にあり、平成29年度に企業会計に移行した本市は、類似団体と比較して低くなっている。
　②管渠老朽化率は、建設当初から約60年が経過しており、類似団体と比較して極めて高くなっている。
　③管渠改善率は、類似団体と比較して高くなっているが、老朽化した管渠は増加する見込みのため、緊急度の高いものから優先して改築更新を進めていく必要がある。
</t>
    <rPh sb="129" eb="130">
      <t>ゴ</t>
    </rPh>
    <rPh sb="139" eb="141">
      <t>ソウキ</t>
    </rPh>
    <rPh sb="142" eb="146">
      <t>キギョウカイケイ</t>
    </rPh>
    <rPh sb="147" eb="149">
      <t>イコウ</t>
    </rPh>
    <rPh sb="151" eb="153">
      <t>ダンタイ</t>
    </rPh>
    <rPh sb="154" eb="155">
      <t>タカ</t>
    </rPh>
    <rPh sb="158" eb="160">
      <t>ケイコウ</t>
    </rPh>
    <rPh sb="180" eb="182">
      <t>ホンシ</t>
    </rPh>
    <rPh sb="297" eb="300">
      <t>キンキュウド</t>
    </rPh>
    <rPh sb="301" eb="302">
      <t>タカ</t>
    </rPh>
    <rPh sb="307" eb="309">
      <t>ユウセン</t>
    </rPh>
    <phoneticPr fontId="4"/>
  </si>
  <si>
    <t>　令和5年度は、下水道使用料の増収により、収益は微増となったが、流域下水道負担金の増加などにより、費用は前年度を上回り、経常利益は前年度を下回った。
　本市では、汚水整備はほぼ概成し、浸水対策やストックマネジメント計画に基づく改築更新を進めてきたが、施設の老朽化の進行に加え、近年の集中豪雨による浸水被害や地震などの大規模災害への対策など、多くの課題が山積している。
　今後は経営環境の変化に適切に対応するために、令和6年3月に改訂した経営戦略に基づき、事業費の平準化や財源の確保を図り、持続可能な下水道事業を経営していく必要がある。</t>
    <rPh sb="8" eb="14">
      <t>ゲスイドウシヨウリョウ</t>
    </rPh>
    <rPh sb="15" eb="17">
      <t>ゾウシュウ</t>
    </rPh>
    <rPh sb="21" eb="23">
      <t>シュウエキ</t>
    </rPh>
    <rPh sb="24" eb="26">
      <t>ビゾウ</t>
    </rPh>
    <rPh sb="32" eb="34">
      <t>リュウイキ</t>
    </rPh>
    <rPh sb="34" eb="37">
      <t>ゲスイドウ</t>
    </rPh>
    <rPh sb="37" eb="40">
      <t>フタンキン</t>
    </rPh>
    <rPh sb="41" eb="43">
      <t>ゾウカ</t>
    </rPh>
    <rPh sb="56" eb="58">
      <t>ウワマワ</t>
    </rPh>
    <rPh sb="76" eb="78">
      <t>ホンシ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</si>
</sst>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0.3</c:v>
                </c:pt>
                <c:pt idx="1">
                  <c:v>0.47</c:v>
                </c:pt>
                <c:pt idx="2">
                  <c:v>0.38</c:v>
                </c:pt>
                <c:pt idx="3">
                  <c:v>0.41</c:v>
                </c:pt>
                <c:pt idx="4">
                  <c:v>0.26</c:v>
                </c:pt>
              </c:numCache>
            </c:numRef>
          </c:val>
          <c:extLst>
            <c:ext xmlns:c16="http://schemas.microsoft.com/office/drawing/2014/chart" uri="{C3380CC4-5D6E-409C-BE32-E72D297353CC}">
              <c16:uniqueId val="{00000000-55AA-4C5B-8D7A-6C80F049B3A6}"/>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0.16</c:v>
                </c:pt>
                <c:pt idx="1">
                  <c:v>0.14000000000000001</c:v>
                </c:pt>
                <c:pt idx="2">
                  <c:v>0.15</c:v>
                </c:pt>
                <c:pt idx="3">
                  <c:v>0.16</c:v>
                </c:pt>
                <c:pt idx="4">
                  <c:v>0.16</c:v>
                </c:pt>
              </c:numCache>
            </c:numRef>
          </c:val>
          <c:smooth val="0"/>
          <c:extLst>
            <c:ext xmlns:c16="http://schemas.microsoft.com/office/drawing/2014/chart" uri="{C3380CC4-5D6E-409C-BE32-E72D297353CC}">
              <c16:uniqueId val="{00000001-55AA-4C5B-8D7A-6C80F049B3A6}"/>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56.48</c:v>
                </c:pt>
                <c:pt idx="1">
                  <c:v>56.83</c:v>
                </c:pt>
                <c:pt idx="2">
                  <c:v>56.29</c:v>
                </c:pt>
                <c:pt idx="3">
                  <c:v>55.49</c:v>
                </c:pt>
                <c:pt idx="4">
                  <c:v>56.38</c:v>
                </c:pt>
              </c:numCache>
            </c:numRef>
          </c:val>
          <c:extLst>
            <c:ext xmlns:c16="http://schemas.microsoft.com/office/drawing/2014/chart" uri="{C3380CC4-5D6E-409C-BE32-E72D297353CC}">
              <c16:uniqueId val="{00000000-0497-46E2-9425-41FFEC9CF8F1}"/>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62.97</c:v>
                </c:pt>
                <c:pt idx="1">
                  <c:v>64.930000000000007</c:v>
                </c:pt>
                <c:pt idx="2">
                  <c:v>65.680000000000007</c:v>
                </c:pt>
                <c:pt idx="3">
                  <c:v>63.62</c:v>
                </c:pt>
                <c:pt idx="4">
                  <c:v>62.65</c:v>
                </c:pt>
              </c:numCache>
            </c:numRef>
          </c:val>
          <c:smooth val="0"/>
          <c:extLst>
            <c:ext xmlns:c16="http://schemas.microsoft.com/office/drawing/2014/chart" uri="{C3380CC4-5D6E-409C-BE32-E72D297353CC}">
              <c16:uniqueId val="{00000001-0497-46E2-9425-41FFEC9CF8F1}"/>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99.57</c:v>
                </c:pt>
                <c:pt idx="1">
                  <c:v>99.58</c:v>
                </c:pt>
                <c:pt idx="2">
                  <c:v>99.6</c:v>
                </c:pt>
                <c:pt idx="3">
                  <c:v>99.62</c:v>
                </c:pt>
                <c:pt idx="4">
                  <c:v>99.63</c:v>
                </c:pt>
              </c:numCache>
            </c:numRef>
          </c:val>
          <c:extLst>
            <c:ext xmlns:c16="http://schemas.microsoft.com/office/drawing/2014/chart" uri="{C3380CC4-5D6E-409C-BE32-E72D297353CC}">
              <c16:uniqueId val="{00000000-72E7-4D91-AA6D-C9ABB954B253}"/>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96.97</c:v>
                </c:pt>
                <c:pt idx="1">
                  <c:v>97.7</c:v>
                </c:pt>
                <c:pt idx="2">
                  <c:v>97.59</c:v>
                </c:pt>
                <c:pt idx="3">
                  <c:v>97.53</c:v>
                </c:pt>
                <c:pt idx="4">
                  <c:v>97.54</c:v>
                </c:pt>
              </c:numCache>
            </c:numRef>
          </c:val>
          <c:smooth val="0"/>
          <c:extLst>
            <c:ext xmlns:c16="http://schemas.microsoft.com/office/drawing/2014/chart" uri="{C3380CC4-5D6E-409C-BE32-E72D297353CC}">
              <c16:uniqueId val="{00000001-72E7-4D91-AA6D-C9ABB954B253}"/>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112.4</c:v>
                </c:pt>
                <c:pt idx="1">
                  <c:v>114.32</c:v>
                </c:pt>
                <c:pt idx="2">
                  <c:v>111.98</c:v>
                </c:pt>
                <c:pt idx="3">
                  <c:v>111.61</c:v>
                </c:pt>
                <c:pt idx="4">
                  <c:v>108.69</c:v>
                </c:pt>
              </c:numCache>
            </c:numRef>
          </c:val>
          <c:extLst>
            <c:ext xmlns:c16="http://schemas.microsoft.com/office/drawing/2014/chart" uri="{C3380CC4-5D6E-409C-BE32-E72D297353CC}">
              <c16:uniqueId val="{00000000-9002-452E-A61C-5F6F24117B23}"/>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109</c:v>
                </c:pt>
                <c:pt idx="1">
                  <c:v>107.09</c:v>
                </c:pt>
                <c:pt idx="2">
                  <c:v>107.96</c:v>
                </c:pt>
                <c:pt idx="3">
                  <c:v>107.29</c:v>
                </c:pt>
                <c:pt idx="4">
                  <c:v>106.58</c:v>
                </c:pt>
              </c:numCache>
            </c:numRef>
          </c:val>
          <c:smooth val="0"/>
          <c:extLst>
            <c:ext xmlns:c16="http://schemas.microsoft.com/office/drawing/2014/chart" uri="{C3380CC4-5D6E-409C-BE32-E72D297353CC}">
              <c16:uniqueId val="{00000001-9002-452E-A61C-5F6F24117B23}"/>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12.98</c:v>
                </c:pt>
                <c:pt idx="1">
                  <c:v>16.41</c:v>
                </c:pt>
                <c:pt idx="2">
                  <c:v>20.11</c:v>
                </c:pt>
                <c:pt idx="3">
                  <c:v>23.14</c:v>
                </c:pt>
                <c:pt idx="4">
                  <c:v>24.52</c:v>
                </c:pt>
              </c:numCache>
            </c:numRef>
          </c:val>
          <c:extLst>
            <c:ext xmlns:c16="http://schemas.microsoft.com/office/drawing/2014/chart" uri="{C3380CC4-5D6E-409C-BE32-E72D297353CC}">
              <c16:uniqueId val="{00000000-0766-4F1F-B5A5-DED9FFA2C144}"/>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24.54</c:v>
                </c:pt>
                <c:pt idx="1">
                  <c:v>23.38</c:v>
                </c:pt>
                <c:pt idx="2">
                  <c:v>24.59</c:v>
                </c:pt>
                <c:pt idx="3">
                  <c:v>26.87</c:v>
                </c:pt>
                <c:pt idx="4">
                  <c:v>29.31</c:v>
                </c:pt>
              </c:numCache>
            </c:numRef>
          </c:val>
          <c:smooth val="0"/>
          <c:extLst>
            <c:ext xmlns:c16="http://schemas.microsoft.com/office/drawing/2014/chart" uri="{C3380CC4-5D6E-409C-BE32-E72D297353CC}">
              <c16:uniqueId val="{00000001-0766-4F1F-B5A5-DED9FFA2C144}"/>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21.56</c:v>
                </c:pt>
                <c:pt idx="1">
                  <c:v>21.89</c:v>
                </c:pt>
                <c:pt idx="2">
                  <c:v>24.58</c:v>
                </c:pt>
                <c:pt idx="3">
                  <c:v>26.59</c:v>
                </c:pt>
                <c:pt idx="4">
                  <c:v>27.84</c:v>
                </c:pt>
              </c:numCache>
            </c:numRef>
          </c:val>
          <c:extLst>
            <c:ext xmlns:c16="http://schemas.microsoft.com/office/drawing/2014/chart" uri="{C3380CC4-5D6E-409C-BE32-E72D297353CC}">
              <c16:uniqueId val="{00000000-1D64-45FF-B07F-D572E9B2C644}"/>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7.66</c:v>
                </c:pt>
                <c:pt idx="1">
                  <c:v>8.1999999999999993</c:v>
                </c:pt>
                <c:pt idx="2">
                  <c:v>9.43</c:v>
                </c:pt>
                <c:pt idx="3">
                  <c:v>12.4</c:v>
                </c:pt>
                <c:pt idx="4">
                  <c:v>13.81</c:v>
                </c:pt>
              </c:numCache>
            </c:numRef>
          </c:val>
          <c:smooth val="0"/>
          <c:extLst>
            <c:ext xmlns:c16="http://schemas.microsoft.com/office/drawing/2014/chart" uri="{C3380CC4-5D6E-409C-BE32-E72D297353CC}">
              <c16:uniqueId val="{00000001-1D64-45FF-B07F-D572E9B2C644}"/>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6D1-4EE5-8CE0-BF5643CDAC31}"/>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0.28000000000000003</c:v>
                </c:pt>
                <c:pt idx="1">
                  <c:v>0.59</c:v>
                </c:pt>
                <c:pt idx="2">
                  <c:v>0.68</c:v>
                </c:pt>
                <c:pt idx="3">
                  <c:v>0.9</c:v>
                </c:pt>
                <c:pt idx="4">
                  <c:v>1.19</c:v>
                </c:pt>
              </c:numCache>
            </c:numRef>
          </c:val>
          <c:smooth val="0"/>
          <c:extLst>
            <c:ext xmlns:c16="http://schemas.microsoft.com/office/drawing/2014/chart" uri="{C3380CC4-5D6E-409C-BE32-E72D297353CC}">
              <c16:uniqueId val="{00000001-86D1-4EE5-8CE0-BF5643CDAC31}"/>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79.09</c:v>
                </c:pt>
                <c:pt idx="1">
                  <c:v>99.43</c:v>
                </c:pt>
                <c:pt idx="2">
                  <c:v>107.69</c:v>
                </c:pt>
                <c:pt idx="3">
                  <c:v>118.05</c:v>
                </c:pt>
                <c:pt idx="4">
                  <c:v>131.58000000000001</c:v>
                </c:pt>
              </c:numCache>
            </c:numRef>
          </c:val>
          <c:extLst>
            <c:ext xmlns:c16="http://schemas.microsoft.com/office/drawing/2014/chart" uri="{C3380CC4-5D6E-409C-BE32-E72D297353CC}">
              <c16:uniqueId val="{00000000-CEED-49BA-900D-E99E9041648D}"/>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71.19</c:v>
                </c:pt>
                <c:pt idx="1">
                  <c:v>77.72</c:v>
                </c:pt>
                <c:pt idx="2">
                  <c:v>86.61</c:v>
                </c:pt>
                <c:pt idx="3">
                  <c:v>100.73</c:v>
                </c:pt>
                <c:pt idx="4">
                  <c:v>108.7</c:v>
                </c:pt>
              </c:numCache>
            </c:numRef>
          </c:val>
          <c:smooth val="0"/>
          <c:extLst>
            <c:ext xmlns:c16="http://schemas.microsoft.com/office/drawing/2014/chart" uri="{C3380CC4-5D6E-409C-BE32-E72D297353CC}">
              <c16:uniqueId val="{00000001-CEED-49BA-900D-E99E9041648D}"/>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352.77</c:v>
                </c:pt>
                <c:pt idx="1">
                  <c:v>342.35</c:v>
                </c:pt>
                <c:pt idx="2">
                  <c:v>328.18</c:v>
                </c:pt>
                <c:pt idx="3">
                  <c:v>312.08</c:v>
                </c:pt>
                <c:pt idx="4">
                  <c:v>304.99</c:v>
                </c:pt>
              </c:numCache>
            </c:numRef>
          </c:val>
          <c:extLst>
            <c:ext xmlns:c16="http://schemas.microsoft.com/office/drawing/2014/chart" uri="{C3380CC4-5D6E-409C-BE32-E72D297353CC}">
              <c16:uniqueId val="{00000000-05FC-4DE8-96B5-5651C6269050}"/>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517.34</c:v>
                </c:pt>
                <c:pt idx="1">
                  <c:v>485.6</c:v>
                </c:pt>
                <c:pt idx="2">
                  <c:v>463.93</c:v>
                </c:pt>
                <c:pt idx="3">
                  <c:v>481.88</c:v>
                </c:pt>
                <c:pt idx="4">
                  <c:v>460.03</c:v>
                </c:pt>
              </c:numCache>
            </c:numRef>
          </c:val>
          <c:smooth val="0"/>
          <c:extLst>
            <c:ext xmlns:c16="http://schemas.microsoft.com/office/drawing/2014/chart" uri="{C3380CC4-5D6E-409C-BE32-E72D297353CC}">
              <c16:uniqueId val="{00000001-05FC-4DE8-96B5-5651C6269050}"/>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124.72</c:v>
                </c:pt>
                <c:pt idx="1">
                  <c:v>124.69</c:v>
                </c:pt>
                <c:pt idx="2">
                  <c:v>119.12</c:v>
                </c:pt>
                <c:pt idx="3">
                  <c:v>118.39</c:v>
                </c:pt>
                <c:pt idx="4">
                  <c:v>112.09</c:v>
                </c:pt>
              </c:numCache>
            </c:numRef>
          </c:val>
          <c:extLst>
            <c:ext xmlns:c16="http://schemas.microsoft.com/office/drawing/2014/chart" uri="{C3380CC4-5D6E-409C-BE32-E72D297353CC}">
              <c16:uniqueId val="{00000000-7933-4B09-8DA0-49097A244A02}"/>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99.89</c:v>
                </c:pt>
                <c:pt idx="1">
                  <c:v>99.95</c:v>
                </c:pt>
                <c:pt idx="2">
                  <c:v>103.4</c:v>
                </c:pt>
                <c:pt idx="3">
                  <c:v>101.87</c:v>
                </c:pt>
                <c:pt idx="4">
                  <c:v>101.33</c:v>
                </c:pt>
              </c:numCache>
            </c:numRef>
          </c:val>
          <c:smooth val="0"/>
          <c:extLst>
            <c:ext xmlns:c16="http://schemas.microsoft.com/office/drawing/2014/chart" uri="{C3380CC4-5D6E-409C-BE32-E72D297353CC}">
              <c16:uniqueId val="{00000001-7933-4B09-8DA0-49097A244A02}"/>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87.05</c:v>
                </c:pt>
                <c:pt idx="1">
                  <c:v>83.9</c:v>
                </c:pt>
                <c:pt idx="2">
                  <c:v>87.71</c:v>
                </c:pt>
                <c:pt idx="3">
                  <c:v>88.54</c:v>
                </c:pt>
                <c:pt idx="4">
                  <c:v>94.29</c:v>
                </c:pt>
              </c:numCache>
            </c:numRef>
          </c:val>
          <c:extLst>
            <c:ext xmlns:c16="http://schemas.microsoft.com/office/drawing/2014/chart" uri="{C3380CC4-5D6E-409C-BE32-E72D297353CC}">
              <c16:uniqueId val="{00000000-DBE0-47AA-BFC6-B213B3C75DF2}"/>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112.4</c:v>
                </c:pt>
                <c:pt idx="1">
                  <c:v>110.21</c:v>
                </c:pt>
                <c:pt idx="2">
                  <c:v>110.26</c:v>
                </c:pt>
                <c:pt idx="3">
                  <c:v>111.88</c:v>
                </c:pt>
                <c:pt idx="4">
                  <c:v>114.16</c:v>
                </c:pt>
              </c:numCache>
            </c:numRef>
          </c:val>
          <c:smooth val="0"/>
          <c:extLst>
            <c:ext xmlns:c16="http://schemas.microsoft.com/office/drawing/2014/chart" uri="{C3380CC4-5D6E-409C-BE32-E72D297353CC}">
              <c16:uniqueId val="{00000001-DBE0-47AA-BFC6-B213B3C75DF2}"/>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85" zoomScaleNormal="85"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大阪府　吹田市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9" t="str">
        <f>データ!I6</f>
        <v>法適用</v>
      </c>
      <c r="C8" s="39"/>
      <c r="D8" s="39"/>
      <c r="E8" s="39"/>
      <c r="F8" s="39"/>
      <c r="G8" s="39"/>
      <c r="H8" s="39"/>
      <c r="I8" s="39" t="str">
        <f>データ!J6</f>
        <v>下水道事業</v>
      </c>
      <c r="J8" s="39"/>
      <c r="K8" s="39"/>
      <c r="L8" s="39"/>
      <c r="M8" s="39"/>
      <c r="N8" s="39"/>
      <c r="O8" s="39"/>
      <c r="P8" s="39" t="str">
        <f>データ!K6</f>
        <v>公共下水道</v>
      </c>
      <c r="Q8" s="39"/>
      <c r="R8" s="39"/>
      <c r="S8" s="39"/>
      <c r="T8" s="39"/>
      <c r="U8" s="39"/>
      <c r="V8" s="39"/>
      <c r="W8" s="39" t="str">
        <f>データ!L6</f>
        <v>Aa</v>
      </c>
      <c r="X8" s="39"/>
      <c r="Y8" s="39"/>
      <c r="Z8" s="39"/>
      <c r="AA8" s="39"/>
      <c r="AB8" s="39"/>
      <c r="AC8" s="39"/>
      <c r="AD8" s="40" t="str">
        <f>データ!$M$6</f>
        <v>非設置</v>
      </c>
      <c r="AE8" s="40"/>
      <c r="AF8" s="40"/>
      <c r="AG8" s="40"/>
      <c r="AH8" s="40"/>
      <c r="AI8" s="40"/>
      <c r="AJ8" s="40"/>
      <c r="AK8" s="3"/>
      <c r="AL8" s="41">
        <f>データ!S6</f>
        <v>382681</v>
      </c>
      <c r="AM8" s="41"/>
      <c r="AN8" s="41"/>
      <c r="AO8" s="41"/>
      <c r="AP8" s="41"/>
      <c r="AQ8" s="41"/>
      <c r="AR8" s="41"/>
      <c r="AS8" s="41"/>
      <c r="AT8" s="34">
        <f>データ!T6</f>
        <v>36.090000000000003</v>
      </c>
      <c r="AU8" s="34"/>
      <c r="AV8" s="34"/>
      <c r="AW8" s="34"/>
      <c r="AX8" s="34"/>
      <c r="AY8" s="34"/>
      <c r="AZ8" s="34"/>
      <c r="BA8" s="34"/>
      <c r="BB8" s="34">
        <f>データ!U6</f>
        <v>10603.52</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4" t="str">
        <f>データ!N6</f>
        <v>-</v>
      </c>
      <c r="C10" s="34"/>
      <c r="D10" s="34"/>
      <c r="E10" s="34"/>
      <c r="F10" s="34"/>
      <c r="G10" s="34"/>
      <c r="H10" s="34"/>
      <c r="I10" s="34">
        <f>データ!O6</f>
        <v>67.25</v>
      </c>
      <c r="J10" s="34"/>
      <c r="K10" s="34"/>
      <c r="L10" s="34"/>
      <c r="M10" s="34"/>
      <c r="N10" s="34"/>
      <c r="O10" s="34"/>
      <c r="P10" s="34">
        <f>データ!P6</f>
        <v>99.93</v>
      </c>
      <c r="Q10" s="34"/>
      <c r="R10" s="34"/>
      <c r="S10" s="34"/>
      <c r="T10" s="34"/>
      <c r="U10" s="34"/>
      <c r="V10" s="34"/>
      <c r="W10" s="34">
        <f>データ!Q6</f>
        <v>78.22</v>
      </c>
      <c r="X10" s="34"/>
      <c r="Y10" s="34"/>
      <c r="Z10" s="34"/>
      <c r="AA10" s="34"/>
      <c r="AB10" s="34"/>
      <c r="AC10" s="34"/>
      <c r="AD10" s="41">
        <f>データ!R6</f>
        <v>1609</v>
      </c>
      <c r="AE10" s="41"/>
      <c r="AF10" s="41"/>
      <c r="AG10" s="41"/>
      <c r="AH10" s="41"/>
      <c r="AI10" s="41"/>
      <c r="AJ10" s="41"/>
      <c r="AK10" s="2"/>
      <c r="AL10" s="41">
        <f>データ!V6</f>
        <v>382084</v>
      </c>
      <c r="AM10" s="41"/>
      <c r="AN10" s="41"/>
      <c r="AO10" s="41"/>
      <c r="AP10" s="41"/>
      <c r="AQ10" s="41"/>
      <c r="AR10" s="41"/>
      <c r="AS10" s="41"/>
      <c r="AT10" s="34">
        <f>データ!W6</f>
        <v>34.81</v>
      </c>
      <c r="AU10" s="34"/>
      <c r="AV10" s="34"/>
      <c r="AW10" s="34"/>
      <c r="AX10" s="34"/>
      <c r="AY10" s="34"/>
      <c r="AZ10" s="34"/>
      <c r="BA10" s="34"/>
      <c r="BB10" s="34">
        <f>データ!X6</f>
        <v>10976.27</v>
      </c>
      <c r="BC10" s="34"/>
      <c r="BD10" s="34"/>
      <c r="BE10" s="34"/>
      <c r="BF10" s="34"/>
      <c r="BG10" s="34"/>
      <c r="BH10" s="34"/>
      <c r="BI10" s="34"/>
      <c r="BJ10" s="2"/>
      <c r="BK10" s="2"/>
      <c r="BL10" s="66" t="s">
        <v>22</v>
      </c>
      <c r="BM10" s="67"/>
      <c r="BN10" s="68" t="s">
        <v>23</v>
      </c>
      <c r="BO10" s="68"/>
      <c r="BP10" s="68"/>
      <c r="BQ10" s="68"/>
      <c r="BR10" s="68"/>
      <c r="BS10" s="68"/>
      <c r="BT10" s="68"/>
      <c r="BU10" s="68"/>
      <c r="BV10" s="68"/>
      <c r="BW10" s="68"/>
      <c r="BX10" s="68"/>
      <c r="BY10" s="6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24</v>
      </c>
      <c r="BM11" s="52"/>
      <c r="BN11" s="52"/>
      <c r="BO11" s="52"/>
      <c r="BP11" s="52"/>
      <c r="BQ11" s="52"/>
      <c r="BR11" s="52"/>
      <c r="BS11" s="52"/>
      <c r="BT11" s="52"/>
      <c r="BU11" s="52"/>
      <c r="BV11" s="52"/>
      <c r="BW11" s="52"/>
      <c r="BX11" s="52"/>
      <c r="BY11" s="52"/>
      <c r="BZ11" s="52"/>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2">
      <c r="A14" s="2"/>
      <c r="B14" s="54" t="s">
        <v>25</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44" t="s">
        <v>26</v>
      </c>
      <c r="BM14" s="45"/>
      <c r="BN14" s="45"/>
      <c r="BO14" s="45"/>
      <c r="BP14" s="45"/>
      <c r="BQ14" s="45"/>
      <c r="BR14" s="45"/>
      <c r="BS14" s="45"/>
      <c r="BT14" s="45"/>
      <c r="BU14" s="45"/>
      <c r="BV14" s="45"/>
      <c r="BW14" s="45"/>
      <c r="BX14" s="45"/>
      <c r="BY14" s="45"/>
      <c r="BZ14" s="46"/>
    </row>
    <row r="15" spans="1:78" ht="13.5" customHeight="1" x14ac:dyDescent="0.2">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111</v>
      </c>
      <c r="BM16" s="61"/>
      <c r="BN16" s="61"/>
      <c r="BO16" s="61"/>
      <c r="BP16" s="61"/>
      <c r="BQ16" s="61"/>
      <c r="BR16" s="61"/>
      <c r="BS16" s="61"/>
      <c r="BT16" s="61"/>
      <c r="BU16" s="61"/>
      <c r="BV16" s="61"/>
      <c r="BW16" s="61"/>
      <c r="BX16" s="61"/>
      <c r="BY16" s="61"/>
      <c r="BZ16" s="62"/>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0" t="s">
        <v>112</v>
      </c>
      <c r="BM47" s="71"/>
      <c r="BN47" s="71"/>
      <c r="BO47" s="71"/>
      <c r="BP47" s="71"/>
      <c r="BQ47" s="71"/>
      <c r="BR47" s="71"/>
      <c r="BS47" s="71"/>
      <c r="BT47" s="71"/>
      <c r="BU47" s="71"/>
      <c r="BV47" s="71"/>
      <c r="BW47" s="71"/>
      <c r="BX47" s="71"/>
      <c r="BY47" s="71"/>
      <c r="BZ47" s="72"/>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0"/>
      <c r="BM48" s="71"/>
      <c r="BN48" s="71"/>
      <c r="BO48" s="71"/>
      <c r="BP48" s="71"/>
      <c r="BQ48" s="71"/>
      <c r="BR48" s="71"/>
      <c r="BS48" s="71"/>
      <c r="BT48" s="71"/>
      <c r="BU48" s="71"/>
      <c r="BV48" s="71"/>
      <c r="BW48" s="71"/>
      <c r="BX48" s="71"/>
      <c r="BY48" s="71"/>
      <c r="BZ48" s="72"/>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0"/>
      <c r="BM49" s="71"/>
      <c r="BN49" s="71"/>
      <c r="BO49" s="71"/>
      <c r="BP49" s="71"/>
      <c r="BQ49" s="71"/>
      <c r="BR49" s="71"/>
      <c r="BS49" s="71"/>
      <c r="BT49" s="71"/>
      <c r="BU49" s="71"/>
      <c r="BV49" s="71"/>
      <c r="BW49" s="71"/>
      <c r="BX49" s="71"/>
      <c r="BY49" s="71"/>
      <c r="BZ49" s="72"/>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0"/>
      <c r="BM50" s="71"/>
      <c r="BN50" s="71"/>
      <c r="BO50" s="71"/>
      <c r="BP50" s="71"/>
      <c r="BQ50" s="71"/>
      <c r="BR50" s="71"/>
      <c r="BS50" s="71"/>
      <c r="BT50" s="71"/>
      <c r="BU50" s="71"/>
      <c r="BV50" s="71"/>
      <c r="BW50" s="71"/>
      <c r="BX50" s="71"/>
      <c r="BY50" s="71"/>
      <c r="BZ50" s="72"/>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0"/>
      <c r="BM51" s="71"/>
      <c r="BN51" s="71"/>
      <c r="BO51" s="71"/>
      <c r="BP51" s="71"/>
      <c r="BQ51" s="71"/>
      <c r="BR51" s="71"/>
      <c r="BS51" s="71"/>
      <c r="BT51" s="71"/>
      <c r="BU51" s="71"/>
      <c r="BV51" s="71"/>
      <c r="BW51" s="71"/>
      <c r="BX51" s="71"/>
      <c r="BY51" s="71"/>
      <c r="BZ51" s="72"/>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0"/>
      <c r="BM52" s="71"/>
      <c r="BN52" s="71"/>
      <c r="BO52" s="71"/>
      <c r="BP52" s="71"/>
      <c r="BQ52" s="71"/>
      <c r="BR52" s="71"/>
      <c r="BS52" s="71"/>
      <c r="BT52" s="71"/>
      <c r="BU52" s="71"/>
      <c r="BV52" s="71"/>
      <c r="BW52" s="71"/>
      <c r="BX52" s="71"/>
      <c r="BY52" s="71"/>
      <c r="BZ52" s="72"/>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0"/>
      <c r="BM53" s="71"/>
      <c r="BN53" s="71"/>
      <c r="BO53" s="71"/>
      <c r="BP53" s="71"/>
      <c r="BQ53" s="71"/>
      <c r="BR53" s="71"/>
      <c r="BS53" s="71"/>
      <c r="BT53" s="71"/>
      <c r="BU53" s="71"/>
      <c r="BV53" s="71"/>
      <c r="BW53" s="71"/>
      <c r="BX53" s="71"/>
      <c r="BY53" s="71"/>
      <c r="BZ53" s="72"/>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0"/>
      <c r="BM54" s="71"/>
      <c r="BN54" s="71"/>
      <c r="BO54" s="71"/>
      <c r="BP54" s="71"/>
      <c r="BQ54" s="71"/>
      <c r="BR54" s="71"/>
      <c r="BS54" s="71"/>
      <c r="BT54" s="71"/>
      <c r="BU54" s="71"/>
      <c r="BV54" s="71"/>
      <c r="BW54" s="71"/>
      <c r="BX54" s="71"/>
      <c r="BY54" s="71"/>
      <c r="BZ54" s="72"/>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0"/>
      <c r="BM55" s="71"/>
      <c r="BN55" s="71"/>
      <c r="BO55" s="71"/>
      <c r="BP55" s="71"/>
      <c r="BQ55" s="71"/>
      <c r="BR55" s="71"/>
      <c r="BS55" s="71"/>
      <c r="BT55" s="71"/>
      <c r="BU55" s="71"/>
      <c r="BV55" s="71"/>
      <c r="BW55" s="71"/>
      <c r="BX55" s="71"/>
      <c r="BY55" s="71"/>
      <c r="BZ55" s="72"/>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0"/>
      <c r="BM56" s="71"/>
      <c r="BN56" s="71"/>
      <c r="BO56" s="71"/>
      <c r="BP56" s="71"/>
      <c r="BQ56" s="71"/>
      <c r="BR56" s="71"/>
      <c r="BS56" s="71"/>
      <c r="BT56" s="71"/>
      <c r="BU56" s="71"/>
      <c r="BV56" s="71"/>
      <c r="BW56" s="71"/>
      <c r="BX56" s="71"/>
      <c r="BY56" s="71"/>
      <c r="BZ56" s="72"/>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0"/>
      <c r="BM57" s="71"/>
      <c r="BN57" s="71"/>
      <c r="BO57" s="71"/>
      <c r="BP57" s="71"/>
      <c r="BQ57" s="71"/>
      <c r="BR57" s="71"/>
      <c r="BS57" s="71"/>
      <c r="BT57" s="71"/>
      <c r="BU57" s="71"/>
      <c r="BV57" s="71"/>
      <c r="BW57" s="71"/>
      <c r="BX57" s="71"/>
      <c r="BY57" s="71"/>
      <c r="BZ57" s="72"/>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0"/>
      <c r="BM58" s="71"/>
      <c r="BN58" s="71"/>
      <c r="BO58" s="71"/>
      <c r="BP58" s="71"/>
      <c r="BQ58" s="71"/>
      <c r="BR58" s="71"/>
      <c r="BS58" s="71"/>
      <c r="BT58" s="71"/>
      <c r="BU58" s="71"/>
      <c r="BV58" s="71"/>
      <c r="BW58" s="71"/>
      <c r="BX58" s="71"/>
      <c r="BY58" s="71"/>
      <c r="BZ58" s="72"/>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0"/>
      <c r="BM59" s="71"/>
      <c r="BN59" s="71"/>
      <c r="BO59" s="71"/>
      <c r="BP59" s="71"/>
      <c r="BQ59" s="71"/>
      <c r="BR59" s="71"/>
      <c r="BS59" s="71"/>
      <c r="BT59" s="71"/>
      <c r="BU59" s="71"/>
      <c r="BV59" s="71"/>
      <c r="BW59" s="71"/>
      <c r="BX59" s="71"/>
      <c r="BY59" s="71"/>
      <c r="BZ59" s="72"/>
    </row>
    <row r="60" spans="1:78" ht="13.5" customHeight="1" x14ac:dyDescent="0.2">
      <c r="A60" s="2"/>
      <c r="B60" s="57" t="s">
        <v>28</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70"/>
      <c r="BM60" s="71"/>
      <c r="BN60" s="71"/>
      <c r="BO60" s="71"/>
      <c r="BP60" s="71"/>
      <c r="BQ60" s="71"/>
      <c r="BR60" s="71"/>
      <c r="BS60" s="71"/>
      <c r="BT60" s="71"/>
      <c r="BU60" s="71"/>
      <c r="BV60" s="71"/>
      <c r="BW60" s="71"/>
      <c r="BX60" s="71"/>
      <c r="BY60" s="71"/>
      <c r="BZ60" s="72"/>
    </row>
    <row r="61" spans="1:78" ht="13.5" customHeight="1" x14ac:dyDescent="0.2">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70"/>
      <c r="BM61" s="71"/>
      <c r="BN61" s="71"/>
      <c r="BO61" s="71"/>
      <c r="BP61" s="71"/>
      <c r="BQ61" s="71"/>
      <c r="BR61" s="71"/>
      <c r="BS61" s="71"/>
      <c r="BT61" s="71"/>
      <c r="BU61" s="71"/>
      <c r="BV61" s="71"/>
      <c r="BW61" s="71"/>
      <c r="BX61" s="71"/>
      <c r="BY61" s="71"/>
      <c r="BZ61" s="72"/>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0"/>
      <c r="BM62" s="71"/>
      <c r="BN62" s="71"/>
      <c r="BO62" s="71"/>
      <c r="BP62" s="71"/>
      <c r="BQ62" s="71"/>
      <c r="BR62" s="71"/>
      <c r="BS62" s="71"/>
      <c r="BT62" s="71"/>
      <c r="BU62" s="71"/>
      <c r="BV62" s="71"/>
      <c r="BW62" s="71"/>
      <c r="BX62" s="71"/>
      <c r="BY62" s="71"/>
      <c r="BZ62" s="72"/>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3"/>
      <c r="BM63" s="74"/>
      <c r="BN63" s="74"/>
      <c r="BO63" s="74"/>
      <c r="BP63" s="74"/>
      <c r="BQ63" s="74"/>
      <c r="BR63" s="74"/>
      <c r="BS63" s="74"/>
      <c r="BT63" s="74"/>
      <c r="BU63" s="74"/>
      <c r="BV63" s="74"/>
      <c r="BW63" s="74"/>
      <c r="BX63" s="74"/>
      <c r="BY63" s="74"/>
      <c r="BZ63" s="75"/>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0" t="s">
        <v>113</v>
      </c>
      <c r="BM66" s="71"/>
      <c r="BN66" s="71"/>
      <c r="BO66" s="71"/>
      <c r="BP66" s="71"/>
      <c r="BQ66" s="71"/>
      <c r="BR66" s="71"/>
      <c r="BS66" s="71"/>
      <c r="BT66" s="71"/>
      <c r="BU66" s="71"/>
      <c r="BV66" s="71"/>
      <c r="BW66" s="71"/>
      <c r="BX66" s="71"/>
      <c r="BY66" s="71"/>
      <c r="BZ66" s="72"/>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0"/>
      <c r="BM67" s="71"/>
      <c r="BN67" s="71"/>
      <c r="BO67" s="71"/>
      <c r="BP67" s="71"/>
      <c r="BQ67" s="71"/>
      <c r="BR67" s="71"/>
      <c r="BS67" s="71"/>
      <c r="BT67" s="71"/>
      <c r="BU67" s="71"/>
      <c r="BV67" s="71"/>
      <c r="BW67" s="71"/>
      <c r="BX67" s="71"/>
      <c r="BY67" s="71"/>
      <c r="BZ67" s="72"/>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0"/>
      <c r="BM68" s="71"/>
      <c r="BN68" s="71"/>
      <c r="BO68" s="71"/>
      <c r="BP68" s="71"/>
      <c r="BQ68" s="71"/>
      <c r="BR68" s="71"/>
      <c r="BS68" s="71"/>
      <c r="BT68" s="71"/>
      <c r="BU68" s="71"/>
      <c r="BV68" s="71"/>
      <c r="BW68" s="71"/>
      <c r="BX68" s="71"/>
      <c r="BY68" s="71"/>
      <c r="BZ68" s="72"/>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0"/>
      <c r="BM69" s="71"/>
      <c r="BN69" s="71"/>
      <c r="BO69" s="71"/>
      <c r="BP69" s="71"/>
      <c r="BQ69" s="71"/>
      <c r="BR69" s="71"/>
      <c r="BS69" s="71"/>
      <c r="BT69" s="71"/>
      <c r="BU69" s="71"/>
      <c r="BV69" s="71"/>
      <c r="BW69" s="71"/>
      <c r="BX69" s="71"/>
      <c r="BY69" s="71"/>
      <c r="BZ69" s="72"/>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0"/>
      <c r="BM70" s="71"/>
      <c r="BN70" s="71"/>
      <c r="BO70" s="71"/>
      <c r="BP70" s="71"/>
      <c r="BQ70" s="71"/>
      <c r="BR70" s="71"/>
      <c r="BS70" s="71"/>
      <c r="BT70" s="71"/>
      <c r="BU70" s="71"/>
      <c r="BV70" s="71"/>
      <c r="BW70" s="71"/>
      <c r="BX70" s="71"/>
      <c r="BY70" s="71"/>
      <c r="BZ70" s="72"/>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0"/>
      <c r="BM71" s="71"/>
      <c r="BN71" s="71"/>
      <c r="BO71" s="71"/>
      <c r="BP71" s="71"/>
      <c r="BQ71" s="71"/>
      <c r="BR71" s="71"/>
      <c r="BS71" s="71"/>
      <c r="BT71" s="71"/>
      <c r="BU71" s="71"/>
      <c r="BV71" s="71"/>
      <c r="BW71" s="71"/>
      <c r="BX71" s="71"/>
      <c r="BY71" s="71"/>
      <c r="BZ71" s="72"/>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0"/>
      <c r="BM72" s="71"/>
      <c r="BN72" s="71"/>
      <c r="BO72" s="71"/>
      <c r="BP72" s="71"/>
      <c r="BQ72" s="71"/>
      <c r="BR72" s="71"/>
      <c r="BS72" s="71"/>
      <c r="BT72" s="71"/>
      <c r="BU72" s="71"/>
      <c r="BV72" s="71"/>
      <c r="BW72" s="71"/>
      <c r="BX72" s="71"/>
      <c r="BY72" s="71"/>
      <c r="BZ72" s="72"/>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0"/>
      <c r="BM73" s="71"/>
      <c r="BN73" s="71"/>
      <c r="BO73" s="71"/>
      <c r="BP73" s="71"/>
      <c r="BQ73" s="71"/>
      <c r="BR73" s="71"/>
      <c r="BS73" s="71"/>
      <c r="BT73" s="71"/>
      <c r="BU73" s="71"/>
      <c r="BV73" s="71"/>
      <c r="BW73" s="71"/>
      <c r="BX73" s="71"/>
      <c r="BY73" s="71"/>
      <c r="BZ73" s="72"/>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0"/>
      <c r="BM74" s="71"/>
      <c r="BN74" s="71"/>
      <c r="BO74" s="71"/>
      <c r="BP74" s="71"/>
      <c r="BQ74" s="71"/>
      <c r="BR74" s="71"/>
      <c r="BS74" s="71"/>
      <c r="BT74" s="71"/>
      <c r="BU74" s="71"/>
      <c r="BV74" s="71"/>
      <c r="BW74" s="71"/>
      <c r="BX74" s="71"/>
      <c r="BY74" s="71"/>
      <c r="BZ74" s="72"/>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0"/>
      <c r="BM75" s="71"/>
      <c r="BN75" s="71"/>
      <c r="BO75" s="71"/>
      <c r="BP75" s="71"/>
      <c r="BQ75" s="71"/>
      <c r="BR75" s="71"/>
      <c r="BS75" s="71"/>
      <c r="BT75" s="71"/>
      <c r="BU75" s="71"/>
      <c r="BV75" s="71"/>
      <c r="BW75" s="71"/>
      <c r="BX75" s="71"/>
      <c r="BY75" s="71"/>
      <c r="BZ75" s="72"/>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0"/>
      <c r="BM76" s="71"/>
      <c r="BN76" s="71"/>
      <c r="BO76" s="71"/>
      <c r="BP76" s="71"/>
      <c r="BQ76" s="71"/>
      <c r="BR76" s="71"/>
      <c r="BS76" s="71"/>
      <c r="BT76" s="71"/>
      <c r="BU76" s="71"/>
      <c r="BV76" s="71"/>
      <c r="BW76" s="71"/>
      <c r="BX76" s="71"/>
      <c r="BY76" s="71"/>
      <c r="BZ76" s="72"/>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0"/>
      <c r="BM77" s="71"/>
      <c r="BN77" s="71"/>
      <c r="BO77" s="71"/>
      <c r="BP77" s="71"/>
      <c r="BQ77" s="71"/>
      <c r="BR77" s="71"/>
      <c r="BS77" s="71"/>
      <c r="BT77" s="71"/>
      <c r="BU77" s="71"/>
      <c r="BV77" s="71"/>
      <c r="BW77" s="71"/>
      <c r="BX77" s="71"/>
      <c r="BY77" s="71"/>
      <c r="BZ77" s="72"/>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0"/>
      <c r="BM78" s="71"/>
      <c r="BN78" s="71"/>
      <c r="BO78" s="71"/>
      <c r="BP78" s="71"/>
      <c r="BQ78" s="71"/>
      <c r="BR78" s="71"/>
      <c r="BS78" s="71"/>
      <c r="BT78" s="71"/>
      <c r="BU78" s="71"/>
      <c r="BV78" s="71"/>
      <c r="BW78" s="71"/>
      <c r="BX78" s="71"/>
      <c r="BY78" s="71"/>
      <c r="BZ78" s="72"/>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0"/>
      <c r="BM79" s="71"/>
      <c r="BN79" s="71"/>
      <c r="BO79" s="71"/>
      <c r="BP79" s="71"/>
      <c r="BQ79" s="71"/>
      <c r="BR79" s="71"/>
      <c r="BS79" s="71"/>
      <c r="BT79" s="71"/>
      <c r="BU79" s="71"/>
      <c r="BV79" s="71"/>
      <c r="BW79" s="71"/>
      <c r="BX79" s="71"/>
      <c r="BY79" s="71"/>
      <c r="BZ79" s="72"/>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0"/>
      <c r="BM80" s="71"/>
      <c r="BN80" s="71"/>
      <c r="BO80" s="71"/>
      <c r="BP80" s="71"/>
      <c r="BQ80" s="71"/>
      <c r="BR80" s="71"/>
      <c r="BS80" s="71"/>
      <c r="BT80" s="71"/>
      <c r="BU80" s="71"/>
      <c r="BV80" s="71"/>
      <c r="BW80" s="71"/>
      <c r="BX80" s="71"/>
      <c r="BY80" s="71"/>
      <c r="BZ80" s="72"/>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0"/>
      <c r="BM81" s="71"/>
      <c r="BN81" s="71"/>
      <c r="BO81" s="71"/>
      <c r="BP81" s="71"/>
      <c r="BQ81" s="71"/>
      <c r="BR81" s="71"/>
      <c r="BS81" s="71"/>
      <c r="BT81" s="71"/>
      <c r="BU81" s="71"/>
      <c r="BV81" s="71"/>
      <c r="BW81" s="71"/>
      <c r="BX81" s="71"/>
      <c r="BY81" s="71"/>
      <c r="BZ81" s="72"/>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3"/>
      <c r="BM82" s="74"/>
      <c r="BN82" s="74"/>
      <c r="BO82" s="74"/>
      <c r="BP82" s="74"/>
      <c r="BQ82" s="74"/>
      <c r="BR82" s="74"/>
      <c r="BS82" s="74"/>
      <c r="BT82" s="74"/>
      <c r="BU82" s="74"/>
      <c r="BV82" s="74"/>
      <c r="BW82" s="74"/>
      <c r="BX82" s="74"/>
      <c r="BY82" s="74"/>
      <c r="BZ82" s="75"/>
    </row>
    <row r="83" spans="1:78" x14ac:dyDescent="0.2">
      <c r="C83" s="76" t="s">
        <v>30</v>
      </c>
      <c r="D83" s="76"/>
      <c r="E83" s="76"/>
      <c r="F83" s="76"/>
      <c r="G83" s="76"/>
      <c r="H83" s="76"/>
      <c r="I83" s="76"/>
      <c r="J83" s="76"/>
      <c r="K83" s="76"/>
      <c r="L83" s="76"/>
      <c r="M83" s="76"/>
      <c r="N83" s="76"/>
      <c r="O83" s="76"/>
      <c r="P83" s="76"/>
      <c r="Q83" s="76"/>
      <c r="R83" s="76"/>
      <c r="S83" s="76"/>
      <c r="T83" s="76"/>
      <c r="U83" s="76"/>
      <c r="V83" s="76"/>
      <c r="W83" s="76"/>
      <c r="X83" s="76"/>
      <c r="Y83" s="76"/>
      <c r="Z83" s="76"/>
      <c r="AA83" s="76"/>
      <c r="AB83" s="76"/>
      <c r="AC83" s="76"/>
      <c r="AD83" s="76"/>
      <c r="AE83" s="76"/>
      <c r="AF83" s="76"/>
      <c r="AG83" s="76"/>
      <c r="AH83" s="76"/>
      <c r="AI83" s="76"/>
      <c r="AJ83" s="76"/>
      <c r="AK83" s="76"/>
      <c r="AL83" s="76"/>
      <c r="AM83" s="76"/>
      <c r="AN83" s="76"/>
      <c r="AO83" s="76"/>
      <c r="AP83" s="76"/>
      <c r="AQ83" s="76"/>
      <c r="AR83" s="76"/>
      <c r="AS83" s="76"/>
      <c r="AT83" s="76"/>
      <c r="AU83" s="76"/>
      <c r="AV83" s="76"/>
      <c r="AW83" s="76"/>
      <c r="AX83" s="76"/>
      <c r="AY83" s="76"/>
      <c r="AZ83" s="76"/>
      <c r="BA83" s="76"/>
      <c r="BB83" s="76"/>
      <c r="BC83" s="76"/>
      <c r="BD83" s="76"/>
      <c r="BE83" s="76"/>
      <c r="BF83" s="76"/>
      <c r="BG83" s="76"/>
      <c r="BH83" s="76"/>
      <c r="BI83" s="76"/>
      <c r="BJ83" s="76"/>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R2XNIHyx9J6h0rfqZFOsSjzI7/LVYb4hZVFIA0xsdRwvyBkvO/u0dIqpsPH8xmlDhgRiW9Lz3AR9fMwKY0ajRA==" saltValue="tpHk4rmeaFGe64UeNW7gIA=="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28</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2">
      <c r="A4" s="14" t="s">
        <v>54</v>
      </c>
      <c r="B4" s="16"/>
      <c r="C4" s="16"/>
      <c r="D4" s="16"/>
      <c r="E4" s="16"/>
      <c r="F4" s="16"/>
      <c r="G4" s="16"/>
      <c r="H4" s="81"/>
      <c r="I4" s="82"/>
      <c r="J4" s="82"/>
      <c r="K4" s="82"/>
      <c r="L4" s="82"/>
      <c r="M4" s="82"/>
      <c r="N4" s="82"/>
      <c r="O4" s="82"/>
      <c r="P4" s="82"/>
      <c r="Q4" s="82"/>
      <c r="R4" s="82"/>
      <c r="S4" s="82"/>
      <c r="T4" s="82"/>
      <c r="U4" s="82"/>
      <c r="V4" s="82"/>
      <c r="W4" s="82"/>
      <c r="X4" s="83"/>
      <c r="Y4" s="77" t="s">
        <v>55</v>
      </c>
      <c r="Z4" s="77"/>
      <c r="AA4" s="77"/>
      <c r="AB4" s="77"/>
      <c r="AC4" s="77"/>
      <c r="AD4" s="77"/>
      <c r="AE4" s="77"/>
      <c r="AF4" s="77"/>
      <c r="AG4" s="77"/>
      <c r="AH4" s="77"/>
      <c r="AI4" s="77"/>
      <c r="AJ4" s="77" t="s">
        <v>56</v>
      </c>
      <c r="AK4" s="77"/>
      <c r="AL4" s="77"/>
      <c r="AM4" s="77"/>
      <c r="AN4" s="77"/>
      <c r="AO4" s="77"/>
      <c r="AP4" s="77"/>
      <c r="AQ4" s="77"/>
      <c r="AR4" s="77"/>
      <c r="AS4" s="77"/>
      <c r="AT4" s="77"/>
      <c r="AU4" s="77" t="s">
        <v>57</v>
      </c>
      <c r="AV4" s="77"/>
      <c r="AW4" s="77"/>
      <c r="AX4" s="77"/>
      <c r="AY4" s="77"/>
      <c r="AZ4" s="77"/>
      <c r="BA4" s="77"/>
      <c r="BB4" s="77"/>
      <c r="BC4" s="77"/>
      <c r="BD4" s="77"/>
      <c r="BE4" s="77"/>
      <c r="BF4" s="77" t="s">
        <v>58</v>
      </c>
      <c r="BG4" s="77"/>
      <c r="BH4" s="77"/>
      <c r="BI4" s="77"/>
      <c r="BJ4" s="77"/>
      <c r="BK4" s="77"/>
      <c r="BL4" s="77"/>
      <c r="BM4" s="77"/>
      <c r="BN4" s="77"/>
      <c r="BO4" s="77"/>
      <c r="BP4" s="77"/>
      <c r="BQ4" s="77" t="s">
        <v>59</v>
      </c>
      <c r="BR4" s="77"/>
      <c r="BS4" s="77"/>
      <c r="BT4" s="77"/>
      <c r="BU4" s="77"/>
      <c r="BV4" s="77"/>
      <c r="BW4" s="77"/>
      <c r="BX4" s="77"/>
      <c r="BY4" s="77"/>
      <c r="BZ4" s="77"/>
      <c r="CA4" s="77"/>
      <c r="CB4" s="77" t="s">
        <v>60</v>
      </c>
      <c r="CC4" s="77"/>
      <c r="CD4" s="77"/>
      <c r="CE4" s="77"/>
      <c r="CF4" s="77"/>
      <c r="CG4" s="77"/>
      <c r="CH4" s="77"/>
      <c r="CI4" s="77"/>
      <c r="CJ4" s="77"/>
      <c r="CK4" s="77"/>
      <c r="CL4" s="77"/>
      <c r="CM4" s="77" t="s">
        <v>61</v>
      </c>
      <c r="CN4" s="77"/>
      <c r="CO4" s="77"/>
      <c r="CP4" s="77"/>
      <c r="CQ4" s="77"/>
      <c r="CR4" s="77"/>
      <c r="CS4" s="77"/>
      <c r="CT4" s="77"/>
      <c r="CU4" s="77"/>
      <c r="CV4" s="77"/>
      <c r="CW4" s="77"/>
      <c r="CX4" s="77" t="s">
        <v>62</v>
      </c>
      <c r="CY4" s="77"/>
      <c r="CZ4" s="77"/>
      <c r="DA4" s="77"/>
      <c r="DB4" s="77"/>
      <c r="DC4" s="77"/>
      <c r="DD4" s="77"/>
      <c r="DE4" s="77"/>
      <c r="DF4" s="77"/>
      <c r="DG4" s="77"/>
      <c r="DH4" s="77"/>
      <c r="DI4" s="77" t="s">
        <v>63</v>
      </c>
      <c r="DJ4" s="77"/>
      <c r="DK4" s="77"/>
      <c r="DL4" s="77"/>
      <c r="DM4" s="77"/>
      <c r="DN4" s="77"/>
      <c r="DO4" s="77"/>
      <c r="DP4" s="77"/>
      <c r="DQ4" s="77"/>
      <c r="DR4" s="77"/>
      <c r="DS4" s="77"/>
      <c r="DT4" s="77" t="s">
        <v>64</v>
      </c>
      <c r="DU4" s="77"/>
      <c r="DV4" s="77"/>
      <c r="DW4" s="77"/>
      <c r="DX4" s="77"/>
      <c r="DY4" s="77"/>
      <c r="DZ4" s="77"/>
      <c r="EA4" s="77"/>
      <c r="EB4" s="77"/>
      <c r="EC4" s="77"/>
      <c r="ED4" s="77"/>
      <c r="EE4" s="77" t="s">
        <v>65</v>
      </c>
      <c r="EF4" s="77"/>
      <c r="EG4" s="77"/>
      <c r="EH4" s="77"/>
      <c r="EI4" s="77"/>
      <c r="EJ4" s="77"/>
      <c r="EK4" s="77"/>
      <c r="EL4" s="77"/>
      <c r="EM4" s="77"/>
      <c r="EN4" s="77"/>
      <c r="EO4" s="77"/>
    </row>
    <row r="5" spans="1:148" x14ac:dyDescent="0.2">
      <c r="A5" s="14" t="s">
        <v>66</v>
      </c>
      <c r="B5" s="17"/>
      <c r="C5" s="17"/>
      <c r="D5" s="17"/>
      <c r="E5" s="17"/>
      <c r="F5" s="17"/>
      <c r="G5" s="17"/>
      <c r="H5" s="18" t="s">
        <v>67</v>
      </c>
      <c r="I5" s="18" t="s">
        <v>68</v>
      </c>
      <c r="J5" s="18" t="s">
        <v>69</v>
      </c>
      <c r="K5" s="18" t="s">
        <v>70</v>
      </c>
      <c r="L5" s="18" t="s">
        <v>71</v>
      </c>
      <c r="M5" s="18" t="s">
        <v>5</v>
      </c>
      <c r="N5" s="18" t="s">
        <v>72</v>
      </c>
      <c r="O5" s="18" t="s">
        <v>73</v>
      </c>
      <c r="P5" s="18" t="s">
        <v>74</v>
      </c>
      <c r="Q5" s="18" t="s">
        <v>75</v>
      </c>
      <c r="R5" s="18" t="s">
        <v>76</v>
      </c>
      <c r="S5" s="18" t="s">
        <v>77</v>
      </c>
      <c r="T5" s="18" t="s">
        <v>78</v>
      </c>
      <c r="U5" s="18" t="s">
        <v>79</v>
      </c>
      <c r="V5" s="18" t="s">
        <v>80</v>
      </c>
      <c r="W5" s="18" t="s">
        <v>81</v>
      </c>
      <c r="X5" s="18" t="s">
        <v>82</v>
      </c>
      <c r="Y5" s="18" t="s">
        <v>83</v>
      </c>
      <c r="Z5" s="18" t="s">
        <v>84</v>
      </c>
      <c r="AA5" s="18" t="s">
        <v>85</v>
      </c>
      <c r="AB5" s="18" t="s">
        <v>86</v>
      </c>
      <c r="AC5" s="18" t="s">
        <v>87</v>
      </c>
      <c r="AD5" s="18" t="s">
        <v>88</v>
      </c>
      <c r="AE5" s="18" t="s">
        <v>89</v>
      </c>
      <c r="AF5" s="18" t="s">
        <v>90</v>
      </c>
      <c r="AG5" s="18" t="s">
        <v>91</v>
      </c>
      <c r="AH5" s="18" t="s">
        <v>92</v>
      </c>
      <c r="AI5" s="18" t="s">
        <v>31</v>
      </c>
      <c r="AJ5" s="18" t="s">
        <v>83</v>
      </c>
      <c r="AK5" s="18" t="s">
        <v>84</v>
      </c>
      <c r="AL5" s="18" t="s">
        <v>85</v>
      </c>
      <c r="AM5" s="18" t="s">
        <v>86</v>
      </c>
      <c r="AN5" s="18" t="s">
        <v>87</v>
      </c>
      <c r="AO5" s="18" t="s">
        <v>88</v>
      </c>
      <c r="AP5" s="18" t="s">
        <v>89</v>
      </c>
      <c r="AQ5" s="18" t="s">
        <v>90</v>
      </c>
      <c r="AR5" s="18" t="s">
        <v>91</v>
      </c>
      <c r="AS5" s="18" t="s">
        <v>92</v>
      </c>
      <c r="AT5" s="18" t="s">
        <v>93</v>
      </c>
      <c r="AU5" s="18" t="s">
        <v>83</v>
      </c>
      <c r="AV5" s="18" t="s">
        <v>84</v>
      </c>
      <c r="AW5" s="18" t="s">
        <v>85</v>
      </c>
      <c r="AX5" s="18" t="s">
        <v>86</v>
      </c>
      <c r="AY5" s="18" t="s">
        <v>87</v>
      </c>
      <c r="AZ5" s="18" t="s">
        <v>88</v>
      </c>
      <c r="BA5" s="18" t="s">
        <v>89</v>
      </c>
      <c r="BB5" s="18" t="s">
        <v>90</v>
      </c>
      <c r="BC5" s="18" t="s">
        <v>91</v>
      </c>
      <c r="BD5" s="18" t="s">
        <v>92</v>
      </c>
      <c r="BE5" s="18" t="s">
        <v>93</v>
      </c>
      <c r="BF5" s="18" t="s">
        <v>83</v>
      </c>
      <c r="BG5" s="18" t="s">
        <v>84</v>
      </c>
      <c r="BH5" s="18" t="s">
        <v>85</v>
      </c>
      <c r="BI5" s="18" t="s">
        <v>86</v>
      </c>
      <c r="BJ5" s="18" t="s">
        <v>87</v>
      </c>
      <c r="BK5" s="18" t="s">
        <v>88</v>
      </c>
      <c r="BL5" s="18" t="s">
        <v>89</v>
      </c>
      <c r="BM5" s="18" t="s">
        <v>90</v>
      </c>
      <c r="BN5" s="18" t="s">
        <v>91</v>
      </c>
      <c r="BO5" s="18" t="s">
        <v>92</v>
      </c>
      <c r="BP5" s="18" t="s">
        <v>93</v>
      </c>
      <c r="BQ5" s="18" t="s">
        <v>83</v>
      </c>
      <c r="BR5" s="18" t="s">
        <v>84</v>
      </c>
      <c r="BS5" s="18" t="s">
        <v>85</v>
      </c>
      <c r="BT5" s="18" t="s">
        <v>86</v>
      </c>
      <c r="BU5" s="18" t="s">
        <v>87</v>
      </c>
      <c r="BV5" s="18" t="s">
        <v>88</v>
      </c>
      <c r="BW5" s="18" t="s">
        <v>89</v>
      </c>
      <c r="BX5" s="18" t="s">
        <v>90</v>
      </c>
      <c r="BY5" s="18" t="s">
        <v>91</v>
      </c>
      <c r="BZ5" s="18" t="s">
        <v>92</v>
      </c>
      <c r="CA5" s="18" t="s">
        <v>93</v>
      </c>
      <c r="CB5" s="18" t="s">
        <v>83</v>
      </c>
      <c r="CC5" s="18" t="s">
        <v>84</v>
      </c>
      <c r="CD5" s="18" t="s">
        <v>85</v>
      </c>
      <c r="CE5" s="18" t="s">
        <v>86</v>
      </c>
      <c r="CF5" s="18" t="s">
        <v>87</v>
      </c>
      <c r="CG5" s="18" t="s">
        <v>88</v>
      </c>
      <c r="CH5" s="18" t="s">
        <v>89</v>
      </c>
      <c r="CI5" s="18" t="s">
        <v>90</v>
      </c>
      <c r="CJ5" s="18" t="s">
        <v>91</v>
      </c>
      <c r="CK5" s="18" t="s">
        <v>92</v>
      </c>
      <c r="CL5" s="18" t="s">
        <v>93</v>
      </c>
      <c r="CM5" s="18" t="s">
        <v>83</v>
      </c>
      <c r="CN5" s="18" t="s">
        <v>84</v>
      </c>
      <c r="CO5" s="18" t="s">
        <v>85</v>
      </c>
      <c r="CP5" s="18" t="s">
        <v>86</v>
      </c>
      <c r="CQ5" s="18" t="s">
        <v>87</v>
      </c>
      <c r="CR5" s="18" t="s">
        <v>88</v>
      </c>
      <c r="CS5" s="18" t="s">
        <v>89</v>
      </c>
      <c r="CT5" s="18" t="s">
        <v>90</v>
      </c>
      <c r="CU5" s="18" t="s">
        <v>91</v>
      </c>
      <c r="CV5" s="18" t="s">
        <v>92</v>
      </c>
      <c r="CW5" s="18" t="s">
        <v>93</v>
      </c>
      <c r="CX5" s="18" t="s">
        <v>83</v>
      </c>
      <c r="CY5" s="18" t="s">
        <v>84</v>
      </c>
      <c r="CZ5" s="18" t="s">
        <v>85</v>
      </c>
      <c r="DA5" s="18" t="s">
        <v>86</v>
      </c>
      <c r="DB5" s="18" t="s">
        <v>87</v>
      </c>
      <c r="DC5" s="18" t="s">
        <v>88</v>
      </c>
      <c r="DD5" s="18" t="s">
        <v>89</v>
      </c>
      <c r="DE5" s="18" t="s">
        <v>90</v>
      </c>
      <c r="DF5" s="18" t="s">
        <v>91</v>
      </c>
      <c r="DG5" s="18" t="s">
        <v>92</v>
      </c>
      <c r="DH5" s="18" t="s">
        <v>93</v>
      </c>
      <c r="DI5" s="18" t="s">
        <v>83</v>
      </c>
      <c r="DJ5" s="18" t="s">
        <v>84</v>
      </c>
      <c r="DK5" s="18" t="s">
        <v>85</v>
      </c>
      <c r="DL5" s="18" t="s">
        <v>86</v>
      </c>
      <c r="DM5" s="18" t="s">
        <v>87</v>
      </c>
      <c r="DN5" s="18" t="s">
        <v>88</v>
      </c>
      <c r="DO5" s="18" t="s">
        <v>89</v>
      </c>
      <c r="DP5" s="18" t="s">
        <v>90</v>
      </c>
      <c r="DQ5" s="18" t="s">
        <v>91</v>
      </c>
      <c r="DR5" s="18" t="s">
        <v>92</v>
      </c>
      <c r="DS5" s="18" t="s">
        <v>93</v>
      </c>
      <c r="DT5" s="18" t="s">
        <v>83</v>
      </c>
      <c r="DU5" s="18" t="s">
        <v>84</v>
      </c>
      <c r="DV5" s="18" t="s">
        <v>85</v>
      </c>
      <c r="DW5" s="18" t="s">
        <v>86</v>
      </c>
      <c r="DX5" s="18" t="s">
        <v>87</v>
      </c>
      <c r="DY5" s="18" t="s">
        <v>88</v>
      </c>
      <c r="DZ5" s="18" t="s">
        <v>89</v>
      </c>
      <c r="EA5" s="18" t="s">
        <v>90</v>
      </c>
      <c r="EB5" s="18" t="s">
        <v>91</v>
      </c>
      <c r="EC5" s="18" t="s">
        <v>92</v>
      </c>
      <c r="ED5" s="18" t="s">
        <v>93</v>
      </c>
      <c r="EE5" s="18" t="s">
        <v>83</v>
      </c>
      <c r="EF5" s="18" t="s">
        <v>84</v>
      </c>
      <c r="EG5" s="18" t="s">
        <v>85</v>
      </c>
      <c r="EH5" s="18" t="s">
        <v>86</v>
      </c>
      <c r="EI5" s="18" t="s">
        <v>87</v>
      </c>
      <c r="EJ5" s="18" t="s">
        <v>88</v>
      </c>
      <c r="EK5" s="18" t="s">
        <v>89</v>
      </c>
      <c r="EL5" s="18" t="s">
        <v>90</v>
      </c>
      <c r="EM5" s="18" t="s">
        <v>91</v>
      </c>
      <c r="EN5" s="18" t="s">
        <v>92</v>
      </c>
      <c r="EO5" s="18" t="s">
        <v>93</v>
      </c>
    </row>
    <row r="6" spans="1:148" s="22" customFormat="1" x14ac:dyDescent="0.2">
      <c r="A6" s="14" t="s">
        <v>94</v>
      </c>
      <c r="B6" s="19">
        <f>B7</f>
        <v>2023</v>
      </c>
      <c r="C6" s="19">
        <f t="shared" ref="C6:X6" si="3">C7</f>
        <v>272051</v>
      </c>
      <c r="D6" s="19">
        <f t="shared" si="3"/>
        <v>46</v>
      </c>
      <c r="E6" s="19">
        <f t="shared" si="3"/>
        <v>17</v>
      </c>
      <c r="F6" s="19">
        <f t="shared" si="3"/>
        <v>1</v>
      </c>
      <c r="G6" s="19">
        <f t="shared" si="3"/>
        <v>0</v>
      </c>
      <c r="H6" s="19" t="str">
        <f t="shared" si="3"/>
        <v>大阪府　吹田市</v>
      </c>
      <c r="I6" s="19" t="str">
        <f t="shared" si="3"/>
        <v>法適用</v>
      </c>
      <c r="J6" s="19" t="str">
        <f t="shared" si="3"/>
        <v>下水道事業</v>
      </c>
      <c r="K6" s="19" t="str">
        <f t="shared" si="3"/>
        <v>公共下水道</v>
      </c>
      <c r="L6" s="19" t="str">
        <f t="shared" si="3"/>
        <v>Aa</v>
      </c>
      <c r="M6" s="19" t="str">
        <f t="shared" si="3"/>
        <v>非設置</v>
      </c>
      <c r="N6" s="20" t="str">
        <f t="shared" si="3"/>
        <v>-</v>
      </c>
      <c r="O6" s="20">
        <f t="shared" si="3"/>
        <v>67.25</v>
      </c>
      <c r="P6" s="20">
        <f t="shared" si="3"/>
        <v>99.93</v>
      </c>
      <c r="Q6" s="20">
        <f t="shared" si="3"/>
        <v>78.22</v>
      </c>
      <c r="R6" s="20">
        <f t="shared" si="3"/>
        <v>1609</v>
      </c>
      <c r="S6" s="20">
        <f t="shared" si="3"/>
        <v>382681</v>
      </c>
      <c r="T6" s="20">
        <f t="shared" si="3"/>
        <v>36.090000000000003</v>
      </c>
      <c r="U6" s="20">
        <f t="shared" si="3"/>
        <v>10603.52</v>
      </c>
      <c r="V6" s="20">
        <f t="shared" si="3"/>
        <v>382084</v>
      </c>
      <c r="W6" s="20">
        <f t="shared" si="3"/>
        <v>34.81</v>
      </c>
      <c r="X6" s="20">
        <f t="shared" si="3"/>
        <v>10976.27</v>
      </c>
      <c r="Y6" s="21">
        <f>IF(Y7="",NA(),Y7)</f>
        <v>112.4</v>
      </c>
      <c r="Z6" s="21">
        <f t="shared" ref="Z6:AH6" si="4">IF(Z7="",NA(),Z7)</f>
        <v>114.32</v>
      </c>
      <c r="AA6" s="21">
        <f t="shared" si="4"/>
        <v>111.98</v>
      </c>
      <c r="AB6" s="21">
        <f t="shared" si="4"/>
        <v>111.61</v>
      </c>
      <c r="AC6" s="21">
        <f t="shared" si="4"/>
        <v>108.69</v>
      </c>
      <c r="AD6" s="21">
        <f t="shared" si="4"/>
        <v>109</v>
      </c>
      <c r="AE6" s="21">
        <f t="shared" si="4"/>
        <v>107.09</v>
      </c>
      <c r="AF6" s="21">
        <f t="shared" si="4"/>
        <v>107.96</v>
      </c>
      <c r="AG6" s="21">
        <f t="shared" si="4"/>
        <v>107.29</v>
      </c>
      <c r="AH6" s="21">
        <f t="shared" si="4"/>
        <v>106.58</v>
      </c>
      <c r="AI6" s="20" t="str">
        <f>IF(AI7="","",IF(AI7="-","【-】","【"&amp;SUBSTITUTE(TEXT(AI7,"#,##0.00"),"-","△")&amp;"】"))</f>
        <v>【105.91】</v>
      </c>
      <c r="AJ6" s="20">
        <f>IF(AJ7="",NA(),AJ7)</f>
        <v>0</v>
      </c>
      <c r="AK6" s="20">
        <f t="shared" ref="AK6:AS6" si="5">IF(AK7="",NA(),AK7)</f>
        <v>0</v>
      </c>
      <c r="AL6" s="20">
        <f t="shared" si="5"/>
        <v>0</v>
      </c>
      <c r="AM6" s="20">
        <f t="shared" si="5"/>
        <v>0</v>
      </c>
      <c r="AN6" s="20">
        <f t="shared" si="5"/>
        <v>0</v>
      </c>
      <c r="AO6" s="21">
        <f t="shared" si="5"/>
        <v>0.28000000000000003</v>
      </c>
      <c r="AP6" s="21">
        <f t="shared" si="5"/>
        <v>0.59</v>
      </c>
      <c r="AQ6" s="21">
        <f t="shared" si="5"/>
        <v>0.68</v>
      </c>
      <c r="AR6" s="21">
        <f t="shared" si="5"/>
        <v>0.9</v>
      </c>
      <c r="AS6" s="21">
        <f t="shared" si="5"/>
        <v>1.19</v>
      </c>
      <c r="AT6" s="20" t="str">
        <f>IF(AT7="","",IF(AT7="-","【-】","【"&amp;SUBSTITUTE(TEXT(AT7,"#,##0.00"),"-","△")&amp;"】"))</f>
        <v>【3.03】</v>
      </c>
      <c r="AU6" s="21">
        <f>IF(AU7="",NA(),AU7)</f>
        <v>79.09</v>
      </c>
      <c r="AV6" s="21">
        <f t="shared" ref="AV6:BD6" si="6">IF(AV7="",NA(),AV7)</f>
        <v>99.43</v>
      </c>
      <c r="AW6" s="21">
        <f t="shared" si="6"/>
        <v>107.69</v>
      </c>
      <c r="AX6" s="21">
        <f t="shared" si="6"/>
        <v>118.05</v>
      </c>
      <c r="AY6" s="21">
        <f t="shared" si="6"/>
        <v>131.58000000000001</v>
      </c>
      <c r="AZ6" s="21">
        <f t="shared" si="6"/>
        <v>71.19</v>
      </c>
      <c r="BA6" s="21">
        <f t="shared" si="6"/>
        <v>77.72</v>
      </c>
      <c r="BB6" s="21">
        <f t="shared" si="6"/>
        <v>86.61</v>
      </c>
      <c r="BC6" s="21">
        <f t="shared" si="6"/>
        <v>100.73</v>
      </c>
      <c r="BD6" s="21">
        <f t="shared" si="6"/>
        <v>108.7</v>
      </c>
      <c r="BE6" s="20" t="str">
        <f>IF(BE7="","",IF(BE7="-","【-】","【"&amp;SUBSTITUTE(TEXT(BE7,"#,##0.00"),"-","△")&amp;"】"))</f>
        <v>【78.43】</v>
      </c>
      <c r="BF6" s="21">
        <f>IF(BF7="",NA(),BF7)</f>
        <v>352.77</v>
      </c>
      <c r="BG6" s="21">
        <f t="shared" ref="BG6:BO6" si="7">IF(BG7="",NA(),BG7)</f>
        <v>342.35</v>
      </c>
      <c r="BH6" s="21">
        <f t="shared" si="7"/>
        <v>328.18</v>
      </c>
      <c r="BI6" s="21">
        <f t="shared" si="7"/>
        <v>312.08</v>
      </c>
      <c r="BJ6" s="21">
        <f t="shared" si="7"/>
        <v>304.99</v>
      </c>
      <c r="BK6" s="21">
        <f t="shared" si="7"/>
        <v>517.34</v>
      </c>
      <c r="BL6" s="21">
        <f t="shared" si="7"/>
        <v>485.6</v>
      </c>
      <c r="BM6" s="21">
        <f t="shared" si="7"/>
        <v>463.93</v>
      </c>
      <c r="BN6" s="21">
        <f t="shared" si="7"/>
        <v>481.88</v>
      </c>
      <c r="BO6" s="21">
        <f t="shared" si="7"/>
        <v>460.03</v>
      </c>
      <c r="BP6" s="20" t="str">
        <f>IF(BP7="","",IF(BP7="-","【-】","【"&amp;SUBSTITUTE(TEXT(BP7,"#,##0.00"),"-","△")&amp;"】"))</f>
        <v>【630.82】</v>
      </c>
      <c r="BQ6" s="21">
        <f>IF(BQ7="",NA(),BQ7)</f>
        <v>124.72</v>
      </c>
      <c r="BR6" s="21">
        <f t="shared" ref="BR6:BZ6" si="8">IF(BR7="",NA(),BR7)</f>
        <v>124.69</v>
      </c>
      <c r="BS6" s="21">
        <f t="shared" si="8"/>
        <v>119.12</v>
      </c>
      <c r="BT6" s="21">
        <f t="shared" si="8"/>
        <v>118.39</v>
      </c>
      <c r="BU6" s="21">
        <f t="shared" si="8"/>
        <v>112.09</v>
      </c>
      <c r="BV6" s="21">
        <f t="shared" si="8"/>
        <v>99.89</v>
      </c>
      <c r="BW6" s="21">
        <f t="shared" si="8"/>
        <v>99.95</v>
      </c>
      <c r="BX6" s="21">
        <f t="shared" si="8"/>
        <v>103.4</v>
      </c>
      <c r="BY6" s="21">
        <f t="shared" si="8"/>
        <v>101.87</v>
      </c>
      <c r="BZ6" s="21">
        <f t="shared" si="8"/>
        <v>101.33</v>
      </c>
      <c r="CA6" s="20" t="str">
        <f>IF(CA7="","",IF(CA7="-","【-】","【"&amp;SUBSTITUTE(TEXT(CA7,"#,##0.00"),"-","△")&amp;"】"))</f>
        <v>【97.81】</v>
      </c>
      <c r="CB6" s="21">
        <f>IF(CB7="",NA(),CB7)</f>
        <v>87.05</v>
      </c>
      <c r="CC6" s="21">
        <f t="shared" ref="CC6:CK6" si="9">IF(CC7="",NA(),CC7)</f>
        <v>83.9</v>
      </c>
      <c r="CD6" s="21">
        <f t="shared" si="9"/>
        <v>87.71</v>
      </c>
      <c r="CE6" s="21">
        <f t="shared" si="9"/>
        <v>88.54</v>
      </c>
      <c r="CF6" s="21">
        <f t="shared" si="9"/>
        <v>94.29</v>
      </c>
      <c r="CG6" s="21">
        <f t="shared" si="9"/>
        <v>112.4</v>
      </c>
      <c r="CH6" s="21">
        <f t="shared" si="9"/>
        <v>110.21</v>
      </c>
      <c r="CI6" s="21">
        <f t="shared" si="9"/>
        <v>110.26</v>
      </c>
      <c r="CJ6" s="21">
        <f t="shared" si="9"/>
        <v>111.88</v>
      </c>
      <c r="CK6" s="21">
        <f t="shared" si="9"/>
        <v>114.16</v>
      </c>
      <c r="CL6" s="20" t="str">
        <f>IF(CL7="","",IF(CL7="-","【-】","【"&amp;SUBSTITUTE(TEXT(CL7,"#,##0.00"),"-","△")&amp;"】"))</f>
        <v>【138.75】</v>
      </c>
      <c r="CM6" s="21">
        <f>IF(CM7="",NA(),CM7)</f>
        <v>56.48</v>
      </c>
      <c r="CN6" s="21">
        <f t="shared" ref="CN6:CV6" si="10">IF(CN7="",NA(),CN7)</f>
        <v>56.83</v>
      </c>
      <c r="CO6" s="21">
        <f t="shared" si="10"/>
        <v>56.29</v>
      </c>
      <c r="CP6" s="21">
        <f t="shared" si="10"/>
        <v>55.49</v>
      </c>
      <c r="CQ6" s="21">
        <f t="shared" si="10"/>
        <v>56.38</v>
      </c>
      <c r="CR6" s="21">
        <f t="shared" si="10"/>
        <v>62.97</v>
      </c>
      <c r="CS6" s="21">
        <f t="shared" si="10"/>
        <v>64.930000000000007</v>
      </c>
      <c r="CT6" s="21">
        <f t="shared" si="10"/>
        <v>65.680000000000007</v>
      </c>
      <c r="CU6" s="21">
        <f t="shared" si="10"/>
        <v>63.62</v>
      </c>
      <c r="CV6" s="21">
        <f t="shared" si="10"/>
        <v>62.65</v>
      </c>
      <c r="CW6" s="20" t="str">
        <f>IF(CW7="","",IF(CW7="-","【-】","【"&amp;SUBSTITUTE(TEXT(CW7,"#,##0.00"),"-","△")&amp;"】"))</f>
        <v>【58.94】</v>
      </c>
      <c r="CX6" s="21">
        <f>IF(CX7="",NA(),CX7)</f>
        <v>99.57</v>
      </c>
      <c r="CY6" s="21">
        <f t="shared" ref="CY6:DG6" si="11">IF(CY7="",NA(),CY7)</f>
        <v>99.58</v>
      </c>
      <c r="CZ6" s="21">
        <f t="shared" si="11"/>
        <v>99.6</v>
      </c>
      <c r="DA6" s="21">
        <f t="shared" si="11"/>
        <v>99.62</v>
      </c>
      <c r="DB6" s="21">
        <f t="shared" si="11"/>
        <v>99.63</v>
      </c>
      <c r="DC6" s="21">
        <f t="shared" si="11"/>
        <v>96.97</v>
      </c>
      <c r="DD6" s="21">
        <f t="shared" si="11"/>
        <v>97.7</v>
      </c>
      <c r="DE6" s="21">
        <f t="shared" si="11"/>
        <v>97.59</v>
      </c>
      <c r="DF6" s="21">
        <f t="shared" si="11"/>
        <v>97.53</v>
      </c>
      <c r="DG6" s="21">
        <f t="shared" si="11"/>
        <v>97.54</v>
      </c>
      <c r="DH6" s="20" t="str">
        <f>IF(DH7="","",IF(DH7="-","【-】","【"&amp;SUBSTITUTE(TEXT(DH7,"#,##0.00"),"-","△")&amp;"】"))</f>
        <v>【95.91】</v>
      </c>
      <c r="DI6" s="21">
        <f>IF(DI7="",NA(),DI7)</f>
        <v>12.98</v>
      </c>
      <c r="DJ6" s="21">
        <f t="shared" ref="DJ6:DR6" si="12">IF(DJ7="",NA(),DJ7)</f>
        <v>16.41</v>
      </c>
      <c r="DK6" s="21">
        <f t="shared" si="12"/>
        <v>20.11</v>
      </c>
      <c r="DL6" s="21">
        <f t="shared" si="12"/>
        <v>23.14</v>
      </c>
      <c r="DM6" s="21">
        <f t="shared" si="12"/>
        <v>24.52</v>
      </c>
      <c r="DN6" s="21">
        <f t="shared" si="12"/>
        <v>24.54</v>
      </c>
      <c r="DO6" s="21">
        <f t="shared" si="12"/>
        <v>23.38</v>
      </c>
      <c r="DP6" s="21">
        <f t="shared" si="12"/>
        <v>24.59</v>
      </c>
      <c r="DQ6" s="21">
        <f t="shared" si="12"/>
        <v>26.87</v>
      </c>
      <c r="DR6" s="21">
        <f t="shared" si="12"/>
        <v>29.31</v>
      </c>
      <c r="DS6" s="20" t="str">
        <f>IF(DS7="","",IF(DS7="-","【-】","【"&amp;SUBSTITUTE(TEXT(DS7,"#,##0.00"),"-","△")&amp;"】"))</f>
        <v>【41.09】</v>
      </c>
      <c r="DT6" s="21">
        <f>IF(DT7="",NA(),DT7)</f>
        <v>21.56</v>
      </c>
      <c r="DU6" s="21">
        <f t="shared" ref="DU6:EC6" si="13">IF(DU7="",NA(),DU7)</f>
        <v>21.89</v>
      </c>
      <c r="DV6" s="21">
        <f t="shared" si="13"/>
        <v>24.58</v>
      </c>
      <c r="DW6" s="21">
        <f t="shared" si="13"/>
        <v>26.59</v>
      </c>
      <c r="DX6" s="21">
        <f t="shared" si="13"/>
        <v>27.84</v>
      </c>
      <c r="DY6" s="21">
        <f t="shared" si="13"/>
        <v>7.66</v>
      </c>
      <c r="DZ6" s="21">
        <f t="shared" si="13"/>
        <v>8.1999999999999993</v>
      </c>
      <c r="EA6" s="21">
        <f t="shared" si="13"/>
        <v>9.43</v>
      </c>
      <c r="EB6" s="21">
        <f t="shared" si="13"/>
        <v>12.4</v>
      </c>
      <c r="EC6" s="21">
        <f t="shared" si="13"/>
        <v>13.81</v>
      </c>
      <c r="ED6" s="20" t="str">
        <f>IF(ED7="","",IF(ED7="-","【-】","【"&amp;SUBSTITUTE(TEXT(ED7,"#,##0.00"),"-","△")&amp;"】"))</f>
        <v>【8.68】</v>
      </c>
      <c r="EE6" s="21">
        <f>IF(EE7="",NA(),EE7)</f>
        <v>0.3</v>
      </c>
      <c r="EF6" s="21">
        <f t="shared" ref="EF6:EN6" si="14">IF(EF7="",NA(),EF7)</f>
        <v>0.47</v>
      </c>
      <c r="EG6" s="21">
        <f t="shared" si="14"/>
        <v>0.38</v>
      </c>
      <c r="EH6" s="21">
        <f t="shared" si="14"/>
        <v>0.41</v>
      </c>
      <c r="EI6" s="21">
        <f t="shared" si="14"/>
        <v>0.26</v>
      </c>
      <c r="EJ6" s="21">
        <f t="shared" si="14"/>
        <v>0.16</v>
      </c>
      <c r="EK6" s="21">
        <f t="shared" si="14"/>
        <v>0.14000000000000001</v>
      </c>
      <c r="EL6" s="21">
        <f t="shared" si="14"/>
        <v>0.15</v>
      </c>
      <c r="EM6" s="21">
        <f t="shared" si="14"/>
        <v>0.16</v>
      </c>
      <c r="EN6" s="21">
        <f t="shared" si="14"/>
        <v>0.16</v>
      </c>
      <c r="EO6" s="20" t="str">
        <f>IF(EO7="","",IF(EO7="-","【-】","【"&amp;SUBSTITUTE(TEXT(EO7,"#,##0.00"),"-","△")&amp;"】"))</f>
        <v>【0.22】</v>
      </c>
    </row>
    <row r="7" spans="1:148" s="22" customFormat="1" x14ac:dyDescent="0.2">
      <c r="A7" s="14"/>
      <c r="B7" s="23">
        <v>2023</v>
      </c>
      <c r="C7" s="23">
        <v>272051</v>
      </c>
      <c r="D7" s="23">
        <v>46</v>
      </c>
      <c r="E7" s="23">
        <v>17</v>
      </c>
      <c r="F7" s="23">
        <v>1</v>
      </c>
      <c r="G7" s="23">
        <v>0</v>
      </c>
      <c r="H7" s="23" t="s">
        <v>95</v>
      </c>
      <c r="I7" s="23" t="s">
        <v>96</v>
      </c>
      <c r="J7" s="23" t="s">
        <v>97</v>
      </c>
      <c r="K7" s="23" t="s">
        <v>98</v>
      </c>
      <c r="L7" s="23" t="s">
        <v>99</v>
      </c>
      <c r="M7" s="23" t="s">
        <v>100</v>
      </c>
      <c r="N7" s="24" t="s">
        <v>101</v>
      </c>
      <c r="O7" s="24">
        <v>67.25</v>
      </c>
      <c r="P7" s="24">
        <v>99.93</v>
      </c>
      <c r="Q7" s="24">
        <v>78.22</v>
      </c>
      <c r="R7" s="24">
        <v>1609</v>
      </c>
      <c r="S7" s="24">
        <v>382681</v>
      </c>
      <c r="T7" s="24">
        <v>36.090000000000003</v>
      </c>
      <c r="U7" s="24">
        <v>10603.52</v>
      </c>
      <c r="V7" s="24">
        <v>382084</v>
      </c>
      <c r="W7" s="24">
        <v>34.81</v>
      </c>
      <c r="X7" s="24">
        <v>10976.27</v>
      </c>
      <c r="Y7" s="24">
        <v>112.4</v>
      </c>
      <c r="Z7" s="24">
        <v>114.32</v>
      </c>
      <c r="AA7" s="24">
        <v>111.98</v>
      </c>
      <c r="AB7" s="24">
        <v>111.61</v>
      </c>
      <c r="AC7" s="24">
        <v>108.69</v>
      </c>
      <c r="AD7" s="24">
        <v>109</v>
      </c>
      <c r="AE7" s="24">
        <v>107.09</v>
      </c>
      <c r="AF7" s="24">
        <v>107.96</v>
      </c>
      <c r="AG7" s="24">
        <v>107.29</v>
      </c>
      <c r="AH7" s="24">
        <v>106.58</v>
      </c>
      <c r="AI7" s="24">
        <v>105.91</v>
      </c>
      <c r="AJ7" s="24">
        <v>0</v>
      </c>
      <c r="AK7" s="24">
        <v>0</v>
      </c>
      <c r="AL7" s="24">
        <v>0</v>
      </c>
      <c r="AM7" s="24">
        <v>0</v>
      </c>
      <c r="AN7" s="24">
        <v>0</v>
      </c>
      <c r="AO7" s="24">
        <v>0.28000000000000003</v>
      </c>
      <c r="AP7" s="24">
        <v>0.59</v>
      </c>
      <c r="AQ7" s="24">
        <v>0.68</v>
      </c>
      <c r="AR7" s="24">
        <v>0.9</v>
      </c>
      <c r="AS7" s="24">
        <v>1.19</v>
      </c>
      <c r="AT7" s="24">
        <v>3.03</v>
      </c>
      <c r="AU7" s="24">
        <v>79.09</v>
      </c>
      <c r="AV7" s="24">
        <v>99.43</v>
      </c>
      <c r="AW7" s="24">
        <v>107.69</v>
      </c>
      <c r="AX7" s="24">
        <v>118.05</v>
      </c>
      <c r="AY7" s="24">
        <v>131.58000000000001</v>
      </c>
      <c r="AZ7" s="24">
        <v>71.19</v>
      </c>
      <c r="BA7" s="24">
        <v>77.72</v>
      </c>
      <c r="BB7" s="24">
        <v>86.61</v>
      </c>
      <c r="BC7" s="24">
        <v>100.73</v>
      </c>
      <c r="BD7" s="24">
        <v>108.7</v>
      </c>
      <c r="BE7" s="24">
        <v>78.430000000000007</v>
      </c>
      <c r="BF7" s="24">
        <v>352.77</v>
      </c>
      <c r="BG7" s="24">
        <v>342.35</v>
      </c>
      <c r="BH7" s="24">
        <v>328.18</v>
      </c>
      <c r="BI7" s="24">
        <v>312.08</v>
      </c>
      <c r="BJ7" s="24">
        <v>304.99</v>
      </c>
      <c r="BK7" s="24">
        <v>517.34</v>
      </c>
      <c r="BL7" s="24">
        <v>485.6</v>
      </c>
      <c r="BM7" s="24">
        <v>463.93</v>
      </c>
      <c r="BN7" s="24">
        <v>481.88</v>
      </c>
      <c r="BO7" s="24">
        <v>460.03</v>
      </c>
      <c r="BP7" s="24">
        <v>630.82000000000005</v>
      </c>
      <c r="BQ7" s="24">
        <v>124.72</v>
      </c>
      <c r="BR7" s="24">
        <v>124.69</v>
      </c>
      <c r="BS7" s="24">
        <v>119.12</v>
      </c>
      <c r="BT7" s="24">
        <v>118.39</v>
      </c>
      <c r="BU7" s="24">
        <v>112.09</v>
      </c>
      <c r="BV7" s="24">
        <v>99.89</v>
      </c>
      <c r="BW7" s="24">
        <v>99.95</v>
      </c>
      <c r="BX7" s="24">
        <v>103.4</v>
      </c>
      <c r="BY7" s="24">
        <v>101.87</v>
      </c>
      <c r="BZ7" s="24">
        <v>101.33</v>
      </c>
      <c r="CA7" s="24">
        <v>97.81</v>
      </c>
      <c r="CB7" s="24">
        <v>87.05</v>
      </c>
      <c r="CC7" s="24">
        <v>83.9</v>
      </c>
      <c r="CD7" s="24">
        <v>87.71</v>
      </c>
      <c r="CE7" s="24">
        <v>88.54</v>
      </c>
      <c r="CF7" s="24">
        <v>94.29</v>
      </c>
      <c r="CG7" s="24">
        <v>112.4</v>
      </c>
      <c r="CH7" s="24">
        <v>110.21</v>
      </c>
      <c r="CI7" s="24">
        <v>110.26</v>
      </c>
      <c r="CJ7" s="24">
        <v>111.88</v>
      </c>
      <c r="CK7" s="24">
        <v>114.16</v>
      </c>
      <c r="CL7" s="24">
        <v>138.75</v>
      </c>
      <c r="CM7" s="24">
        <v>56.48</v>
      </c>
      <c r="CN7" s="24">
        <v>56.83</v>
      </c>
      <c r="CO7" s="24">
        <v>56.29</v>
      </c>
      <c r="CP7" s="24">
        <v>55.49</v>
      </c>
      <c r="CQ7" s="24">
        <v>56.38</v>
      </c>
      <c r="CR7" s="24">
        <v>62.97</v>
      </c>
      <c r="CS7" s="24">
        <v>64.930000000000007</v>
      </c>
      <c r="CT7" s="24">
        <v>65.680000000000007</v>
      </c>
      <c r="CU7" s="24">
        <v>63.62</v>
      </c>
      <c r="CV7" s="24">
        <v>62.65</v>
      </c>
      <c r="CW7" s="24">
        <v>58.94</v>
      </c>
      <c r="CX7" s="24">
        <v>99.57</v>
      </c>
      <c r="CY7" s="24">
        <v>99.58</v>
      </c>
      <c r="CZ7" s="24">
        <v>99.6</v>
      </c>
      <c r="DA7" s="24">
        <v>99.62</v>
      </c>
      <c r="DB7" s="24">
        <v>99.63</v>
      </c>
      <c r="DC7" s="24">
        <v>96.97</v>
      </c>
      <c r="DD7" s="24">
        <v>97.7</v>
      </c>
      <c r="DE7" s="24">
        <v>97.59</v>
      </c>
      <c r="DF7" s="24">
        <v>97.53</v>
      </c>
      <c r="DG7" s="24">
        <v>97.54</v>
      </c>
      <c r="DH7" s="24">
        <v>95.91</v>
      </c>
      <c r="DI7" s="24">
        <v>12.98</v>
      </c>
      <c r="DJ7" s="24">
        <v>16.41</v>
      </c>
      <c r="DK7" s="24">
        <v>20.11</v>
      </c>
      <c r="DL7" s="24">
        <v>23.14</v>
      </c>
      <c r="DM7" s="24">
        <v>24.52</v>
      </c>
      <c r="DN7" s="24">
        <v>24.54</v>
      </c>
      <c r="DO7" s="24">
        <v>23.38</v>
      </c>
      <c r="DP7" s="24">
        <v>24.59</v>
      </c>
      <c r="DQ7" s="24">
        <v>26.87</v>
      </c>
      <c r="DR7" s="24">
        <v>29.31</v>
      </c>
      <c r="DS7" s="24">
        <v>41.09</v>
      </c>
      <c r="DT7" s="24">
        <v>21.56</v>
      </c>
      <c r="DU7" s="24">
        <v>21.89</v>
      </c>
      <c r="DV7" s="24">
        <v>24.58</v>
      </c>
      <c r="DW7" s="24">
        <v>26.59</v>
      </c>
      <c r="DX7" s="24">
        <v>27.84</v>
      </c>
      <c r="DY7" s="24">
        <v>7.66</v>
      </c>
      <c r="DZ7" s="24">
        <v>8.1999999999999993</v>
      </c>
      <c r="EA7" s="24">
        <v>9.43</v>
      </c>
      <c r="EB7" s="24">
        <v>12.4</v>
      </c>
      <c r="EC7" s="24">
        <v>13.81</v>
      </c>
      <c r="ED7" s="24">
        <v>8.68</v>
      </c>
      <c r="EE7" s="24">
        <v>0.3</v>
      </c>
      <c r="EF7" s="24">
        <v>0.47</v>
      </c>
      <c r="EG7" s="24">
        <v>0.38</v>
      </c>
      <c r="EH7" s="24">
        <v>0.41</v>
      </c>
      <c r="EI7" s="24">
        <v>0.26</v>
      </c>
      <c r="EJ7" s="24">
        <v>0.16</v>
      </c>
      <c r="EK7" s="24">
        <v>0.14000000000000001</v>
      </c>
      <c r="EL7" s="24">
        <v>0.15</v>
      </c>
      <c r="EM7" s="24">
        <v>0.16</v>
      </c>
      <c r="EN7" s="24">
        <v>0.16</v>
      </c>
      <c r="EO7" s="24">
        <v>0.22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102</v>
      </c>
      <c r="C9" s="26" t="s">
        <v>103</v>
      </c>
      <c r="D9" s="26" t="s">
        <v>104</v>
      </c>
      <c r="E9" s="26" t="s">
        <v>105</v>
      </c>
      <c r="F9" s="26"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107</v>
      </c>
    </row>
    <row r="12" spans="1:148" x14ac:dyDescent="0.2">
      <c r="B12">
        <v>1</v>
      </c>
      <c r="C12">
        <v>1</v>
      </c>
      <c r="D12">
        <v>2</v>
      </c>
      <c r="E12">
        <v>3</v>
      </c>
      <c r="F12">
        <v>4</v>
      </c>
      <c r="G12" t="s">
        <v>108</v>
      </c>
    </row>
    <row r="13" spans="1:148" x14ac:dyDescent="0.2">
      <c r="B13" t="s">
        <v>109</v>
      </c>
      <c r="C13" t="s">
        <v>109</v>
      </c>
      <c r="D13" t="s">
        <v>109</v>
      </c>
      <c r="E13" t="s">
        <v>109</v>
      </c>
      <c r="F13" t="s">
        <v>109</v>
      </c>
      <c r="G13" t="s">
        <v>110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岸井夏希</cp:lastModifiedBy>
  <cp:lastPrinted>2025-02-21T04:34:44Z</cp:lastPrinted>
  <dcterms:created xsi:type="dcterms:W3CDTF">2025-01-24T07:04:01Z</dcterms:created>
  <dcterms:modified xsi:type="dcterms:W3CDTF">2025-03-04T07:53:36Z</dcterms:modified>
  <cp:category/>
</cp:coreProperties>
</file>