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補助金（換気対策支援事業）\01_事業計画提出依頼（国→府→学校）\02_事業募集（府→学校）\HP用\"/>
    </mc:Choice>
  </mc:AlternateContent>
  <xr:revisionPtr revIDLastSave="0" documentId="13_ncr:1_{935F039B-38B9-4B58-A740-B82E3F1392A2}" xr6:coauthVersionLast="47" xr6:coauthVersionMax="47" xr10:uidLastSave="{00000000-0000-0000-0000-000000000000}"/>
  <bookViews>
    <workbookView xWindow="-108" yWindow="-108" windowWidth="23256" windowHeight="14160" xr2:uid="{1B31A1E7-03E4-416B-A096-ADC481CBA7B9}"/>
  </bookViews>
  <sheets>
    <sheet name="事業計画書（別添１（様式１））" sheetId="1" r:id="rId1"/>
    <sheet name="事業計画書（別添１（様式１））記入例" sheetId="2" r:id="rId2"/>
    <sheet name="学校一覧" sheetId="4" state="hidden" r:id="rId3"/>
  </sheets>
  <definedNames>
    <definedName name="_xlnm._FilterDatabase" localSheetId="2" hidden="1">学校一覧!$A$1:$F$1</definedName>
    <definedName name="aa" localSheetId="2">#REF!</definedName>
    <definedName name="aa" localSheetId="0">#REF!</definedName>
    <definedName name="aa" localSheetId="1">#REF!</definedName>
    <definedName name="aa">#REF!</definedName>
    <definedName name="aaa" localSheetId="2">#REF!</definedName>
    <definedName name="aaa" localSheetId="0">#REF!</definedName>
    <definedName name="aaa" localSheetId="1">#REF!</definedName>
    <definedName name="aaa">#REF!</definedName>
    <definedName name="ｌ" localSheetId="2">#REF!</definedName>
    <definedName name="ｌ" localSheetId="0">#REF!</definedName>
    <definedName name="ｌ" localSheetId="1">#REF!</definedName>
    <definedName name="ｌ">#REF!</definedName>
    <definedName name="_xlnm.Print_Area" localSheetId="2">#REF!</definedName>
    <definedName name="_xlnm.Print_Area" localSheetId="0">'事業計画書（別添１（様式１））'!$A$1:$AA$30</definedName>
    <definedName name="_xlnm.Print_Area" localSheetId="1">'事業計画書（別添１（様式１））記入例'!$A$1:$AC$30</definedName>
    <definedName name="_xlnm.Print_Area">#REF!</definedName>
    <definedName name="_xlnm.Print_Titles" localSheetId="2">学校一覧!$1:$1</definedName>
    <definedName name="あ" localSheetId="2">#REF!</definedName>
    <definedName name="あ" localSheetId="0">#REF!</definedName>
    <definedName name="あ" localSheetId="1">#REF!</definedName>
    <definedName name="あ">#REF!</definedName>
    <definedName name="い" localSheetId="2">#REF!</definedName>
    <definedName name="い" localSheetId="0">#REF!</definedName>
    <definedName name="い" localSheetId="1">#REF!</definedName>
    <definedName name="い">#REF!</definedName>
    <definedName name="新規" localSheetId="2">#REF!</definedName>
    <definedName name="新規">#REF!</definedName>
    <definedName name="世湯" localSheetId="2">#REF!</definedName>
    <definedName name="世湯">#REF!</definedName>
    <definedName name="様式１０" localSheetId="2">#REF!</definedName>
    <definedName name="様式１０">#REF!</definedName>
    <definedName name="様式第１別紙１1" localSheetId="2">#REF!</definedName>
    <definedName name="様式第１別紙１1">#REF!</definedName>
    <definedName name="様式第２" localSheetId="2">#REF!</definedName>
    <definedName name="様式第２">#REF!</definedName>
    <definedName name="様式第６の２" localSheetId="2">#REF!</definedName>
    <definedName name="様式第６の２">#REF!</definedName>
    <definedName name="様式第７" localSheetId="2">#REF!</definedName>
    <definedName name="様式第７">#REF!</definedName>
    <definedName name="様式別紙１の" localSheetId="2">#REF!</definedName>
    <definedName name="様式別紙１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" l="1"/>
  <c r="F15" i="1"/>
  <c r="F14" i="1"/>
  <c r="C15" i="1"/>
  <c r="C14" i="1"/>
  <c r="Z15" i="1" l="1"/>
  <c r="Y15" i="1"/>
  <c r="W15" i="1"/>
  <c r="S15" i="1"/>
  <c r="O15" i="1"/>
  <c r="Z15" i="2" l="1"/>
  <c r="Y15" i="2"/>
  <c r="Y14" i="2"/>
  <c r="AD14" i="2"/>
  <c r="V16" i="2" l="1"/>
  <c r="R16" i="2"/>
  <c r="N16" i="2"/>
  <c r="K16" i="2"/>
  <c r="J16" i="2"/>
  <c r="I16" i="2"/>
  <c r="G16" i="2"/>
  <c r="F16" i="2"/>
  <c r="AF15" i="2"/>
  <c r="AE15" i="2"/>
  <c r="AD15" i="2"/>
  <c r="W15" i="2"/>
  <c r="S15" i="2"/>
  <c r="O15" i="2"/>
  <c r="AF14" i="2"/>
  <c r="AE14" i="2"/>
  <c r="Z14" i="2" s="1"/>
  <c r="W14" i="2"/>
  <c r="S14" i="2"/>
  <c r="O14" i="2"/>
  <c r="V16" i="1"/>
  <c r="R16" i="1"/>
  <c r="N16" i="1"/>
  <c r="K16" i="1"/>
  <c r="J16" i="1"/>
  <c r="I16" i="1"/>
  <c r="G16" i="1"/>
  <c r="F16" i="1"/>
  <c r="AF14" i="1"/>
  <c r="Z14" i="1" s="1"/>
  <c r="AE14" i="1"/>
  <c r="AD14" i="1"/>
  <c r="Y14" i="1"/>
  <c r="W14" i="1"/>
  <c r="S14" i="1"/>
  <c r="O14" i="1"/>
  <c r="Z16" i="2" l="1"/>
  <c r="Y16" i="2"/>
  <c r="Y16" i="1"/>
  <c r="Z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AH6" authorId="0" shapeId="0" xr:uid="{CE3A9A86-52E7-49CF-9CB3-781EAC8E0CFC}">
      <text>
        <r>
          <rPr>
            <b/>
            <sz val="16"/>
            <color indexed="81"/>
            <rFont val="MS P ゴシック"/>
            <family val="3"/>
            <charset val="128"/>
          </rPr>
          <t>整理番号</t>
        </r>
      </text>
    </comment>
    <comment ref="E14" authorId="0" shapeId="0" xr:uid="{35AAF788-B09D-47CE-91CA-063C329C848B}">
      <text>
        <r>
          <rPr>
            <b/>
            <sz val="12"/>
            <color indexed="81"/>
            <rFont val="MS P ゴシック"/>
            <family val="3"/>
            <charset val="128"/>
          </rPr>
          <t>記入忘れに注意</t>
        </r>
      </text>
    </comment>
    <comment ref="G14" authorId="0" shapeId="0" xr:uid="{B01F5E6E-F89E-4A6F-AF34-99D6285D6186}">
      <text>
        <r>
          <rPr>
            <b/>
            <sz val="11"/>
            <color indexed="81"/>
            <rFont val="MS P ゴシック"/>
            <family val="3"/>
            <charset val="128"/>
          </rPr>
          <t>記入忘れに注意</t>
        </r>
      </text>
    </comment>
    <comment ref="Y27" authorId="0" shapeId="0" xr:uid="{1664C389-3DAA-4B21-B9E3-59E297302AB6}">
      <text>
        <r>
          <rPr>
            <b/>
            <sz val="12"/>
            <color indexed="81"/>
            <rFont val="MS P ゴシック"/>
            <family val="3"/>
            <charset val="128"/>
          </rPr>
          <t>記入忘れに注意</t>
        </r>
      </text>
    </comment>
  </commentList>
</comments>
</file>

<file path=xl/sharedStrings.xml><?xml version="1.0" encoding="utf-8"?>
<sst xmlns="http://schemas.openxmlformats.org/spreadsheetml/2006/main" count="857" uniqueCount="522">
  <si>
    <t>別添１（様式１）（事業計画書）</t>
    <rPh sb="0" eb="2">
      <t>ベッテン</t>
    </rPh>
    <rPh sb="4" eb="6">
      <t>ヨウシキ</t>
    </rPh>
    <rPh sb="9" eb="14">
      <t>ジギョウケイカクショ</t>
    </rPh>
    <phoneticPr fontId="4"/>
  </si>
  <si>
    <t>学校保健特別対策事業費補助金（換気対策支援事業）　事業計画書</t>
    <rPh sb="0" eb="14">
      <t>ガッコウホケントクベツタイサクジギョウヒホジョキン</t>
    </rPh>
    <rPh sb="25" eb="30">
      <t>ジギョウケイカクショ</t>
    </rPh>
    <phoneticPr fontId="10"/>
  </si>
  <si>
    <t>学校種</t>
    <rPh sb="0" eb="2">
      <t>ガッコウ</t>
    </rPh>
    <rPh sb="2" eb="3">
      <t>シュ</t>
    </rPh>
    <phoneticPr fontId="4"/>
  </si>
  <si>
    <t>児童
生徒数</t>
    <rPh sb="0" eb="2">
      <t>ジドウ</t>
    </rPh>
    <rPh sb="3" eb="5">
      <t>セイト</t>
    </rPh>
    <rPh sb="5" eb="6">
      <t>スウ</t>
    </rPh>
    <phoneticPr fontId="4"/>
  </si>
  <si>
    <t>学級数</t>
    <rPh sb="0" eb="3">
      <t>ガッキュウスウ</t>
    </rPh>
    <phoneticPr fontId="4"/>
  </si>
  <si>
    <t>これまで「学校保健特別対策事業費補助金」を活用して（ア）～（ウ）の物品を整備したことがあるか</t>
    <rPh sb="5" eb="19">
      <t>ガッコウホケントクベツタイサクジギョウヒホジョキン</t>
    </rPh>
    <rPh sb="21" eb="23">
      <t>カツヨウ</t>
    </rPh>
    <rPh sb="33" eb="35">
      <t>ブッピン</t>
    </rPh>
    <rPh sb="36" eb="38">
      <t>セイビ</t>
    </rPh>
    <phoneticPr fontId="4"/>
  </si>
  <si>
    <t>換気に係る物品の整備状況（台）</t>
    <rPh sb="0" eb="2">
      <t>カンキ</t>
    </rPh>
    <rPh sb="3" eb="4">
      <t>カカ</t>
    </rPh>
    <rPh sb="5" eb="7">
      <t>ブッピン</t>
    </rPh>
    <rPh sb="8" eb="12">
      <t>セイビジョウキョウ</t>
    </rPh>
    <rPh sb="13" eb="14">
      <t>ダイ</t>
    </rPh>
    <phoneticPr fontId="4"/>
  </si>
  <si>
    <t>整備を計画
している
物品</t>
    <rPh sb="0" eb="2">
      <t>セイビ</t>
    </rPh>
    <rPh sb="3" eb="5">
      <t>ケイカク</t>
    </rPh>
    <rPh sb="11" eb="13">
      <t>ブッピン</t>
    </rPh>
    <phoneticPr fontId="4"/>
  </si>
  <si>
    <t>(ア）CO2モニター</t>
    <phoneticPr fontId="4"/>
  </si>
  <si>
    <t>(イ）サーキュレータ</t>
    <phoneticPr fontId="4"/>
  </si>
  <si>
    <t>(ウ）HEPAフィルタ付空気清浄機</t>
    <rPh sb="11" eb="12">
      <t>ツキ</t>
    </rPh>
    <rPh sb="12" eb="17">
      <t>クウキセイジョウキ</t>
    </rPh>
    <phoneticPr fontId="4"/>
  </si>
  <si>
    <t>補助対象
経費
（円）</t>
  </si>
  <si>
    <t>申請額
（円）</t>
    <rPh sb="0" eb="3">
      <t>シンセイガク</t>
    </rPh>
    <rPh sb="5" eb="6">
      <t>エン</t>
    </rPh>
    <phoneticPr fontId="4"/>
  </si>
  <si>
    <t>備考</t>
    <rPh sb="0" eb="2">
      <t>ビコウ</t>
    </rPh>
    <phoneticPr fontId="4"/>
  </si>
  <si>
    <t>基準単価内の単価</t>
    <rPh sb="0" eb="4">
      <t>キジュンタンカ</t>
    </rPh>
    <rPh sb="4" eb="5">
      <t>ナイ</t>
    </rPh>
    <rPh sb="6" eb="8">
      <t>タンカ</t>
    </rPh>
    <phoneticPr fontId="4"/>
  </si>
  <si>
    <t>（ア）CO2モニター</t>
    <phoneticPr fontId="4"/>
  </si>
  <si>
    <t>（イ）サーキュレータ</t>
    <phoneticPr fontId="4"/>
  </si>
  <si>
    <t>（ウ）HEPAフィルタ付空気清浄機</t>
    <rPh sb="11" eb="12">
      <t>ツキ</t>
    </rPh>
    <rPh sb="12" eb="17">
      <t>クウキセイジョウキ</t>
    </rPh>
    <phoneticPr fontId="4"/>
  </si>
  <si>
    <t>単価（円）</t>
    <rPh sb="0" eb="2">
      <t>タンカ</t>
    </rPh>
    <rPh sb="3" eb="4">
      <t>エン</t>
    </rPh>
    <phoneticPr fontId="4"/>
  </si>
  <si>
    <t>台数
（台）</t>
    <rPh sb="0" eb="2">
      <t>ダイスウ</t>
    </rPh>
    <rPh sb="4" eb="5">
      <t>ダイ</t>
    </rPh>
    <phoneticPr fontId="4"/>
  </si>
  <si>
    <t>計（円）</t>
    <rPh sb="0" eb="1">
      <t>ケイ</t>
    </rPh>
    <rPh sb="2" eb="3">
      <t>エン</t>
    </rPh>
    <phoneticPr fontId="4"/>
  </si>
  <si>
    <t>主な
設置場所</t>
    <rPh sb="0" eb="1">
      <t>オモ</t>
    </rPh>
    <rPh sb="3" eb="7">
      <t>セッチバショ</t>
    </rPh>
    <phoneticPr fontId="4"/>
  </si>
  <si>
    <t>主な
設置場所</t>
    <rPh sb="0" eb="1">
      <t>オモ</t>
    </rPh>
    <rPh sb="3" eb="5">
      <t>セッチ</t>
    </rPh>
    <rPh sb="5" eb="7">
      <t>バショ</t>
    </rPh>
    <phoneticPr fontId="4"/>
  </si>
  <si>
    <t>主な設置場所</t>
    <rPh sb="0" eb="1">
      <t>オモ</t>
    </rPh>
    <rPh sb="2" eb="4">
      <t>セッチ</t>
    </rPh>
    <rPh sb="4" eb="6">
      <t>バショ</t>
    </rPh>
    <phoneticPr fontId="4"/>
  </si>
  <si>
    <t>合計</t>
    <rPh sb="0" eb="2">
      <t>ゴウケイ</t>
    </rPh>
    <phoneticPr fontId="4"/>
  </si>
  <si>
    <t>※義務教育学校（前期課程）、義務教育学校（後期課程）、中等教育学校（前期課程）、中等教育学校（後期課程）は、行を分けて記入すること。</t>
    <rPh sb="1" eb="3">
      <t>ギム</t>
    </rPh>
    <rPh sb="3" eb="5">
      <t>キョウイク</t>
    </rPh>
    <rPh sb="5" eb="7">
      <t>ガッコウ</t>
    </rPh>
    <rPh sb="8" eb="10">
      <t>ゼンキ</t>
    </rPh>
    <rPh sb="10" eb="12">
      <t>カテイ</t>
    </rPh>
    <rPh sb="14" eb="16">
      <t>ギム</t>
    </rPh>
    <rPh sb="16" eb="18">
      <t>キョウイク</t>
    </rPh>
    <rPh sb="18" eb="20">
      <t>ガッコウ</t>
    </rPh>
    <rPh sb="21" eb="23">
      <t>コウキ</t>
    </rPh>
    <rPh sb="23" eb="25">
      <t>カテイ</t>
    </rPh>
    <rPh sb="27" eb="29">
      <t>チュウトウ</t>
    </rPh>
    <rPh sb="29" eb="31">
      <t>キョウイク</t>
    </rPh>
    <rPh sb="31" eb="33">
      <t>ガッコウ</t>
    </rPh>
    <rPh sb="34" eb="36">
      <t>ゼンキ</t>
    </rPh>
    <rPh sb="36" eb="38">
      <t>カテイ</t>
    </rPh>
    <rPh sb="40" eb="42">
      <t>チュウトウ</t>
    </rPh>
    <rPh sb="42" eb="44">
      <t>キョウイク</t>
    </rPh>
    <rPh sb="44" eb="46">
      <t>ガッコウ</t>
    </rPh>
    <rPh sb="47" eb="49">
      <t>コウキ</t>
    </rPh>
    <rPh sb="49" eb="51">
      <t>カテイ</t>
    </rPh>
    <rPh sb="54" eb="55">
      <t>ギョウ</t>
    </rPh>
    <rPh sb="56" eb="57">
      <t>ワ</t>
    </rPh>
    <rPh sb="59" eb="61">
      <t>キニュウ</t>
    </rPh>
    <phoneticPr fontId="4"/>
  </si>
  <si>
    <t>※本校、分校は、行を分けて記入すること。</t>
    <rPh sb="1" eb="3">
      <t>ホンコウ</t>
    </rPh>
    <rPh sb="4" eb="6">
      <t>ブンコウ</t>
    </rPh>
    <rPh sb="8" eb="9">
      <t>ギョウ</t>
    </rPh>
    <rPh sb="10" eb="11">
      <t>ワ</t>
    </rPh>
    <rPh sb="13" eb="15">
      <t>キニュウ</t>
    </rPh>
    <phoneticPr fontId="4"/>
  </si>
  <si>
    <t>※「児童生徒数」「学級数」欄は、令和５年５月１日現在の児童生徒数及び学級数を記入すること。</t>
    <rPh sb="2" eb="4">
      <t>ジドウ</t>
    </rPh>
    <rPh sb="4" eb="6">
      <t>セイト</t>
    </rPh>
    <rPh sb="6" eb="7">
      <t>スウ</t>
    </rPh>
    <rPh sb="9" eb="12">
      <t>ガッキュウスウ</t>
    </rPh>
    <rPh sb="13" eb="14">
      <t>ラン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rPh sb="27" eb="29">
      <t>ジドウ</t>
    </rPh>
    <rPh sb="29" eb="31">
      <t>セイト</t>
    </rPh>
    <rPh sb="31" eb="32">
      <t>スウ</t>
    </rPh>
    <rPh sb="32" eb="33">
      <t>オヨ</t>
    </rPh>
    <rPh sb="34" eb="37">
      <t>ガッキュウスウ</t>
    </rPh>
    <rPh sb="38" eb="40">
      <t>キニュウ</t>
    </rPh>
    <phoneticPr fontId="4"/>
  </si>
  <si>
    <t>※「これまで「学校保健特別対策事業費補助金」を活用して（ア）～（ウ）の物品を整備したことがあるか」の欄には、「〇」か「×」を記入すること。</t>
    <rPh sb="35" eb="37">
      <t>ブッピン</t>
    </rPh>
    <rPh sb="38" eb="40">
      <t>セイビ</t>
    </rPh>
    <rPh sb="50" eb="51">
      <t>ラン</t>
    </rPh>
    <rPh sb="62" eb="64">
      <t>キニュウ</t>
    </rPh>
    <phoneticPr fontId="4"/>
  </si>
  <si>
    <r>
      <t>※「換気に係る物品の整備状況（台）」の欄には、</t>
    </r>
    <r>
      <rPr>
        <u/>
        <sz val="11"/>
        <rFont val="ＭＳ 明朝"/>
        <family val="1"/>
        <charset val="128"/>
      </rPr>
      <t>設置場所や「学校保健特別対策事業費補助金」の活用の有無に関わらず</t>
    </r>
    <r>
      <rPr>
        <sz val="11"/>
        <rFont val="ＭＳ 明朝"/>
        <family val="1"/>
        <charset val="128"/>
      </rPr>
      <t>、学校に整備している（ア）～（ウ）の台数を記入すること。</t>
    </r>
    <rPh sb="7" eb="9">
      <t>ブッピン</t>
    </rPh>
    <rPh sb="18" eb="19">
      <t>ラン</t>
    </rPh>
    <rPh sb="23" eb="25">
      <t>セッチ</t>
    </rPh>
    <rPh sb="25" eb="27">
      <t>バショ</t>
    </rPh>
    <rPh sb="28" eb="42">
      <t>ガッコウホケントクベツタイサクジギョウヒホジョキン</t>
    </rPh>
    <rPh sb="44" eb="46">
      <t>カツヨウ</t>
    </rPh>
    <rPh sb="47" eb="49">
      <t>ウム</t>
    </rPh>
    <rPh sb="50" eb="51">
      <t>カカ</t>
    </rPh>
    <rPh sb="56" eb="58">
      <t>ガッコウ</t>
    </rPh>
    <rPh sb="59" eb="61">
      <t>セイビ</t>
    </rPh>
    <rPh sb="73" eb="75">
      <t>ダイスウ</t>
    </rPh>
    <rPh sb="75" eb="77">
      <t>キニュウ</t>
    </rPh>
    <phoneticPr fontId="4"/>
  </si>
  <si>
    <t>※「整備を計画している物品」欄は、（ア）CO2モニター、（イ）サーキュレータ、（ウ）HEPAフィルタ付空気清浄機のうち、各学校において本補助金を活用して整備を計画している物品を、記号（ア、イ、ウ）で記入すること。（該当するもの全て）</t>
    <rPh sb="2" eb="4">
      <t>セイビ</t>
    </rPh>
    <rPh sb="5" eb="7">
      <t>ケイカク</t>
    </rPh>
    <rPh sb="11" eb="13">
      <t>ブッピン</t>
    </rPh>
    <rPh sb="14" eb="15">
      <t>ラン</t>
    </rPh>
    <rPh sb="50" eb="56">
      <t>ツキクウキセイジョウキ</t>
    </rPh>
    <rPh sb="60" eb="61">
      <t>カク</t>
    </rPh>
    <rPh sb="61" eb="63">
      <t>ガッコウ</t>
    </rPh>
    <rPh sb="67" eb="71">
      <t>ホンホジョキン</t>
    </rPh>
    <rPh sb="72" eb="74">
      <t>カツヨウ</t>
    </rPh>
    <rPh sb="76" eb="78">
      <t>セイビ</t>
    </rPh>
    <rPh sb="79" eb="81">
      <t>ケイカク</t>
    </rPh>
    <rPh sb="85" eb="87">
      <t>ブッピン</t>
    </rPh>
    <rPh sb="89" eb="91">
      <t>キゴウ</t>
    </rPh>
    <rPh sb="99" eb="101">
      <t>キニュウ</t>
    </rPh>
    <rPh sb="107" eb="109">
      <t>ガイトウ</t>
    </rPh>
    <rPh sb="113" eb="114">
      <t>スベ</t>
    </rPh>
    <phoneticPr fontId="4"/>
  </si>
  <si>
    <t>　本件担当：</t>
    <rPh sb="1" eb="3">
      <t>ホンケン</t>
    </rPh>
    <rPh sb="3" eb="5">
      <t>タントウ</t>
    </rPh>
    <phoneticPr fontId="4"/>
  </si>
  <si>
    <t>　　（担当課・係名）</t>
    <rPh sb="3" eb="6">
      <t>タントウカ</t>
    </rPh>
    <rPh sb="7" eb="8">
      <t>カカリ</t>
    </rPh>
    <rPh sb="8" eb="9">
      <t>メイ</t>
    </rPh>
    <phoneticPr fontId="4"/>
  </si>
  <si>
    <t>　TEL：　○○-○○○○-○○○○（内線○○○○）</t>
  </si>
  <si>
    <t>　Mail：（メールアドレス）</t>
  </si>
  <si>
    <r>
      <t>学校保健特別対策事業費補助金（換気対策支援事業）　事業計画書</t>
    </r>
    <r>
      <rPr>
        <sz val="18"/>
        <color rgb="FFFF0000"/>
        <rFont val="ＭＳ 明朝"/>
        <family val="1"/>
        <charset val="128"/>
      </rPr>
      <t>（記入例）</t>
    </r>
    <rPh sb="0" eb="14">
      <t>ガッコウホケントクベツタイサクジギョウヒホジョキン</t>
    </rPh>
    <rPh sb="25" eb="30">
      <t>ジギョウケイカクショ</t>
    </rPh>
    <rPh sb="31" eb="34">
      <t>キニュウレイ</t>
    </rPh>
    <phoneticPr fontId="10"/>
  </si>
  <si>
    <t>〇</t>
    <phoneticPr fontId="4"/>
  </si>
  <si>
    <t>ア・イ・ウ</t>
    <phoneticPr fontId="4"/>
  </si>
  <si>
    <t>普通教室</t>
    <rPh sb="0" eb="4">
      <t>フツウキョウシツ</t>
    </rPh>
    <phoneticPr fontId="4"/>
  </si>
  <si>
    <t>保健室・特別支援学級</t>
    <rPh sb="0" eb="3">
      <t>ホケンシツ</t>
    </rPh>
    <rPh sb="4" eb="10">
      <t>トクベツシエンガッキュウ</t>
    </rPh>
    <phoneticPr fontId="4"/>
  </si>
  <si>
    <t>×</t>
  </si>
  <si>
    <t>ア・イ・ウ</t>
  </si>
  <si>
    <t>保健室</t>
    <rPh sb="0" eb="3">
      <t>ホケンシツ</t>
    </rPh>
    <phoneticPr fontId="4"/>
  </si>
  <si>
    <t>体育館</t>
    <rPh sb="0" eb="3">
      <t>タイイクカン</t>
    </rPh>
    <phoneticPr fontId="4"/>
  </si>
  <si>
    <t>音楽室</t>
    <rPh sb="0" eb="3">
      <t>オンガクシツ</t>
    </rPh>
    <phoneticPr fontId="4"/>
  </si>
  <si>
    <t>学校法人名</t>
    <rPh sb="0" eb="2">
      <t>ガッコウ</t>
    </rPh>
    <rPh sb="2" eb="4">
      <t>ホウジン</t>
    </rPh>
    <rPh sb="4" eb="5">
      <t>メイ</t>
    </rPh>
    <phoneticPr fontId="4"/>
  </si>
  <si>
    <t>学校名</t>
    <rPh sb="0" eb="3">
      <t>ガッコウメイ</t>
    </rPh>
    <phoneticPr fontId="4"/>
  </si>
  <si>
    <t>●●学園</t>
    <rPh sb="2" eb="4">
      <t>ガクエン</t>
    </rPh>
    <phoneticPr fontId="1"/>
  </si>
  <si>
    <t>義務教育学校（前期課程）</t>
  </si>
  <si>
    <t>●●学園</t>
  </si>
  <si>
    <t>義務教育学校（後期課程）</t>
  </si>
  <si>
    <t>●●義務教育学校</t>
  </si>
  <si>
    <t>●●義務教育学校</t>
    <phoneticPr fontId="4"/>
  </si>
  <si>
    <t>学校名</t>
  </si>
  <si>
    <t>法人名</t>
    <rPh sb="0" eb="3">
      <t>ホウジンメイ</t>
    </rPh>
    <phoneticPr fontId="4"/>
  </si>
  <si>
    <t>学校コード</t>
  </si>
  <si>
    <t>児童生徒数</t>
    <rPh sb="0" eb="5">
      <t>ジドウセイトスウ</t>
    </rPh>
    <phoneticPr fontId="4"/>
  </si>
  <si>
    <t>整理番号</t>
    <rPh sb="0" eb="4">
      <t>セイリバンゴウ</t>
    </rPh>
    <phoneticPr fontId="4"/>
  </si>
  <si>
    <t>選択してください</t>
    <rPh sb="0" eb="2">
      <t>センタク</t>
    </rPh>
    <phoneticPr fontId="4"/>
  </si>
  <si>
    <t>自動反映</t>
    <phoneticPr fontId="4"/>
  </si>
  <si>
    <t>香ケ丘リベルテ高等学校</t>
  </si>
  <si>
    <t>愛泉学園</t>
  </si>
  <si>
    <t>01011</t>
  </si>
  <si>
    <t>高等学校</t>
    <phoneticPr fontId="4"/>
  </si>
  <si>
    <t>堺リベラル高等学校</t>
  </si>
  <si>
    <t>01012</t>
  </si>
  <si>
    <t>堺リベラル中学校</t>
  </si>
  <si>
    <t>01041</t>
  </si>
  <si>
    <t>中学校</t>
    <phoneticPr fontId="4"/>
  </si>
  <si>
    <t>上宮高等学校</t>
  </si>
  <si>
    <t>上宮学園</t>
  </si>
  <si>
    <t>02011</t>
  </si>
  <si>
    <t>上宮太子高等学校</t>
  </si>
  <si>
    <t>02012</t>
  </si>
  <si>
    <t>上宮学園中学校</t>
  </si>
  <si>
    <t>02041</t>
  </si>
  <si>
    <t>大阪学院大学高等学校</t>
  </si>
  <si>
    <t>大阪学院大学</t>
  </si>
  <si>
    <t>03011</t>
  </si>
  <si>
    <t>大阪高等学校</t>
  </si>
  <si>
    <t>大阪学園</t>
  </si>
  <si>
    <t>04011</t>
  </si>
  <si>
    <t>常翔学園高等学校</t>
  </si>
  <si>
    <t>常翔学園</t>
  </si>
  <si>
    <t>05011</t>
  </si>
  <si>
    <t>常翔啓光学園高等学校</t>
  </si>
  <si>
    <t>05012</t>
  </si>
  <si>
    <t>常翔学園中学校</t>
  </si>
  <si>
    <t>05041</t>
  </si>
  <si>
    <t>常翔啓光学園中学校</t>
  </si>
  <si>
    <t>05042</t>
  </si>
  <si>
    <t>大阪産業大学附属高等学校</t>
  </si>
  <si>
    <t>大阪産業大学</t>
  </si>
  <si>
    <t>06011</t>
  </si>
  <si>
    <t>大阪桐蔭高等学校</t>
  </si>
  <si>
    <t>06012</t>
  </si>
  <si>
    <t>大阪桐蔭中学校</t>
  </si>
  <si>
    <t>06042</t>
  </si>
  <si>
    <t>大商学園高等学校</t>
  </si>
  <si>
    <t>大商学園</t>
  </si>
  <si>
    <t>07011</t>
  </si>
  <si>
    <t>大阪信愛学院高等学校</t>
  </si>
  <si>
    <t>大阪信愛女学院</t>
  </si>
  <si>
    <t>08011</t>
  </si>
  <si>
    <t>大阪信愛学院中学校</t>
  </si>
  <si>
    <t>08041</t>
  </si>
  <si>
    <t>大阪信愛学院小学校</t>
  </si>
  <si>
    <t>08051</t>
  </si>
  <si>
    <t>小学校</t>
  </si>
  <si>
    <t>大阪夕陽丘学園高等学校</t>
  </si>
  <si>
    <t>大阪夕陽丘学園</t>
  </si>
  <si>
    <t>09011</t>
  </si>
  <si>
    <t>大阪女学院高等学校</t>
  </si>
  <si>
    <t>大阪女学院</t>
  </si>
  <si>
    <t>10011</t>
  </si>
  <si>
    <t>大阪女学院中学校</t>
  </si>
  <si>
    <t>10041</t>
  </si>
  <si>
    <t>大阪成蹊女子高等学校</t>
  </si>
  <si>
    <t>大阪成蹊学園</t>
  </si>
  <si>
    <t>11011</t>
  </si>
  <si>
    <t>大阪星光学院高等学校</t>
  </si>
  <si>
    <t>大阪星光学院</t>
  </si>
  <si>
    <t>12011</t>
  </si>
  <si>
    <t>大阪星光学院中学校</t>
  </si>
  <si>
    <t>12041</t>
  </si>
  <si>
    <t>早稲田摂陵高等学校</t>
  </si>
  <si>
    <t>早稲田大阪学園</t>
  </si>
  <si>
    <t>13011</t>
  </si>
  <si>
    <t>向陽台高等学校</t>
  </si>
  <si>
    <t>13031</t>
  </si>
  <si>
    <t>高等学校（通信制課程のみ）</t>
    <phoneticPr fontId="4"/>
  </si>
  <si>
    <t>大阪電気通信大学高等学校</t>
  </si>
  <si>
    <t>大阪電気通信大学</t>
  </si>
  <si>
    <t>14011</t>
  </si>
  <si>
    <t>初芝立命館高等学校</t>
  </si>
  <si>
    <t>大阪初芝学園</t>
  </si>
  <si>
    <t>15011</t>
  </si>
  <si>
    <t>初芝富田林高等学校</t>
  </si>
  <si>
    <t>15012</t>
  </si>
  <si>
    <t>初芝立命館中学校</t>
  </si>
  <si>
    <t>15041</t>
  </si>
  <si>
    <t>初芝富田林中学校</t>
  </si>
  <si>
    <t>15042</t>
  </si>
  <si>
    <t>はつしば学園小学校</t>
  </si>
  <si>
    <t>15051</t>
  </si>
  <si>
    <t>好文学園女子高等学校</t>
  </si>
  <si>
    <t>好文学園</t>
  </si>
  <si>
    <t>16011</t>
  </si>
  <si>
    <t>開明高等学校</t>
  </si>
  <si>
    <t>大阪貿易学院</t>
  </si>
  <si>
    <t>17011</t>
  </si>
  <si>
    <t>開明中学校</t>
  </si>
  <si>
    <t>17041</t>
  </si>
  <si>
    <t>明星高等学校</t>
  </si>
  <si>
    <t>大阪明星学園</t>
  </si>
  <si>
    <t>18011</t>
  </si>
  <si>
    <t>明星中学校</t>
  </si>
  <si>
    <t>18041</t>
  </si>
  <si>
    <t>大谷高等学校</t>
  </si>
  <si>
    <t>大谷学園</t>
  </si>
  <si>
    <t>19011</t>
  </si>
  <si>
    <t>東大谷高等学校</t>
  </si>
  <si>
    <t>19012</t>
  </si>
  <si>
    <t>大谷中学校</t>
  </si>
  <si>
    <t>19041</t>
  </si>
  <si>
    <t>追手門学院大手前高等学校</t>
  </si>
  <si>
    <t>追手門学院</t>
  </si>
  <si>
    <t>20011</t>
  </si>
  <si>
    <t>追手門学院高等学校</t>
  </si>
  <si>
    <t>20012</t>
  </si>
  <si>
    <t>追手門学院大手前中学校</t>
  </si>
  <si>
    <t>20041</t>
  </si>
  <si>
    <t>追手門学院中学校</t>
  </si>
  <si>
    <t>20042</t>
  </si>
  <si>
    <t>追手門学院小学校</t>
  </si>
  <si>
    <t>20051</t>
  </si>
  <si>
    <t>関西大倉高等学校</t>
  </si>
  <si>
    <t>関西大倉学園</t>
  </si>
  <si>
    <t>21011</t>
  </si>
  <si>
    <t>関西大倉中学校</t>
  </si>
  <si>
    <t>21041</t>
  </si>
  <si>
    <t>関西大学第一高等学校</t>
  </si>
  <si>
    <t>関西大学</t>
  </si>
  <si>
    <t>22011</t>
  </si>
  <si>
    <t>関西大学北陽高等学校</t>
  </si>
  <si>
    <t>22012</t>
  </si>
  <si>
    <t>関西大学高等部</t>
  </si>
  <si>
    <t>22013</t>
  </si>
  <si>
    <t>関西大学第一中学校</t>
  </si>
  <si>
    <t>22041</t>
  </si>
  <si>
    <t>関西大学北陽中学校</t>
  </si>
  <si>
    <t>22042</t>
  </si>
  <si>
    <t>関西大学中等部</t>
  </si>
  <si>
    <t>22043</t>
  </si>
  <si>
    <t>関西大学初等部</t>
  </si>
  <si>
    <t>22053</t>
  </si>
  <si>
    <t>近畿大学附属高等学校</t>
  </si>
  <si>
    <t>近畿大学</t>
  </si>
  <si>
    <t>23011</t>
  </si>
  <si>
    <t>近畿大学附属中学校</t>
  </si>
  <si>
    <t>23041</t>
  </si>
  <si>
    <t>金蘭会高等学校</t>
  </si>
  <si>
    <t>金蘭会学園</t>
  </si>
  <si>
    <t>24011</t>
  </si>
  <si>
    <t>金蘭会中学校</t>
  </si>
  <si>
    <t>24041</t>
  </si>
  <si>
    <t>大阪薫英女学院高等学校</t>
  </si>
  <si>
    <t>薫英学園</t>
  </si>
  <si>
    <t>25011</t>
  </si>
  <si>
    <t>大阪薫英女学院中学校</t>
  </si>
  <si>
    <t>25041</t>
  </si>
  <si>
    <t>賢明学院高等学校</t>
  </si>
  <si>
    <t>賢明学院</t>
  </si>
  <si>
    <t>27011</t>
  </si>
  <si>
    <t>賢明学院中学校</t>
  </si>
  <si>
    <t>27041</t>
  </si>
  <si>
    <t>賢明学院小学校</t>
  </si>
  <si>
    <t>27051</t>
  </si>
  <si>
    <t>興國高等学校</t>
  </si>
  <si>
    <t>興國学園</t>
  </si>
  <si>
    <t>28011</t>
  </si>
  <si>
    <t>大阪偕星学園高等学校</t>
  </si>
  <si>
    <t>偕星学園</t>
  </si>
  <si>
    <t>29011</t>
  </si>
  <si>
    <t>四條畷学園高等学校</t>
  </si>
  <si>
    <t>四條畷学園</t>
  </si>
  <si>
    <t>30011</t>
  </si>
  <si>
    <t>四條畷学園中学校</t>
  </si>
  <si>
    <t>30041</t>
  </si>
  <si>
    <t>四條畷学園小学校</t>
  </si>
  <si>
    <t>30051</t>
  </si>
  <si>
    <t>四天王寺高等学校</t>
  </si>
  <si>
    <t>四天王寺学園</t>
  </si>
  <si>
    <t>31011</t>
  </si>
  <si>
    <t>四天王寺東高等学校</t>
  </si>
  <si>
    <t>31013</t>
  </si>
  <si>
    <t>四天王寺中学校</t>
  </si>
  <si>
    <t>31041</t>
  </si>
  <si>
    <t>四天王寺東中学校</t>
  </si>
  <si>
    <t>31043</t>
  </si>
  <si>
    <t>四天王寺小学校</t>
  </si>
  <si>
    <t>31051</t>
  </si>
  <si>
    <t>樟蔭高等学校</t>
  </si>
  <si>
    <t>樟蔭学園</t>
  </si>
  <si>
    <t>32011</t>
  </si>
  <si>
    <t>樟蔭中学校</t>
  </si>
  <si>
    <t>32041</t>
  </si>
  <si>
    <t>アナン学園高等学校</t>
  </si>
  <si>
    <t>アナン学園</t>
  </si>
  <si>
    <t>33011</t>
  </si>
  <si>
    <t>ヴェリタス城星学園高等学校</t>
  </si>
  <si>
    <t>城星学園</t>
  </si>
  <si>
    <t>34011</t>
  </si>
  <si>
    <t>ヴェリタス城星学園中学校</t>
  </si>
  <si>
    <t>34041</t>
  </si>
  <si>
    <t>城星学園小学校</t>
  </si>
  <si>
    <t>34051</t>
  </si>
  <si>
    <t>城南学園高等学校</t>
  </si>
  <si>
    <t>城南学園</t>
  </si>
  <si>
    <t>35011</t>
  </si>
  <si>
    <t>城南学園中学校</t>
  </si>
  <si>
    <t>35041</t>
  </si>
  <si>
    <t>城南学園小学校</t>
  </si>
  <si>
    <t>35051</t>
  </si>
  <si>
    <t>清明学院高等学校</t>
  </si>
  <si>
    <t>住吉学園</t>
  </si>
  <si>
    <t>36011</t>
  </si>
  <si>
    <t>精華高等学校</t>
  </si>
  <si>
    <t>精華学園</t>
  </si>
  <si>
    <t>37012</t>
  </si>
  <si>
    <t>大阪学芸高等学校</t>
  </si>
  <si>
    <t>大阪学芸</t>
  </si>
  <si>
    <t>38011</t>
  </si>
  <si>
    <t>大阪学芸高等学校附属中学校</t>
  </si>
  <si>
    <t>38041</t>
  </si>
  <si>
    <t>大阪学芸中等教育学校</t>
    <phoneticPr fontId="4"/>
  </si>
  <si>
    <t>38071</t>
  </si>
  <si>
    <t>中等教育学校（後期課程）</t>
    <phoneticPr fontId="4"/>
  </si>
  <si>
    <t>清教学園高等学校</t>
  </si>
  <si>
    <t>清教学園</t>
  </si>
  <si>
    <t>39011</t>
  </si>
  <si>
    <t>清教学園中学校</t>
  </si>
  <si>
    <t>39041</t>
  </si>
  <si>
    <t>清風高等学校</t>
  </si>
  <si>
    <t>清風学園</t>
  </si>
  <si>
    <t>40011</t>
  </si>
  <si>
    <t>清風中学校</t>
  </si>
  <si>
    <t>40041</t>
  </si>
  <si>
    <t>清風南海高等学校</t>
  </si>
  <si>
    <t>清風南海学園</t>
  </si>
  <si>
    <t>41011</t>
  </si>
  <si>
    <t>清風南海中学校</t>
  </si>
  <si>
    <t>41041</t>
  </si>
  <si>
    <t>香里ヌヴェール学院高等学校</t>
  </si>
  <si>
    <t>聖母女学院</t>
  </si>
  <si>
    <t>42011</t>
  </si>
  <si>
    <t>香里ヌヴェール学院中学校</t>
  </si>
  <si>
    <t>42041</t>
  </si>
  <si>
    <t>香里ヌヴェール学院小学校</t>
  </si>
  <si>
    <t>42051</t>
  </si>
  <si>
    <t>近畿大学泉州高等学校</t>
  </si>
  <si>
    <t>泉州学園</t>
  </si>
  <si>
    <t>44011</t>
  </si>
  <si>
    <t>宣真高等学校</t>
  </si>
  <si>
    <t>宣真学園</t>
  </si>
  <si>
    <t>45011</t>
  </si>
  <si>
    <t>相愛高等学校</t>
  </si>
  <si>
    <t>相愛学園</t>
  </si>
  <si>
    <t>46011</t>
  </si>
  <si>
    <t>相愛中学校</t>
  </si>
  <si>
    <t>46041</t>
  </si>
  <si>
    <t>関西創価高等学校</t>
  </si>
  <si>
    <t>創価学園</t>
  </si>
  <si>
    <t>47011</t>
  </si>
  <si>
    <t>関西創価中学校</t>
  </si>
  <si>
    <t>47041</t>
  </si>
  <si>
    <t>関西創価小学校</t>
  </si>
  <si>
    <t>47051</t>
  </si>
  <si>
    <t>高槻高等学校</t>
  </si>
  <si>
    <t>大阪医科薬科大学</t>
  </si>
  <si>
    <t>48011</t>
  </si>
  <si>
    <t>高槻中学校</t>
  </si>
  <si>
    <t>48041</t>
  </si>
  <si>
    <t>大阪商業大学高等学校</t>
  </si>
  <si>
    <t>谷岡学園</t>
  </si>
  <si>
    <t>49011</t>
  </si>
  <si>
    <t>大阪緑涼高等学校</t>
  </si>
  <si>
    <t>49012</t>
  </si>
  <si>
    <t>大阪商業大学堺高等学校</t>
  </si>
  <si>
    <t>49013</t>
  </si>
  <si>
    <t>関西福祉科学大学高等学校</t>
  </si>
  <si>
    <t>玉手山学園</t>
  </si>
  <si>
    <t>50011</t>
  </si>
  <si>
    <t>阪南大学高等学校</t>
  </si>
  <si>
    <t>阪南大学</t>
  </si>
  <si>
    <t>51011</t>
  </si>
  <si>
    <t>あべの翔学高等学校</t>
  </si>
  <si>
    <t>朝陽学院</t>
  </si>
  <si>
    <t>52011</t>
  </si>
  <si>
    <t>大阪暁光高等学校</t>
  </si>
  <si>
    <t>千代田学園</t>
  </si>
  <si>
    <t>53011</t>
  </si>
  <si>
    <t>大阪国際滝井高等学校</t>
  </si>
  <si>
    <t>大阪国際学園</t>
  </si>
  <si>
    <t>54011</t>
  </si>
  <si>
    <t>大阪国際高等学校</t>
  </si>
  <si>
    <t>54012</t>
  </si>
  <si>
    <t>大阪国際中学校</t>
  </si>
  <si>
    <t>54042</t>
  </si>
  <si>
    <t>帝塚山学院高等学校</t>
  </si>
  <si>
    <t>帝塚山学院</t>
  </si>
  <si>
    <t>55011</t>
  </si>
  <si>
    <t>帝塚山学院泉ケ丘高等学校</t>
  </si>
  <si>
    <t>55012</t>
  </si>
  <si>
    <t>帝塚山学院中学校</t>
  </si>
  <si>
    <t>55041</t>
  </si>
  <si>
    <t>帝塚山学院泉ケ丘中学校</t>
  </si>
  <si>
    <t>55042</t>
  </si>
  <si>
    <t>帝塚山学院小学校</t>
  </si>
  <si>
    <t>55051</t>
  </si>
  <si>
    <t>太成学院大学高等学校</t>
  </si>
  <si>
    <t>天満学園</t>
  </si>
  <si>
    <t>56011</t>
  </si>
  <si>
    <t>東海大学付属大阪仰星高等学校</t>
  </si>
  <si>
    <t>東海大学</t>
  </si>
  <si>
    <t>57011</t>
  </si>
  <si>
    <t>東海大学付属大阪仰星高等学校中等部</t>
  </si>
  <si>
    <t>57041</t>
  </si>
  <si>
    <t>同志社香里高等学校</t>
  </si>
  <si>
    <t>同志社</t>
  </si>
  <si>
    <t>58011</t>
  </si>
  <si>
    <t>同志社香里中学校</t>
  </si>
  <si>
    <t>58041</t>
  </si>
  <si>
    <t>星翔高等学校</t>
  </si>
  <si>
    <t>浪工学園</t>
  </si>
  <si>
    <t>59011</t>
  </si>
  <si>
    <t>浪速高等学校</t>
  </si>
  <si>
    <t>浪速学院</t>
  </si>
  <si>
    <t>60011</t>
  </si>
  <si>
    <t>浪速中学校</t>
  </si>
  <si>
    <t>60041</t>
  </si>
  <si>
    <t>金光大阪高等学校</t>
  </si>
  <si>
    <t>関西金光学園</t>
  </si>
  <si>
    <t>61011</t>
  </si>
  <si>
    <t>金光藤蔭高等学校</t>
  </si>
  <si>
    <t>61012</t>
  </si>
  <si>
    <t>金光八尾高等学校</t>
  </si>
  <si>
    <t>61013</t>
  </si>
  <si>
    <t>金光大阪中学校</t>
  </si>
  <si>
    <t>61041</t>
  </si>
  <si>
    <t>金光八尾中学校</t>
  </si>
  <si>
    <t>61043</t>
  </si>
  <si>
    <t>大阪体育大学浪商高等学校</t>
  </si>
  <si>
    <t>浪商学園</t>
  </si>
  <si>
    <t>62011</t>
  </si>
  <si>
    <t>大阪青凌高等学校</t>
  </si>
  <si>
    <t>62012</t>
  </si>
  <si>
    <t>大阪体育大学浪商中学校</t>
  </si>
  <si>
    <t>62041</t>
  </si>
  <si>
    <t>大阪青凌中学校</t>
  </si>
  <si>
    <t>62042</t>
  </si>
  <si>
    <t>建国高等学校</t>
  </si>
  <si>
    <t>白頭学院</t>
  </si>
  <si>
    <t>63011</t>
  </si>
  <si>
    <t>建国中学校</t>
  </si>
  <si>
    <t>63041</t>
  </si>
  <si>
    <t>建国小学校</t>
  </si>
  <si>
    <t>63051</t>
  </si>
  <si>
    <t>羽衣学園高等学校</t>
  </si>
  <si>
    <t>羽衣学園</t>
  </si>
  <si>
    <t>64011</t>
  </si>
  <si>
    <t>羽衣学園中学校</t>
  </si>
  <si>
    <t>64041</t>
  </si>
  <si>
    <t>梅花高等学校</t>
  </si>
  <si>
    <t>梅花学園</t>
  </si>
  <si>
    <t>65011</t>
  </si>
  <si>
    <t>梅花中学校</t>
  </si>
  <si>
    <t>65041</t>
  </si>
  <si>
    <t>アサンプション国際高等学校</t>
  </si>
  <si>
    <t>聖母被昇天学院</t>
  </si>
  <si>
    <t>66011</t>
  </si>
  <si>
    <t>アサンプション国際中学校</t>
  </si>
  <si>
    <t>66041</t>
  </si>
  <si>
    <t>アサンプション国際小学校</t>
  </si>
  <si>
    <t>66051</t>
  </si>
  <si>
    <t>ピーエル学園高等学校</t>
  </si>
  <si>
    <t>ＰＬ学園</t>
  </si>
  <si>
    <t>68011</t>
  </si>
  <si>
    <t>ピーエル学園中学校</t>
  </si>
  <si>
    <t>68041</t>
  </si>
  <si>
    <t>ピーエル学園小学校</t>
  </si>
  <si>
    <t>68051</t>
  </si>
  <si>
    <t>プール学院高等学校</t>
  </si>
  <si>
    <t>プール学院</t>
  </si>
  <si>
    <t>69011</t>
  </si>
  <si>
    <t>プール学院中学校</t>
  </si>
  <si>
    <t>69041</t>
  </si>
  <si>
    <t>箕面学園高等学校</t>
  </si>
  <si>
    <t>箕面学園</t>
  </si>
  <si>
    <t>70011</t>
  </si>
  <si>
    <t>箕面自由学園高等学校</t>
  </si>
  <si>
    <t>箕面自由学園</t>
  </si>
  <si>
    <t>71011</t>
  </si>
  <si>
    <t>箕面自由学園中学校</t>
  </si>
  <si>
    <t>71041</t>
  </si>
  <si>
    <t>箕面自由学園小学校</t>
  </si>
  <si>
    <t>71051</t>
  </si>
  <si>
    <t>東大阪大学敬愛高等学校</t>
  </si>
  <si>
    <t>村上学園</t>
  </si>
  <si>
    <t>73011</t>
  </si>
  <si>
    <t>東大阪大学柏原高等学校</t>
  </si>
  <si>
    <t>73012</t>
  </si>
  <si>
    <t>桃山学院高等学校</t>
  </si>
  <si>
    <t>桃山学院</t>
  </si>
  <si>
    <t>74011</t>
  </si>
  <si>
    <t>桃山学院中学校</t>
  </si>
  <si>
    <t>74041</t>
  </si>
  <si>
    <t>英真学園高等学校</t>
  </si>
  <si>
    <t>英真学園</t>
  </si>
  <si>
    <t>75011</t>
  </si>
  <si>
    <t>昇陽高等学校</t>
  </si>
  <si>
    <t>淀之水学院</t>
  </si>
  <si>
    <t>76011</t>
  </si>
  <si>
    <t>昇陽中学校</t>
  </si>
  <si>
    <t>76041</t>
  </si>
  <si>
    <t>履正社高等学校</t>
  </si>
  <si>
    <t>履正社</t>
  </si>
  <si>
    <t>77011</t>
  </si>
  <si>
    <t>履正社中学校</t>
    <phoneticPr fontId="4"/>
  </si>
  <si>
    <t>77041</t>
  </si>
  <si>
    <t>大阪金剛インターナショナル高等学校</t>
  </si>
  <si>
    <t>金剛学園</t>
  </si>
  <si>
    <t>78011</t>
  </si>
  <si>
    <t>大阪金剛インターナショナル中学校</t>
  </si>
  <si>
    <t>78041</t>
  </si>
  <si>
    <t>大阪金剛インターナショナル小学校</t>
  </si>
  <si>
    <t>78051</t>
  </si>
  <si>
    <t>関西学院千里国際高等部</t>
  </si>
  <si>
    <t>関西学院</t>
  </si>
  <si>
    <t>79011</t>
  </si>
  <si>
    <t>関西学院千里国際中等部</t>
  </si>
  <si>
    <t>79041</t>
  </si>
  <si>
    <t>八洲学園高等学校</t>
  </si>
  <si>
    <t>八洲学園</t>
  </si>
  <si>
    <t>80031</t>
  </si>
  <si>
    <t>長尾谷高等学校</t>
  </si>
  <si>
    <t>東洋学園</t>
  </si>
  <si>
    <t>81031</t>
  </si>
  <si>
    <t>天王寺学館高等学校</t>
  </si>
  <si>
    <t>天王寺学館</t>
  </si>
  <si>
    <t>82031</t>
  </si>
  <si>
    <t>YMCA学院高等学校</t>
  </si>
  <si>
    <t>大阪YMCA</t>
  </si>
  <si>
    <t>83031</t>
  </si>
  <si>
    <t>秋桜高等学校</t>
  </si>
  <si>
    <t>山椿学園</t>
  </si>
  <si>
    <t>84031</t>
  </si>
  <si>
    <t>金蘭千里高等学校</t>
  </si>
  <si>
    <t>金蘭千里学園</t>
  </si>
  <si>
    <t>85011</t>
  </si>
  <si>
    <t>金蘭千里中学校</t>
  </si>
  <si>
    <t>85041</t>
  </si>
  <si>
    <t>藍野高等学校</t>
  </si>
  <si>
    <t>藍野大学</t>
  </si>
  <si>
    <t>86011</t>
  </si>
  <si>
    <t>明浄学院高等学校</t>
  </si>
  <si>
    <t>86012</t>
  </si>
  <si>
    <t>神須学園高等学校</t>
  </si>
  <si>
    <t>神須学園</t>
  </si>
  <si>
    <t>88031</t>
  </si>
  <si>
    <t>東朋学園高等学校</t>
  </si>
  <si>
    <t>岡崎学園</t>
  </si>
  <si>
    <t>89031</t>
  </si>
  <si>
    <t>大阪つくば開成高等学校</t>
  </si>
  <si>
    <t>つくば開成学園</t>
  </si>
  <si>
    <t>90031</t>
  </si>
  <si>
    <t>英風高等学校</t>
  </si>
  <si>
    <t>西口学園</t>
  </si>
  <si>
    <t>91031</t>
  </si>
  <si>
    <t>近畿大阪高等学校</t>
    <rPh sb="0" eb="8">
      <t>キンキオオサカコウトウガッコウ</t>
    </rPh>
    <phoneticPr fontId="4"/>
  </si>
  <si>
    <t>弘徳学園</t>
    <rPh sb="0" eb="4">
      <t>コウトクガクエン</t>
    </rPh>
    <phoneticPr fontId="4"/>
  </si>
  <si>
    <t>92031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</si>
</sst>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2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indexed="22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9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2" applyFont="1"/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 shrinkToFit="1"/>
    </xf>
    <xf numFmtId="38" fontId="12" fillId="0" borderId="11" xfId="3" applyFont="1" applyFill="1" applyBorder="1" applyAlignment="1">
      <alignment vertical="center" wrapText="1"/>
    </xf>
    <xf numFmtId="38" fontId="12" fillId="0" borderId="11" xfId="3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38" fontId="12" fillId="5" borderId="11" xfId="3" applyFont="1" applyFill="1" applyBorder="1" applyAlignment="1">
      <alignment vertical="center" wrapText="1"/>
    </xf>
    <xf numFmtId="38" fontId="12" fillId="5" borderId="11" xfId="1" applyNumberFormat="1" applyFont="1" applyFill="1" applyBorder="1" applyAlignment="1">
      <alignment vertical="center" wrapText="1"/>
    </xf>
    <xf numFmtId="38" fontId="12" fillId="0" borderId="11" xfId="1" applyNumberFormat="1" applyFont="1" applyBorder="1" applyAlignment="1">
      <alignment vertical="center" wrapText="1"/>
    </xf>
    <xf numFmtId="38" fontId="12" fillId="0" borderId="12" xfId="1" applyNumberFormat="1" applyFont="1" applyBorder="1" applyAlignment="1">
      <alignment vertical="center" wrapText="1"/>
    </xf>
    <xf numFmtId="0" fontId="1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 wrapText="1"/>
    </xf>
    <xf numFmtId="38" fontId="12" fillId="0" borderId="12" xfId="1" applyNumberFormat="1" applyFont="1" applyBorder="1" applyAlignment="1">
      <alignment horizontal="center" vertical="center" wrapText="1"/>
    </xf>
    <xf numFmtId="38" fontId="3" fillId="0" borderId="12" xfId="1" applyNumberFormat="1" applyFont="1" applyBorder="1">
      <alignment vertical="center"/>
    </xf>
    <xf numFmtId="38" fontId="3" fillId="0" borderId="13" xfId="1" applyNumberFormat="1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14" xfId="1" applyFont="1" applyBorder="1" applyAlignment="1">
      <alignment vertical="center" wrapText="1"/>
    </xf>
    <xf numFmtId="0" fontId="3" fillId="0" borderId="15" xfId="1" applyFont="1" applyBorder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176" fontId="7" fillId="0" borderId="0" xfId="1" applyNumberFormat="1" applyFont="1">
      <alignment vertical="center"/>
    </xf>
    <xf numFmtId="176" fontId="7" fillId="0" borderId="0" xfId="1" applyNumberFormat="1" applyFont="1" applyAlignment="1">
      <alignment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3" fillId="0" borderId="9" xfId="1" applyFont="1" applyBorder="1">
      <alignment vertical="center"/>
    </xf>
    <xf numFmtId="0" fontId="3" fillId="0" borderId="16" xfId="1" applyFont="1" applyBorder="1">
      <alignment vertical="center"/>
    </xf>
    <xf numFmtId="0" fontId="3" fillId="0" borderId="10" xfId="1" applyFont="1" applyBorder="1">
      <alignment vertical="center"/>
    </xf>
    <xf numFmtId="0" fontId="12" fillId="0" borderId="5" xfId="1" applyFont="1" applyBorder="1" applyAlignment="1">
      <alignment vertical="center" wrapText="1"/>
    </xf>
    <xf numFmtId="0" fontId="19" fillId="6" borderId="17" xfId="7" applyFill="1" applyBorder="1" applyAlignment="1">
      <alignment horizontal="center" vertical="center" shrinkToFit="1"/>
    </xf>
    <xf numFmtId="0" fontId="19" fillId="7" borderId="17" xfId="7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9" fillId="0" borderId="18" xfId="7" applyBorder="1" applyAlignment="1">
      <alignment horizontal="center" vertical="center" wrapText="1"/>
    </xf>
    <xf numFmtId="38" fontId="19" fillId="0" borderId="18" xfId="6" applyFont="1" applyFill="1" applyBorder="1" applyAlignment="1">
      <alignment horizontal="center" vertical="center" wrapText="1"/>
    </xf>
    <xf numFmtId="0" fontId="19" fillId="0" borderId="19" xfId="7" applyBorder="1" applyAlignment="1">
      <alignment horizontal="center" vertical="center" wrapText="1"/>
    </xf>
    <xf numFmtId="0" fontId="19" fillId="0" borderId="19" xfId="7" quotePrefix="1" applyBorder="1" applyAlignment="1">
      <alignment horizontal="center" vertical="center" wrapText="1"/>
    </xf>
    <xf numFmtId="0" fontId="12" fillId="0" borderId="5" xfId="1" applyFont="1" applyBorder="1" applyAlignment="1">
      <alignment vertical="center" shrinkToFit="1"/>
    </xf>
    <xf numFmtId="0" fontId="12" fillId="0" borderId="11" xfId="1" applyFont="1" applyBorder="1" applyAlignment="1">
      <alignment vertical="center" shrinkToFit="1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2" fillId="0" borderId="12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8">
    <cellStyle name="桁区切り" xfId="6" builtinId="6"/>
    <cellStyle name="桁区切り 2 2" xfId="3" xr:uid="{5C78603B-A163-4E10-B35C-180881B07481}"/>
    <cellStyle name="桁区切り 3" xfId="5" xr:uid="{5B375998-0FC5-427D-BCA8-B951C4D41DBF}"/>
    <cellStyle name="標準" xfId="0" builtinId="0"/>
    <cellStyle name="標準 5" xfId="4" xr:uid="{68927C27-9709-4808-B570-36DAC4CD7E3A}"/>
    <cellStyle name="標準_240116③体制整備【様式２、３】　予算表" xfId="1" xr:uid="{09F2EDFA-6F7E-4C4D-A878-E6D72D882E63}"/>
    <cellStyle name="標準_Sheet1" xfId="7" xr:uid="{5447A506-4F5B-42FD-919E-D4D95A6685B1}"/>
    <cellStyle name="標準_要準様式（県）160401" xfId="2" xr:uid="{050E442D-3C77-42AF-9C93-7166BE133834}"/>
  </cellStyles>
  <dxfs count="6"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17</xdr:row>
      <xdr:rowOff>149087</xdr:rowOff>
    </xdr:from>
    <xdr:to>
      <xdr:col>11</xdr:col>
      <xdr:colOff>752298</xdr:colOff>
      <xdr:row>19</xdr:row>
      <xdr:rowOff>223631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13E9E371-2FA1-4557-9D78-773D5A60EF37}"/>
            </a:ext>
          </a:extLst>
        </xdr:cNvPr>
        <xdr:cNvSpPr/>
      </xdr:nvSpPr>
      <xdr:spPr>
        <a:xfrm>
          <a:off x="10038522" y="4431196"/>
          <a:ext cx="1572276" cy="1035326"/>
        </a:xfrm>
        <a:prstGeom prst="borderCallout1">
          <a:avLst>
            <a:gd name="adj1" fmla="val 694"/>
            <a:gd name="adj2" fmla="val 89081"/>
            <a:gd name="adj3" fmla="val -94907"/>
            <a:gd name="adj4" fmla="val 11425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基準単価を超える単価の場合、セルが黄色くなります。（入力は可）</a:t>
          </a:r>
        </a:p>
      </xdr:txBody>
    </xdr:sp>
    <xdr:clientData/>
  </xdr:twoCellAnchor>
  <xdr:twoCellAnchor>
    <xdr:from>
      <xdr:col>24</xdr:col>
      <xdr:colOff>175840</xdr:colOff>
      <xdr:row>16</xdr:row>
      <xdr:rowOff>170125</xdr:rowOff>
    </xdr:from>
    <xdr:to>
      <xdr:col>25</xdr:col>
      <xdr:colOff>965398</xdr:colOff>
      <xdr:row>17</xdr:row>
      <xdr:rowOff>361670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859DB60-0832-41D8-BD08-18398C73EDEF}"/>
            </a:ext>
          </a:extLst>
        </xdr:cNvPr>
        <xdr:cNvSpPr/>
      </xdr:nvSpPr>
      <xdr:spPr>
        <a:xfrm>
          <a:off x="20236318" y="4203755"/>
          <a:ext cx="1824884" cy="44002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自動計算</a:t>
          </a:r>
          <a:endParaRPr kumimoji="1" lang="en-US" altLang="ja-JP" sz="16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136995</xdr:colOff>
      <xdr:row>15</xdr:row>
      <xdr:rowOff>210876</xdr:rowOff>
    </xdr:from>
    <xdr:to>
      <xdr:col>26</xdr:col>
      <xdr:colOff>1996109</xdr:colOff>
      <xdr:row>18</xdr:row>
      <xdr:rowOff>82826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5CAD0B55-86DE-4206-BD37-732438CE26CA}"/>
            </a:ext>
          </a:extLst>
        </xdr:cNvPr>
        <xdr:cNvSpPr/>
      </xdr:nvSpPr>
      <xdr:spPr>
        <a:xfrm>
          <a:off x="22268125" y="3996028"/>
          <a:ext cx="1859114" cy="849298"/>
        </a:xfrm>
        <a:prstGeom prst="borderCallout1">
          <a:avLst>
            <a:gd name="adj1" fmla="val 4027"/>
            <a:gd name="adj2" fmla="val 8211"/>
            <a:gd name="adj3" fmla="val -126018"/>
            <a:gd name="adj4" fmla="val -2070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基準単価を超える単価の場合、基準単価で自動計算されます。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17D4-B1E9-4F62-97BA-EA9B031D0943}">
  <sheetPr>
    <pageSetUpPr fitToPage="1"/>
  </sheetPr>
  <dimension ref="A1:AI265"/>
  <sheetViews>
    <sheetView tabSelected="1" view="pageBreakPreview" zoomScale="70" zoomScaleNormal="100" zoomScaleSheetLayoutView="70" zoomScalePageLayoutView="87" workbookViewId="0">
      <selection activeCell="B6" sqref="B6:AA6"/>
    </sheetView>
  </sheetViews>
  <sheetFormatPr defaultColWidth="2.5" defaultRowHeight="12"/>
  <cols>
    <col min="1" max="1" width="1.3984375" style="41" customWidth="1"/>
    <col min="2" max="2" width="4.69921875" style="41" customWidth="1"/>
    <col min="3" max="4" width="15.59765625" style="41" customWidth="1"/>
    <col min="5" max="5" width="15.59765625" style="42" customWidth="1"/>
    <col min="6" max="7" width="10.59765625" style="41" customWidth="1"/>
    <col min="8" max="8" width="18.8984375" style="41" customWidth="1"/>
    <col min="9" max="11" width="15.69921875" style="41" customWidth="1"/>
    <col min="12" max="12" width="10.59765625" style="42" customWidth="1"/>
    <col min="13" max="13" width="12" style="42" customWidth="1"/>
    <col min="14" max="15" width="6.3984375" style="42" customWidth="1"/>
    <col min="16" max="16" width="9.09765625" style="42" customWidth="1"/>
    <col min="17" max="17" width="12" style="42" customWidth="1"/>
    <col min="18" max="19" width="6.3984375" style="42" customWidth="1"/>
    <col min="20" max="20" width="9.69921875" style="42" bestFit="1" customWidth="1"/>
    <col min="21" max="21" width="12" style="42" customWidth="1"/>
    <col min="22" max="23" width="6.3984375" style="42" customWidth="1"/>
    <col min="24" max="24" width="14.09765625" style="42" bestFit="1" customWidth="1"/>
    <col min="25" max="25" width="13.59765625" style="42" customWidth="1"/>
    <col min="26" max="26" width="13.59765625" style="41" customWidth="1"/>
    <col min="27" max="27" width="30.59765625" style="41" customWidth="1"/>
    <col min="28" max="29" width="0" style="41" hidden="1" customWidth="1"/>
    <col min="30" max="30" width="6.09765625" style="41" hidden="1" customWidth="1"/>
    <col min="31" max="31" width="5.19921875" style="41" hidden="1" customWidth="1"/>
    <col min="32" max="32" width="6.09765625" style="41" hidden="1" customWidth="1"/>
    <col min="33" max="33" width="2.5" style="41"/>
    <col min="34" max="34" width="9.69921875" style="41" bestFit="1" customWidth="1"/>
    <col min="35" max="16384" width="2.5" style="41"/>
  </cols>
  <sheetData>
    <row r="1" spans="1:35" s="1" customFormat="1">
      <c r="B1" s="1" t="s">
        <v>0</v>
      </c>
      <c r="E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s="1" customFormat="1">
      <c r="E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s="4" customFormat="1" ht="17.25" customHeight="1">
      <c r="A3" s="3"/>
      <c r="E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35" s="4" customFormat="1" ht="17.25" customHeight="1" thickBot="1">
      <c r="A4" s="3"/>
      <c r="E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7"/>
    </row>
    <row r="5" spans="1:35" s="4" customFormat="1" ht="17.25" customHeight="1">
      <c r="A5" s="3"/>
      <c r="E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7"/>
      <c r="AH5" s="57" t="s">
        <v>57</v>
      </c>
    </row>
    <row r="6" spans="1:35" s="4" customFormat="1" ht="19.5" customHeight="1" thickBot="1">
      <c r="B6" s="59" t="s">
        <v>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8"/>
      <c r="AC6" s="8"/>
      <c r="AH6" s="58" t="str">
        <f>VLOOKUP(D14,学校一覧!$A$1:$F$187,6,FALSE)</f>
        <v>自動反映</v>
      </c>
    </row>
    <row r="7" spans="1:35" s="4" customFormat="1" ht="19.5" customHeight="1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8"/>
      <c r="AC7" s="8"/>
    </row>
    <row r="8" spans="1:35" s="4" customFormat="1" ht="19.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Z8" s="60"/>
      <c r="AA8" s="60"/>
      <c r="AB8" s="8"/>
      <c r="AC8" s="8"/>
    </row>
    <row r="9" spans="1:35" s="4" customFormat="1" ht="14.25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10"/>
      <c r="AB9" s="11"/>
    </row>
    <row r="10" spans="1:35" s="1" customFormat="1" ht="13.5" customHeight="1">
      <c r="B10" s="12"/>
      <c r="C10" s="12"/>
      <c r="D10" s="12"/>
      <c r="E10" s="13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2"/>
      <c r="AI10" s="11"/>
    </row>
    <row r="11" spans="1:35" s="1" customFormat="1" ht="19.5" customHeight="1">
      <c r="B11" s="14"/>
      <c r="AA11" s="11"/>
    </row>
    <row r="12" spans="1:35" s="1" customFormat="1" ht="45" customHeight="1">
      <c r="B12" s="62"/>
      <c r="C12" s="68" t="s">
        <v>45</v>
      </c>
      <c r="D12" s="64" t="s">
        <v>46</v>
      </c>
      <c r="E12" s="64" t="s">
        <v>2</v>
      </c>
      <c r="F12" s="64" t="s">
        <v>3</v>
      </c>
      <c r="G12" s="64" t="s">
        <v>4</v>
      </c>
      <c r="H12" s="66" t="s">
        <v>5</v>
      </c>
      <c r="I12" s="70" t="s">
        <v>6</v>
      </c>
      <c r="J12" s="71"/>
      <c r="K12" s="72"/>
      <c r="L12" s="73" t="s">
        <v>7</v>
      </c>
      <c r="M12" s="75" t="s">
        <v>8</v>
      </c>
      <c r="N12" s="76"/>
      <c r="O12" s="76"/>
      <c r="P12" s="77"/>
      <c r="Q12" s="75" t="s">
        <v>9</v>
      </c>
      <c r="R12" s="76"/>
      <c r="S12" s="76"/>
      <c r="T12" s="77"/>
      <c r="U12" s="75" t="s">
        <v>10</v>
      </c>
      <c r="V12" s="76"/>
      <c r="W12" s="76"/>
      <c r="X12" s="76"/>
      <c r="Y12" s="73" t="s">
        <v>11</v>
      </c>
      <c r="Z12" s="73" t="s">
        <v>12</v>
      </c>
      <c r="AA12" s="78" t="s">
        <v>13</v>
      </c>
      <c r="AD12" s="80" t="s">
        <v>14</v>
      </c>
      <c r="AE12" s="80"/>
      <c r="AF12" s="80"/>
      <c r="AI12" s="11"/>
    </row>
    <row r="13" spans="1:35" s="1" customFormat="1" ht="36" customHeight="1">
      <c r="B13" s="63"/>
      <c r="C13" s="69"/>
      <c r="D13" s="65"/>
      <c r="E13" s="65"/>
      <c r="F13" s="65"/>
      <c r="G13" s="65"/>
      <c r="H13" s="67"/>
      <c r="I13" s="15" t="s">
        <v>15</v>
      </c>
      <c r="J13" s="15" t="s">
        <v>16</v>
      </c>
      <c r="K13" s="15" t="s">
        <v>17</v>
      </c>
      <c r="L13" s="74"/>
      <c r="M13" s="16" t="s">
        <v>18</v>
      </c>
      <c r="N13" s="16" t="s">
        <v>19</v>
      </c>
      <c r="O13" s="16" t="s">
        <v>20</v>
      </c>
      <c r="P13" s="16" t="s">
        <v>21</v>
      </c>
      <c r="Q13" s="16" t="s">
        <v>18</v>
      </c>
      <c r="R13" s="16" t="s">
        <v>19</v>
      </c>
      <c r="S13" s="16" t="s">
        <v>20</v>
      </c>
      <c r="T13" s="16" t="s">
        <v>22</v>
      </c>
      <c r="U13" s="16" t="s">
        <v>18</v>
      </c>
      <c r="V13" s="16" t="s">
        <v>19</v>
      </c>
      <c r="W13" s="16" t="s">
        <v>20</v>
      </c>
      <c r="X13" s="16" t="s">
        <v>23</v>
      </c>
      <c r="Y13" s="74"/>
      <c r="Z13" s="74"/>
      <c r="AA13" s="79"/>
      <c r="AD13" s="80"/>
      <c r="AE13" s="80"/>
      <c r="AF13" s="80"/>
      <c r="AI13" s="11"/>
    </row>
    <row r="14" spans="1:35" s="1" customFormat="1" ht="20.100000000000001" customHeight="1" thickBot="1">
      <c r="B14" s="17">
        <v>1</v>
      </c>
      <c r="C14" s="55" t="str">
        <f>VLOOKUP(D14,学校一覧!$A$2:$B$187,2,FALSE)</f>
        <v>自動反映</v>
      </c>
      <c r="D14" s="56" t="s">
        <v>58</v>
      </c>
      <c r="E14" s="18"/>
      <c r="F14" s="19" t="str">
        <f>VLOOKUP(D14,学校一覧!$A$2:$E$187,5,FALSE)</f>
        <v>自動反映</v>
      </c>
      <c r="G14" s="19"/>
      <c r="H14" s="20"/>
      <c r="I14" s="19"/>
      <c r="J14" s="19"/>
      <c r="K14" s="19"/>
      <c r="L14" s="21"/>
      <c r="M14" s="19"/>
      <c r="N14" s="19"/>
      <c r="O14" s="22">
        <f>M14*N14</f>
        <v>0</v>
      </c>
      <c r="P14" s="19"/>
      <c r="Q14" s="19"/>
      <c r="R14" s="19"/>
      <c r="S14" s="22">
        <f>Q14*R14</f>
        <v>0</v>
      </c>
      <c r="T14" s="19"/>
      <c r="U14" s="19"/>
      <c r="V14" s="19"/>
      <c r="W14" s="22">
        <f>U14*V14</f>
        <v>0</v>
      </c>
      <c r="X14" s="19"/>
      <c r="Y14" s="22">
        <f t="shared" ref="Y14" si="0">M14*N14+Q14*R14+U14*V14</f>
        <v>0</v>
      </c>
      <c r="Z14" s="23">
        <f>ROUNDDOWN((N14*AD14+R14*AE14+V14*AF14),-3)</f>
        <v>0</v>
      </c>
      <c r="AA14" s="24"/>
      <c r="AD14" s="1">
        <f>IF(M14&gt;=34000,34000,M14)</f>
        <v>0</v>
      </c>
      <c r="AE14" s="1">
        <f>IF(Q14&gt;=16000,16000,Q14)</f>
        <v>0</v>
      </c>
      <c r="AF14" s="1">
        <f>IF(U14&gt;=78000,78000,U14)</f>
        <v>0</v>
      </c>
      <c r="AI14" s="11"/>
    </row>
    <row r="15" spans="1:35" s="1" customFormat="1" ht="20.100000000000001" hidden="1" customHeight="1" thickBot="1">
      <c r="B15" s="17">
        <v>2</v>
      </c>
      <c r="C15" s="55" t="str">
        <f>VLOOKUP(D15,学校一覧!$A$2:$B$187,2,FALSE)</f>
        <v>自動反映</v>
      </c>
      <c r="D15" s="56" t="s">
        <v>58</v>
      </c>
      <c r="E15" s="18"/>
      <c r="F15" s="19" t="str">
        <f>VLOOKUP(D15,学校一覧!$A$2:$E$187,5,FALSE)</f>
        <v>自動反映</v>
      </c>
      <c r="G15" s="19"/>
      <c r="H15" s="20"/>
      <c r="I15" s="19"/>
      <c r="J15" s="19"/>
      <c r="K15" s="19"/>
      <c r="L15" s="21"/>
      <c r="M15" s="19"/>
      <c r="N15" s="19"/>
      <c r="O15" s="22">
        <f t="shared" ref="O15" si="1">M15*N15</f>
        <v>0</v>
      </c>
      <c r="P15" s="19"/>
      <c r="Q15" s="19"/>
      <c r="R15" s="19"/>
      <c r="S15" s="22">
        <f t="shared" ref="S15" si="2">Q15*R15</f>
        <v>0</v>
      </c>
      <c r="T15" s="19"/>
      <c r="U15" s="19"/>
      <c r="V15" s="19"/>
      <c r="W15" s="22">
        <f t="shared" ref="W15" si="3">U15*V15</f>
        <v>0</v>
      </c>
      <c r="X15" s="19"/>
      <c r="Y15" s="22">
        <f t="shared" ref="Y15" si="4">M15*N15+Q15*R15+U15*V15</f>
        <v>0</v>
      </c>
      <c r="Z15" s="23">
        <f t="shared" ref="Z15" si="5">ROUNDDOWN((N15*AD15+R15*AE15+V15*AF15),-3)</f>
        <v>0</v>
      </c>
      <c r="AA15" s="24"/>
      <c r="AI15" s="11"/>
    </row>
    <row r="16" spans="1:35" s="1" customFormat="1" ht="20.100000000000001" customHeight="1" thickTop="1">
      <c r="B16" s="89" t="s">
        <v>24</v>
      </c>
      <c r="C16" s="89"/>
      <c r="D16" s="89"/>
      <c r="E16" s="89"/>
      <c r="F16" s="25">
        <f>SUM(F14:F15)</f>
        <v>0</v>
      </c>
      <c r="G16" s="25">
        <f>SUM(G14:G15)</f>
        <v>0</v>
      </c>
      <c r="H16" s="26"/>
      <c r="I16" s="25">
        <f>SUM(I14:I15)</f>
        <v>0</v>
      </c>
      <c r="J16" s="25">
        <f>SUM(J14:J15)</f>
        <v>0</v>
      </c>
      <c r="K16" s="25">
        <f>SUM(K14:K15)</f>
        <v>0</v>
      </c>
      <c r="L16" s="26"/>
      <c r="M16" s="27"/>
      <c r="N16" s="28">
        <f>SUM(N14:N15)</f>
        <v>0</v>
      </c>
      <c r="O16" s="28"/>
      <c r="P16" s="28"/>
      <c r="Q16" s="27"/>
      <c r="R16" s="28">
        <f>SUM(R14:R15)</f>
        <v>0</v>
      </c>
      <c r="S16" s="28"/>
      <c r="T16" s="27"/>
      <c r="U16" s="27"/>
      <c r="V16" s="28">
        <f>SUM(V14:V15)</f>
        <v>0</v>
      </c>
      <c r="W16" s="28"/>
      <c r="X16" s="27"/>
      <c r="Y16" s="29">
        <f>SUM(Y14:Y15)</f>
        <v>0</v>
      </c>
      <c r="Z16" s="29">
        <f>SUM(Z14:Z15)</f>
        <v>0</v>
      </c>
      <c r="AA16" s="30"/>
      <c r="AI16" s="11"/>
    </row>
    <row r="17" spans="2:35" s="1" customFormat="1" ht="19.5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31"/>
      <c r="AI17" s="11"/>
    </row>
    <row r="18" spans="2:35" s="1" customFormat="1" ht="37.5" customHeight="1">
      <c r="B18" s="84" t="s">
        <v>25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32"/>
    </row>
    <row r="19" spans="2:35" s="1" customFormat="1" ht="37.5" customHeight="1">
      <c r="B19" s="84" t="s">
        <v>26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2"/>
    </row>
    <row r="20" spans="2:35" s="1" customFormat="1" ht="37.5" customHeight="1">
      <c r="B20" s="84" t="s">
        <v>27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32"/>
    </row>
    <row r="21" spans="2:35" s="1" customFormat="1" ht="20.100000000000001" customHeight="1">
      <c r="B21" s="84" t="s">
        <v>28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32"/>
    </row>
    <row r="22" spans="2:35" s="1" customFormat="1" ht="20.100000000000001" customHeight="1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2"/>
    </row>
    <row r="23" spans="2:35" s="1" customFormat="1" ht="20.100000000000001" customHeight="1">
      <c r="B23" s="84" t="s">
        <v>29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32"/>
    </row>
    <row r="24" spans="2:35" s="1" customFormat="1" ht="20.100000000000001" customHeight="1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32"/>
    </row>
    <row r="25" spans="2:35" s="1" customFormat="1" ht="20.100000000000001" customHeight="1">
      <c r="B25" s="84" t="s">
        <v>30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32"/>
    </row>
    <row r="26" spans="2:35" s="1" customFormat="1" ht="20.100000000000001" customHeight="1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32"/>
    </row>
    <row r="27" spans="2:35" s="1" customFormat="1" ht="20.100000000000001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85" t="s">
        <v>31</v>
      </c>
      <c r="Z27" s="85"/>
      <c r="AA27" s="86"/>
      <c r="AG27" s="35"/>
    </row>
    <row r="28" spans="2:35" s="1" customFormat="1" ht="20.100000000000001" customHeigh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4"/>
      <c r="Y28" s="87" t="s">
        <v>32</v>
      </c>
      <c r="Z28" s="87"/>
      <c r="AA28" s="88"/>
      <c r="AG28" s="35"/>
    </row>
    <row r="29" spans="2:35" s="1" customFormat="1" ht="20.100000000000001" customHeight="1">
      <c r="B29" s="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87" t="s">
        <v>33</v>
      </c>
      <c r="Z29" s="87"/>
      <c r="AA29" s="88"/>
      <c r="AG29" s="35"/>
    </row>
    <row r="30" spans="2:35" s="1" customFormat="1" ht="20.100000000000001" customHeight="1">
      <c r="B30" s="4"/>
      <c r="C30" s="38"/>
      <c r="D30" s="38"/>
      <c r="E30" s="36"/>
      <c r="F30" s="38"/>
      <c r="G30" s="38"/>
      <c r="H30" s="38"/>
      <c r="I30" s="38"/>
      <c r="J30" s="38"/>
      <c r="K30" s="38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81" t="s">
        <v>34</v>
      </c>
      <c r="Z30" s="82"/>
      <c r="AA30" s="83"/>
      <c r="AG30" s="35"/>
    </row>
    <row r="31" spans="2:35" s="1" customFormat="1" ht="13.2">
      <c r="B31" s="5"/>
      <c r="C31" s="39"/>
      <c r="D31" s="39"/>
      <c r="E31" s="40"/>
      <c r="F31" s="39"/>
      <c r="G31" s="39"/>
      <c r="H31" s="39"/>
      <c r="I31" s="39"/>
      <c r="J31" s="39"/>
      <c r="K31" s="39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2:35" s="1" customFormat="1" ht="13.2">
      <c r="B32" s="5"/>
      <c r="C32" s="39"/>
      <c r="D32" s="39"/>
      <c r="E32" s="40"/>
      <c r="F32" s="39"/>
      <c r="G32" s="39"/>
      <c r="H32" s="39"/>
      <c r="I32" s="39"/>
      <c r="J32" s="39"/>
      <c r="K32" s="39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s="1" customFormat="1" ht="13.2">
      <c r="B33" s="5"/>
      <c r="C33" s="39"/>
      <c r="D33" s="39"/>
      <c r="E33" s="40"/>
      <c r="F33" s="39"/>
      <c r="G33" s="39"/>
      <c r="H33" s="39"/>
      <c r="I33" s="39"/>
      <c r="J33" s="39"/>
      <c r="K33" s="39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s="1" customFormat="1" ht="13.2">
      <c r="B34" s="5"/>
      <c r="C34" s="39"/>
      <c r="D34" s="39"/>
      <c r="E34" s="40"/>
      <c r="F34" s="39"/>
      <c r="G34" s="39"/>
      <c r="H34" s="39"/>
      <c r="I34" s="39"/>
      <c r="J34" s="39"/>
      <c r="K34" s="39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s="1" customFormat="1" ht="13.2">
      <c r="B35" s="5"/>
      <c r="C35" s="39"/>
      <c r="D35" s="39"/>
      <c r="E35" s="40"/>
      <c r="F35" s="39"/>
      <c r="G35" s="39"/>
      <c r="H35" s="39"/>
      <c r="I35" s="39"/>
      <c r="J35" s="39"/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s="1" customFormat="1" ht="13.2">
      <c r="B36" s="5"/>
      <c r="C36" s="39"/>
      <c r="D36" s="39"/>
      <c r="E36" s="40"/>
      <c r="F36" s="39"/>
      <c r="G36" s="39"/>
      <c r="H36" s="39"/>
      <c r="I36" s="39"/>
      <c r="J36" s="39"/>
      <c r="K36" s="39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s="1" customFormat="1" ht="13.2">
      <c r="B37" s="5"/>
      <c r="C37" s="39"/>
      <c r="D37" s="39"/>
      <c r="E37" s="40"/>
      <c r="F37" s="39"/>
      <c r="G37" s="39"/>
      <c r="H37" s="39"/>
      <c r="I37" s="39"/>
      <c r="J37" s="39"/>
      <c r="K37" s="39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s="1" customFormat="1" ht="13.2">
      <c r="B38" s="5"/>
      <c r="C38" s="39"/>
      <c r="D38" s="39"/>
      <c r="E38" s="40"/>
      <c r="F38" s="39"/>
      <c r="G38" s="39"/>
      <c r="H38" s="39"/>
      <c r="I38" s="39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s="1" customFormat="1" ht="13.2">
      <c r="B39" s="5"/>
      <c r="C39" s="39"/>
      <c r="D39" s="39"/>
      <c r="E39" s="40"/>
      <c r="F39" s="39"/>
      <c r="G39" s="39"/>
      <c r="H39" s="39"/>
      <c r="I39" s="39"/>
      <c r="J39" s="39"/>
      <c r="K39" s="39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s="1" customFormat="1" ht="13.2">
      <c r="B40" s="4"/>
      <c r="C40" s="38"/>
      <c r="D40" s="38"/>
      <c r="E40" s="36"/>
      <c r="F40" s="38"/>
      <c r="G40" s="38"/>
      <c r="H40" s="38"/>
      <c r="I40" s="38"/>
      <c r="J40" s="38"/>
      <c r="K40" s="38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s="1" customFormat="1" ht="13.2">
      <c r="B41" s="5"/>
      <c r="C41" s="38"/>
      <c r="D41" s="38"/>
      <c r="E41" s="36"/>
      <c r="F41" s="38"/>
      <c r="G41" s="38"/>
      <c r="H41" s="38"/>
      <c r="I41" s="38"/>
      <c r="J41" s="38"/>
      <c r="K41" s="38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s="1" customFormat="1" ht="13.2">
      <c r="B42" s="5"/>
      <c r="C42" s="38"/>
      <c r="D42" s="38"/>
      <c r="E42" s="36"/>
      <c r="F42" s="38"/>
      <c r="G42" s="38"/>
      <c r="H42" s="38"/>
      <c r="I42" s="38"/>
      <c r="J42" s="38"/>
      <c r="K42" s="38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s="1" customFormat="1" ht="13.2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2:25" s="1" customFormat="1">
      <c r="E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1" customFormat="1">
      <c r="E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1" customFormat="1">
      <c r="E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1" customFormat="1">
      <c r="E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1" customFormat="1">
      <c r="E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5:25" s="1" customFormat="1">
      <c r="E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5:25" s="1" customFormat="1">
      <c r="E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5:25" s="1" customFormat="1">
      <c r="E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5:25" s="1" customFormat="1">
      <c r="E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5:25" s="1" customFormat="1">
      <c r="E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5:25" s="1" customFormat="1">
      <c r="E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5:25" s="1" customFormat="1">
      <c r="E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5:25" s="1" customFormat="1">
      <c r="E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5:25" s="1" customFormat="1">
      <c r="E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5:25" s="1" customFormat="1">
      <c r="E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5:25" s="1" customFormat="1">
      <c r="E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5:25" s="1" customFormat="1">
      <c r="E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5:25" s="1" customFormat="1">
      <c r="E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5:25" s="1" customFormat="1">
      <c r="E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5:25" s="1" customFormat="1">
      <c r="E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5:25" s="1" customFormat="1">
      <c r="E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5:25" s="1" customFormat="1">
      <c r="E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5:25" s="1" customFormat="1">
      <c r="E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5:25" s="1" customFormat="1">
      <c r="E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5:25" s="1" customFormat="1">
      <c r="E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5:25" s="1" customFormat="1">
      <c r="E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5:25" s="1" customFormat="1">
      <c r="E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5:25" s="1" customFormat="1">
      <c r="E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5:25" s="1" customFormat="1">
      <c r="E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5:25" s="1" customFormat="1">
      <c r="E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5:25" s="1" customFormat="1">
      <c r="E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5:25" s="1" customFormat="1">
      <c r="E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5:25" s="1" customFormat="1">
      <c r="E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5:25" s="1" customFormat="1">
      <c r="E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5:25" s="1" customFormat="1">
      <c r="E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5:25" s="1" customFormat="1">
      <c r="E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5:25" s="1" customFormat="1">
      <c r="E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5:25" s="1" customFormat="1">
      <c r="E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5:25" s="1" customFormat="1">
      <c r="E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5:25" s="1" customFormat="1">
      <c r="E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5:25" s="1" customFormat="1">
      <c r="E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5:25" s="1" customFormat="1">
      <c r="E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5:25" s="1" customFormat="1">
      <c r="E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5:25" s="1" customFormat="1">
      <c r="E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5:25" s="1" customFormat="1">
      <c r="E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5:25" s="1" customFormat="1">
      <c r="E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5:25" s="1" customFormat="1">
      <c r="E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5:25" s="1" customFormat="1">
      <c r="E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5:25" s="1" customFormat="1">
      <c r="E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5:25" s="1" customFormat="1">
      <c r="E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5:25" s="1" customFormat="1">
      <c r="E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5:25" s="1" customFormat="1">
      <c r="E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5:25" s="1" customFormat="1">
      <c r="E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5:25" s="1" customFormat="1">
      <c r="E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5:25" s="1" customFormat="1">
      <c r="E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5:25" s="1" customFormat="1">
      <c r="E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5:25" s="1" customFormat="1">
      <c r="E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5:25" s="1" customFormat="1">
      <c r="E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5:25" s="1" customFormat="1">
      <c r="E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5:25" s="1" customFormat="1">
      <c r="E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5:25" s="1" customFormat="1">
      <c r="E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5:25" s="1" customFormat="1">
      <c r="E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5:25" s="1" customFormat="1">
      <c r="E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5:25" s="1" customFormat="1">
      <c r="E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5:25" s="1" customFormat="1">
      <c r="E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5:25" s="1" customFormat="1">
      <c r="E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5:25" s="1" customFormat="1">
      <c r="E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5:25" s="1" customFormat="1">
      <c r="E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5:25" s="1" customFormat="1">
      <c r="E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5:25" s="1" customFormat="1">
      <c r="E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5:25" s="1" customFormat="1">
      <c r="E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5:25" s="1" customFormat="1">
      <c r="E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5:25" s="1" customFormat="1">
      <c r="E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5:25" s="1" customFormat="1">
      <c r="E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5:25" s="1" customFormat="1">
      <c r="E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5:25" s="1" customFormat="1">
      <c r="E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5:25" s="1" customFormat="1">
      <c r="E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5:25" s="1" customFormat="1">
      <c r="E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5:25" s="1" customFormat="1">
      <c r="E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5:25" s="1" customFormat="1">
      <c r="E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5:25" s="1" customFormat="1">
      <c r="E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5:25" s="1" customFormat="1">
      <c r="E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5:25" s="1" customFormat="1">
      <c r="E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5:25" s="1" customFormat="1">
      <c r="E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5:25" s="1" customFormat="1">
      <c r="E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5:25" s="1" customFormat="1">
      <c r="E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5:25" s="1" customFormat="1">
      <c r="E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5:25" s="1" customFormat="1">
      <c r="E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5:25" s="1" customFormat="1">
      <c r="E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5:25" s="1" customFormat="1">
      <c r="E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5:25" s="1" customFormat="1">
      <c r="E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5:25" s="1" customFormat="1">
      <c r="E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5:25" s="1" customFormat="1">
      <c r="E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5:25" s="1" customFormat="1">
      <c r="E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5:25" s="1" customFormat="1">
      <c r="E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5:25" s="1" customFormat="1">
      <c r="E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5:25" s="1" customFormat="1">
      <c r="E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5:25" s="1" customFormat="1">
      <c r="E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5:25" s="1" customFormat="1">
      <c r="E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5:25" s="1" customFormat="1">
      <c r="E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5:25" s="1" customFormat="1">
      <c r="E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5:25" s="1" customFormat="1">
      <c r="E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5:25" s="1" customFormat="1">
      <c r="E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5:25" s="1" customFormat="1">
      <c r="E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5:25" s="1" customFormat="1">
      <c r="E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5:25" s="1" customFormat="1">
      <c r="E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5:25" s="1" customFormat="1">
      <c r="E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5:25" s="1" customFormat="1">
      <c r="E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5:25" s="1" customFormat="1">
      <c r="E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5:25" s="1" customFormat="1">
      <c r="E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5:25" s="1" customFormat="1">
      <c r="E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5:25" s="1" customFormat="1">
      <c r="E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5:25" s="1" customFormat="1">
      <c r="E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5:25" s="1" customFormat="1">
      <c r="E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5:25" s="1" customFormat="1">
      <c r="E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5:25" s="1" customFormat="1">
      <c r="E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5:25" s="1" customFormat="1">
      <c r="E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5:25" s="1" customFormat="1">
      <c r="E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5:25" s="1" customFormat="1">
      <c r="E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5:25" s="1" customFormat="1">
      <c r="E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5:25" s="1" customFormat="1">
      <c r="E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5:25" s="1" customFormat="1">
      <c r="E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5:25" s="1" customFormat="1">
      <c r="E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5:25" s="1" customFormat="1">
      <c r="E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5:25" s="1" customFormat="1">
      <c r="E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5:25" s="1" customFormat="1">
      <c r="E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5:25" s="1" customFormat="1">
      <c r="E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5:25" s="1" customFormat="1">
      <c r="E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5:25" s="1" customFormat="1">
      <c r="E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5:25" s="1" customFormat="1">
      <c r="E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5:25" s="1" customFormat="1">
      <c r="E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5:25" s="1" customFormat="1">
      <c r="E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5:25" s="1" customFormat="1">
      <c r="E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5:25" s="1" customFormat="1">
      <c r="E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5:25" s="1" customFormat="1">
      <c r="E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5:25" s="1" customFormat="1">
      <c r="E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5:25" s="1" customFormat="1">
      <c r="E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5:25" s="1" customFormat="1">
      <c r="E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5:25" s="1" customFormat="1">
      <c r="E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5:25" s="1" customFormat="1">
      <c r="E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5:25" s="1" customFormat="1">
      <c r="E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5:25" s="1" customFormat="1">
      <c r="E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5:25" s="1" customFormat="1">
      <c r="E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5:25" s="1" customFormat="1">
      <c r="E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5:25" s="1" customFormat="1">
      <c r="E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5:25" s="1" customFormat="1">
      <c r="E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5:25" s="1" customFormat="1">
      <c r="E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5:25" s="1" customFormat="1">
      <c r="E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5:25" s="1" customFormat="1">
      <c r="E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5:25" s="1" customFormat="1">
      <c r="E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5:25" s="1" customFormat="1">
      <c r="E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5:25" s="1" customFormat="1">
      <c r="E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5:25" s="1" customFormat="1">
      <c r="E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5:25" s="1" customFormat="1">
      <c r="E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5:25" s="1" customFormat="1">
      <c r="E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5:25" s="1" customFormat="1">
      <c r="E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5:25" s="1" customFormat="1">
      <c r="E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5:25" s="1" customFormat="1">
      <c r="E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5:25" s="1" customFormat="1">
      <c r="E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5:25" s="1" customFormat="1">
      <c r="E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5:25" s="1" customFormat="1">
      <c r="E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5:25" s="1" customFormat="1">
      <c r="E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5:25" s="1" customFormat="1">
      <c r="E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5:25" s="1" customFormat="1">
      <c r="E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5:25" s="1" customFormat="1">
      <c r="E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5:25" s="1" customFormat="1">
      <c r="E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5:25" s="1" customFormat="1">
      <c r="E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5:25" s="1" customFormat="1">
      <c r="E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5:25" s="1" customFormat="1">
      <c r="E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5:25" s="1" customFormat="1">
      <c r="E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5:25" s="1" customFormat="1">
      <c r="E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5:25" s="1" customFormat="1">
      <c r="E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5:25" s="1" customFormat="1">
      <c r="E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5:25" s="1" customFormat="1">
      <c r="E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5:25" s="1" customFormat="1">
      <c r="E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5:25" s="1" customFormat="1">
      <c r="E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5:25" s="1" customFormat="1">
      <c r="E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5:25" s="1" customFormat="1">
      <c r="E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5:25" s="1" customFormat="1">
      <c r="E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5:25" s="1" customFormat="1">
      <c r="E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5:25" s="1" customFormat="1">
      <c r="E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5:25" s="1" customFormat="1">
      <c r="E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5:25" s="1" customFormat="1">
      <c r="E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5:25" s="1" customFormat="1">
      <c r="E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5:25" s="1" customFormat="1">
      <c r="E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5:25" s="1" customFormat="1">
      <c r="E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5:25" s="1" customFormat="1">
      <c r="E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5:25" s="1" customFormat="1">
      <c r="E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5:25" s="1" customFormat="1">
      <c r="E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5:25" s="1" customFormat="1">
      <c r="E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5:25" s="1" customFormat="1">
      <c r="E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5:25" s="1" customFormat="1">
      <c r="E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5:25" s="1" customFormat="1">
      <c r="E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5:25" s="1" customFormat="1">
      <c r="E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5:25" s="1" customFormat="1">
      <c r="E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5:25" s="1" customFormat="1">
      <c r="E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5:25" s="1" customFormat="1">
      <c r="E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5:25" s="1" customFormat="1">
      <c r="E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5:25" s="1" customFormat="1">
      <c r="E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5:25" s="1" customFormat="1">
      <c r="E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5:25" s="1" customFormat="1">
      <c r="E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5:25" s="1" customFormat="1">
      <c r="E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5:25" s="1" customFormat="1">
      <c r="E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5:25" s="1" customFormat="1">
      <c r="E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5:25" s="1" customFormat="1">
      <c r="E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5:25" s="1" customFormat="1">
      <c r="E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5:25" s="1" customFormat="1">
      <c r="E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5:25" s="1" customFormat="1">
      <c r="E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5:25" s="1" customFormat="1">
      <c r="E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5:25" s="1" customFormat="1">
      <c r="E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5:25" s="1" customFormat="1">
      <c r="E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5:25" s="1" customFormat="1">
      <c r="E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5:25" s="1" customFormat="1">
      <c r="E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5:25" s="1" customFormat="1">
      <c r="E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5:25" s="1" customFormat="1">
      <c r="E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5:25" s="1" customFormat="1">
      <c r="E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5:25" s="1" customFormat="1">
      <c r="E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5:25" s="1" customFormat="1">
      <c r="E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5:25" s="1" customFormat="1">
      <c r="E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5:25" s="1" customFormat="1">
      <c r="E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5:25" s="1" customFormat="1">
      <c r="E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5:25" s="1" customFormat="1">
      <c r="E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</sheetData>
  <mergeCells count="32">
    <mergeCell ref="AA12:AA13"/>
    <mergeCell ref="AD12:AF13"/>
    <mergeCell ref="U12:X12"/>
    <mergeCell ref="Y12:Y13"/>
    <mergeCell ref="Y30:AA30"/>
    <mergeCell ref="B21:Y22"/>
    <mergeCell ref="B23:Y24"/>
    <mergeCell ref="B25:Y26"/>
    <mergeCell ref="Y27:AA27"/>
    <mergeCell ref="Y28:AA28"/>
    <mergeCell ref="Y29:AA29"/>
    <mergeCell ref="B16:E16"/>
    <mergeCell ref="B17:Y17"/>
    <mergeCell ref="B18:Y18"/>
    <mergeCell ref="B19:Y19"/>
    <mergeCell ref="B20:Y20"/>
    <mergeCell ref="B6:AA6"/>
    <mergeCell ref="B7:AA7"/>
    <mergeCell ref="Z8:AA8"/>
    <mergeCell ref="B9:Y9"/>
    <mergeCell ref="B12:B13"/>
    <mergeCell ref="E12:E13"/>
    <mergeCell ref="F12:F13"/>
    <mergeCell ref="G12:G13"/>
    <mergeCell ref="H12:H13"/>
    <mergeCell ref="C12:C13"/>
    <mergeCell ref="D12:D13"/>
    <mergeCell ref="I12:K12"/>
    <mergeCell ref="L12:L13"/>
    <mergeCell ref="M12:P12"/>
    <mergeCell ref="Q12:T12"/>
    <mergeCell ref="Z12:Z13"/>
  </mergeCells>
  <phoneticPr fontId="4"/>
  <conditionalFormatting sqref="M14:M15">
    <cfRule type="cellIs" dxfId="5" priority="1" operator="greaterThan">
      <formula>34000</formula>
    </cfRule>
  </conditionalFormatting>
  <conditionalFormatting sqref="Q14:Q15">
    <cfRule type="cellIs" dxfId="4" priority="2" operator="greaterThan">
      <formula>16000</formula>
    </cfRule>
  </conditionalFormatting>
  <conditionalFormatting sqref="U14:U15">
    <cfRule type="cellIs" dxfId="3" priority="3" operator="greaterThan">
      <formula>78000</formula>
    </cfRule>
  </conditionalFormatting>
  <dataValidations count="6">
    <dataValidation type="list" allowBlank="1" showInputMessage="1" showErrorMessage="1" sqref="L14:L15" xr:uid="{38CD30E9-C2B6-4305-AF9D-268AD29F60CB}">
      <formula1>"ア・イ・ウ,ア・イ,ア・ウ,イ・ウ,ア, イ, ウ"</formula1>
    </dataValidation>
    <dataValidation type="list" allowBlank="1" showInputMessage="1" showErrorMessage="1" sqref="E14:E15" xr:uid="{5C3CC88F-406B-4579-AD49-950F10341DF5}">
      <formula1>"小学校,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高等学校（通信制課程のみ）"</formula1>
    </dataValidation>
    <dataValidation type="list" allowBlank="1" showInputMessage="1" showErrorMessage="1" sqref="H14:H15" xr:uid="{4B64A5B0-5B94-48ED-A1F1-4E9505A9D145}">
      <formula1>"○,×"</formula1>
    </dataValidation>
    <dataValidation type="whole" operator="lessThanOrEqual" allowBlank="1" showInputMessage="1" showErrorMessage="1" errorTitle="入力できません。" error="上限台数を超えています。ご確認ください。" sqref="N14:N15" xr:uid="{978CC5F4-E754-4063-8FE0-9B6B4D370A1D}">
      <formula1>G14-I14</formula1>
    </dataValidation>
    <dataValidation type="whole" operator="lessThanOrEqual" allowBlank="1" showInputMessage="1" showErrorMessage="1" errorTitle="入力できません。" error="上限台数を超えています。ご確認ください。" sqref="R14:R15" xr:uid="{2C9F003E-6E8E-4F6D-81DC-8640B4C72C5F}">
      <formula1>1-J14</formula1>
    </dataValidation>
    <dataValidation type="whole" operator="lessThanOrEqual" allowBlank="1" showInputMessage="1" showErrorMessage="1" errorTitle="入力できません。" error="上限台数を超えています。ご確認ください。" sqref="V14:V15" xr:uid="{97C0A95E-5B0E-40E7-9E93-AC2E5DD3219A}">
      <formula1>2-K14</formula1>
    </dataValidation>
  </dataValidations>
  <pageMargins left="0.70866141732283472" right="0.70866141732283472" top="0.55118110236220474" bottom="0.55118110236220474" header="0.31496062992125984" footer="0.31496062992125984"/>
  <pageSetup paperSize="9" scale="38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324B56-42B3-4DD8-B2D3-022DCA42FA6D}">
          <x14:formula1>
            <xm:f>学校一覧!$A$2:$A$187</xm:f>
          </x14:formula1>
          <xm:sqref>D14:D15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2F1F-B2CF-486B-B90D-77B47C5A62F2}">
  <sheetPr>
    <pageSetUpPr fitToPage="1"/>
  </sheetPr>
  <dimension ref="A1:AI267"/>
  <sheetViews>
    <sheetView view="pageBreakPreview" zoomScale="76" zoomScaleNormal="100" zoomScaleSheetLayoutView="76" zoomScalePageLayoutView="87" workbookViewId="0">
      <selection activeCell="AW20" sqref="A20:AW20"/>
    </sheetView>
  </sheetViews>
  <sheetFormatPr defaultColWidth="2.5" defaultRowHeight="12"/>
  <cols>
    <col min="1" max="1" width="1.3984375" style="41" customWidth="1"/>
    <col min="2" max="2" width="4.69921875" style="41" customWidth="1"/>
    <col min="3" max="4" width="15.69921875" style="41" customWidth="1"/>
    <col min="5" max="5" width="17.19921875" style="42" customWidth="1"/>
    <col min="6" max="7" width="10.59765625" style="41" customWidth="1"/>
    <col min="8" max="8" width="18.8984375" style="41" customWidth="1"/>
    <col min="9" max="11" width="15.69921875" style="41" customWidth="1"/>
    <col min="12" max="12" width="10.59765625" style="42" customWidth="1"/>
    <col min="13" max="13" width="12" style="42" customWidth="1"/>
    <col min="14" max="15" width="6.3984375" style="42" customWidth="1"/>
    <col min="16" max="16" width="9.09765625" style="42" customWidth="1"/>
    <col min="17" max="17" width="12" style="42" customWidth="1"/>
    <col min="18" max="19" width="6.3984375" style="42" customWidth="1"/>
    <col min="20" max="20" width="9.09765625" style="42" customWidth="1"/>
    <col min="21" max="21" width="12" style="42" customWidth="1"/>
    <col min="22" max="23" width="6.3984375" style="42" customWidth="1"/>
    <col min="24" max="24" width="17.5" style="42" customWidth="1"/>
    <col min="25" max="25" width="13.59765625" style="42" customWidth="1"/>
    <col min="26" max="26" width="13.59765625" style="41" customWidth="1"/>
    <col min="27" max="27" width="30.59765625" style="41" customWidth="1"/>
    <col min="28" max="29" width="2.5" style="41" customWidth="1"/>
    <col min="30" max="30" width="6.09765625" style="41" hidden="1" customWidth="1"/>
    <col min="31" max="31" width="5.19921875" style="41" hidden="1" customWidth="1"/>
    <col min="32" max="32" width="6.09765625" style="41" hidden="1" customWidth="1"/>
    <col min="33" max="266" width="2.5" style="41"/>
    <col min="267" max="267" width="1.3984375" style="41" customWidth="1"/>
    <col min="268" max="268" width="2.59765625" style="41" customWidth="1"/>
    <col min="269" max="269" width="2.5" style="41" customWidth="1"/>
    <col min="270" max="270" width="2.69921875" style="41" customWidth="1"/>
    <col min="271" max="271" width="1.5" style="41" customWidth="1"/>
    <col min="272" max="272" width="0" style="41" hidden="1" customWidth="1"/>
    <col min="273" max="273" width="2.5" style="41" customWidth="1"/>
    <col min="274" max="274" width="15.3984375" style="41" customWidth="1"/>
    <col min="275" max="275" width="21.19921875" style="41" customWidth="1"/>
    <col min="276" max="276" width="18" style="41" customWidth="1"/>
    <col min="277" max="277" width="19.8984375" style="41" customWidth="1"/>
    <col min="278" max="278" width="19.09765625" style="41" customWidth="1"/>
    <col min="279" max="522" width="2.5" style="41"/>
    <col min="523" max="523" width="1.3984375" style="41" customWidth="1"/>
    <col min="524" max="524" width="2.59765625" style="41" customWidth="1"/>
    <col min="525" max="525" width="2.5" style="41" customWidth="1"/>
    <col min="526" max="526" width="2.69921875" style="41" customWidth="1"/>
    <col min="527" max="527" width="1.5" style="41" customWidth="1"/>
    <col min="528" max="528" width="0" style="41" hidden="1" customWidth="1"/>
    <col min="529" max="529" width="2.5" style="41" customWidth="1"/>
    <col min="530" max="530" width="15.3984375" style="41" customWidth="1"/>
    <col min="531" max="531" width="21.19921875" style="41" customWidth="1"/>
    <col min="532" max="532" width="18" style="41" customWidth="1"/>
    <col min="533" max="533" width="19.8984375" style="41" customWidth="1"/>
    <col min="534" max="534" width="19.09765625" style="41" customWidth="1"/>
    <col min="535" max="778" width="2.5" style="41"/>
    <col min="779" max="779" width="1.3984375" style="41" customWidth="1"/>
    <col min="780" max="780" width="2.59765625" style="41" customWidth="1"/>
    <col min="781" max="781" width="2.5" style="41" customWidth="1"/>
    <col min="782" max="782" width="2.69921875" style="41" customWidth="1"/>
    <col min="783" max="783" width="1.5" style="41" customWidth="1"/>
    <col min="784" max="784" width="0" style="41" hidden="1" customWidth="1"/>
    <col min="785" max="785" width="2.5" style="41" customWidth="1"/>
    <col min="786" max="786" width="15.3984375" style="41" customWidth="1"/>
    <col min="787" max="787" width="21.19921875" style="41" customWidth="1"/>
    <col min="788" max="788" width="18" style="41" customWidth="1"/>
    <col min="789" max="789" width="19.8984375" style="41" customWidth="1"/>
    <col min="790" max="790" width="19.09765625" style="41" customWidth="1"/>
    <col min="791" max="1034" width="2.5" style="41"/>
    <col min="1035" max="1035" width="1.3984375" style="41" customWidth="1"/>
    <col min="1036" max="1036" width="2.59765625" style="41" customWidth="1"/>
    <col min="1037" max="1037" width="2.5" style="41" customWidth="1"/>
    <col min="1038" max="1038" width="2.69921875" style="41" customWidth="1"/>
    <col min="1039" max="1039" width="1.5" style="41" customWidth="1"/>
    <col min="1040" max="1040" width="0" style="41" hidden="1" customWidth="1"/>
    <col min="1041" max="1041" width="2.5" style="41" customWidth="1"/>
    <col min="1042" max="1042" width="15.3984375" style="41" customWidth="1"/>
    <col min="1043" max="1043" width="21.19921875" style="41" customWidth="1"/>
    <col min="1044" max="1044" width="18" style="41" customWidth="1"/>
    <col min="1045" max="1045" width="19.8984375" style="41" customWidth="1"/>
    <col min="1046" max="1046" width="19.09765625" style="41" customWidth="1"/>
    <col min="1047" max="1290" width="2.5" style="41"/>
    <col min="1291" max="1291" width="1.3984375" style="41" customWidth="1"/>
    <col min="1292" max="1292" width="2.59765625" style="41" customWidth="1"/>
    <col min="1293" max="1293" width="2.5" style="41" customWidth="1"/>
    <col min="1294" max="1294" width="2.69921875" style="41" customWidth="1"/>
    <col min="1295" max="1295" width="1.5" style="41" customWidth="1"/>
    <col min="1296" max="1296" width="0" style="41" hidden="1" customWidth="1"/>
    <col min="1297" max="1297" width="2.5" style="41" customWidth="1"/>
    <col min="1298" max="1298" width="15.3984375" style="41" customWidth="1"/>
    <col min="1299" max="1299" width="21.19921875" style="41" customWidth="1"/>
    <col min="1300" max="1300" width="18" style="41" customWidth="1"/>
    <col min="1301" max="1301" width="19.8984375" style="41" customWidth="1"/>
    <col min="1302" max="1302" width="19.09765625" style="41" customWidth="1"/>
    <col min="1303" max="1546" width="2.5" style="41"/>
    <col min="1547" max="1547" width="1.3984375" style="41" customWidth="1"/>
    <col min="1548" max="1548" width="2.59765625" style="41" customWidth="1"/>
    <col min="1549" max="1549" width="2.5" style="41" customWidth="1"/>
    <col min="1550" max="1550" width="2.69921875" style="41" customWidth="1"/>
    <col min="1551" max="1551" width="1.5" style="41" customWidth="1"/>
    <col min="1552" max="1552" width="0" style="41" hidden="1" customWidth="1"/>
    <col min="1553" max="1553" width="2.5" style="41" customWidth="1"/>
    <col min="1554" max="1554" width="15.3984375" style="41" customWidth="1"/>
    <col min="1555" max="1555" width="21.19921875" style="41" customWidth="1"/>
    <col min="1556" max="1556" width="18" style="41" customWidth="1"/>
    <col min="1557" max="1557" width="19.8984375" style="41" customWidth="1"/>
    <col min="1558" max="1558" width="19.09765625" style="41" customWidth="1"/>
    <col min="1559" max="1802" width="2.5" style="41"/>
    <col min="1803" max="1803" width="1.3984375" style="41" customWidth="1"/>
    <col min="1804" max="1804" width="2.59765625" style="41" customWidth="1"/>
    <col min="1805" max="1805" width="2.5" style="41" customWidth="1"/>
    <col min="1806" max="1806" width="2.69921875" style="41" customWidth="1"/>
    <col min="1807" max="1807" width="1.5" style="41" customWidth="1"/>
    <col min="1808" max="1808" width="0" style="41" hidden="1" customWidth="1"/>
    <col min="1809" max="1809" width="2.5" style="41" customWidth="1"/>
    <col min="1810" max="1810" width="15.3984375" style="41" customWidth="1"/>
    <col min="1811" max="1811" width="21.19921875" style="41" customWidth="1"/>
    <col min="1812" max="1812" width="18" style="41" customWidth="1"/>
    <col min="1813" max="1813" width="19.8984375" style="41" customWidth="1"/>
    <col min="1814" max="1814" width="19.09765625" style="41" customWidth="1"/>
    <col min="1815" max="2058" width="2.5" style="41"/>
    <col min="2059" max="2059" width="1.3984375" style="41" customWidth="1"/>
    <col min="2060" max="2060" width="2.59765625" style="41" customWidth="1"/>
    <col min="2061" max="2061" width="2.5" style="41" customWidth="1"/>
    <col min="2062" max="2062" width="2.69921875" style="41" customWidth="1"/>
    <col min="2063" max="2063" width="1.5" style="41" customWidth="1"/>
    <col min="2064" max="2064" width="0" style="41" hidden="1" customWidth="1"/>
    <col min="2065" max="2065" width="2.5" style="41" customWidth="1"/>
    <col min="2066" max="2066" width="15.3984375" style="41" customWidth="1"/>
    <col min="2067" max="2067" width="21.19921875" style="41" customWidth="1"/>
    <col min="2068" max="2068" width="18" style="41" customWidth="1"/>
    <col min="2069" max="2069" width="19.8984375" style="41" customWidth="1"/>
    <col min="2070" max="2070" width="19.09765625" style="41" customWidth="1"/>
    <col min="2071" max="2314" width="2.5" style="41"/>
    <col min="2315" max="2315" width="1.3984375" style="41" customWidth="1"/>
    <col min="2316" max="2316" width="2.59765625" style="41" customWidth="1"/>
    <col min="2317" max="2317" width="2.5" style="41" customWidth="1"/>
    <col min="2318" max="2318" width="2.69921875" style="41" customWidth="1"/>
    <col min="2319" max="2319" width="1.5" style="41" customWidth="1"/>
    <col min="2320" max="2320" width="0" style="41" hidden="1" customWidth="1"/>
    <col min="2321" max="2321" width="2.5" style="41" customWidth="1"/>
    <col min="2322" max="2322" width="15.3984375" style="41" customWidth="1"/>
    <col min="2323" max="2323" width="21.19921875" style="41" customWidth="1"/>
    <col min="2324" max="2324" width="18" style="41" customWidth="1"/>
    <col min="2325" max="2325" width="19.8984375" style="41" customWidth="1"/>
    <col min="2326" max="2326" width="19.09765625" style="41" customWidth="1"/>
    <col min="2327" max="2570" width="2.5" style="41"/>
    <col min="2571" max="2571" width="1.3984375" style="41" customWidth="1"/>
    <col min="2572" max="2572" width="2.59765625" style="41" customWidth="1"/>
    <col min="2573" max="2573" width="2.5" style="41" customWidth="1"/>
    <col min="2574" max="2574" width="2.69921875" style="41" customWidth="1"/>
    <col min="2575" max="2575" width="1.5" style="41" customWidth="1"/>
    <col min="2576" max="2576" width="0" style="41" hidden="1" customWidth="1"/>
    <col min="2577" max="2577" width="2.5" style="41" customWidth="1"/>
    <col min="2578" max="2578" width="15.3984375" style="41" customWidth="1"/>
    <col min="2579" max="2579" width="21.19921875" style="41" customWidth="1"/>
    <col min="2580" max="2580" width="18" style="41" customWidth="1"/>
    <col min="2581" max="2581" width="19.8984375" style="41" customWidth="1"/>
    <col min="2582" max="2582" width="19.09765625" style="41" customWidth="1"/>
    <col min="2583" max="2826" width="2.5" style="41"/>
    <col min="2827" max="2827" width="1.3984375" style="41" customWidth="1"/>
    <col min="2828" max="2828" width="2.59765625" style="41" customWidth="1"/>
    <col min="2829" max="2829" width="2.5" style="41" customWidth="1"/>
    <col min="2830" max="2830" width="2.69921875" style="41" customWidth="1"/>
    <col min="2831" max="2831" width="1.5" style="41" customWidth="1"/>
    <col min="2832" max="2832" width="0" style="41" hidden="1" customWidth="1"/>
    <col min="2833" max="2833" width="2.5" style="41" customWidth="1"/>
    <col min="2834" max="2834" width="15.3984375" style="41" customWidth="1"/>
    <col min="2835" max="2835" width="21.19921875" style="41" customWidth="1"/>
    <col min="2836" max="2836" width="18" style="41" customWidth="1"/>
    <col min="2837" max="2837" width="19.8984375" style="41" customWidth="1"/>
    <col min="2838" max="2838" width="19.09765625" style="41" customWidth="1"/>
    <col min="2839" max="3082" width="2.5" style="41"/>
    <col min="3083" max="3083" width="1.3984375" style="41" customWidth="1"/>
    <col min="3084" max="3084" width="2.59765625" style="41" customWidth="1"/>
    <col min="3085" max="3085" width="2.5" style="41" customWidth="1"/>
    <col min="3086" max="3086" width="2.69921875" style="41" customWidth="1"/>
    <col min="3087" max="3087" width="1.5" style="41" customWidth="1"/>
    <col min="3088" max="3088" width="0" style="41" hidden="1" customWidth="1"/>
    <col min="3089" max="3089" width="2.5" style="41" customWidth="1"/>
    <col min="3090" max="3090" width="15.3984375" style="41" customWidth="1"/>
    <col min="3091" max="3091" width="21.19921875" style="41" customWidth="1"/>
    <col min="3092" max="3092" width="18" style="41" customWidth="1"/>
    <col min="3093" max="3093" width="19.8984375" style="41" customWidth="1"/>
    <col min="3094" max="3094" width="19.09765625" style="41" customWidth="1"/>
    <col min="3095" max="3338" width="2.5" style="41"/>
    <col min="3339" max="3339" width="1.3984375" style="41" customWidth="1"/>
    <col min="3340" max="3340" width="2.59765625" style="41" customWidth="1"/>
    <col min="3341" max="3341" width="2.5" style="41" customWidth="1"/>
    <col min="3342" max="3342" width="2.69921875" style="41" customWidth="1"/>
    <col min="3343" max="3343" width="1.5" style="41" customWidth="1"/>
    <col min="3344" max="3344" width="0" style="41" hidden="1" customWidth="1"/>
    <col min="3345" max="3345" width="2.5" style="41" customWidth="1"/>
    <col min="3346" max="3346" width="15.3984375" style="41" customWidth="1"/>
    <col min="3347" max="3347" width="21.19921875" style="41" customWidth="1"/>
    <col min="3348" max="3348" width="18" style="41" customWidth="1"/>
    <col min="3349" max="3349" width="19.8984375" style="41" customWidth="1"/>
    <col min="3350" max="3350" width="19.09765625" style="41" customWidth="1"/>
    <col min="3351" max="3594" width="2.5" style="41"/>
    <col min="3595" max="3595" width="1.3984375" style="41" customWidth="1"/>
    <col min="3596" max="3596" width="2.59765625" style="41" customWidth="1"/>
    <col min="3597" max="3597" width="2.5" style="41" customWidth="1"/>
    <col min="3598" max="3598" width="2.69921875" style="41" customWidth="1"/>
    <col min="3599" max="3599" width="1.5" style="41" customWidth="1"/>
    <col min="3600" max="3600" width="0" style="41" hidden="1" customWidth="1"/>
    <col min="3601" max="3601" width="2.5" style="41" customWidth="1"/>
    <col min="3602" max="3602" width="15.3984375" style="41" customWidth="1"/>
    <col min="3603" max="3603" width="21.19921875" style="41" customWidth="1"/>
    <col min="3604" max="3604" width="18" style="41" customWidth="1"/>
    <col min="3605" max="3605" width="19.8984375" style="41" customWidth="1"/>
    <col min="3606" max="3606" width="19.09765625" style="41" customWidth="1"/>
    <col min="3607" max="3850" width="2.5" style="41"/>
    <col min="3851" max="3851" width="1.3984375" style="41" customWidth="1"/>
    <col min="3852" max="3852" width="2.59765625" style="41" customWidth="1"/>
    <col min="3853" max="3853" width="2.5" style="41" customWidth="1"/>
    <col min="3854" max="3854" width="2.69921875" style="41" customWidth="1"/>
    <col min="3855" max="3855" width="1.5" style="41" customWidth="1"/>
    <col min="3856" max="3856" width="0" style="41" hidden="1" customWidth="1"/>
    <col min="3857" max="3857" width="2.5" style="41" customWidth="1"/>
    <col min="3858" max="3858" width="15.3984375" style="41" customWidth="1"/>
    <col min="3859" max="3859" width="21.19921875" style="41" customWidth="1"/>
    <col min="3860" max="3860" width="18" style="41" customWidth="1"/>
    <col min="3861" max="3861" width="19.8984375" style="41" customWidth="1"/>
    <col min="3862" max="3862" width="19.09765625" style="41" customWidth="1"/>
    <col min="3863" max="4106" width="2.5" style="41"/>
    <col min="4107" max="4107" width="1.3984375" style="41" customWidth="1"/>
    <col min="4108" max="4108" width="2.59765625" style="41" customWidth="1"/>
    <col min="4109" max="4109" width="2.5" style="41" customWidth="1"/>
    <col min="4110" max="4110" width="2.69921875" style="41" customWidth="1"/>
    <col min="4111" max="4111" width="1.5" style="41" customWidth="1"/>
    <col min="4112" max="4112" width="0" style="41" hidden="1" customWidth="1"/>
    <col min="4113" max="4113" width="2.5" style="41" customWidth="1"/>
    <col min="4114" max="4114" width="15.3984375" style="41" customWidth="1"/>
    <col min="4115" max="4115" width="21.19921875" style="41" customWidth="1"/>
    <col min="4116" max="4116" width="18" style="41" customWidth="1"/>
    <col min="4117" max="4117" width="19.8984375" style="41" customWidth="1"/>
    <col min="4118" max="4118" width="19.09765625" style="41" customWidth="1"/>
    <col min="4119" max="4362" width="2.5" style="41"/>
    <col min="4363" max="4363" width="1.3984375" style="41" customWidth="1"/>
    <col min="4364" max="4364" width="2.59765625" style="41" customWidth="1"/>
    <col min="4365" max="4365" width="2.5" style="41" customWidth="1"/>
    <col min="4366" max="4366" width="2.69921875" style="41" customWidth="1"/>
    <col min="4367" max="4367" width="1.5" style="41" customWidth="1"/>
    <col min="4368" max="4368" width="0" style="41" hidden="1" customWidth="1"/>
    <col min="4369" max="4369" width="2.5" style="41" customWidth="1"/>
    <col min="4370" max="4370" width="15.3984375" style="41" customWidth="1"/>
    <col min="4371" max="4371" width="21.19921875" style="41" customWidth="1"/>
    <col min="4372" max="4372" width="18" style="41" customWidth="1"/>
    <col min="4373" max="4373" width="19.8984375" style="41" customWidth="1"/>
    <col min="4374" max="4374" width="19.09765625" style="41" customWidth="1"/>
    <col min="4375" max="4618" width="2.5" style="41"/>
    <col min="4619" max="4619" width="1.3984375" style="41" customWidth="1"/>
    <col min="4620" max="4620" width="2.59765625" style="41" customWidth="1"/>
    <col min="4621" max="4621" width="2.5" style="41" customWidth="1"/>
    <col min="4622" max="4622" width="2.69921875" style="41" customWidth="1"/>
    <col min="4623" max="4623" width="1.5" style="41" customWidth="1"/>
    <col min="4624" max="4624" width="0" style="41" hidden="1" customWidth="1"/>
    <col min="4625" max="4625" width="2.5" style="41" customWidth="1"/>
    <col min="4626" max="4626" width="15.3984375" style="41" customWidth="1"/>
    <col min="4627" max="4627" width="21.19921875" style="41" customWidth="1"/>
    <col min="4628" max="4628" width="18" style="41" customWidth="1"/>
    <col min="4629" max="4629" width="19.8984375" style="41" customWidth="1"/>
    <col min="4630" max="4630" width="19.09765625" style="41" customWidth="1"/>
    <col min="4631" max="4874" width="2.5" style="41"/>
    <col min="4875" max="4875" width="1.3984375" style="41" customWidth="1"/>
    <col min="4876" max="4876" width="2.59765625" style="41" customWidth="1"/>
    <col min="4877" max="4877" width="2.5" style="41" customWidth="1"/>
    <col min="4878" max="4878" width="2.69921875" style="41" customWidth="1"/>
    <col min="4879" max="4879" width="1.5" style="41" customWidth="1"/>
    <col min="4880" max="4880" width="0" style="41" hidden="1" customWidth="1"/>
    <col min="4881" max="4881" width="2.5" style="41" customWidth="1"/>
    <col min="4882" max="4882" width="15.3984375" style="41" customWidth="1"/>
    <col min="4883" max="4883" width="21.19921875" style="41" customWidth="1"/>
    <col min="4884" max="4884" width="18" style="41" customWidth="1"/>
    <col min="4885" max="4885" width="19.8984375" style="41" customWidth="1"/>
    <col min="4886" max="4886" width="19.09765625" style="41" customWidth="1"/>
    <col min="4887" max="5130" width="2.5" style="41"/>
    <col min="5131" max="5131" width="1.3984375" style="41" customWidth="1"/>
    <col min="5132" max="5132" width="2.59765625" style="41" customWidth="1"/>
    <col min="5133" max="5133" width="2.5" style="41" customWidth="1"/>
    <col min="5134" max="5134" width="2.69921875" style="41" customWidth="1"/>
    <col min="5135" max="5135" width="1.5" style="41" customWidth="1"/>
    <col min="5136" max="5136" width="0" style="41" hidden="1" customWidth="1"/>
    <col min="5137" max="5137" width="2.5" style="41" customWidth="1"/>
    <col min="5138" max="5138" width="15.3984375" style="41" customWidth="1"/>
    <col min="5139" max="5139" width="21.19921875" style="41" customWidth="1"/>
    <col min="5140" max="5140" width="18" style="41" customWidth="1"/>
    <col min="5141" max="5141" width="19.8984375" style="41" customWidth="1"/>
    <col min="5142" max="5142" width="19.09765625" style="41" customWidth="1"/>
    <col min="5143" max="5386" width="2.5" style="41"/>
    <col min="5387" max="5387" width="1.3984375" style="41" customWidth="1"/>
    <col min="5388" max="5388" width="2.59765625" style="41" customWidth="1"/>
    <col min="5389" max="5389" width="2.5" style="41" customWidth="1"/>
    <col min="5390" max="5390" width="2.69921875" style="41" customWidth="1"/>
    <col min="5391" max="5391" width="1.5" style="41" customWidth="1"/>
    <col min="5392" max="5392" width="0" style="41" hidden="1" customWidth="1"/>
    <col min="5393" max="5393" width="2.5" style="41" customWidth="1"/>
    <col min="5394" max="5394" width="15.3984375" style="41" customWidth="1"/>
    <col min="5395" max="5395" width="21.19921875" style="41" customWidth="1"/>
    <col min="5396" max="5396" width="18" style="41" customWidth="1"/>
    <col min="5397" max="5397" width="19.8984375" style="41" customWidth="1"/>
    <col min="5398" max="5398" width="19.09765625" style="41" customWidth="1"/>
    <col min="5399" max="5642" width="2.5" style="41"/>
    <col min="5643" max="5643" width="1.3984375" style="41" customWidth="1"/>
    <col min="5644" max="5644" width="2.59765625" style="41" customWidth="1"/>
    <col min="5645" max="5645" width="2.5" style="41" customWidth="1"/>
    <col min="5646" max="5646" width="2.69921875" style="41" customWidth="1"/>
    <col min="5647" max="5647" width="1.5" style="41" customWidth="1"/>
    <col min="5648" max="5648" width="0" style="41" hidden="1" customWidth="1"/>
    <col min="5649" max="5649" width="2.5" style="41" customWidth="1"/>
    <col min="5650" max="5650" width="15.3984375" style="41" customWidth="1"/>
    <col min="5651" max="5651" width="21.19921875" style="41" customWidth="1"/>
    <col min="5652" max="5652" width="18" style="41" customWidth="1"/>
    <col min="5653" max="5653" width="19.8984375" style="41" customWidth="1"/>
    <col min="5654" max="5654" width="19.09765625" style="41" customWidth="1"/>
    <col min="5655" max="5898" width="2.5" style="41"/>
    <col min="5899" max="5899" width="1.3984375" style="41" customWidth="1"/>
    <col min="5900" max="5900" width="2.59765625" style="41" customWidth="1"/>
    <col min="5901" max="5901" width="2.5" style="41" customWidth="1"/>
    <col min="5902" max="5902" width="2.69921875" style="41" customWidth="1"/>
    <col min="5903" max="5903" width="1.5" style="41" customWidth="1"/>
    <col min="5904" max="5904" width="0" style="41" hidden="1" customWidth="1"/>
    <col min="5905" max="5905" width="2.5" style="41" customWidth="1"/>
    <col min="5906" max="5906" width="15.3984375" style="41" customWidth="1"/>
    <col min="5907" max="5907" width="21.19921875" style="41" customWidth="1"/>
    <col min="5908" max="5908" width="18" style="41" customWidth="1"/>
    <col min="5909" max="5909" width="19.8984375" style="41" customWidth="1"/>
    <col min="5910" max="5910" width="19.09765625" style="41" customWidth="1"/>
    <col min="5911" max="6154" width="2.5" style="41"/>
    <col min="6155" max="6155" width="1.3984375" style="41" customWidth="1"/>
    <col min="6156" max="6156" width="2.59765625" style="41" customWidth="1"/>
    <col min="6157" max="6157" width="2.5" style="41" customWidth="1"/>
    <col min="6158" max="6158" width="2.69921875" style="41" customWidth="1"/>
    <col min="6159" max="6159" width="1.5" style="41" customWidth="1"/>
    <col min="6160" max="6160" width="0" style="41" hidden="1" customWidth="1"/>
    <col min="6161" max="6161" width="2.5" style="41" customWidth="1"/>
    <col min="6162" max="6162" width="15.3984375" style="41" customWidth="1"/>
    <col min="6163" max="6163" width="21.19921875" style="41" customWidth="1"/>
    <col min="6164" max="6164" width="18" style="41" customWidth="1"/>
    <col min="6165" max="6165" width="19.8984375" style="41" customWidth="1"/>
    <col min="6166" max="6166" width="19.09765625" style="41" customWidth="1"/>
    <col min="6167" max="6410" width="2.5" style="41"/>
    <col min="6411" max="6411" width="1.3984375" style="41" customWidth="1"/>
    <col min="6412" max="6412" width="2.59765625" style="41" customWidth="1"/>
    <col min="6413" max="6413" width="2.5" style="41" customWidth="1"/>
    <col min="6414" max="6414" width="2.69921875" style="41" customWidth="1"/>
    <col min="6415" max="6415" width="1.5" style="41" customWidth="1"/>
    <col min="6416" max="6416" width="0" style="41" hidden="1" customWidth="1"/>
    <col min="6417" max="6417" width="2.5" style="41" customWidth="1"/>
    <col min="6418" max="6418" width="15.3984375" style="41" customWidth="1"/>
    <col min="6419" max="6419" width="21.19921875" style="41" customWidth="1"/>
    <col min="6420" max="6420" width="18" style="41" customWidth="1"/>
    <col min="6421" max="6421" width="19.8984375" style="41" customWidth="1"/>
    <col min="6422" max="6422" width="19.09765625" style="41" customWidth="1"/>
    <col min="6423" max="6666" width="2.5" style="41"/>
    <col min="6667" max="6667" width="1.3984375" style="41" customWidth="1"/>
    <col min="6668" max="6668" width="2.59765625" style="41" customWidth="1"/>
    <col min="6669" max="6669" width="2.5" style="41" customWidth="1"/>
    <col min="6670" max="6670" width="2.69921875" style="41" customWidth="1"/>
    <col min="6671" max="6671" width="1.5" style="41" customWidth="1"/>
    <col min="6672" max="6672" width="0" style="41" hidden="1" customWidth="1"/>
    <col min="6673" max="6673" width="2.5" style="41" customWidth="1"/>
    <col min="6674" max="6674" width="15.3984375" style="41" customWidth="1"/>
    <col min="6675" max="6675" width="21.19921875" style="41" customWidth="1"/>
    <col min="6676" max="6676" width="18" style="41" customWidth="1"/>
    <col min="6677" max="6677" width="19.8984375" style="41" customWidth="1"/>
    <col min="6678" max="6678" width="19.09765625" style="41" customWidth="1"/>
    <col min="6679" max="6922" width="2.5" style="41"/>
    <col min="6923" max="6923" width="1.3984375" style="41" customWidth="1"/>
    <col min="6924" max="6924" width="2.59765625" style="41" customWidth="1"/>
    <col min="6925" max="6925" width="2.5" style="41" customWidth="1"/>
    <col min="6926" max="6926" width="2.69921875" style="41" customWidth="1"/>
    <col min="6927" max="6927" width="1.5" style="41" customWidth="1"/>
    <col min="6928" max="6928" width="0" style="41" hidden="1" customWidth="1"/>
    <col min="6929" max="6929" width="2.5" style="41" customWidth="1"/>
    <col min="6930" max="6930" width="15.3984375" style="41" customWidth="1"/>
    <col min="6931" max="6931" width="21.19921875" style="41" customWidth="1"/>
    <col min="6932" max="6932" width="18" style="41" customWidth="1"/>
    <col min="6933" max="6933" width="19.8984375" style="41" customWidth="1"/>
    <col min="6934" max="6934" width="19.09765625" style="41" customWidth="1"/>
    <col min="6935" max="7178" width="2.5" style="41"/>
    <col min="7179" max="7179" width="1.3984375" style="41" customWidth="1"/>
    <col min="7180" max="7180" width="2.59765625" style="41" customWidth="1"/>
    <col min="7181" max="7181" width="2.5" style="41" customWidth="1"/>
    <col min="7182" max="7182" width="2.69921875" style="41" customWidth="1"/>
    <col min="7183" max="7183" width="1.5" style="41" customWidth="1"/>
    <col min="7184" max="7184" width="0" style="41" hidden="1" customWidth="1"/>
    <col min="7185" max="7185" width="2.5" style="41" customWidth="1"/>
    <col min="7186" max="7186" width="15.3984375" style="41" customWidth="1"/>
    <col min="7187" max="7187" width="21.19921875" style="41" customWidth="1"/>
    <col min="7188" max="7188" width="18" style="41" customWidth="1"/>
    <col min="7189" max="7189" width="19.8984375" style="41" customWidth="1"/>
    <col min="7190" max="7190" width="19.09765625" style="41" customWidth="1"/>
    <col min="7191" max="7434" width="2.5" style="41"/>
    <col min="7435" max="7435" width="1.3984375" style="41" customWidth="1"/>
    <col min="7436" max="7436" width="2.59765625" style="41" customWidth="1"/>
    <col min="7437" max="7437" width="2.5" style="41" customWidth="1"/>
    <col min="7438" max="7438" width="2.69921875" style="41" customWidth="1"/>
    <col min="7439" max="7439" width="1.5" style="41" customWidth="1"/>
    <col min="7440" max="7440" width="0" style="41" hidden="1" customWidth="1"/>
    <col min="7441" max="7441" width="2.5" style="41" customWidth="1"/>
    <col min="7442" max="7442" width="15.3984375" style="41" customWidth="1"/>
    <col min="7443" max="7443" width="21.19921875" style="41" customWidth="1"/>
    <col min="7444" max="7444" width="18" style="41" customWidth="1"/>
    <col min="7445" max="7445" width="19.8984375" style="41" customWidth="1"/>
    <col min="7446" max="7446" width="19.09765625" style="41" customWidth="1"/>
    <col min="7447" max="7690" width="2.5" style="41"/>
    <col min="7691" max="7691" width="1.3984375" style="41" customWidth="1"/>
    <col min="7692" max="7692" width="2.59765625" style="41" customWidth="1"/>
    <col min="7693" max="7693" width="2.5" style="41" customWidth="1"/>
    <col min="7694" max="7694" width="2.69921875" style="41" customWidth="1"/>
    <col min="7695" max="7695" width="1.5" style="41" customWidth="1"/>
    <col min="7696" max="7696" width="0" style="41" hidden="1" customWidth="1"/>
    <col min="7697" max="7697" width="2.5" style="41" customWidth="1"/>
    <col min="7698" max="7698" width="15.3984375" style="41" customWidth="1"/>
    <col min="7699" max="7699" width="21.19921875" style="41" customWidth="1"/>
    <col min="7700" max="7700" width="18" style="41" customWidth="1"/>
    <col min="7701" max="7701" width="19.8984375" style="41" customWidth="1"/>
    <col min="7702" max="7702" width="19.09765625" style="41" customWidth="1"/>
    <col min="7703" max="7946" width="2.5" style="41"/>
    <col min="7947" max="7947" width="1.3984375" style="41" customWidth="1"/>
    <col min="7948" max="7948" width="2.59765625" style="41" customWidth="1"/>
    <col min="7949" max="7949" width="2.5" style="41" customWidth="1"/>
    <col min="7950" max="7950" width="2.69921875" style="41" customWidth="1"/>
    <col min="7951" max="7951" width="1.5" style="41" customWidth="1"/>
    <col min="7952" max="7952" width="0" style="41" hidden="1" customWidth="1"/>
    <col min="7953" max="7953" width="2.5" style="41" customWidth="1"/>
    <col min="7954" max="7954" width="15.3984375" style="41" customWidth="1"/>
    <col min="7955" max="7955" width="21.19921875" style="41" customWidth="1"/>
    <col min="7956" max="7956" width="18" style="41" customWidth="1"/>
    <col min="7957" max="7957" width="19.8984375" style="41" customWidth="1"/>
    <col min="7958" max="7958" width="19.09765625" style="41" customWidth="1"/>
    <col min="7959" max="8202" width="2.5" style="41"/>
    <col min="8203" max="8203" width="1.3984375" style="41" customWidth="1"/>
    <col min="8204" max="8204" width="2.59765625" style="41" customWidth="1"/>
    <col min="8205" max="8205" width="2.5" style="41" customWidth="1"/>
    <col min="8206" max="8206" width="2.69921875" style="41" customWidth="1"/>
    <col min="8207" max="8207" width="1.5" style="41" customWidth="1"/>
    <col min="8208" max="8208" width="0" style="41" hidden="1" customWidth="1"/>
    <col min="8209" max="8209" width="2.5" style="41" customWidth="1"/>
    <col min="8210" max="8210" width="15.3984375" style="41" customWidth="1"/>
    <col min="8211" max="8211" width="21.19921875" style="41" customWidth="1"/>
    <col min="8212" max="8212" width="18" style="41" customWidth="1"/>
    <col min="8213" max="8213" width="19.8984375" style="41" customWidth="1"/>
    <col min="8214" max="8214" width="19.09765625" style="41" customWidth="1"/>
    <col min="8215" max="8458" width="2.5" style="41"/>
    <col min="8459" max="8459" width="1.3984375" style="41" customWidth="1"/>
    <col min="8460" max="8460" width="2.59765625" style="41" customWidth="1"/>
    <col min="8461" max="8461" width="2.5" style="41" customWidth="1"/>
    <col min="8462" max="8462" width="2.69921875" style="41" customWidth="1"/>
    <col min="8463" max="8463" width="1.5" style="41" customWidth="1"/>
    <col min="8464" max="8464" width="0" style="41" hidden="1" customWidth="1"/>
    <col min="8465" max="8465" width="2.5" style="41" customWidth="1"/>
    <col min="8466" max="8466" width="15.3984375" style="41" customWidth="1"/>
    <col min="8467" max="8467" width="21.19921875" style="41" customWidth="1"/>
    <col min="8468" max="8468" width="18" style="41" customWidth="1"/>
    <col min="8469" max="8469" width="19.8984375" style="41" customWidth="1"/>
    <col min="8470" max="8470" width="19.09765625" style="41" customWidth="1"/>
    <col min="8471" max="8714" width="2.5" style="41"/>
    <col min="8715" max="8715" width="1.3984375" style="41" customWidth="1"/>
    <col min="8716" max="8716" width="2.59765625" style="41" customWidth="1"/>
    <col min="8717" max="8717" width="2.5" style="41" customWidth="1"/>
    <col min="8718" max="8718" width="2.69921875" style="41" customWidth="1"/>
    <col min="8719" max="8719" width="1.5" style="41" customWidth="1"/>
    <col min="8720" max="8720" width="0" style="41" hidden="1" customWidth="1"/>
    <col min="8721" max="8721" width="2.5" style="41" customWidth="1"/>
    <col min="8722" max="8722" width="15.3984375" style="41" customWidth="1"/>
    <col min="8723" max="8723" width="21.19921875" style="41" customWidth="1"/>
    <col min="8724" max="8724" width="18" style="41" customWidth="1"/>
    <col min="8725" max="8725" width="19.8984375" style="41" customWidth="1"/>
    <col min="8726" max="8726" width="19.09765625" style="41" customWidth="1"/>
    <col min="8727" max="8970" width="2.5" style="41"/>
    <col min="8971" max="8971" width="1.3984375" style="41" customWidth="1"/>
    <col min="8972" max="8972" width="2.59765625" style="41" customWidth="1"/>
    <col min="8973" max="8973" width="2.5" style="41" customWidth="1"/>
    <col min="8974" max="8974" width="2.69921875" style="41" customWidth="1"/>
    <col min="8975" max="8975" width="1.5" style="41" customWidth="1"/>
    <col min="8976" max="8976" width="0" style="41" hidden="1" customWidth="1"/>
    <col min="8977" max="8977" width="2.5" style="41" customWidth="1"/>
    <col min="8978" max="8978" width="15.3984375" style="41" customWidth="1"/>
    <col min="8979" max="8979" width="21.19921875" style="41" customWidth="1"/>
    <col min="8980" max="8980" width="18" style="41" customWidth="1"/>
    <col min="8981" max="8981" width="19.8984375" style="41" customWidth="1"/>
    <col min="8982" max="8982" width="19.09765625" style="41" customWidth="1"/>
    <col min="8983" max="9226" width="2.5" style="41"/>
    <col min="9227" max="9227" width="1.3984375" style="41" customWidth="1"/>
    <col min="9228" max="9228" width="2.59765625" style="41" customWidth="1"/>
    <col min="9229" max="9229" width="2.5" style="41" customWidth="1"/>
    <col min="9230" max="9230" width="2.69921875" style="41" customWidth="1"/>
    <col min="9231" max="9231" width="1.5" style="41" customWidth="1"/>
    <col min="9232" max="9232" width="0" style="41" hidden="1" customWidth="1"/>
    <col min="9233" max="9233" width="2.5" style="41" customWidth="1"/>
    <col min="9234" max="9234" width="15.3984375" style="41" customWidth="1"/>
    <col min="9235" max="9235" width="21.19921875" style="41" customWidth="1"/>
    <col min="9236" max="9236" width="18" style="41" customWidth="1"/>
    <col min="9237" max="9237" width="19.8984375" style="41" customWidth="1"/>
    <col min="9238" max="9238" width="19.09765625" style="41" customWidth="1"/>
    <col min="9239" max="9482" width="2.5" style="41"/>
    <col min="9483" max="9483" width="1.3984375" style="41" customWidth="1"/>
    <col min="9484" max="9484" width="2.59765625" style="41" customWidth="1"/>
    <col min="9485" max="9485" width="2.5" style="41" customWidth="1"/>
    <col min="9486" max="9486" width="2.69921875" style="41" customWidth="1"/>
    <col min="9487" max="9487" width="1.5" style="41" customWidth="1"/>
    <col min="9488" max="9488" width="0" style="41" hidden="1" customWidth="1"/>
    <col min="9489" max="9489" width="2.5" style="41" customWidth="1"/>
    <col min="9490" max="9490" width="15.3984375" style="41" customWidth="1"/>
    <col min="9491" max="9491" width="21.19921875" style="41" customWidth="1"/>
    <col min="9492" max="9492" width="18" style="41" customWidth="1"/>
    <col min="9493" max="9493" width="19.8984375" style="41" customWidth="1"/>
    <col min="9494" max="9494" width="19.09765625" style="41" customWidth="1"/>
    <col min="9495" max="9738" width="2.5" style="41"/>
    <col min="9739" max="9739" width="1.3984375" style="41" customWidth="1"/>
    <col min="9740" max="9740" width="2.59765625" style="41" customWidth="1"/>
    <col min="9741" max="9741" width="2.5" style="41" customWidth="1"/>
    <col min="9742" max="9742" width="2.69921875" style="41" customWidth="1"/>
    <col min="9743" max="9743" width="1.5" style="41" customWidth="1"/>
    <col min="9744" max="9744" width="0" style="41" hidden="1" customWidth="1"/>
    <col min="9745" max="9745" width="2.5" style="41" customWidth="1"/>
    <col min="9746" max="9746" width="15.3984375" style="41" customWidth="1"/>
    <col min="9747" max="9747" width="21.19921875" style="41" customWidth="1"/>
    <col min="9748" max="9748" width="18" style="41" customWidth="1"/>
    <col min="9749" max="9749" width="19.8984375" style="41" customWidth="1"/>
    <col min="9750" max="9750" width="19.09765625" style="41" customWidth="1"/>
    <col min="9751" max="9994" width="2.5" style="41"/>
    <col min="9995" max="9995" width="1.3984375" style="41" customWidth="1"/>
    <col min="9996" max="9996" width="2.59765625" style="41" customWidth="1"/>
    <col min="9997" max="9997" width="2.5" style="41" customWidth="1"/>
    <col min="9998" max="9998" width="2.69921875" style="41" customWidth="1"/>
    <col min="9999" max="9999" width="1.5" style="41" customWidth="1"/>
    <col min="10000" max="10000" width="0" style="41" hidden="1" customWidth="1"/>
    <col min="10001" max="10001" width="2.5" style="41" customWidth="1"/>
    <col min="10002" max="10002" width="15.3984375" style="41" customWidth="1"/>
    <col min="10003" max="10003" width="21.19921875" style="41" customWidth="1"/>
    <col min="10004" max="10004" width="18" style="41" customWidth="1"/>
    <col min="10005" max="10005" width="19.8984375" style="41" customWidth="1"/>
    <col min="10006" max="10006" width="19.09765625" style="41" customWidth="1"/>
    <col min="10007" max="10250" width="2.5" style="41"/>
    <col min="10251" max="10251" width="1.3984375" style="41" customWidth="1"/>
    <col min="10252" max="10252" width="2.59765625" style="41" customWidth="1"/>
    <col min="10253" max="10253" width="2.5" style="41" customWidth="1"/>
    <col min="10254" max="10254" width="2.69921875" style="41" customWidth="1"/>
    <col min="10255" max="10255" width="1.5" style="41" customWidth="1"/>
    <col min="10256" max="10256" width="0" style="41" hidden="1" customWidth="1"/>
    <col min="10257" max="10257" width="2.5" style="41" customWidth="1"/>
    <col min="10258" max="10258" width="15.3984375" style="41" customWidth="1"/>
    <col min="10259" max="10259" width="21.19921875" style="41" customWidth="1"/>
    <col min="10260" max="10260" width="18" style="41" customWidth="1"/>
    <col min="10261" max="10261" width="19.8984375" style="41" customWidth="1"/>
    <col min="10262" max="10262" width="19.09765625" style="41" customWidth="1"/>
    <col min="10263" max="10506" width="2.5" style="41"/>
    <col min="10507" max="10507" width="1.3984375" style="41" customWidth="1"/>
    <col min="10508" max="10508" width="2.59765625" style="41" customWidth="1"/>
    <col min="10509" max="10509" width="2.5" style="41" customWidth="1"/>
    <col min="10510" max="10510" width="2.69921875" style="41" customWidth="1"/>
    <col min="10511" max="10511" width="1.5" style="41" customWidth="1"/>
    <col min="10512" max="10512" width="0" style="41" hidden="1" customWidth="1"/>
    <col min="10513" max="10513" width="2.5" style="41" customWidth="1"/>
    <col min="10514" max="10514" width="15.3984375" style="41" customWidth="1"/>
    <col min="10515" max="10515" width="21.19921875" style="41" customWidth="1"/>
    <col min="10516" max="10516" width="18" style="41" customWidth="1"/>
    <col min="10517" max="10517" width="19.8984375" style="41" customWidth="1"/>
    <col min="10518" max="10518" width="19.09765625" style="41" customWidth="1"/>
    <col min="10519" max="10762" width="2.5" style="41"/>
    <col min="10763" max="10763" width="1.3984375" style="41" customWidth="1"/>
    <col min="10764" max="10764" width="2.59765625" style="41" customWidth="1"/>
    <col min="10765" max="10765" width="2.5" style="41" customWidth="1"/>
    <col min="10766" max="10766" width="2.69921875" style="41" customWidth="1"/>
    <col min="10767" max="10767" width="1.5" style="41" customWidth="1"/>
    <col min="10768" max="10768" width="0" style="41" hidden="1" customWidth="1"/>
    <col min="10769" max="10769" width="2.5" style="41" customWidth="1"/>
    <col min="10770" max="10770" width="15.3984375" style="41" customWidth="1"/>
    <col min="10771" max="10771" width="21.19921875" style="41" customWidth="1"/>
    <col min="10772" max="10772" width="18" style="41" customWidth="1"/>
    <col min="10773" max="10773" width="19.8984375" style="41" customWidth="1"/>
    <col min="10774" max="10774" width="19.09765625" style="41" customWidth="1"/>
    <col min="10775" max="11018" width="2.5" style="41"/>
    <col min="11019" max="11019" width="1.3984375" style="41" customWidth="1"/>
    <col min="11020" max="11020" width="2.59765625" style="41" customWidth="1"/>
    <col min="11021" max="11021" width="2.5" style="41" customWidth="1"/>
    <col min="11022" max="11022" width="2.69921875" style="41" customWidth="1"/>
    <col min="11023" max="11023" width="1.5" style="41" customWidth="1"/>
    <col min="11024" max="11024" width="0" style="41" hidden="1" customWidth="1"/>
    <col min="11025" max="11025" width="2.5" style="41" customWidth="1"/>
    <col min="11026" max="11026" width="15.3984375" style="41" customWidth="1"/>
    <col min="11027" max="11027" width="21.19921875" style="41" customWidth="1"/>
    <col min="11028" max="11028" width="18" style="41" customWidth="1"/>
    <col min="11029" max="11029" width="19.8984375" style="41" customWidth="1"/>
    <col min="11030" max="11030" width="19.09765625" style="41" customWidth="1"/>
    <col min="11031" max="11274" width="2.5" style="41"/>
    <col min="11275" max="11275" width="1.3984375" style="41" customWidth="1"/>
    <col min="11276" max="11276" width="2.59765625" style="41" customWidth="1"/>
    <col min="11277" max="11277" width="2.5" style="41" customWidth="1"/>
    <col min="11278" max="11278" width="2.69921875" style="41" customWidth="1"/>
    <col min="11279" max="11279" width="1.5" style="41" customWidth="1"/>
    <col min="11280" max="11280" width="0" style="41" hidden="1" customWidth="1"/>
    <col min="11281" max="11281" width="2.5" style="41" customWidth="1"/>
    <col min="11282" max="11282" width="15.3984375" style="41" customWidth="1"/>
    <col min="11283" max="11283" width="21.19921875" style="41" customWidth="1"/>
    <col min="11284" max="11284" width="18" style="41" customWidth="1"/>
    <col min="11285" max="11285" width="19.8984375" style="41" customWidth="1"/>
    <col min="11286" max="11286" width="19.09765625" style="41" customWidth="1"/>
    <col min="11287" max="11530" width="2.5" style="41"/>
    <col min="11531" max="11531" width="1.3984375" style="41" customWidth="1"/>
    <col min="11532" max="11532" width="2.59765625" style="41" customWidth="1"/>
    <col min="11533" max="11533" width="2.5" style="41" customWidth="1"/>
    <col min="11534" max="11534" width="2.69921875" style="41" customWidth="1"/>
    <col min="11535" max="11535" width="1.5" style="41" customWidth="1"/>
    <col min="11536" max="11536" width="0" style="41" hidden="1" customWidth="1"/>
    <col min="11537" max="11537" width="2.5" style="41" customWidth="1"/>
    <col min="11538" max="11538" width="15.3984375" style="41" customWidth="1"/>
    <col min="11539" max="11539" width="21.19921875" style="41" customWidth="1"/>
    <col min="11540" max="11540" width="18" style="41" customWidth="1"/>
    <col min="11541" max="11541" width="19.8984375" style="41" customWidth="1"/>
    <col min="11542" max="11542" width="19.09765625" style="41" customWidth="1"/>
    <col min="11543" max="11786" width="2.5" style="41"/>
    <col min="11787" max="11787" width="1.3984375" style="41" customWidth="1"/>
    <col min="11788" max="11788" width="2.59765625" style="41" customWidth="1"/>
    <col min="11789" max="11789" width="2.5" style="41" customWidth="1"/>
    <col min="11790" max="11790" width="2.69921875" style="41" customWidth="1"/>
    <col min="11791" max="11791" width="1.5" style="41" customWidth="1"/>
    <col min="11792" max="11792" width="0" style="41" hidden="1" customWidth="1"/>
    <col min="11793" max="11793" width="2.5" style="41" customWidth="1"/>
    <col min="11794" max="11794" width="15.3984375" style="41" customWidth="1"/>
    <col min="11795" max="11795" width="21.19921875" style="41" customWidth="1"/>
    <col min="11796" max="11796" width="18" style="41" customWidth="1"/>
    <col min="11797" max="11797" width="19.8984375" style="41" customWidth="1"/>
    <col min="11798" max="11798" width="19.09765625" style="41" customWidth="1"/>
    <col min="11799" max="12042" width="2.5" style="41"/>
    <col min="12043" max="12043" width="1.3984375" style="41" customWidth="1"/>
    <col min="12044" max="12044" width="2.59765625" style="41" customWidth="1"/>
    <col min="12045" max="12045" width="2.5" style="41" customWidth="1"/>
    <col min="12046" max="12046" width="2.69921875" style="41" customWidth="1"/>
    <col min="12047" max="12047" width="1.5" style="41" customWidth="1"/>
    <col min="12048" max="12048" width="0" style="41" hidden="1" customWidth="1"/>
    <col min="12049" max="12049" width="2.5" style="41" customWidth="1"/>
    <col min="12050" max="12050" width="15.3984375" style="41" customWidth="1"/>
    <col min="12051" max="12051" width="21.19921875" style="41" customWidth="1"/>
    <col min="12052" max="12052" width="18" style="41" customWidth="1"/>
    <col min="12053" max="12053" width="19.8984375" style="41" customWidth="1"/>
    <col min="12054" max="12054" width="19.09765625" style="41" customWidth="1"/>
    <col min="12055" max="12298" width="2.5" style="41"/>
    <col min="12299" max="12299" width="1.3984375" style="41" customWidth="1"/>
    <col min="12300" max="12300" width="2.59765625" style="41" customWidth="1"/>
    <col min="12301" max="12301" width="2.5" style="41" customWidth="1"/>
    <col min="12302" max="12302" width="2.69921875" style="41" customWidth="1"/>
    <col min="12303" max="12303" width="1.5" style="41" customWidth="1"/>
    <col min="12304" max="12304" width="0" style="41" hidden="1" customWidth="1"/>
    <col min="12305" max="12305" width="2.5" style="41" customWidth="1"/>
    <col min="12306" max="12306" width="15.3984375" style="41" customWidth="1"/>
    <col min="12307" max="12307" width="21.19921875" style="41" customWidth="1"/>
    <col min="12308" max="12308" width="18" style="41" customWidth="1"/>
    <col min="12309" max="12309" width="19.8984375" style="41" customWidth="1"/>
    <col min="12310" max="12310" width="19.09765625" style="41" customWidth="1"/>
    <col min="12311" max="12554" width="2.5" style="41"/>
    <col min="12555" max="12555" width="1.3984375" style="41" customWidth="1"/>
    <col min="12556" max="12556" width="2.59765625" style="41" customWidth="1"/>
    <col min="12557" max="12557" width="2.5" style="41" customWidth="1"/>
    <col min="12558" max="12558" width="2.69921875" style="41" customWidth="1"/>
    <col min="12559" max="12559" width="1.5" style="41" customWidth="1"/>
    <col min="12560" max="12560" width="0" style="41" hidden="1" customWidth="1"/>
    <col min="12561" max="12561" width="2.5" style="41" customWidth="1"/>
    <col min="12562" max="12562" width="15.3984375" style="41" customWidth="1"/>
    <col min="12563" max="12563" width="21.19921875" style="41" customWidth="1"/>
    <col min="12564" max="12564" width="18" style="41" customWidth="1"/>
    <col min="12565" max="12565" width="19.8984375" style="41" customWidth="1"/>
    <col min="12566" max="12566" width="19.09765625" style="41" customWidth="1"/>
    <col min="12567" max="12810" width="2.5" style="41"/>
    <col min="12811" max="12811" width="1.3984375" style="41" customWidth="1"/>
    <col min="12812" max="12812" width="2.59765625" style="41" customWidth="1"/>
    <col min="12813" max="12813" width="2.5" style="41" customWidth="1"/>
    <col min="12814" max="12814" width="2.69921875" style="41" customWidth="1"/>
    <col min="12815" max="12815" width="1.5" style="41" customWidth="1"/>
    <col min="12816" max="12816" width="0" style="41" hidden="1" customWidth="1"/>
    <col min="12817" max="12817" width="2.5" style="41" customWidth="1"/>
    <col min="12818" max="12818" width="15.3984375" style="41" customWidth="1"/>
    <col min="12819" max="12819" width="21.19921875" style="41" customWidth="1"/>
    <col min="12820" max="12820" width="18" style="41" customWidth="1"/>
    <col min="12821" max="12821" width="19.8984375" style="41" customWidth="1"/>
    <col min="12822" max="12822" width="19.09765625" style="41" customWidth="1"/>
    <col min="12823" max="13066" width="2.5" style="41"/>
    <col min="13067" max="13067" width="1.3984375" style="41" customWidth="1"/>
    <col min="13068" max="13068" width="2.59765625" style="41" customWidth="1"/>
    <col min="13069" max="13069" width="2.5" style="41" customWidth="1"/>
    <col min="13070" max="13070" width="2.69921875" style="41" customWidth="1"/>
    <col min="13071" max="13071" width="1.5" style="41" customWidth="1"/>
    <col min="13072" max="13072" width="0" style="41" hidden="1" customWidth="1"/>
    <col min="13073" max="13073" width="2.5" style="41" customWidth="1"/>
    <col min="13074" max="13074" width="15.3984375" style="41" customWidth="1"/>
    <col min="13075" max="13075" width="21.19921875" style="41" customWidth="1"/>
    <col min="13076" max="13076" width="18" style="41" customWidth="1"/>
    <col min="13077" max="13077" width="19.8984375" style="41" customWidth="1"/>
    <col min="13078" max="13078" width="19.09765625" style="41" customWidth="1"/>
    <col min="13079" max="13322" width="2.5" style="41"/>
    <col min="13323" max="13323" width="1.3984375" style="41" customWidth="1"/>
    <col min="13324" max="13324" width="2.59765625" style="41" customWidth="1"/>
    <col min="13325" max="13325" width="2.5" style="41" customWidth="1"/>
    <col min="13326" max="13326" width="2.69921875" style="41" customWidth="1"/>
    <col min="13327" max="13327" width="1.5" style="41" customWidth="1"/>
    <col min="13328" max="13328" width="0" style="41" hidden="1" customWidth="1"/>
    <col min="13329" max="13329" width="2.5" style="41" customWidth="1"/>
    <col min="13330" max="13330" width="15.3984375" style="41" customWidth="1"/>
    <col min="13331" max="13331" width="21.19921875" style="41" customWidth="1"/>
    <col min="13332" max="13332" width="18" style="41" customWidth="1"/>
    <col min="13333" max="13333" width="19.8984375" style="41" customWidth="1"/>
    <col min="13334" max="13334" width="19.09765625" style="41" customWidth="1"/>
    <col min="13335" max="13578" width="2.5" style="41"/>
    <col min="13579" max="13579" width="1.3984375" style="41" customWidth="1"/>
    <col min="13580" max="13580" width="2.59765625" style="41" customWidth="1"/>
    <col min="13581" max="13581" width="2.5" style="41" customWidth="1"/>
    <col min="13582" max="13582" width="2.69921875" style="41" customWidth="1"/>
    <col min="13583" max="13583" width="1.5" style="41" customWidth="1"/>
    <col min="13584" max="13584" width="0" style="41" hidden="1" customWidth="1"/>
    <col min="13585" max="13585" width="2.5" style="41" customWidth="1"/>
    <col min="13586" max="13586" width="15.3984375" style="41" customWidth="1"/>
    <col min="13587" max="13587" width="21.19921875" style="41" customWidth="1"/>
    <col min="13588" max="13588" width="18" style="41" customWidth="1"/>
    <col min="13589" max="13589" width="19.8984375" style="41" customWidth="1"/>
    <col min="13590" max="13590" width="19.09765625" style="41" customWidth="1"/>
    <col min="13591" max="13834" width="2.5" style="41"/>
    <col min="13835" max="13835" width="1.3984375" style="41" customWidth="1"/>
    <col min="13836" max="13836" width="2.59765625" style="41" customWidth="1"/>
    <col min="13837" max="13837" width="2.5" style="41" customWidth="1"/>
    <col min="13838" max="13838" width="2.69921875" style="41" customWidth="1"/>
    <col min="13839" max="13839" width="1.5" style="41" customWidth="1"/>
    <col min="13840" max="13840" width="0" style="41" hidden="1" customWidth="1"/>
    <col min="13841" max="13841" width="2.5" style="41" customWidth="1"/>
    <col min="13842" max="13842" width="15.3984375" style="41" customWidth="1"/>
    <col min="13843" max="13843" width="21.19921875" style="41" customWidth="1"/>
    <col min="13844" max="13844" width="18" style="41" customWidth="1"/>
    <col min="13845" max="13845" width="19.8984375" style="41" customWidth="1"/>
    <col min="13846" max="13846" width="19.09765625" style="41" customWidth="1"/>
    <col min="13847" max="14090" width="2.5" style="41"/>
    <col min="14091" max="14091" width="1.3984375" style="41" customWidth="1"/>
    <col min="14092" max="14092" width="2.59765625" style="41" customWidth="1"/>
    <col min="14093" max="14093" width="2.5" style="41" customWidth="1"/>
    <col min="14094" max="14094" width="2.69921875" style="41" customWidth="1"/>
    <col min="14095" max="14095" width="1.5" style="41" customWidth="1"/>
    <col min="14096" max="14096" width="0" style="41" hidden="1" customWidth="1"/>
    <col min="14097" max="14097" width="2.5" style="41" customWidth="1"/>
    <col min="14098" max="14098" width="15.3984375" style="41" customWidth="1"/>
    <col min="14099" max="14099" width="21.19921875" style="41" customWidth="1"/>
    <col min="14100" max="14100" width="18" style="41" customWidth="1"/>
    <col min="14101" max="14101" width="19.8984375" style="41" customWidth="1"/>
    <col min="14102" max="14102" width="19.09765625" style="41" customWidth="1"/>
    <col min="14103" max="14346" width="2.5" style="41"/>
    <col min="14347" max="14347" width="1.3984375" style="41" customWidth="1"/>
    <col min="14348" max="14348" width="2.59765625" style="41" customWidth="1"/>
    <col min="14349" max="14349" width="2.5" style="41" customWidth="1"/>
    <col min="14350" max="14350" width="2.69921875" style="41" customWidth="1"/>
    <col min="14351" max="14351" width="1.5" style="41" customWidth="1"/>
    <col min="14352" max="14352" width="0" style="41" hidden="1" customWidth="1"/>
    <col min="14353" max="14353" width="2.5" style="41" customWidth="1"/>
    <col min="14354" max="14354" width="15.3984375" style="41" customWidth="1"/>
    <col min="14355" max="14355" width="21.19921875" style="41" customWidth="1"/>
    <col min="14356" max="14356" width="18" style="41" customWidth="1"/>
    <col min="14357" max="14357" width="19.8984375" style="41" customWidth="1"/>
    <col min="14358" max="14358" width="19.09765625" style="41" customWidth="1"/>
    <col min="14359" max="14602" width="2.5" style="41"/>
    <col min="14603" max="14603" width="1.3984375" style="41" customWidth="1"/>
    <col min="14604" max="14604" width="2.59765625" style="41" customWidth="1"/>
    <col min="14605" max="14605" width="2.5" style="41" customWidth="1"/>
    <col min="14606" max="14606" width="2.69921875" style="41" customWidth="1"/>
    <col min="14607" max="14607" width="1.5" style="41" customWidth="1"/>
    <col min="14608" max="14608" width="0" style="41" hidden="1" customWidth="1"/>
    <col min="14609" max="14609" width="2.5" style="41" customWidth="1"/>
    <col min="14610" max="14610" width="15.3984375" style="41" customWidth="1"/>
    <col min="14611" max="14611" width="21.19921875" style="41" customWidth="1"/>
    <col min="14612" max="14612" width="18" style="41" customWidth="1"/>
    <col min="14613" max="14613" width="19.8984375" style="41" customWidth="1"/>
    <col min="14614" max="14614" width="19.09765625" style="41" customWidth="1"/>
    <col min="14615" max="14858" width="2.5" style="41"/>
    <col min="14859" max="14859" width="1.3984375" style="41" customWidth="1"/>
    <col min="14860" max="14860" width="2.59765625" style="41" customWidth="1"/>
    <col min="14861" max="14861" width="2.5" style="41" customWidth="1"/>
    <col min="14862" max="14862" width="2.69921875" style="41" customWidth="1"/>
    <col min="14863" max="14863" width="1.5" style="41" customWidth="1"/>
    <col min="14864" max="14864" width="0" style="41" hidden="1" customWidth="1"/>
    <col min="14865" max="14865" width="2.5" style="41" customWidth="1"/>
    <col min="14866" max="14866" width="15.3984375" style="41" customWidth="1"/>
    <col min="14867" max="14867" width="21.19921875" style="41" customWidth="1"/>
    <col min="14868" max="14868" width="18" style="41" customWidth="1"/>
    <col min="14869" max="14869" width="19.8984375" style="41" customWidth="1"/>
    <col min="14870" max="14870" width="19.09765625" style="41" customWidth="1"/>
    <col min="14871" max="15114" width="2.5" style="41"/>
    <col min="15115" max="15115" width="1.3984375" style="41" customWidth="1"/>
    <col min="15116" max="15116" width="2.59765625" style="41" customWidth="1"/>
    <col min="15117" max="15117" width="2.5" style="41" customWidth="1"/>
    <col min="15118" max="15118" width="2.69921875" style="41" customWidth="1"/>
    <col min="15119" max="15119" width="1.5" style="41" customWidth="1"/>
    <col min="15120" max="15120" width="0" style="41" hidden="1" customWidth="1"/>
    <col min="15121" max="15121" width="2.5" style="41" customWidth="1"/>
    <col min="15122" max="15122" width="15.3984375" style="41" customWidth="1"/>
    <col min="15123" max="15123" width="21.19921875" style="41" customWidth="1"/>
    <col min="15124" max="15124" width="18" style="41" customWidth="1"/>
    <col min="15125" max="15125" width="19.8984375" style="41" customWidth="1"/>
    <col min="15126" max="15126" width="19.09765625" style="41" customWidth="1"/>
    <col min="15127" max="15370" width="2.5" style="41"/>
    <col min="15371" max="15371" width="1.3984375" style="41" customWidth="1"/>
    <col min="15372" max="15372" width="2.59765625" style="41" customWidth="1"/>
    <col min="15373" max="15373" width="2.5" style="41" customWidth="1"/>
    <col min="15374" max="15374" width="2.69921875" style="41" customWidth="1"/>
    <col min="15375" max="15375" width="1.5" style="41" customWidth="1"/>
    <col min="15376" max="15376" width="0" style="41" hidden="1" customWidth="1"/>
    <col min="15377" max="15377" width="2.5" style="41" customWidth="1"/>
    <col min="15378" max="15378" width="15.3984375" style="41" customWidth="1"/>
    <col min="15379" max="15379" width="21.19921875" style="41" customWidth="1"/>
    <col min="15380" max="15380" width="18" style="41" customWidth="1"/>
    <col min="15381" max="15381" width="19.8984375" style="41" customWidth="1"/>
    <col min="15382" max="15382" width="19.09765625" style="41" customWidth="1"/>
    <col min="15383" max="15626" width="2.5" style="41"/>
    <col min="15627" max="15627" width="1.3984375" style="41" customWidth="1"/>
    <col min="15628" max="15628" width="2.59765625" style="41" customWidth="1"/>
    <col min="15629" max="15629" width="2.5" style="41" customWidth="1"/>
    <col min="15630" max="15630" width="2.69921875" style="41" customWidth="1"/>
    <col min="15631" max="15631" width="1.5" style="41" customWidth="1"/>
    <col min="15632" max="15632" width="0" style="41" hidden="1" customWidth="1"/>
    <col min="15633" max="15633" width="2.5" style="41" customWidth="1"/>
    <col min="15634" max="15634" width="15.3984375" style="41" customWidth="1"/>
    <col min="15635" max="15635" width="21.19921875" style="41" customWidth="1"/>
    <col min="15636" max="15636" width="18" style="41" customWidth="1"/>
    <col min="15637" max="15637" width="19.8984375" style="41" customWidth="1"/>
    <col min="15638" max="15638" width="19.09765625" style="41" customWidth="1"/>
    <col min="15639" max="15882" width="2.5" style="41"/>
    <col min="15883" max="15883" width="1.3984375" style="41" customWidth="1"/>
    <col min="15884" max="15884" width="2.59765625" style="41" customWidth="1"/>
    <col min="15885" max="15885" width="2.5" style="41" customWidth="1"/>
    <col min="15886" max="15886" width="2.69921875" style="41" customWidth="1"/>
    <col min="15887" max="15887" width="1.5" style="41" customWidth="1"/>
    <col min="15888" max="15888" width="0" style="41" hidden="1" customWidth="1"/>
    <col min="15889" max="15889" width="2.5" style="41" customWidth="1"/>
    <col min="15890" max="15890" width="15.3984375" style="41" customWidth="1"/>
    <col min="15891" max="15891" width="21.19921875" style="41" customWidth="1"/>
    <col min="15892" max="15892" width="18" style="41" customWidth="1"/>
    <col min="15893" max="15893" width="19.8984375" style="41" customWidth="1"/>
    <col min="15894" max="15894" width="19.09765625" style="41" customWidth="1"/>
    <col min="15895" max="16138" width="2.5" style="41"/>
    <col min="16139" max="16139" width="1.3984375" style="41" customWidth="1"/>
    <col min="16140" max="16140" width="2.59765625" style="41" customWidth="1"/>
    <col min="16141" max="16141" width="2.5" style="41" customWidth="1"/>
    <col min="16142" max="16142" width="2.69921875" style="41" customWidth="1"/>
    <col min="16143" max="16143" width="1.5" style="41" customWidth="1"/>
    <col min="16144" max="16144" width="0" style="41" hidden="1" customWidth="1"/>
    <col min="16145" max="16145" width="2.5" style="41" customWidth="1"/>
    <col min="16146" max="16146" width="15.3984375" style="41" customWidth="1"/>
    <col min="16147" max="16147" width="21.19921875" style="41" customWidth="1"/>
    <col min="16148" max="16148" width="18" style="41" customWidth="1"/>
    <col min="16149" max="16149" width="19.8984375" style="41" customWidth="1"/>
    <col min="16150" max="16150" width="19.09765625" style="41" customWidth="1"/>
    <col min="16151" max="16384" width="2.5" style="41"/>
  </cols>
  <sheetData>
    <row r="1" spans="1:35" s="1" customFormat="1">
      <c r="B1" s="1" t="s">
        <v>0</v>
      </c>
      <c r="E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s="1" customFormat="1">
      <c r="E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s="4" customFormat="1" ht="17.25" customHeight="1">
      <c r="A3" s="3"/>
      <c r="E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35" s="4" customFormat="1" ht="17.25" customHeight="1">
      <c r="A4" s="3"/>
      <c r="E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7"/>
    </row>
    <row r="5" spans="1:35" s="4" customFormat="1" ht="17.25" customHeight="1">
      <c r="A5" s="3"/>
      <c r="E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7"/>
    </row>
    <row r="6" spans="1:35" s="4" customFormat="1" ht="19.5" customHeight="1">
      <c r="B6" s="59" t="s">
        <v>35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8"/>
      <c r="AC6" s="8"/>
    </row>
    <row r="7" spans="1:35" s="4" customFormat="1" ht="19.5" customHeight="1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8"/>
      <c r="AC7" s="8"/>
    </row>
    <row r="8" spans="1:35" s="4" customFormat="1" ht="19.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Z8" s="60"/>
      <c r="AA8" s="60"/>
      <c r="AB8" s="8"/>
      <c r="AC8" s="8"/>
    </row>
    <row r="9" spans="1:35" s="4" customFormat="1" ht="14.25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10"/>
      <c r="AB9" s="11"/>
    </row>
    <row r="10" spans="1:35" s="1" customFormat="1" ht="13.5" customHeight="1">
      <c r="B10" s="12"/>
      <c r="C10" s="12"/>
      <c r="D10" s="12"/>
      <c r="E10" s="13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2"/>
      <c r="AI10" s="11"/>
    </row>
    <row r="11" spans="1:35" s="1" customFormat="1" ht="19.5" customHeight="1">
      <c r="B11" s="14"/>
      <c r="AA11" s="11"/>
    </row>
    <row r="12" spans="1:35" s="1" customFormat="1" ht="45" customHeight="1">
      <c r="B12" s="62"/>
      <c r="C12" s="68" t="s">
        <v>45</v>
      </c>
      <c r="D12" s="64" t="s">
        <v>46</v>
      </c>
      <c r="E12" s="64" t="s">
        <v>2</v>
      </c>
      <c r="F12" s="64" t="s">
        <v>3</v>
      </c>
      <c r="G12" s="64" t="s">
        <v>4</v>
      </c>
      <c r="H12" s="66" t="s">
        <v>5</v>
      </c>
      <c r="I12" s="70" t="s">
        <v>6</v>
      </c>
      <c r="J12" s="71"/>
      <c r="K12" s="72"/>
      <c r="L12" s="73" t="s">
        <v>7</v>
      </c>
      <c r="M12" s="75" t="s">
        <v>8</v>
      </c>
      <c r="N12" s="76"/>
      <c r="O12" s="76"/>
      <c r="P12" s="77"/>
      <c r="Q12" s="75" t="s">
        <v>9</v>
      </c>
      <c r="R12" s="76"/>
      <c r="S12" s="76"/>
      <c r="T12" s="77"/>
      <c r="U12" s="75" t="s">
        <v>10</v>
      </c>
      <c r="V12" s="76"/>
      <c r="W12" s="76"/>
      <c r="X12" s="76"/>
      <c r="Y12" s="73" t="s">
        <v>11</v>
      </c>
      <c r="Z12" s="73" t="s">
        <v>12</v>
      </c>
      <c r="AA12" s="78" t="s">
        <v>13</v>
      </c>
      <c r="AD12" s="80" t="s">
        <v>14</v>
      </c>
      <c r="AE12" s="80"/>
      <c r="AF12" s="80"/>
      <c r="AI12" s="11"/>
    </row>
    <row r="13" spans="1:35" s="1" customFormat="1" ht="36" customHeight="1">
      <c r="B13" s="63"/>
      <c r="C13" s="69"/>
      <c r="D13" s="65"/>
      <c r="E13" s="65"/>
      <c r="F13" s="65"/>
      <c r="G13" s="65"/>
      <c r="H13" s="67"/>
      <c r="I13" s="15" t="s">
        <v>15</v>
      </c>
      <c r="J13" s="15" t="s">
        <v>16</v>
      </c>
      <c r="K13" s="15" t="s">
        <v>17</v>
      </c>
      <c r="L13" s="74"/>
      <c r="M13" s="16" t="s">
        <v>18</v>
      </c>
      <c r="N13" s="16" t="s">
        <v>19</v>
      </c>
      <c r="O13" s="16" t="s">
        <v>20</v>
      </c>
      <c r="P13" s="16" t="s">
        <v>21</v>
      </c>
      <c r="Q13" s="16" t="s">
        <v>18</v>
      </c>
      <c r="R13" s="16" t="s">
        <v>19</v>
      </c>
      <c r="S13" s="16" t="s">
        <v>20</v>
      </c>
      <c r="T13" s="16" t="s">
        <v>22</v>
      </c>
      <c r="U13" s="16" t="s">
        <v>18</v>
      </c>
      <c r="V13" s="16" t="s">
        <v>19</v>
      </c>
      <c r="W13" s="16" t="s">
        <v>20</v>
      </c>
      <c r="X13" s="16" t="s">
        <v>23</v>
      </c>
      <c r="Y13" s="74"/>
      <c r="Z13" s="74"/>
      <c r="AA13" s="79"/>
      <c r="AD13" s="80"/>
      <c r="AE13" s="80"/>
      <c r="AF13" s="80"/>
      <c r="AI13" s="11"/>
    </row>
    <row r="14" spans="1:35" s="1" customFormat="1" ht="20.100000000000001" customHeight="1">
      <c r="B14" s="17">
        <v>1</v>
      </c>
      <c r="C14" s="47" t="s">
        <v>47</v>
      </c>
      <c r="D14" s="17" t="s">
        <v>52</v>
      </c>
      <c r="E14" s="18" t="s">
        <v>48</v>
      </c>
      <c r="F14" s="19">
        <v>700</v>
      </c>
      <c r="G14" s="19">
        <v>20</v>
      </c>
      <c r="H14" s="20" t="s">
        <v>36</v>
      </c>
      <c r="I14" s="19">
        <v>17</v>
      </c>
      <c r="J14" s="19">
        <v>0</v>
      </c>
      <c r="K14" s="19">
        <v>0</v>
      </c>
      <c r="L14" s="21" t="s">
        <v>37</v>
      </c>
      <c r="M14" s="19">
        <v>10000</v>
      </c>
      <c r="N14" s="19">
        <v>3</v>
      </c>
      <c r="O14" s="22">
        <f>M14*N14</f>
        <v>30000</v>
      </c>
      <c r="P14" s="19" t="s">
        <v>38</v>
      </c>
      <c r="Q14" s="19">
        <v>7000</v>
      </c>
      <c r="R14" s="19">
        <v>1</v>
      </c>
      <c r="S14" s="22">
        <f>Q14*R14</f>
        <v>7000</v>
      </c>
      <c r="T14" s="19" t="s">
        <v>38</v>
      </c>
      <c r="U14" s="19">
        <v>78000</v>
      </c>
      <c r="V14" s="19">
        <v>2</v>
      </c>
      <c r="W14" s="22">
        <f>U14*V14</f>
        <v>156000</v>
      </c>
      <c r="X14" s="19" t="s">
        <v>39</v>
      </c>
      <c r="Y14" s="22">
        <f>M14*N14+Q14*R14+U14*V14</f>
        <v>193000</v>
      </c>
      <c r="Z14" s="23">
        <f>ROUNDDOWN((N14*AD14+R14*AE14+V14*AF14),-3)</f>
        <v>193000</v>
      </c>
      <c r="AA14" s="24"/>
      <c r="AD14" s="1">
        <f>IF(M14&gt;=34000,34000,M14)</f>
        <v>10000</v>
      </c>
      <c r="AE14" s="1">
        <f>IF(Q14&gt;=16000,16000,Q14)</f>
        <v>7000</v>
      </c>
      <c r="AF14" s="1">
        <f>IF(U14&gt;=78000,78000,U14)</f>
        <v>78000</v>
      </c>
      <c r="AI14" s="11"/>
    </row>
    <row r="15" spans="1:35" s="1" customFormat="1" ht="20.100000000000001" customHeight="1" thickBot="1">
      <c r="B15" s="17">
        <v>2</v>
      </c>
      <c r="C15" s="47" t="s">
        <v>49</v>
      </c>
      <c r="D15" s="17" t="s">
        <v>51</v>
      </c>
      <c r="E15" s="18" t="s">
        <v>50</v>
      </c>
      <c r="F15" s="17">
        <v>300</v>
      </c>
      <c r="G15" s="17">
        <v>20</v>
      </c>
      <c r="H15" s="20" t="s">
        <v>40</v>
      </c>
      <c r="I15" s="17">
        <v>19</v>
      </c>
      <c r="J15" s="17">
        <v>0</v>
      </c>
      <c r="K15" s="17">
        <v>1</v>
      </c>
      <c r="L15" s="21" t="s">
        <v>41</v>
      </c>
      <c r="M15" s="19">
        <v>40000</v>
      </c>
      <c r="N15" s="19">
        <v>1</v>
      </c>
      <c r="O15" s="22">
        <f t="shared" ref="O15" si="0">M15*N15</f>
        <v>40000</v>
      </c>
      <c r="P15" s="19" t="s">
        <v>42</v>
      </c>
      <c r="Q15" s="19">
        <v>20000</v>
      </c>
      <c r="R15" s="19">
        <v>1</v>
      </c>
      <c r="S15" s="22">
        <f t="shared" ref="S15" si="1">Q15*R15</f>
        <v>20000</v>
      </c>
      <c r="T15" s="19" t="s">
        <v>43</v>
      </c>
      <c r="U15" s="19">
        <v>80000</v>
      </c>
      <c r="V15" s="19">
        <v>1</v>
      </c>
      <c r="W15" s="22">
        <f t="shared" ref="W15" si="2">U15*V15</f>
        <v>80000</v>
      </c>
      <c r="X15" s="19" t="s">
        <v>44</v>
      </c>
      <c r="Y15" s="22">
        <f>M15*N15+Q15*R15+U15*V15</f>
        <v>140000</v>
      </c>
      <c r="Z15" s="23">
        <f>ROUNDDOWN((N15*AD15+R15*AE15+V15*AF15),-3)</f>
        <v>128000</v>
      </c>
      <c r="AA15" s="24"/>
      <c r="AD15" s="1">
        <f>IF(M15&gt;=34000,34000,M15)</f>
        <v>34000</v>
      </c>
      <c r="AE15" s="1">
        <f>IF(Q15&gt;=16000,16000,Q15)</f>
        <v>16000</v>
      </c>
      <c r="AF15" s="1">
        <f>IF(U15&gt;=78000,78000,U15)</f>
        <v>78000</v>
      </c>
      <c r="AI15" s="11"/>
    </row>
    <row r="16" spans="1:35" s="1" customFormat="1" ht="20.100000000000001" customHeight="1" thickTop="1">
      <c r="B16" s="89" t="s">
        <v>24</v>
      </c>
      <c r="C16" s="89"/>
      <c r="D16" s="89"/>
      <c r="E16" s="89"/>
      <c r="F16" s="25">
        <f>SUM(F14:F15)</f>
        <v>1000</v>
      </c>
      <c r="G16" s="25">
        <f>SUM(G14:G15)</f>
        <v>40</v>
      </c>
      <c r="H16" s="26"/>
      <c r="I16" s="25">
        <f>SUM(I14:I15)</f>
        <v>36</v>
      </c>
      <c r="J16" s="25">
        <f>SUM(J14:J15)</f>
        <v>0</v>
      </c>
      <c r="K16" s="25">
        <f>SUM(K14:K15)</f>
        <v>1</v>
      </c>
      <c r="L16" s="26"/>
      <c r="M16" s="27"/>
      <c r="N16" s="28">
        <f>SUM(N14:N15)</f>
        <v>4</v>
      </c>
      <c r="O16" s="28"/>
      <c r="P16" s="28"/>
      <c r="Q16" s="27"/>
      <c r="R16" s="28">
        <f>SUM(R14:R15)</f>
        <v>2</v>
      </c>
      <c r="S16" s="28"/>
      <c r="T16" s="27"/>
      <c r="U16" s="27"/>
      <c r="V16" s="28">
        <f>SUM(V14:V15)</f>
        <v>3</v>
      </c>
      <c r="W16" s="28"/>
      <c r="X16" s="27"/>
      <c r="Y16" s="29">
        <f>SUM(Y14:Y15)</f>
        <v>333000</v>
      </c>
      <c r="Z16" s="29">
        <f>SUM(Z14:Z15)</f>
        <v>321000</v>
      </c>
      <c r="AA16" s="30"/>
      <c r="AI16" s="11"/>
    </row>
    <row r="17" spans="2:35" s="1" customFormat="1" ht="19.5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31"/>
      <c r="AI17" s="11"/>
    </row>
    <row r="18" spans="2:35" s="1" customFormat="1" ht="37.5" customHeight="1">
      <c r="B18" s="84" t="s">
        <v>25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32"/>
    </row>
    <row r="19" spans="2:35" s="1" customFormat="1" ht="37.5" customHeight="1">
      <c r="B19" s="84" t="s">
        <v>26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2"/>
    </row>
    <row r="20" spans="2:35" s="1" customFormat="1" ht="37.5" customHeight="1">
      <c r="B20" s="84" t="s">
        <v>27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32"/>
    </row>
    <row r="21" spans="2:35" s="1" customFormat="1" ht="20.100000000000001" customHeight="1">
      <c r="B21" s="84" t="s">
        <v>28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32"/>
    </row>
    <row r="22" spans="2:35" s="1" customFormat="1" ht="20.100000000000001" customHeight="1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2"/>
    </row>
    <row r="23" spans="2:35" s="1" customFormat="1" ht="20.100000000000001" customHeight="1">
      <c r="B23" s="84" t="s">
        <v>29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32"/>
    </row>
    <row r="24" spans="2:35" s="1" customFormat="1" ht="20.100000000000001" customHeight="1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32"/>
    </row>
    <row r="25" spans="2:35" s="1" customFormat="1" ht="20.100000000000001" customHeight="1">
      <c r="B25" s="84" t="s">
        <v>30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32"/>
    </row>
    <row r="26" spans="2:35" s="1" customFormat="1" ht="19.5" customHeight="1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32"/>
    </row>
    <row r="27" spans="2:35" s="1" customFormat="1" ht="20.100000000000001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85" t="s">
        <v>31</v>
      </c>
      <c r="Z27" s="85"/>
      <c r="AA27" s="86"/>
      <c r="AG27" s="35"/>
    </row>
    <row r="28" spans="2:35" s="1" customFormat="1" ht="20.100000000000001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3"/>
      <c r="Y28" s="87" t="s">
        <v>32</v>
      </c>
      <c r="Z28" s="87"/>
      <c r="AA28" s="88"/>
      <c r="AG28" s="35"/>
    </row>
    <row r="29" spans="2:35" s="1" customFormat="1" ht="20.100000000000001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43"/>
      <c r="Y29" s="87" t="s">
        <v>33</v>
      </c>
      <c r="Z29" s="87"/>
      <c r="AA29" s="88"/>
      <c r="AG29" s="35"/>
    </row>
    <row r="30" spans="2:35" s="1" customFormat="1" ht="20.100000000000001" customHeigh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4"/>
      <c r="Y30" s="81" t="s">
        <v>34</v>
      </c>
      <c r="Z30" s="82"/>
      <c r="AA30" s="83"/>
      <c r="AB30" s="44"/>
      <c r="AC30" s="45"/>
      <c r="AD30" s="45"/>
      <c r="AE30" s="45"/>
      <c r="AF30" s="46"/>
      <c r="AG30" s="35"/>
    </row>
    <row r="31" spans="2:35" s="1" customFormat="1" ht="13.2">
      <c r="B31" s="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5" s="1" customFormat="1" ht="13.2">
      <c r="B32" s="4"/>
      <c r="C32" s="38"/>
      <c r="D32" s="38"/>
      <c r="E32" s="36"/>
      <c r="F32" s="38"/>
      <c r="G32" s="38"/>
      <c r="H32" s="38"/>
      <c r="I32" s="38"/>
      <c r="J32" s="38"/>
      <c r="K32" s="38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s="1" customFormat="1" ht="13.2">
      <c r="B33" s="5"/>
      <c r="C33" s="39"/>
      <c r="D33" s="39"/>
      <c r="E33" s="40"/>
      <c r="F33" s="39"/>
      <c r="G33" s="39"/>
      <c r="H33" s="39"/>
      <c r="I33" s="39"/>
      <c r="J33" s="39"/>
      <c r="K33" s="39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s="1" customFormat="1" ht="13.2">
      <c r="B34" s="5"/>
      <c r="C34" s="39"/>
      <c r="D34" s="39"/>
      <c r="E34" s="40"/>
      <c r="F34" s="39"/>
      <c r="G34" s="39"/>
      <c r="H34" s="39"/>
      <c r="I34" s="39"/>
      <c r="J34" s="39"/>
      <c r="K34" s="39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s="1" customFormat="1" ht="13.2">
      <c r="B35" s="5"/>
      <c r="C35" s="39"/>
      <c r="D35" s="39"/>
      <c r="E35" s="40"/>
      <c r="F35" s="39"/>
      <c r="G35" s="39"/>
      <c r="H35" s="39"/>
      <c r="I35" s="39"/>
      <c r="J35" s="39"/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s="1" customFormat="1" ht="13.2">
      <c r="B36" s="5"/>
      <c r="C36" s="39"/>
      <c r="D36" s="39"/>
      <c r="E36" s="40"/>
      <c r="F36" s="39"/>
      <c r="G36" s="39"/>
      <c r="H36" s="39"/>
      <c r="I36" s="39"/>
      <c r="J36" s="39"/>
      <c r="K36" s="39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s="1" customFormat="1" ht="13.2">
      <c r="B37" s="5"/>
      <c r="C37" s="39"/>
      <c r="D37" s="39"/>
      <c r="E37" s="40"/>
      <c r="F37" s="39"/>
      <c r="G37" s="39"/>
      <c r="H37" s="39"/>
      <c r="I37" s="39"/>
      <c r="J37" s="39"/>
      <c r="K37" s="39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s="1" customFormat="1" ht="13.2">
      <c r="B38" s="5"/>
      <c r="C38" s="39"/>
      <c r="D38" s="39"/>
      <c r="E38" s="40"/>
      <c r="F38" s="39"/>
      <c r="G38" s="39"/>
      <c r="H38" s="39"/>
      <c r="I38" s="39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s="1" customFormat="1" ht="13.2">
      <c r="B39" s="5"/>
      <c r="C39" s="39"/>
      <c r="D39" s="39"/>
      <c r="E39" s="40"/>
      <c r="F39" s="39"/>
      <c r="G39" s="39"/>
      <c r="H39" s="39"/>
      <c r="I39" s="39"/>
      <c r="J39" s="39"/>
      <c r="K39" s="39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s="1" customFormat="1" ht="13.2">
      <c r="B40" s="5"/>
      <c r="C40" s="39"/>
      <c r="D40" s="39"/>
      <c r="E40" s="40"/>
      <c r="F40" s="39"/>
      <c r="G40" s="39"/>
      <c r="H40" s="39"/>
      <c r="I40" s="39"/>
      <c r="J40" s="39"/>
      <c r="K40" s="39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s="1" customFormat="1" ht="13.2">
      <c r="B41" s="5"/>
      <c r="C41" s="39"/>
      <c r="D41" s="39"/>
      <c r="E41" s="40"/>
      <c r="F41" s="39"/>
      <c r="G41" s="39"/>
      <c r="H41" s="39"/>
      <c r="I41" s="39"/>
      <c r="J41" s="39"/>
      <c r="K41" s="39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s="1" customFormat="1" ht="13.2">
      <c r="B42" s="4"/>
      <c r="C42" s="38"/>
      <c r="D42" s="38"/>
      <c r="E42" s="36"/>
      <c r="F42" s="38"/>
      <c r="G42" s="38"/>
      <c r="H42" s="38"/>
      <c r="I42" s="38"/>
      <c r="J42" s="38"/>
      <c r="K42" s="38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s="1" customFormat="1" ht="13.2">
      <c r="B43" s="5"/>
      <c r="C43" s="38"/>
      <c r="D43" s="38"/>
      <c r="E43" s="36"/>
      <c r="F43" s="38"/>
      <c r="G43" s="38"/>
      <c r="H43" s="38"/>
      <c r="I43" s="38"/>
      <c r="J43" s="38"/>
      <c r="K43" s="3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s="1" customFormat="1" ht="13.2">
      <c r="B44" s="5"/>
      <c r="C44" s="38"/>
      <c r="D44" s="38"/>
      <c r="E44" s="36"/>
      <c r="F44" s="38"/>
      <c r="G44" s="38"/>
      <c r="H44" s="38"/>
      <c r="I44" s="38"/>
      <c r="J44" s="38"/>
      <c r="K44" s="38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s="1" customFormat="1" ht="13.2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2:25" s="1" customFormat="1">
      <c r="E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1" customFormat="1">
      <c r="E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1" customFormat="1">
      <c r="E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5:25" s="1" customFormat="1">
      <c r="E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5:25" s="1" customFormat="1">
      <c r="E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5:25" s="1" customFormat="1">
      <c r="E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5:25" s="1" customFormat="1">
      <c r="E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5:25" s="1" customFormat="1">
      <c r="E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5:25" s="1" customFormat="1">
      <c r="E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5:25" s="1" customFormat="1">
      <c r="E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5:25" s="1" customFormat="1">
      <c r="E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5:25" s="1" customFormat="1">
      <c r="E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5:25" s="1" customFormat="1">
      <c r="E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5:25" s="1" customFormat="1">
      <c r="E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5:25" s="1" customFormat="1">
      <c r="E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5:25" s="1" customFormat="1">
      <c r="E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5:25" s="1" customFormat="1">
      <c r="E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5:25" s="1" customFormat="1">
      <c r="E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5:25" s="1" customFormat="1">
      <c r="E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5:25" s="1" customFormat="1">
      <c r="E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5:25" s="1" customFormat="1">
      <c r="E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5:25" s="1" customFormat="1">
      <c r="E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5:25" s="1" customFormat="1">
      <c r="E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5:25" s="1" customFormat="1">
      <c r="E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5:25" s="1" customFormat="1">
      <c r="E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5:25" s="1" customFormat="1">
      <c r="E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5:25" s="1" customFormat="1">
      <c r="E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5:25" s="1" customFormat="1">
      <c r="E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5:25" s="1" customFormat="1">
      <c r="E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5:25" s="1" customFormat="1">
      <c r="E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5:25" s="1" customFormat="1">
      <c r="E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5:25" s="1" customFormat="1">
      <c r="E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5:25" s="1" customFormat="1">
      <c r="E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5:25" s="1" customFormat="1">
      <c r="E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5:25" s="1" customFormat="1">
      <c r="E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5:25" s="1" customFormat="1">
      <c r="E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5:25" s="1" customFormat="1">
      <c r="E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5:25" s="1" customFormat="1">
      <c r="E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5:25" s="1" customFormat="1">
      <c r="E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5:25" s="1" customFormat="1">
      <c r="E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5:25" s="1" customFormat="1">
      <c r="E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5:25" s="1" customFormat="1">
      <c r="E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5:25" s="1" customFormat="1">
      <c r="E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5:25" s="1" customFormat="1">
      <c r="E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5:25" s="1" customFormat="1">
      <c r="E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5:25" s="1" customFormat="1">
      <c r="E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5:25" s="1" customFormat="1">
      <c r="E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5:25" s="1" customFormat="1">
      <c r="E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5:25" s="1" customFormat="1">
      <c r="E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5:25" s="1" customFormat="1">
      <c r="E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5:25" s="1" customFormat="1">
      <c r="E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5:25" s="1" customFormat="1">
      <c r="E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5:25" s="1" customFormat="1">
      <c r="E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5:25" s="1" customFormat="1">
      <c r="E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5:25" s="1" customFormat="1">
      <c r="E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5:25" s="1" customFormat="1">
      <c r="E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5:25" s="1" customFormat="1">
      <c r="E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5:25" s="1" customFormat="1">
      <c r="E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5:25" s="1" customFormat="1">
      <c r="E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5:25" s="1" customFormat="1">
      <c r="E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5:25" s="1" customFormat="1">
      <c r="E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5:25" s="1" customFormat="1">
      <c r="E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5:25" s="1" customFormat="1">
      <c r="E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5:25" s="1" customFormat="1">
      <c r="E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5:25" s="1" customFormat="1">
      <c r="E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5:25" s="1" customFormat="1">
      <c r="E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5:25" s="1" customFormat="1">
      <c r="E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5:25" s="1" customFormat="1">
      <c r="E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5:25" s="1" customFormat="1">
      <c r="E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5:25" s="1" customFormat="1">
      <c r="E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5:25" s="1" customFormat="1">
      <c r="E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5:25" s="1" customFormat="1">
      <c r="E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5:25" s="1" customFormat="1">
      <c r="E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5:25" s="1" customFormat="1">
      <c r="E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5:25" s="1" customFormat="1">
      <c r="E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5:25" s="1" customFormat="1">
      <c r="E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5:25" s="1" customFormat="1">
      <c r="E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5:25" s="1" customFormat="1">
      <c r="E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5:25" s="1" customFormat="1">
      <c r="E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5:25" s="1" customFormat="1">
      <c r="E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5:25" s="1" customFormat="1">
      <c r="E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5:25" s="1" customFormat="1">
      <c r="E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5:25" s="1" customFormat="1">
      <c r="E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5:25" s="1" customFormat="1">
      <c r="E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5:25" s="1" customFormat="1">
      <c r="E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5:25" s="1" customFormat="1">
      <c r="E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5:25" s="1" customFormat="1">
      <c r="E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5:25" s="1" customFormat="1">
      <c r="E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5:25" s="1" customFormat="1">
      <c r="E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5:25" s="1" customFormat="1">
      <c r="E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5:25" s="1" customFormat="1">
      <c r="E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5:25" s="1" customFormat="1">
      <c r="E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5:25" s="1" customFormat="1">
      <c r="E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5:25" s="1" customFormat="1">
      <c r="E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5:25" s="1" customFormat="1">
      <c r="E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5:25" s="1" customFormat="1">
      <c r="E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5:25" s="1" customFormat="1">
      <c r="E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5:25" s="1" customFormat="1">
      <c r="E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5:25" s="1" customFormat="1">
      <c r="E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5:25" s="1" customFormat="1">
      <c r="E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5:25" s="1" customFormat="1">
      <c r="E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5:25" s="1" customFormat="1">
      <c r="E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5:25" s="1" customFormat="1">
      <c r="E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5:25" s="1" customFormat="1">
      <c r="E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5:25" s="1" customFormat="1">
      <c r="E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5:25" s="1" customFormat="1">
      <c r="E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5:25" s="1" customFormat="1">
      <c r="E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5:25" s="1" customFormat="1">
      <c r="E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5:25" s="1" customFormat="1">
      <c r="E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5:25" s="1" customFormat="1">
      <c r="E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5:25" s="1" customFormat="1">
      <c r="E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5:25" s="1" customFormat="1">
      <c r="E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5:25" s="1" customFormat="1">
      <c r="E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5:25" s="1" customFormat="1">
      <c r="E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5:25" s="1" customFormat="1">
      <c r="E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5:25" s="1" customFormat="1">
      <c r="E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5:25" s="1" customFormat="1">
      <c r="E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5:25" s="1" customFormat="1">
      <c r="E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5:25" s="1" customFormat="1">
      <c r="E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5:25" s="1" customFormat="1">
      <c r="E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5:25" s="1" customFormat="1">
      <c r="E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5:25" s="1" customFormat="1">
      <c r="E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5:25" s="1" customFormat="1">
      <c r="E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5:25" s="1" customFormat="1">
      <c r="E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5:25" s="1" customFormat="1">
      <c r="E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5:25" s="1" customFormat="1">
      <c r="E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5:25" s="1" customFormat="1">
      <c r="E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5:25" s="1" customFormat="1">
      <c r="E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5:25" s="1" customFormat="1">
      <c r="E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5:25" s="1" customFormat="1">
      <c r="E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5:25" s="1" customFormat="1">
      <c r="E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5:25" s="1" customFormat="1">
      <c r="E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5:25" s="1" customFormat="1">
      <c r="E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5:25" s="1" customFormat="1">
      <c r="E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5:25" s="1" customFormat="1">
      <c r="E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5:25" s="1" customFormat="1">
      <c r="E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5:25" s="1" customFormat="1">
      <c r="E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5:25" s="1" customFormat="1">
      <c r="E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5:25" s="1" customFormat="1">
      <c r="E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5:25" s="1" customFormat="1">
      <c r="E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5:25" s="1" customFormat="1">
      <c r="E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5:25" s="1" customFormat="1">
      <c r="E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5:25" s="1" customFormat="1">
      <c r="E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5:25" s="1" customFormat="1">
      <c r="E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5:25" s="1" customFormat="1">
      <c r="E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5:25" s="1" customFormat="1">
      <c r="E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5:25" s="1" customFormat="1">
      <c r="E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5:25" s="1" customFormat="1">
      <c r="E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5:25" s="1" customFormat="1">
      <c r="E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5:25" s="1" customFormat="1">
      <c r="E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5:25" s="1" customFormat="1">
      <c r="E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5:25" s="1" customFormat="1">
      <c r="E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5:25" s="1" customFormat="1">
      <c r="E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5:25" s="1" customFormat="1">
      <c r="E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5:25" s="1" customFormat="1">
      <c r="E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5:25" s="1" customFormat="1">
      <c r="E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5:25" s="1" customFormat="1">
      <c r="E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5:25" s="1" customFormat="1">
      <c r="E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5:25" s="1" customFormat="1">
      <c r="E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5:25" s="1" customFormat="1">
      <c r="E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5:25" s="1" customFormat="1">
      <c r="E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5:25" s="1" customFormat="1">
      <c r="E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5:25" s="1" customFormat="1">
      <c r="E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5:25" s="1" customFormat="1">
      <c r="E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5:25" s="1" customFormat="1">
      <c r="E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5:25" s="1" customFormat="1">
      <c r="E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5:25" s="1" customFormat="1">
      <c r="E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5:25" s="1" customFormat="1">
      <c r="E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5:25" s="1" customFormat="1">
      <c r="E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5:25" s="1" customFormat="1">
      <c r="E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5:25" s="1" customFormat="1">
      <c r="E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5:25" s="1" customFormat="1">
      <c r="E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5:25" s="1" customFormat="1">
      <c r="E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5:25" s="1" customFormat="1">
      <c r="E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5:25" s="1" customFormat="1">
      <c r="E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5:25" s="1" customFormat="1">
      <c r="E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5:25" s="1" customFormat="1">
      <c r="E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5:25" s="1" customFormat="1">
      <c r="E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5:25" s="1" customFormat="1">
      <c r="E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5:25" s="1" customFormat="1">
      <c r="E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5:25" s="1" customFormat="1">
      <c r="E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5:25" s="1" customFormat="1">
      <c r="E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5:25" s="1" customFormat="1">
      <c r="E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5:25" s="1" customFormat="1">
      <c r="E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5:25" s="1" customFormat="1">
      <c r="E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5:25" s="1" customFormat="1">
      <c r="E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5:25" s="1" customFormat="1">
      <c r="E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5:25" s="1" customFormat="1">
      <c r="E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5:25" s="1" customFormat="1">
      <c r="E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5:25" s="1" customFormat="1">
      <c r="E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5:25" s="1" customFormat="1">
      <c r="E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5:25" s="1" customFormat="1">
      <c r="E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5:25" s="1" customFormat="1">
      <c r="E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5:25" s="1" customFormat="1">
      <c r="E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5:25" s="1" customFormat="1">
      <c r="E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5:25" s="1" customFormat="1">
      <c r="E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5:25" s="1" customFormat="1">
      <c r="E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5:25" s="1" customFormat="1">
      <c r="E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5:25" s="1" customFormat="1">
      <c r="E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5:25" s="1" customFormat="1">
      <c r="E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5:25" s="1" customFormat="1">
      <c r="E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5:25" s="1" customFormat="1">
      <c r="E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5:25" s="1" customFormat="1">
      <c r="E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5:25" s="1" customFormat="1">
      <c r="E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5:25" s="1" customFormat="1">
      <c r="E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5:25" s="1" customFormat="1">
      <c r="E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5:25" s="1" customFormat="1">
      <c r="E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5:25" s="1" customFormat="1">
      <c r="E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5:25" s="1" customFormat="1">
      <c r="E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5:25" s="1" customFormat="1">
      <c r="E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5:25" s="1" customFormat="1">
      <c r="E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5:25" s="1" customFormat="1">
      <c r="E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5:25" s="1" customFormat="1">
      <c r="E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5:25" s="1" customFormat="1">
      <c r="E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5:25" s="1" customFormat="1">
      <c r="E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5:25" s="1" customFormat="1">
      <c r="E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5:25" s="1" customFormat="1">
      <c r="E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5:25" s="1" customFormat="1">
      <c r="E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5:25" s="1" customFormat="1">
      <c r="E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5:25" s="1" customFormat="1">
      <c r="E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5:25" s="1" customFormat="1">
      <c r="E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5:25" s="1" customFormat="1">
      <c r="E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</sheetData>
  <mergeCells count="32">
    <mergeCell ref="AA12:AA13"/>
    <mergeCell ref="AD12:AF13"/>
    <mergeCell ref="U12:X12"/>
    <mergeCell ref="Y12:Y13"/>
    <mergeCell ref="Y30:AA30"/>
    <mergeCell ref="B21:Y22"/>
    <mergeCell ref="B23:Y24"/>
    <mergeCell ref="B25:Y26"/>
    <mergeCell ref="Y27:AA27"/>
    <mergeCell ref="Y28:AA28"/>
    <mergeCell ref="Y29:AA29"/>
    <mergeCell ref="B16:E16"/>
    <mergeCell ref="B17:Y17"/>
    <mergeCell ref="B18:Y18"/>
    <mergeCell ref="B19:Y19"/>
    <mergeCell ref="B20:Y20"/>
    <mergeCell ref="B6:AA6"/>
    <mergeCell ref="B7:AA7"/>
    <mergeCell ref="Z8:AA8"/>
    <mergeCell ref="B9:Y9"/>
    <mergeCell ref="B12:B13"/>
    <mergeCell ref="E12:E13"/>
    <mergeCell ref="F12:F13"/>
    <mergeCell ref="G12:G13"/>
    <mergeCell ref="H12:H13"/>
    <mergeCell ref="C12:C13"/>
    <mergeCell ref="D12:D13"/>
    <mergeCell ref="I12:K12"/>
    <mergeCell ref="L12:L13"/>
    <mergeCell ref="M12:P12"/>
    <mergeCell ref="Q12:T12"/>
    <mergeCell ref="Z12:Z13"/>
  </mergeCells>
  <phoneticPr fontId="4"/>
  <conditionalFormatting sqref="M14:M15">
    <cfRule type="cellIs" dxfId="2" priority="1" operator="greaterThan">
      <formula>34000</formula>
    </cfRule>
  </conditionalFormatting>
  <conditionalFormatting sqref="Q14:Q15">
    <cfRule type="cellIs" dxfId="1" priority="2" operator="greaterThan">
      <formula>16000</formula>
    </cfRule>
  </conditionalFormatting>
  <conditionalFormatting sqref="U14:U15">
    <cfRule type="cellIs" dxfId="0" priority="3" operator="greaterThan">
      <formula>78000</formula>
    </cfRule>
  </conditionalFormatting>
  <dataValidations count="6">
    <dataValidation type="list" allowBlank="1" showInputMessage="1" showErrorMessage="1" sqref="H14:H15" xr:uid="{E3CB7E5D-8A08-4391-B901-B92D40255969}">
      <formula1>"○,×"</formula1>
    </dataValidation>
    <dataValidation type="list" allowBlank="1" showInputMessage="1" showErrorMessage="1" sqref="E14:E15" xr:uid="{11D77432-2FAD-4914-884C-662AB1197C6A}">
      <formula1>"小学校,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高等学校（通信制課程のみ）"</formula1>
    </dataValidation>
    <dataValidation type="list" allowBlank="1" showInputMessage="1" showErrorMessage="1" sqref="L14:L15" xr:uid="{8C0CF1AB-056E-40FA-9654-F75EF52B20A4}">
      <formula1>"ア・イ・ウ,ア・イ,ア・ウ,イ・ウ,ア, イ, ウ"</formula1>
    </dataValidation>
    <dataValidation type="whole" operator="lessThanOrEqual" allowBlank="1" showInputMessage="1" showErrorMessage="1" errorTitle="入力できません。" error="上限台数を超えています。ご確認ください。" sqref="V14:V15" xr:uid="{A877C8F2-D1B1-4B69-959C-3A1169393BFD}">
      <formula1>2-K14</formula1>
    </dataValidation>
    <dataValidation type="whole" operator="lessThanOrEqual" allowBlank="1" showInputMessage="1" showErrorMessage="1" errorTitle="入力できません。" error="上限台数を超えています。ご確認ください。" sqref="R14:R15" xr:uid="{0A53916B-8E46-4EF7-B3D5-77F4E63642AD}">
      <formula1>1-J14</formula1>
    </dataValidation>
    <dataValidation type="whole" operator="lessThanOrEqual" allowBlank="1" showInputMessage="1" showErrorMessage="1" errorTitle="入力できません。" error="上限台数を超えています。ご確認ください。" sqref="N14:N15" xr:uid="{FA4E8057-2B44-46A9-9ADE-0F99F1EDB686}">
      <formula1>G14-I14</formula1>
    </dataValidation>
  </dataValidations>
  <pageMargins left="0.70866141732283472" right="0.70866141732283472" top="0.55118110236220474" bottom="0.55118110236220474" header="0.31496062992125984" footer="0.31496062992125984"/>
  <pageSetup paperSize="9" scale="36" fitToHeight="0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828F-DED7-409A-8B8D-98791FC5625B}">
  <sheetPr>
    <pageSetUpPr fitToPage="1"/>
  </sheetPr>
  <dimension ref="A1:F187"/>
  <sheetViews>
    <sheetView workbookViewId="0">
      <pane ySplit="1" topLeftCell="A161" activePane="bottomLeft" state="frozen"/>
      <selection activeCell="A81" sqref="A81"/>
      <selection pane="bottomLeft" activeCell="D2" sqref="D2"/>
    </sheetView>
  </sheetViews>
  <sheetFormatPr defaultRowHeight="17.25" customHeight="1"/>
  <cols>
    <col min="1" max="1" width="32.296875" bestFit="1" customWidth="1"/>
    <col min="2" max="2" width="15.5" bestFit="1" customWidth="1"/>
    <col min="3" max="3" width="12.5" bestFit="1" customWidth="1"/>
    <col min="4" max="5" width="23.09765625" bestFit="1" customWidth="1"/>
    <col min="6" max="6" width="12.5" bestFit="1" customWidth="1"/>
  </cols>
  <sheetData>
    <row r="1" spans="1:6" s="50" customFormat="1" ht="17.25" customHeight="1">
      <c r="A1" s="48" t="s">
        <v>53</v>
      </c>
      <c r="B1" s="49" t="s">
        <v>54</v>
      </c>
      <c r="C1" s="49" t="s">
        <v>55</v>
      </c>
      <c r="D1" s="49" t="s">
        <v>2</v>
      </c>
      <c r="E1" s="49" t="s">
        <v>56</v>
      </c>
      <c r="F1" s="49" t="s">
        <v>57</v>
      </c>
    </row>
    <row r="2" spans="1:6" ht="17.25" customHeight="1">
      <c r="A2" s="51" t="s">
        <v>58</v>
      </c>
      <c r="B2" s="51" t="s">
        <v>59</v>
      </c>
      <c r="C2" s="51" t="s">
        <v>59</v>
      </c>
      <c r="D2" s="51" t="s">
        <v>59</v>
      </c>
      <c r="E2" s="51" t="s">
        <v>59</v>
      </c>
      <c r="F2" s="51" t="s">
        <v>59</v>
      </c>
    </row>
    <row r="3" spans="1:6" ht="17.25" customHeight="1">
      <c r="A3" s="51" t="s">
        <v>60</v>
      </c>
      <c r="B3" s="51" t="s">
        <v>61</v>
      </c>
      <c r="C3" s="51" t="s">
        <v>62</v>
      </c>
      <c r="D3" s="51" t="s">
        <v>63</v>
      </c>
      <c r="E3" s="52">
        <v>688</v>
      </c>
      <c r="F3" s="51">
        <v>1</v>
      </c>
    </row>
    <row r="4" spans="1:6" ht="17.25" customHeight="1">
      <c r="A4" s="51" t="s">
        <v>64</v>
      </c>
      <c r="B4" s="51" t="s">
        <v>61</v>
      </c>
      <c r="C4" s="51" t="s">
        <v>65</v>
      </c>
      <c r="D4" s="51" t="s">
        <v>63</v>
      </c>
      <c r="E4" s="52">
        <v>155</v>
      </c>
      <c r="F4" s="51">
        <v>2</v>
      </c>
    </row>
    <row r="5" spans="1:6" ht="17.25" customHeight="1">
      <c r="A5" s="51" t="s">
        <v>66</v>
      </c>
      <c r="B5" s="51" t="s">
        <v>61</v>
      </c>
      <c r="C5" s="51" t="s">
        <v>67</v>
      </c>
      <c r="D5" s="51" t="s">
        <v>68</v>
      </c>
      <c r="E5" s="52">
        <v>110</v>
      </c>
      <c r="F5" s="51">
        <v>3</v>
      </c>
    </row>
    <row r="6" spans="1:6" ht="17.25" customHeight="1">
      <c r="A6" s="51" t="s">
        <v>69</v>
      </c>
      <c r="B6" s="51" t="s">
        <v>70</v>
      </c>
      <c r="C6" s="51" t="s">
        <v>71</v>
      </c>
      <c r="D6" s="51" t="s">
        <v>63</v>
      </c>
      <c r="E6" s="52">
        <v>1914</v>
      </c>
      <c r="F6" s="51">
        <v>4</v>
      </c>
    </row>
    <row r="7" spans="1:6" ht="17.25" customHeight="1">
      <c r="A7" s="51" t="s">
        <v>72</v>
      </c>
      <c r="B7" s="51" t="s">
        <v>70</v>
      </c>
      <c r="C7" s="51" t="s">
        <v>73</v>
      </c>
      <c r="D7" s="51" t="s">
        <v>63</v>
      </c>
      <c r="E7" s="52">
        <v>496</v>
      </c>
      <c r="F7" s="51">
        <v>5</v>
      </c>
    </row>
    <row r="8" spans="1:6" ht="17.25" customHeight="1">
      <c r="A8" s="51" t="s">
        <v>74</v>
      </c>
      <c r="B8" s="51" t="s">
        <v>70</v>
      </c>
      <c r="C8" s="51" t="s">
        <v>75</v>
      </c>
      <c r="D8" s="51" t="s">
        <v>68</v>
      </c>
      <c r="E8" s="52">
        <v>343</v>
      </c>
      <c r="F8" s="51">
        <v>6</v>
      </c>
    </row>
    <row r="9" spans="1:6" ht="17.25" customHeight="1">
      <c r="A9" s="51" t="s">
        <v>76</v>
      </c>
      <c r="B9" s="51" t="s">
        <v>77</v>
      </c>
      <c r="C9" s="51" t="s">
        <v>78</v>
      </c>
      <c r="D9" s="51" t="s">
        <v>63</v>
      </c>
      <c r="E9" s="52">
        <v>1522</v>
      </c>
      <c r="F9" s="51">
        <v>7</v>
      </c>
    </row>
    <row r="10" spans="1:6" ht="17.25" customHeight="1">
      <c r="A10" s="51" t="s">
        <v>79</v>
      </c>
      <c r="B10" s="51" t="s">
        <v>80</v>
      </c>
      <c r="C10" s="51" t="s">
        <v>81</v>
      </c>
      <c r="D10" s="51" t="s">
        <v>63</v>
      </c>
      <c r="E10" s="52">
        <v>2116</v>
      </c>
      <c r="F10" s="51">
        <v>8</v>
      </c>
    </row>
    <row r="11" spans="1:6" ht="17.25" customHeight="1">
      <c r="A11" s="51" t="s">
        <v>82</v>
      </c>
      <c r="B11" s="51" t="s">
        <v>83</v>
      </c>
      <c r="C11" s="51" t="s">
        <v>84</v>
      </c>
      <c r="D11" s="51" t="s">
        <v>63</v>
      </c>
      <c r="E11" s="52">
        <v>1966</v>
      </c>
      <c r="F11" s="51">
        <v>9</v>
      </c>
    </row>
    <row r="12" spans="1:6" ht="17.25" customHeight="1">
      <c r="A12" s="51" t="s">
        <v>85</v>
      </c>
      <c r="B12" s="51" t="s">
        <v>83</v>
      </c>
      <c r="C12" s="51" t="s">
        <v>86</v>
      </c>
      <c r="D12" s="51" t="s">
        <v>63</v>
      </c>
      <c r="E12" s="52">
        <v>1353</v>
      </c>
      <c r="F12" s="51">
        <v>10</v>
      </c>
    </row>
    <row r="13" spans="1:6" ht="17.25" customHeight="1">
      <c r="A13" s="51" t="s">
        <v>87</v>
      </c>
      <c r="B13" s="51" t="s">
        <v>83</v>
      </c>
      <c r="C13" s="51" t="s">
        <v>88</v>
      </c>
      <c r="D13" s="51" t="s">
        <v>68</v>
      </c>
      <c r="E13" s="52">
        <v>395</v>
      </c>
      <c r="F13" s="51">
        <v>11</v>
      </c>
    </row>
    <row r="14" spans="1:6" ht="17.25" customHeight="1">
      <c r="A14" s="51" t="s">
        <v>89</v>
      </c>
      <c r="B14" s="51" t="s">
        <v>83</v>
      </c>
      <c r="C14" s="51" t="s">
        <v>90</v>
      </c>
      <c r="D14" s="51" t="s">
        <v>68</v>
      </c>
      <c r="E14" s="52">
        <v>203</v>
      </c>
      <c r="F14" s="51">
        <v>12</v>
      </c>
    </row>
    <row r="15" spans="1:6" ht="17.25" customHeight="1">
      <c r="A15" s="51" t="s">
        <v>91</v>
      </c>
      <c r="B15" s="51" t="s">
        <v>92</v>
      </c>
      <c r="C15" s="51" t="s">
        <v>93</v>
      </c>
      <c r="D15" s="51" t="s">
        <v>63</v>
      </c>
      <c r="E15" s="52">
        <v>1853</v>
      </c>
      <c r="F15" s="51">
        <v>13</v>
      </c>
    </row>
    <row r="16" spans="1:6" ht="17.25" customHeight="1">
      <c r="A16" s="51" t="s">
        <v>94</v>
      </c>
      <c r="B16" s="51" t="s">
        <v>92</v>
      </c>
      <c r="C16" s="51" t="s">
        <v>95</v>
      </c>
      <c r="D16" s="51" t="s">
        <v>63</v>
      </c>
      <c r="E16" s="52">
        <v>1842</v>
      </c>
      <c r="F16" s="51">
        <v>14</v>
      </c>
    </row>
    <row r="17" spans="1:6" ht="17.25" customHeight="1">
      <c r="A17" s="51" t="s">
        <v>96</v>
      </c>
      <c r="B17" s="51" t="s">
        <v>92</v>
      </c>
      <c r="C17" s="51" t="s">
        <v>97</v>
      </c>
      <c r="D17" s="51" t="s">
        <v>68</v>
      </c>
      <c r="E17" s="52">
        <v>764</v>
      </c>
      <c r="F17" s="51">
        <v>15</v>
      </c>
    </row>
    <row r="18" spans="1:6" ht="17.25" customHeight="1">
      <c r="A18" s="51" t="s">
        <v>98</v>
      </c>
      <c r="B18" s="51" t="s">
        <v>99</v>
      </c>
      <c r="C18" s="51" t="s">
        <v>100</v>
      </c>
      <c r="D18" s="51" t="s">
        <v>63</v>
      </c>
      <c r="E18" s="52">
        <v>1322</v>
      </c>
      <c r="F18" s="51">
        <v>16</v>
      </c>
    </row>
    <row r="19" spans="1:6" ht="17.25" customHeight="1">
      <c r="A19" s="51" t="s">
        <v>101</v>
      </c>
      <c r="B19" s="51" t="s">
        <v>102</v>
      </c>
      <c r="C19" s="51" t="s">
        <v>103</v>
      </c>
      <c r="D19" s="51" t="s">
        <v>63</v>
      </c>
      <c r="E19" s="52">
        <v>541</v>
      </c>
      <c r="F19" s="51">
        <v>17</v>
      </c>
    </row>
    <row r="20" spans="1:6" ht="17.25" customHeight="1">
      <c r="A20" s="51" t="s">
        <v>104</v>
      </c>
      <c r="B20" s="51" t="s">
        <v>102</v>
      </c>
      <c r="C20" s="51" t="s">
        <v>105</v>
      </c>
      <c r="D20" s="51" t="s">
        <v>68</v>
      </c>
      <c r="E20" s="52">
        <v>98</v>
      </c>
      <c r="F20" s="51">
        <v>18</v>
      </c>
    </row>
    <row r="21" spans="1:6" ht="17.25" customHeight="1">
      <c r="A21" s="51" t="s">
        <v>106</v>
      </c>
      <c r="B21" s="51" t="s">
        <v>102</v>
      </c>
      <c r="C21" s="51" t="s">
        <v>107</v>
      </c>
      <c r="D21" s="51" t="s">
        <v>108</v>
      </c>
      <c r="E21" s="52">
        <v>328</v>
      </c>
      <c r="F21" s="51">
        <v>19</v>
      </c>
    </row>
    <row r="22" spans="1:6" ht="17.25" customHeight="1">
      <c r="A22" s="51" t="s">
        <v>109</v>
      </c>
      <c r="B22" s="51" t="s">
        <v>110</v>
      </c>
      <c r="C22" s="51" t="s">
        <v>111</v>
      </c>
      <c r="D22" s="51" t="s">
        <v>63</v>
      </c>
      <c r="E22" s="52">
        <v>1414</v>
      </c>
      <c r="F22" s="51">
        <v>20</v>
      </c>
    </row>
    <row r="23" spans="1:6" ht="17.25" customHeight="1">
      <c r="A23" s="51" t="s">
        <v>112</v>
      </c>
      <c r="B23" s="51" t="s">
        <v>113</v>
      </c>
      <c r="C23" s="51" t="s">
        <v>114</v>
      </c>
      <c r="D23" s="51" t="s">
        <v>63</v>
      </c>
      <c r="E23" s="52">
        <v>873</v>
      </c>
      <c r="F23" s="51">
        <v>21</v>
      </c>
    </row>
    <row r="24" spans="1:6" ht="17.25" customHeight="1">
      <c r="A24" s="51" t="s">
        <v>115</v>
      </c>
      <c r="B24" s="51" t="s">
        <v>113</v>
      </c>
      <c r="C24" s="51" t="s">
        <v>116</v>
      </c>
      <c r="D24" s="51" t="s">
        <v>68</v>
      </c>
      <c r="E24" s="52">
        <v>492</v>
      </c>
      <c r="F24" s="51">
        <v>22</v>
      </c>
    </row>
    <row r="25" spans="1:6" ht="17.25" customHeight="1">
      <c r="A25" s="51" t="s">
        <v>117</v>
      </c>
      <c r="B25" s="51" t="s">
        <v>118</v>
      </c>
      <c r="C25" s="51" t="s">
        <v>119</v>
      </c>
      <c r="D25" s="51" t="s">
        <v>63</v>
      </c>
      <c r="E25" s="52">
        <v>1434</v>
      </c>
      <c r="F25" s="51">
        <v>23</v>
      </c>
    </row>
    <row r="26" spans="1:6" ht="17.25" customHeight="1">
      <c r="A26" s="51" t="s">
        <v>120</v>
      </c>
      <c r="B26" s="51" t="s">
        <v>121</v>
      </c>
      <c r="C26" s="51" t="s">
        <v>122</v>
      </c>
      <c r="D26" s="51" t="s">
        <v>63</v>
      </c>
      <c r="E26" s="52">
        <v>556</v>
      </c>
      <c r="F26" s="51">
        <v>24</v>
      </c>
    </row>
    <row r="27" spans="1:6" ht="17.25" customHeight="1">
      <c r="A27" s="51" t="s">
        <v>123</v>
      </c>
      <c r="B27" s="51" t="s">
        <v>121</v>
      </c>
      <c r="C27" s="51" t="s">
        <v>124</v>
      </c>
      <c r="D27" s="51" t="s">
        <v>68</v>
      </c>
      <c r="E27" s="52">
        <v>570</v>
      </c>
      <c r="F27" s="51">
        <v>25</v>
      </c>
    </row>
    <row r="28" spans="1:6" ht="17.25" customHeight="1">
      <c r="A28" s="51" t="s">
        <v>125</v>
      </c>
      <c r="B28" s="51" t="s">
        <v>126</v>
      </c>
      <c r="C28" s="51" t="s">
        <v>127</v>
      </c>
      <c r="D28" s="51" t="s">
        <v>63</v>
      </c>
      <c r="E28" s="52">
        <v>857</v>
      </c>
      <c r="F28" s="51">
        <v>26</v>
      </c>
    </row>
    <row r="29" spans="1:6" ht="17.25" customHeight="1">
      <c r="A29" s="51" t="s">
        <v>128</v>
      </c>
      <c r="B29" s="51" t="s">
        <v>126</v>
      </c>
      <c r="C29" s="51" t="s">
        <v>129</v>
      </c>
      <c r="D29" s="51" t="s">
        <v>130</v>
      </c>
      <c r="E29" s="52">
        <v>4073</v>
      </c>
      <c r="F29" s="51">
        <v>27</v>
      </c>
    </row>
    <row r="30" spans="1:6" ht="17.25" customHeight="1">
      <c r="A30" s="51" t="s">
        <v>131</v>
      </c>
      <c r="B30" s="51" t="s">
        <v>132</v>
      </c>
      <c r="C30" s="51" t="s">
        <v>133</v>
      </c>
      <c r="D30" s="51" t="s">
        <v>63</v>
      </c>
      <c r="E30" s="52">
        <v>1182</v>
      </c>
      <c r="F30" s="51">
        <v>29</v>
      </c>
    </row>
    <row r="31" spans="1:6" ht="17.25" customHeight="1">
      <c r="A31" s="51" t="s">
        <v>134</v>
      </c>
      <c r="B31" s="51" t="s">
        <v>135</v>
      </c>
      <c r="C31" s="51" t="s">
        <v>136</v>
      </c>
      <c r="D31" s="51" t="s">
        <v>63</v>
      </c>
      <c r="E31" s="52">
        <v>1146</v>
      </c>
      <c r="F31" s="51">
        <v>30</v>
      </c>
    </row>
    <row r="32" spans="1:6" ht="17.25" customHeight="1">
      <c r="A32" s="51" t="s">
        <v>137</v>
      </c>
      <c r="B32" s="51" t="s">
        <v>135</v>
      </c>
      <c r="C32" s="51" t="s">
        <v>138</v>
      </c>
      <c r="D32" s="51" t="s">
        <v>63</v>
      </c>
      <c r="E32" s="52">
        <v>621</v>
      </c>
      <c r="F32" s="51">
        <v>31</v>
      </c>
    </row>
    <row r="33" spans="1:6" ht="17.25" customHeight="1">
      <c r="A33" s="51" t="s">
        <v>139</v>
      </c>
      <c r="B33" s="51" t="s">
        <v>135</v>
      </c>
      <c r="C33" s="51" t="s">
        <v>140</v>
      </c>
      <c r="D33" s="51" t="s">
        <v>68</v>
      </c>
      <c r="E33" s="52">
        <v>425</v>
      </c>
      <c r="F33" s="51">
        <v>32</v>
      </c>
    </row>
    <row r="34" spans="1:6" ht="17.25" customHeight="1">
      <c r="A34" s="51" t="s">
        <v>141</v>
      </c>
      <c r="B34" s="51" t="s">
        <v>135</v>
      </c>
      <c r="C34" s="51" t="s">
        <v>142</v>
      </c>
      <c r="D34" s="51" t="s">
        <v>68</v>
      </c>
      <c r="E34" s="52">
        <v>210</v>
      </c>
      <c r="F34" s="51">
        <v>33</v>
      </c>
    </row>
    <row r="35" spans="1:6" ht="17.25" customHeight="1">
      <c r="A35" s="51" t="s">
        <v>143</v>
      </c>
      <c r="B35" s="51" t="s">
        <v>135</v>
      </c>
      <c r="C35" s="51" t="s">
        <v>144</v>
      </c>
      <c r="D35" s="51" t="s">
        <v>108</v>
      </c>
      <c r="E35" s="52">
        <v>508</v>
      </c>
      <c r="F35" s="51">
        <v>34</v>
      </c>
    </row>
    <row r="36" spans="1:6" ht="17.25" customHeight="1">
      <c r="A36" s="51" t="s">
        <v>145</v>
      </c>
      <c r="B36" s="51" t="s">
        <v>146</v>
      </c>
      <c r="C36" s="51" t="s">
        <v>147</v>
      </c>
      <c r="D36" s="51" t="s">
        <v>63</v>
      </c>
      <c r="E36" s="52">
        <v>822</v>
      </c>
      <c r="F36" s="51">
        <v>35</v>
      </c>
    </row>
    <row r="37" spans="1:6" ht="17.25" customHeight="1">
      <c r="A37" s="51" t="s">
        <v>148</v>
      </c>
      <c r="B37" s="51" t="s">
        <v>149</v>
      </c>
      <c r="C37" s="51" t="s">
        <v>150</v>
      </c>
      <c r="D37" s="51" t="s">
        <v>63</v>
      </c>
      <c r="E37" s="52">
        <v>726</v>
      </c>
      <c r="F37" s="51">
        <v>36</v>
      </c>
    </row>
    <row r="38" spans="1:6" ht="17.25" customHeight="1">
      <c r="A38" s="51" t="s">
        <v>151</v>
      </c>
      <c r="B38" s="51" t="s">
        <v>149</v>
      </c>
      <c r="C38" s="51" t="s">
        <v>152</v>
      </c>
      <c r="D38" s="51" t="s">
        <v>68</v>
      </c>
      <c r="E38" s="52">
        <v>846</v>
      </c>
      <c r="F38" s="51">
        <v>37</v>
      </c>
    </row>
    <row r="39" spans="1:6" ht="17.25" customHeight="1">
      <c r="A39" s="51" t="s">
        <v>153</v>
      </c>
      <c r="B39" s="51" t="s">
        <v>154</v>
      </c>
      <c r="C39" s="51" t="s">
        <v>155</v>
      </c>
      <c r="D39" s="51" t="s">
        <v>63</v>
      </c>
      <c r="E39" s="52">
        <v>904</v>
      </c>
      <c r="F39" s="51">
        <v>38</v>
      </c>
    </row>
    <row r="40" spans="1:6" ht="17.25" customHeight="1">
      <c r="A40" s="51" t="s">
        <v>156</v>
      </c>
      <c r="B40" s="51" t="s">
        <v>154</v>
      </c>
      <c r="C40" s="51" t="s">
        <v>157</v>
      </c>
      <c r="D40" s="51" t="s">
        <v>68</v>
      </c>
      <c r="E40" s="52">
        <v>693</v>
      </c>
      <c r="F40" s="51">
        <v>39</v>
      </c>
    </row>
    <row r="41" spans="1:6" ht="17.25" customHeight="1">
      <c r="A41" s="51" t="s">
        <v>158</v>
      </c>
      <c r="B41" s="51" t="s">
        <v>159</v>
      </c>
      <c r="C41" s="51" t="s">
        <v>160</v>
      </c>
      <c r="D41" s="51" t="s">
        <v>63</v>
      </c>
      <c r="E41" s="52">
        <v>670</v>
      </c>
      <c r="F41" s="51">
        <v>40</v>
      </c>
    </row>
    <row r="42" spans="1:6" ht="17.25" customHeight="1">
      <c r="A42" s="51" t="s">
        <v>161</v>
      </c>
      <c r="B42" s="51" t="s">
        <v>159</v>
      </c>
      <c r="C42" s="51" t="s">
        <v>162</v>
      </c>
      <c r="D42" s="51" t="s">
        <v>63</v>
      </c>
      <c r="E42" s="52">
        <v>828</v>
      </c>
      <c r="F42" s="51">
        <v>41</v>
      </c>
    </row>
    <row r="43" spans="1:6" ht="17.25" customHeight="1">
      <c r="A43" s="51" t="s">
        <v>163</v>
      </c>
      <c r="B43" s="51" t="s">
        <v>159</v>
      </c>
      <c r="C43" s="51" t="s">
        <v>164</v>
      </c>
      <c r="D43" s="51" t="s">
        <v>68</v>
      </c>
      <c r="E43" s="52">
        <v>522</v>
      </c>
      <c r="F43" s="51">
        <v>42</v>
      </c>
    </row>
    <row r="44" spans="1:6" ht="17.25" customHeight="1">
      <c r="A44" s="51" t="s">
        <v>165</v>
      </c>
      <c r="B44" s="51" t="s">
        <v>166</v>
      </c>
      <c r="C44" s="51" t="s">
        <v>167</v>
      </c>
      <c r="D44" s="51" t="s">
        <v>63</v>
      </c>
      <c r="E44" s="52">
        <v>761</v>
      </c>
      <c r="F44" s="51">
        <v>43</v>
      </c>
    </row>
    <row r="45" spans="1:6" ht="17.25" customHeight="1">
      <c r="A45" s="51" t="s">
        <v>168</v>
      </c>
      <c r="B45" s="51" t="s">
        <v>166</v>
      </c>
      <c r="C45" s="51" t="s">
        <v>169</v>
      </c>
      <c r="D45" s="51" t="s">
        <v>63</v>
      </c>
      <c r="E45" s="52">
        <v>1290</v>
      </c>
      <c r="F45" s="51">
        <v>44</v>
      </c>
    </row>
    <row r="46" spans="1:6" ht="17.25" customHeight="1">
      <c r="A46" s="51" t="s">
        <v>170</v>
      </c>
      <c r="B46" s="51" t="s">
        <v>166</v>
      </c>
      <c r="C46" s="51" t="s">
        <v>171</v>
      </c>
      <c r="D46" s="51" t="s">
        <v>68</v>
      </c>
      <c r="E46" s="52">
        <v>318</v>
      </c>
      <c r="F46" s="51">
        <v>45</v>
      </c>
    </row>
    <row r="47" spans="1:6" ht="17.25" customHeight="1">
      <c r="A47" s="51" t="s">
        <v>172</v>
      </c>
      <c r="B47" s="51" t="s">
        <v>166</v>
      </c>
      <c r="C47" s="51" t="s">
        <v>173</v>
      </c>
      <c r="D47" s="51" t="s">
        <v>68</v>
      </c>
      <c r="E47" s="52">
        <v>202</v>
      </c>
      <c r="F47" s="51">
        <v>46</v>
      </c>
    </row>
    <row r="48" spans="1:6" ht="17.25" customHeight="1">
      <c r="A48" s="51" t="s">
        <v>174</v>
      </c>
      <c r="B48" s="51" t="s">
        <v>166</v>
      </c>
      <c r="C48" s="51" t="s">
        <v>175</v>
      </c>
      <c r="D48" s="51" t="s">
        <v>108</v>
      </c>
      <c r="E48" s="52">
        <v>863</v>
      </c>
      <c r="F48" s="51">
        <v>47</v>
      </c>
    </row>
    <row r="49" spans="1:6" ht="17.25" customHeight="1">
      <c r="A49" s="51" t="s">
        <v>176</v>
      </c>
      <c r="B49" s="51" t="s">
        <v>177</v>
      </c>
      <c r="C49" s="51" t="s">
        <v>178</v>
      </c>
      <c r="D49" s="51" t="s">
        <v>63</v>
      </c>
      <c r="E49" s="52">
        <v>1587</v>
      </c>
      <c r="F49" s="51">
        <v>48</v>
      </c>
    </row>
    <row r="50" spans="1:6" ht="17.25" customHeight="1">
      <c r="A50" s="51" t="s">
        <v>179</v>
      </c>
      <c r="B50" s="51" t="s">
        <v>177</v>
      </c>
      <c r="C50" s="51" t="s">
        <v>180</v>
      </c>
      <c r="D50" s="51" t="s">
        <v>68</v>
      </c>
      <c r="E50" s="52">
        <v>464</v>
      </c>
      <c r="F50" s="51">
        <v>49</v>
      </c>
    </row>
    <row r="51" spans="1:6" ht="17.25" customHeight="1">
      <c r="A51" s="51" t="s">
        <v>181</v>
      </c>
      <c r="B51" s="51" t="s">
        <v>182</v>
      </c>
      <c r="C51" s="51" t="s">
        <v>183</v>
      </c>
      <c r="D51" s="51" t="s">
        <v>63</v>
      </c>
      <c r="E51" s="52">
        <v>1158</v>
      </c>
      <c r="F51" s="51">
        <v>50</v>
      </c>
    </row>
    <row r="52" spans="1:6" ht="17.25" customHeight="1">
      <c r="A52" s="51" t="s">
        <v>184</v>
      </c>
      <c r="B52" s="51" t="s">
        <v>182</v>
      </c>
      <c r="C52" s="51" t="s">
        <v>185</v>
      </c>
      <c r="D52" s="51" t="s">
        <v>63</v>
      </c>
      <c r="E52" s="52">
        <v>1198</v>
      </c>
      <c r="F52" s="51">
        <v>51</v>
      </c>
    </row>
    <row r="53" spans="1:6" ht="17.25" customHeight="1">
      <c r="A53" s="51" t="s">
        <v>186</v>
      </c>
      <c r="B53" s="51" t="s">
        <v>182</v>
      </c>
      <c r="C53" s="51" t="s">
        <v>187</v>
      </c>
      <c r="D53" s="51" t="s">
        <v>63</v>
      </c>
      <c r="E53" s="52">
        <v>438</v>
      </c>
      <c r="F53" s="51">
        <v>52</v>
      </c>
    </row>
    <row r="54" spans="1:6" ht="17.25" customHeight="1">
      <c r="A54" s="51" t="s">
        <v>188</v>
      </c>
      <c r="B54" s="51" t="s">
        <v>182</v>
      </c>
      <c r="C54" s="51" t="s">
        <v>189</v>
      </c>
      <c r="D54" s="51" t="s">
        <v>68</v>
      </c>
      <c r="E54" s="52">
        <v>690</v>
      </c>
      <c r="F54" s="51">
        <v>53</v>
      </c>
    </row>
    <row r="55" spans="1:6" ht="17.25" customHeight="1">
      <c r="A55" s="51" t="s">
        <v>190</v>
      </c>
      <c r="B55" s="51" t="s">
        <v>182</v>
      </c>
      <c r="C55" s="51" t="s">
        <v>191</v>
      </c>
      <c r="D55" s="51" t="s">
        <v>68</v>
      </c>
      <c r="E55" s="52">
        <v>365</v>
      </c>
      <c r="F55" s="51">
        <v>54</v>
      </c>
    </row>
    <row r="56" spans="1:6" ht="17.25" customHeight="1">
      <c r="A56" s="51" t="s">
        <v>192</v>
      </c>
      <c r="B56" s="51" t="s">
        <v>182</v>
      </c>
      <c r="C56" s="51" t="s">
        <v>193</v>
      </c>
      <c r="D56" s="51" t="s">
        <v>68</v>
      </c>
      <c r="E56" s="52">
        <v>346</v>
      </c>
      <c r="F56" s="51">
        <v>55</v>
      </c>
    </row>
    <row r="57" spans="1:6" ht="17.25" customHeight="1">
      <c r="A57" s="51" t="s">
        <v>194</v>
      </c>
      <c r="B57" s="51" t="s">
        <v>182</v>
      </c>
      <c r="C57" s="51" t="s">
        <v>195</v>
      </c>
      <c r="D57" s="51" t="s">
        <v>108</v>
      </c>
      <c r="E57" s="52">
        <v>368</v>
      </c>
      <c r="F57" s="51">
        <v>56</v>
      </c>
    </row>
    <row r="58" spans="1:6" ht="17.25" customHeight="1">
      <c r="A58" s="51" t="s">
        <v>196</v>
      </c>
      <c r="B58" s="51" t="s">
        <v>197</v>
      </c>
      <c r="C58" s="51" t="s">
        <v>198</v>
      </c>
      <c r="D58" s="51" t="s">
        <v>63</v>
      </c>
      <c r="E58" s="52">
        <v>2749</v>
      </c>
      <c r="F58" s="51">
        <v>57</v>
      </c>
    </row>
    <row r="59" spans="1:6" ht="17.25" customHeight="1">
      <c r="A59" s="51" t="s">
        <v>199</v>
      </c>
      <c r="B59" s="51" t="s">
        <v>197</v>
      </c>
      <c r="C59" s="51" t="s">
        <v>200</v>
      </c>
      <c r="D59" s="51" t="s">
        <v>68</v>
      </c>
      <c r="E59" s="52">
        <v>865</v>
      </c>
      <c r="F59" s="51">
        <v>58</v>
      </c>
    </row>
    <row r="60" spans="1:6" ht="17.25" customHeight="1">
      <c r="A60" s="51" t="s">
        <v>201</v>
      </c>
      <c r="B60" s="51" t="s">
        <v>202</v>
      </c>
      <c r="C60" s="51" t="s">
        <v>203</v>
      </c>
      <c r="D60" s="51" t="s">
        <v>63</v>
      </c>
      <c r="E60" s="52">
        <v>346</v>
      </c>
      <c r="F60" s="51">
        <v>59</v>
      </c>
    </row>
    <row r="61" spans="1:6" ht="17.25" customHeight="1">
      <c r="A61" s="51" t="s">
        <v>204</v>
      </c>
      <c r="B61" s="51" t="s">
        <v>202</v>
      </c>
      <c r="C61" s="51" t="s">
        <v>205</v>
      </c>
      <c r="D61" s="51" t="s">
        <v>68</v>
      </c>
      <c r="E61" s="52">
        <v>81</v>
      </c>
      <c r="F61" s="51">
        <v>60</v>
      </c>
    </row>
    <row r="62" spans="1:6" ht="17.25" customHeight="1">
      <c r="A62" s="51" t="s">
        <v>206</v>
      </c>
      <c r="B62" s="51" t="s">
        <v>207</v>
      </c>
      <c r="C62" s="51" t="s">
        <v>208</v>
      </c>
      <c r="D62" s="51" t="s">
        <v>63</v>
      </c>
      <c r="E62" s="52">
        <v>517</v>
      </c>
      <c r="F62" s="51">
        <v>61</v>
      </c>
    </row>
    <row r="63" spans="1:6" ht="17.25" customHeight="1">
      <c r="A63" s="51" t="s">
        <v>209</v>
      </c>
      <c r="B63" s="51" t="s">
        <v>207</v>
      </c>
      <c r="C63" s="51" t="s">
        <v>210</v>
      </c>
      <c r="D63" s="51" t="s">
        <v>68</v>
      </c>
      <c r="E63" s="52">
        <v>88</v>
      </c>
      <c r="F63" s="51">
        <v>62</v>
      </c>
    </row>
    <row r="64" spans="1:6" ht="17.25" customHeight="1">
      <c r="A64" s="51" t="s">
        <v>211</v>
      </c>
      <c r="B64" s="51" t="s">
        <v>212</v>
      </c>
      <c r="C64" s="51" t="s">
        <v>213</v>
      </c>
      <c r="D64" s="51" t="s">
        <v>63</v>
      </c>
      <c r="E64" s="52">
        <v>588</v>
      </c>
      <c r="F64" s="51">
        <v>63</v>
      </c>
    </row>
    <row r="65" spans="1:6" ht="17.25" customHeight="1">
      <c r="A65" s="51" t="s">
        <v>214</v>
      </c>
      <c r="B65" s="51" t="s">
        <v>212</v>
      </c>
      <c r="C65" s="51" t="s">
        <v>215</v>
      </c>
      <c r="D65" s="51" t="s">
        <v>68</v>
      </c>
      <c r="E65" s="52">
        <v>166</v>
      </c>
      <c r="F65" s="51">
        <v>65</v>
      </c>
    </row>
    <row r="66" spans="1:6" ht="17.25" customHeight="1">
      <c r="A66" s="51" t="s">
        <v>216</v>
      </c>
      <c r="B66" s="51" t="s">
        <v>212</v>
      </c>
      <c r="C66" s="51" t="s">
        <v>217</v>
      </c>
      <c r="D66" s="51" t="s">
        <v>108</v>
      </c>
      <c r="E66" s="52">
        <v>255</v>
      </c>
      <c r="F66" s="51">
        <v>66</v>
      </c>
    </row>
    <row r="67" spans="1:6" ht="17.25" customHeight="1">
      <c r="A67" s="51" t="s">
        <v>218</v>
      </c>
      <c r="B67" s="51" t="s">
        <v>219</v>
      </c>
      <c r="C67" s="51" t="s">
        <v>220</v>
      </c>
      <c r="D67" s="51" t="s">
        <v>63</v>
      </c>
      <c r="E67" s="52">
        <v>2385</v>
      </c>
      <c r="F67" s="51">
        <v>67</v>
      </c>
    </row>
    <row r="68" spans="1:6" ht="17.25" customHeight="1">
      <c r="A68" s="51" t="s">
        <v>221</v>
      </c>
      <c r="B68" s="51" t="s">
        <v>222</v>
      </c>
      <c r="C68" s="51" t="s">
        <v>223</v>
      </c>
      <c r="D68" s="51" t="s">
        <v>63</v>
      </c>
      <c r="E68" s="52">
        <v>786</v>
      </c>
      <c r="F68" s="51">
        <v>68</v>
      </c>
    </row>
    <row r="69" spans="1:6" ht="17.25" customHeight="1">
      <c r="A69" s="51" t="s">
        <v>224</v>
      </c>
      <c r="B69" s="51" t="s">
        <v>225</v>
      </c>
      <c r="C69" s="51" t="s">
        <v>226</v>
      </c>
      <c r="D69" s="51" t="s">
        <v>63</v>
      </c>
      <c r="E69" s="52">
        <v>1433</v>
      </c>
      <c r="F69" s="51">
        <v>69</v>
      </c>
    </row>
    <row r="70" spans="1:6" ht="17.25" customHeight="1">
      <c r="A70" s="51" t="s">
        <v>227</v>
      </c>
      <c r="B70" s="51" t="s">
        <v>225</v>
      </c>
      <c r="C70" s="51" t="s">
        <v>228</v>
      </c>
      <c r="D70" s="51" t="s">
        <v>68</v>
      </c>
      <c r="E70" s="52">
        <v>453</v>
      </c>
      <c r="F70" s="51">
        <v>70</v>
      </c>
    </row>
    <row r="71" spans="1:6" ht="17.25" customHeight="1">
      <c r="A71" s="51" t="s">
        <v>229</v>
      </c>
      <c r="B71" s="51" t="s">
        <v>225</v>
      </c>
      <c r="C71" s="51" t="s">
        <v>230</v>
      </c>
      <c r="D71" s="51" t="s">
        <v>108</v>
      </c>
      <c r="E71" s="52">
        <v>514</v>
      </c>
      <c r="F71" s="51">
        <v>71</v>
      </c>
    </row>
    <row r="72" spans="1:6" ht="17.25" customHeight="1">
      <c r="A72" s="51" t="s">
        <v>231</v>
      </c>
      <c r="B72" s="51" t="s">
        <v>232</v>
      </c>
      <c r="C72" s="51" t="s">
        <v>233</v>
      </c>
      <c r="D72" s="51" t="s">
        <v>63</v>
      </c>
      <c r="E72" s="52">
        <v>1391</v>
      </c>
      <c r="F72" s="51">
        <v>72</v>
      </c>
    </row>
    <row r="73" spans="1:6" ht="17.25" customHeight="1">
      <c r="A73" s="51" t="s">
        <v>234</v>
      </c>
      <c r="B73" s="51" t="s">
        <v>232</v>
      </c>
      <c r="C73" s="51" t="s">
        <v>235</v>
      </c>
      <c r="D73" s="51" t="s">
        <v>63</v>
      </c>
      <c r="E73" s="52">
        <v>687</v>
      </c>
      <c r="F73" s="51">
        <v>73</v>
      </c>
    </row>
    <row r="74" spans="1:6" ht="17.25" customHeight="1">
      <c r="A74" s="51" t="s">
        <v>236</v>
      </c>
      <c r="B74" s="51" t="s">
        <v>232</v>
      </c>
      <c r="C74" s="51" t="s">
        <v>237</v>
      </c>
      <c r="D74" s="51" t="s">
        <v>68</v>
      </c>
      <c r="E74" s="52">
        <v>927</v>
      </c>
      <c r="F74" s="51">
        <v>74</v>
      </c>
    </row>
    <row r="75" spans="1:6" ht="17.25" customHeight="1">
      <c r="A75" s="51" t="s">
        <v>238</v>
      </c>
      <c r="B75" s="51" t="s">
        <v>232</v>
      </c>
      <c r="C75" s="51" t="s">
        <v>239</v>
      </c>
      <c r="D75" s="51" t="s">
        <v>68</v>
      </c>
      <c r="E75" s="52">
        <v>147</v>
      </c>
      <c r="F75" s="51">
        <v>75</v>
      </c>
    </row>
    <row r="76" spans="1:6" ht="17.25" customHeight="1">
      <c r="A76" s="51" t="s">
        <v>240</v>
      </c>
      <c r="B76" s="51" t="s">
        <v>232</v>
      </c>
      <c r="C76" s="51" t="s">
        <v>241</v>
      </c>
      <c r="D76" s="51" t="s">
        <v>108</v>
      </c>
      <c r="E76" s="52">
        <v>276</v>
      </c>
      <c r="F76" s="51">
        <v>76</v>
      </c>
    </row>
    <row r="77" spans="1:6" ht="17.25" customHeight="1">
      <c r="A77" s="51" t="s">
        <v>242</v>
      </c>
      <c r="B77" s="51" t="s">
        <v>243</v>
      </c>
      <c r="C77" s="51" t="s">
        <v>244</v>
      </c>
      <c r="D77" s="51" t="s">
        <v>63</v>
      </c>
      <c r="E77" s="52">
        <v>541</v>
      </c>
      <c r="F77" s="51">
        <v>77</v>
      </c>
    </row>
    <row r="78" spans="1:6" ht="17.25" customHeight="1">
      <c r="A78" s="51" t="s">
        <v>245</v>
      </c>
      <c r="B78" s="51" t="s">
        <v>243</v>
      </c>
      <c r="C78" s="51" t="s">
        <v>246</v>
      </c>
      <c r="D78" s="51" t="s">
        <v>68</v>
      </c>
      <c r="E78" s="52">
        <v>239</v>
      </c>
      <c r="F78" s="51">
        <v>78</v>
      </c>
    </row>
    <row r="79" spans="1:6" ht="17.25" customHeight="1">
      <c r="A79" s="51" t="s">
        <v>247</v>
      </c>
      <c r="B79" s="51" t="s">
        <v>248</v>
      </c>
      <c r="C79" s="51" t="s">
        <v>249</v>
      </c>
      <c r="D79" s="51" t="s">
        <v>63</v>
      </c>
      <c r="E79" s="52">
        <v>272</v>
      </c>
      <c r="F79" s="51">
        <v>79</v>
      </c>
    </row>
    <row r="80" spans="1:6" ht="17.25" customHeight="1">
      <c r="A80" s="51" t="s">
        <v>250</v>
      </c>
      <c r="B80" s="51" t="s">
        <v>251</v>
      </c>
      <c r="C80" s="51" t="s">
        <v>252</v>
      </c>
      <c r="D80" s="51" t="s">
        <v>63</v>
      </c>
      <c r="E80" s="52">
        <v>130</v>
      </c>
      <c r="F80" s="51">
        <v>80</v>
      </c>
    </row>
    <row r="81" spans="1:6" ht="17.25" customHeight="1">
      <c r="A81" s="51" t="s">
        <v>253</v>
      </c>
      <c r="B81" s="51" t="s">
        <v>251</v>
      </c>
      <c r="C81" s="51" t="s">
        <v>254</v>
      </c>
      <c r="D81" s="51" t="s">
        <v>68</v>
      </c>
      <c r="E81" s="52">
        <v>17</v>
      </c>
      <c r="F81" s="51">
        <v>81</v>
      </c>
    </row>
    <row r="82" spans="1:6" ht="17.25" customHeight="1">
      <c r="A82" s="51" t="s">
        <v>255</v>
      </c>
      <c r="B82" s="51" t="s">
        <v>251</v>
      </c>
      <c r="C82" s="51" t="s">
        <v>256</v>
      </c>
      <c r="D82" s="51" t="s">
        <v>108</v>
      </c>
      <c r="E82" s="52">
        <v>639</v>
      </c>
      <c r="F82" s="51">
        <v>82</v>
      </c>
    </row>
    <row r="83" spans="1:6" ht="17.25" customHeight="1">
      <c r="A83" s="51" t="s">
        <v>257</v>
      </c>
      <c r="B83" s="51" t="s">
        <v>258</v>
      </c>
      <c r="C83" s="51" t="s">
        <v>259</v>
      </c>
      <c r="D83" s="51" t="s">
        <v>63</v>
      </c>
      <c r="E83" s="52">
        <v>376</v>
      </c>
      <c r="F83" s="51">
        <v>83</v>
      </c>
    </row>
    <row r="84" spans="1:6" ht="17.25" customHeight="1">
      <c r="A84" s="51" t="s">
        <v>260</v>
      </c>
      <c r="B84" s="51" t="s">
        <v>258</v>
      </c>
      <c r="C84" s="51" t="s">
        <v>261</v>
      </c>
      <c r="D84" s="51" t="s">
        <v>68</v>
      </c>
      <c r="E84" s="52">
        <v>85</v>
      </c>
      <c r="F84" s="51">
        <v>84</v>
      </c>
    </row>
    <row r="85" spans="1:6" ht="17.25" customHeight="1">
      <c r="A85" s="51" t="s">
        <v>262</v>
      </c>
      <c r="B85" s="51" t="s">
        <v>258</v>
      </c>
      <c r="C85" s="51" t="s">
        <v>263</v>
      </c>
      <c r="D85" s="51" t="s">
        <v>108</v>
      </c>
      <c r="E85" s="52">
        <v>216</v>
      </c>
      <c r="F85" s="51">
        <v>85</v>
      </c>
    </row>
    <row r="86" spans="1:6" ht="17.25" customHeight="1">
      <c r="A86" s="51" t="s">
        <v>264</v>
      </c>
      <c r="B86" s="51" t="s">
        <v>265</v>
      </c>
      <c r="C86" s="51" t="s">
        <v>266</v>
      </c>
      <c r="D86" s="51" t="s">
        <v>63</v>
      </c>
      <c r="E86" s="52">
        <v>806</v>
      </c>
      <c r="F86" s="51">
        <v>86</v>
      </c>
    </row>
    <row r="87" spans="1:6" ht="17.25" customHeight="1">
      <c r="A87" s="51" t="s">
        <v>267</v>
      </c>
      <c r="B87" s="51" t="s">
        <v>268</v>
      </c>
      <c r="C87" s="51" t="s">
        <v>269</v>
      </c>
      <c r="D87" s="51" t="s">
        <v>63</v>
      </c>
      <c r="E87" s="52">
        <v>758</v>
      </c>
      <c r="F87" s="51">
        <v>87</v>
      </c>
    </row>
    <row r="88" spans="1:6" ht="17.25" customHeight="1">
      <c r="A88" s="51" t="s">
        <v>270</v>
      </c>
      <c r="B88" s="51" t="s">
        <v>271</v>
      </c>
      <c r="C88" s="51" t="s">
        <v>272</v>
      </c>
      <c r="D88" s="51" t="s">
        <v>63</v>
      </c>
      <c r="E88" s="52">
        <v>1850</v>
      </c>
      <c r="F88" s="51">
        <v>88</v>
      </c>
    </row>
    <row r="89" spans="1:6" ht="17.25" customHeight="1">
      <c r="A89" s="51" t="s">
        <v>273</v>
      </c>
      <c r="B89" s="51" t="s">
        <v>271</v>
      </c>
      <c r="C89" s="51" t="s">
        <v>274</v>
      </c>
      <c r="D89" s="51" t="s">
        <v>68</v>
      </c>
      <c r="E89" s="52">
        <v>195</v>
      </c>
      <c r="F89" s="51">
        <v>89</v>
      </c>
    </row>
    <row r="90" spans="1:6" ht="17.25" customHeight="1">
      <c r="A90" s="51" t="s">
        <v>275</v>
      </c>
      <c r="B90" s="51" t="s">
        <v>271</v>
      </c>
      <c r="C90" s="51" t="s">
        <v>276</v>
      </c>
      <c r="D90" s="51" t="s">
        <v>277</v>
      </c>
      <c r="E90" s="52">
        <v>47</v>
      </c>
      <c r="F90" s="51">
        <v>90</v>
      </c>
    </row>
    <row r="91" spans="1:6" ht="17.25" customHeight="1">
      <c r="A91" s="51" t="s">
        <v>278</v>
      </c>
      <c r="B91" s="51" t="s">
        <v>279</v>
      </c>
      <c r="C91" s="51" t="s">
        <v>280</v>
      </c>
      <c r="D91" s="51" t="s">
        <v>63</v>
      </c>
      <c r="E91" s="52">
        <v>1291</v>
      </c>
      <c r="F91" s="51">
        <v>91</v>
      </c>
    </row>
    <row r="92" spans="1:6" ht="17.25" customHeight="1">
      <c r="A92" s="51" t="s">
        <v>281</v>
      </c>
      <c r="B92" s="51" t="s">
        <v>279</v>
      </c>
      <c r="C92" s="51" t="s">
        <v>282</v>
      </c>
      <c r="D92" s="51" t="s">
        <v>68</v>
      </c>
      <c r="E92" s="52">
        <v>446</v>
      </c>
      <c r="F92" s="51">
        <v>92</v>
      </c>
    </row>
    <row r="93" spans="1:6" ht="17.25" customHeight="1">
      <c r="A93" s="51" t="s">
        <v>283</v>
      </c>
      <c r="B93" s="51" t="s">
        <v>284</v>
      </c>
      <c r="C93" s="51" t="s">
        <v>285</v>
      </c>
      <c r="D93" s="51" t="s">
        <v>63</v>
      </c>
      <c r="E93" s="52">
        <v>1748</v>
      </c>
      <c r="F93" s="51">
        <v>93</v>
      </c>
    </row>
    <row r="94" spans="1:6" ht="17.25" customHeight="1">
      <c r="A94" s="51" t="s">
        <v>286</v>
      </c>
      <c r="B94" s="51" t="s">
        <v>284</v>
      </c>
      <c r="C94" s="51" t="s">
        <v>287</v>
      </c>
      <c r="D94" s="51" t="s">
        <v>68</v>
      </c>
      <c r="E94" s="52">
        <v>1056</v>
      </c>
      <c r="F94" s="51">
        <v>94</v>
      </c>
    </row>
    <row r="95" spans="1:6" ht="17.25" customHeight="1">
      <c r="A95" s="51" t="s">
        <v>288</v>
      </c>
      <c r="B95" s="51" t="s">
        <v>289</v>
      </c>
      <c r="C95" s="51" t="s">
        <v>290</v>
      </c>
      <c r="D95" s="51" t="s">
        <v>63</v>
      </c>
      <c r="E95" s="52">
        <v>861</v>
      </c>
      <c r="F95" s="51">
        <v>95</v>
      </c>
    </row>
    <row r="96" spans="1:6" ht="17.25" customHeight="1">
      <c r="A96" s="51" t="s">
        <v>291</v>
      </c>
      <c r="B96" s="51" t="s">
        <v>289</v>
      </c>
      <c r="C96" s="51" t="s">
        <v>292</v>
      </c>
      <c r="D96" s="51" t="s">
        <v>68</v>
      </c>
      <c r="E96" s="52">
        <v>861</v>
      </c>
      <c r="F96" s="51">
        <v>96</v>
      </c>
    </row>
    <row r="97" spans="1:6" ht="17.25" customHeight="1">
      <c r="A97" s="51" t="s">
        <v>293</v>
      </c>
      <c r="B97" s="51" t="s">
        <v>294</v>
      </c>
      <c r="C97" s="51" t="s">
        <v>295</v>
      </c>
      <c r="D97" s="51" t="s">
        <v>63</v>
      </c>
      <c r="E97" s="52">
        <v>743</v>
      </c>
      <c r="F97" s="51">
        <v>97</v>
      </c>
    </row>
    <row r="98" spans="1:6" ht="17.25" customHeight="1">
      <c r="A98" s="51" t="s">
        <v>296</v>
      </c>
      <c r="B98" s="51" t="s">
        <v>294</v>
      </c>
      <c r="C98" s="51" t="s">
        <v>297</v>
      </c>
      <c r="D98" s="51" t="s">
        <v>68</v>
      </c>
      <c r="E98" s="52">
        <v>158</v>
      </c>
      <c r="F98" s="51">
        <v>98</v>
      </c>
    </row>
    <row r="99" spans="1:6" ht="17.25" customHeight="1">
      <c r="A99" s="51" t="s">
        <v>298</v>
      </c>
      <c r="B99" s="51" t="s">
        <v>294</v>
      </c>
      <c r="C99" s="51" t="s">
        <v>299</v>
      </c>
      <c r="D99" s="51" t="s">
        <v>108</v>
      </c>
      <c r="E99" s="52">
        <v>460</v>
      </c>
      <c r="F99" s="51">
        <v>99</v>
      </c>
    </row>
    <row r="100" spans="1:6" ht="17.25" customHeight="1">
      <c r="A100" s="51" t="s">
        <v>300</v>
      </c>
      <c r="B100" s="51" t="s">
        <v>301</v>
      </c>
      <c r="C100" s="51" t="s">
        <v>302</v>
      </c>
      <c r="D100" s="51" t="s">
        <v>63</v>
      </c>
      <c r="E100" s="52">
        <v>428</v>
      </c>
      <c r="F100" s="51">
        <v>100</v>
      </c>
    </row>
    <row r="101" spans="1:6" ht="17.25" customHeight="1">
      <c r="A101" s="51" t="s">
        <v>303</v>
      </c>
      <c r="B101" s="51" t="s">
        <v>304</v>
      </c>
      <c r="C101" s="51" t="s">
        <v>305</v>
      </c>
      <c r="D101" s="51" t="s">
        <v>63</v>
      </c>
      <c r="E101" s="52">
        <v>1000</v>
      </c>
      <c r="F101" s="51">
        <v>101</v>
      </c>
    </row>
    <row r="102" spans="1:6" ht="17.25" customHeight="1">
      <c r="A102" s="51" t="s">
        <v>306</v>
      </c>
      <c r="B102" s="51" t="s">
        <v>307</v>
      </c>
      <c r="C102" s="51" t="s">
        <v>308</v>
      </c>
      <c r="D102" s="51" t="s">
        <v>63</v>
      </c>
      <c r="E102" s="52">
        <v>266</v>
      </c>
      <c r="F102" s="51">
        <v>102</v>
      </c>
    </row>
    <row r="103" spans="1:6" ht="17.25" customHeight="1">
      <c r="A103" s="51" t="s">
        <v>309</v>
      </c>
      <c r="B103" s="51" t="s">
        <v>307</v>
      </c>
      <c r="C103" s="51" t="s">
        <v>310</v>
      </c>
      <c r="D103" s="51" t="s">
        <v>68</v>
      </c>
      <c r="E103" s="52">
        <v>109</v>
      </c>
      <c r="F103" s="51">
        <v>103</v>
      </c>
    </row>
    <row r="104" spans="1:6" ht="17.25" customHeight="1">
      <c r="A104" s="51" t="s">
        <v>311</v>
      </c>
      <c r="B104" s="51" t="s">
        <v>312</v>
      </c>
      <c r="C104" s="51" t="s">
        <v>313</v>
      </c>
      <c r="D104" s="51" t="s">
        <v>63</v>
      </c>
      <c r="E104" s="52">
        <v>981</v>
      </c>
      <c r="F104" s="51">
        <v>104</v>
      </c>
    </row>
    <row r="105" spans="1:6" ht="17.25" customHeight="1">
      <c r="A105" s="51" t="s">
        <v>314</v>
      </c>
      <c r="B105" s="51" t="s">
        <v>312</v>
      </c>
      <c r="C105" s="51" t="s">
        <v>315</v>
      </c>
      <c r="D105" s="51" t="s">
        <v>68</v>
      </c>
      <c r="E105" s="52">
        <v>619</v>
      </c>
      <c r="F105" s="51">
        <v>105</v>
      </c>
    </row>
    <row r="106" spans="1:6" ht="17.25" customHeight="1">
      <c r="A106" s="51" t="s">
        <v>316</v>
      </c>
      <c r="B106" s="51" t="s">
        <v>312</v>
      </c>
      <c r="C106" s="51" t="s">
        <v>317</v>
      </c>
      <c r="D106" s="51" t="s">
        <v>108</v>
      </c>
      <c r="E106" s="52">
        <v>572</v>
      </c>
      <c r="F106" s="51">
        <v>106</v>
      </c>
    </row>
    <row r="107" spans="1:6" ht="17.25" customHeight="1">
      <c r="A107" s="51" t="s">
        <v>318</v>
      </c>
      <c r="B107" s="51" t="s">
        <v>319</v>
      </c>
      <c r="C107" s="51" t="s">
        <v>320</v>
      </c>
      <c r="D107" s="51" t="s">
        <v>63</v>
      </c>
      <c r="E107" s="52">
        <v>776</v>
      </c>
      <c r="F107" s="51">
        <v>107</v>
      </c>
    </row>
    <row r="108" spans="1:6" ht="17.25" customHeight="1">
      <c r="A108" s="51" t="s">
        <v>321</v>
      </c>
      <c r="B108" s="51" t="s">
        <v>319</v>
      </c>
      <c r="C108" s="51" t="s">
        <v>322</v>
      </c>
      <c r="D108" s="51" t="s">
        <v>68</v>
      </c>
      <c r="E108" s="52">
        <v>813</v>
      </c>
      <c r="F108" s="51">
        <v>108</v>
      </c>
    </row>
    <row r="109" spans="1:6" ht="17.25" customHeight="1">
      <c r="A109" s="51" t="s">
        <v>323</v>
      </c>
      <c r="B109" s="51" t="s">
        <v>324</v>
      </c>
      <c r="C109" s="51" t="s">
        <v>325</v>
      </c>
      <c r="D109" s="51" t="s">
        <v>63</v>
      </c>
      <c r="E109" s="52">
        <v>1189</v>
      </c>
      <c r="F109" s="51">
        <v>109</v>
      </c>
    </row>
    <row r="110" spans="1:6" ht="17.25" customHeight="1">
      <c r="A110" s="51" t="s">
        <v>326</v>
      </c>
      <c r="B110" s="51" t="s">
        <v>324</v>
      </c>
      <c r="C110" s="51" t="s">
        <v>327</v>
      </c>
      <c r="D110" s="51" t="s">
        <v>63</v>
      </c>
      <c r="E110" s="52">
        <v>633</v>
      </c>
      <c r="F110" s="51">
        <v>110</v>
      </c>
    </row>
    <row r="111" spans="1:6" ht="17.25" customHeight="1">
      <c r="A111" s="51" t="s">
        <v>328</v>
      </c>
      <c r="B111" s="51" t="s">
        <v>324</v>
      </c>
      <c r="C111" s="51" t="s">
        <v>329</v>
      </c>
      <c r="D111" s="51" t="s">
        <v>63</v>
      </c>
      <c r="E111" s="52">
        <v>1002</v>
      </c>
      <c r="F111" s="51">
        <v>111</v>
      </c>
    </row>
    <row r="112" spans="1:6" ht="17.25" customHeight="1">
      <c r="A112" s="51" t="s">
        <v>330</v>
      </c>
      <c r="B112" s="51" t="s">
        <v>331</v>
      </c>
      <c r="C112" s="51" t="s">
        <v>332</v>
      </c>
      <c r="D112" s="51" t="s">
        <v>63</v>
      </c>
      <c r="E112" s="52">
        <v>1007</v>
      </c>
      <c r="F112" s="51">
        <v>112</v>
      </c>
    </row>
    <row r="113" spans="1:6" ht="17.25" customHeight="1">
      <c r="A113" s="51" t="s">
        <v>333</v>
      </c>
      <c r="B113" s="51" t="s">
        <v>334</v>
      </c>
      <c r="C113" s="51" t="s">
        <v>335</v>
      </c>
      <c r="D113" s="51" t="s">
        <v>63</v>
      </c>
      <c r="E113" s="52">
        <v>1487</v>
      </c>
      <c r="F113" s="51">
        <v>113</v>
      </c>
    </row>
    <row r="114" spans="1:6" ht="17.25" customHeight="1">
      <c r="A114" s="51" t="s">
        <v>336</v>
      </c>
      <c r="B114" s="51" t="s">
        <v>337</v>
      </c>
      <c r="C114" s="51" t="s">
        <v>338</v>
      </c>
      <c r="D114" s="51" t="s">
        <v>63</v>
      </c>
      <c r="E114" s="52">
        <v>792</v>
      </c>
      <c r="F114" s="51">
        <v>114</v>
      </c>
    </row>
    <row r="115" spans="1:6" ht="17.25" customHeight="1">
      <c r="A115" s="51" t="s">
        <v>339</v>
      </c>
      <c r="B115" s="51" t="s">
        <v>340</v>
      </c>
      <c r="C115" s="51" t="s">
        <v>341</v>
      </c>
      <c r="D115" s="51" t="s">
        <v>63</v>
      </c>
      <c r="E115" s="52">
        <v>968</v>
      </c>
      <c r="F115" s="51">
        <v>115</v>
      </c>
    </row>
    <row r="116" spans="1:6" ht="17.25" customHeight="1">
      <c r="A116" s="51" t="s">
        <v>342</v>
      </c>
      <c r="B116" s="51" t="s">
        <v>343</v>
      </c>
      <c r="C116" s="51" t="s">
        <v>344</v>
      </c>
      <c r="D116" s="51" t="s">
        <v>63</v>
      </c>
      <c r="E116" s="52">
        <v>187</v>
      </c>
      <c r="F116" s="51">
        <v>116</v>
      </c>
    </row>
    <row r="117" spans="1:6" ht="17.25" customHeight="1">
      <c r="A117" s="51" t="s">
        <v>345</v>
      </c>
      <c r="B117" s="51" t="s">
        <v>343</v>
      </c>
      <c r="C117" s="51" t="s">
        <v>346</v>
      </c>
      <c r="D117" s="51" t="s">
        <v>63</v>
      </c>
      <c r="E117" s="52">
        <v>980</v>
      </c>
      <c r="F117" s="51">
        <v>117</v>
      </c>
    </row>
    <row r="118" spans="1:6" ht="17.25" customHeight="1">
      <c r="A118" s="51" t="s">
        <v>347</v>
      </c>
      <c r="B118" s="51" t="s">
        <v>343</v>
      </c>
      <c r="C118" s="51" t="s">
        <v>348</v>
      </c>
      <c r="D118" s="51" t="s">
        <v>68</v>
      </c>
      <c r="E118" s="52">
        <v>266</v>
      </c>
      <c r="F118" s="51">
        <v>118</v>
      </c>
    </row>
    <row r="119" spans="1:6" ht="17.25" customHeight="1">
      <c r="A119" s="51" t="s">
        <v>349</v>
      </c>
      <c r="B119" s="51" t="s">
        <v>350</v>
      </c>
      <c r="C119" s="51" t="s">
        <v>351</v>
      </c>
      <c r="D119" s="51" t="s">
        <v>63</v>
      </c>
      <c r="E119" s="52">
        <v>792</v>
      </c>
      <c r="F119" s="51">
        <v>119</v>
      </c>
    </row>
    <row r="120" spans="1:6" ht="17.25" customHeight="1">
      <c r="A120" s="51" t="s">
        <v>352</v>
      </c>
      <c r="B120" s="51" t="s">
        <v>350</v>
      </c>
      <c r="C120" s="51" t="s">
        <v>353</v>
      </c>
      <c r="D120" s="51" t="s">
        <v>63</v>
      </c>
      <c r="E120" s="52">
        <v>942</v>
      </c>
      <c r="F120" s="51">
        <v>120</v>
      </c>
    </row>
    <row r="121" spans="1:6" ht="17.25" customHeight="1">
      <c r="A121" s="51" t="s">
        <v>354</v>
      </c>
      <c r="B121" s="51" t="s">
        <v>350</v>
      </c>
      <c r="C121" s="51" t="s">
        <v>355</v>
      </c>
      <c r="D121" s="51" t="s">
        <v>68</v>
      </c>
      <c r="E121" s="52">
        <v>800</v>
      </c>
      <c r="F121" s="51">
        <v>121</v>
      </c>
    </row>
    <row r="122" spans="1:6" ht="17.25" customHeight="1">
      <c r="A122" s="51" t="s">
        <v>356</v>
      </c>
      <c r="B122" s="51" t="s">
        <v>350</v>
      </c>
      <c r="C122" s="51" t="s">
        <v>357</v>
      </c>
      <c r="D122" s="51" t="s">
        <v>68</v>
      </c>
      <c r="E122" s="52">
        <v>490</v>
      </c>
      <c r="F122" s="51">
        <v>122</v>
      </c>
    </row>
    <row r="123" spans="1:6" ht="17.25" customHeight="1">
      <c r="A123" s="51" t="s">
        <v>358</v>
      </c>
      <c r="B123" s="51" t="s">
        <v>350</v>
      </c>
      <c r="C123" s="51" t="s">
        <v>359</v>
      </c>
      <c r="D123" s="51" t="s">
        <v>108</v>
      </c>
      <c r="E123" s="52">
        <v>669</v>
      </c>
      <c r="F123" s="51">
        <v>123</v>
      </c>
    </row>
    <row r="124" spans="1:6" ht="17.25" customHeight="1">
      <c r="A124" s="51" t="s">
        <v>360</v>
      </c>
      <c r="B124" s="51" t="s">
        <v>361</v>
      </c>
      <c r="C124" s="51" t="s">
        <v>362</v>
      </c>
      <c r="D124" s="51" t="s">
        <v>63</v>
      </c>
      <c r="E124" s="52">
        <v>757</v>
      </c>
      <c r="F124" s="51">
        <v>124</v>
      </c>
    </row>
    <row r="125" spans="1:6" ht="17.25" customHeight="1">
      <c r="A125" s="51" t="s">
        <v>363</v>
      </c>
      <c r="B125" s="51" t="s">
        <v>364</v>
      </c>
      <c r="C125" s="51" t="s">
        <v>365</v>
      </c>
      <c r="D125" s="51" t="s">
        <v>63</v>
      </c>
      <c r="E125" s="52">
        <v>1045</v>
      </c>
      <c r="F125" s="51">
        <v>125</v>
      </c>
    </row>
    <row r="126" spans="1:6" ht="17.25" customHeight="1">
      <c r="A126" s="51" t="s">
        <v>366</v>
      </c>
      <c r="B126" s="51" t="s">
        <v>364</v>
      </c>
      <c r="C126" s="51" t="s">
        <v>367</v>
      </c>
      <c r="D126" s="51" t="s">
        <v>68</v>
      </c>
      <c r="E126" s="52">
        <v>251</v>
      </c>
      <c r="F126" s="51">
        <v>126</v>
      </c>
    </row>
    <row r="127" spans="1:6" ht="17.25" customHeight="1">
      <c r="A127" s="51" t="s">
        <v>368</v>
      </c>
      <c r="B127" s="51" t="s">
        <v>369</v>
      </c>
      <c r="C127" s="51" t="s">
        <v>370</v>
      </c>
      <c r="D127" s="51" t="s">
        <v>63</v>
      </c>
      <c r="E127" s="52">
        <v>906</v>
      </c>
      <c r="F127" s="51">
        <v>127</v>
      </c>
    </row>
    <row r="128" spans="1:6" ht="17.25" customHeight="1">
      <c r="A128" s="51" t="s">
        <v>371</v>
      </c>
      <c r="B128" s="51" t="s">
        <v>369</v>
      </c>
      <c r="C128" s="51" t="s">
        <v>372</v>
      </c>
      <c r="D128" s="51" t="s">
        <v>68</v>
      </c>
      <c r="E128" s="52">
        <v>770</v>
      </c>
      <c r="F128" s="51">
        <v>128</v>
      </c>
    </row>
    <row r="129" spans="1:6" ht="17.25" customHeight="1">
      <c r="A129" s="51" t="s">
        <v>373</v>
      </c>
      <c r="B129" s="51" t="s">
        <v>374</v>
      </c>
      <c r="C129" s="51" t="s">
        <v>375</v>
      </c>
      <c r="D129" s="51" t="s">
        <v>63</v>
      </c>
      <c r="E129" s="52">
        <v>726</v>
      </c>
      <c r="F129" s="51">
        <v>129</v>
      </c>
    </row>
    <row r="130" spans="1:6" ht="17.25" customHeight="1">
      <c r="A130" s="51" t="s">
        <v>376</v>
      </c>
      <c r="B130" s="51" t="s">
        <v>377</v>
      </c>
      <c r="C130" s="51" t="s">
        <v>378</v>
      </c>
      <c r="D130" s="51" t="s">
        <v>63</v>
      </c>
      <c r="E130" s="52">
        <v>2489</v>
      </c>
      <c r="F130" s="51">
        <v>130</v>
      </c>
    </row>
    <row r="131" spans="1:6" ht="17.25" customHeight="1">
      <c r="A131" s="51" t="s">
        <v>379</v>
      </c>
      <c r="B131" s="51" t="s">
        <v>377</v>
      </c>
      <c r="C131" s="51" t="s">
        <v>380</v>
      </c>
      <c r="D131" s="51" t="s">
        <v>68</v>
      </c>
      <c r="E131" s="52">
        <v>412</v>
      </c>
      <c r="F131" s="51">
        <v>131</v>
      </c>
    </row>
    <row r="132" spans="1:6" ht="17.25" customHeight="1">
      <c r="A132" s="51" t="s">
        <v>381</v>
      </c>
      <c r="B132" s="51" t="s">
        <v>382</v>
      </c>
      <c r="C132" s="51" t="s">
        <v>383</v>
      </c>
      <c r="D132" s="51" t="s">
        <v>63</v>
      </c>
      <c r="E132" s="52">
        <v>1061</v>
      </c>
      <c r="F132" s="51">
        <v>132</v>
      </c>
    </row>
    <row r="133" spans="1:6" ht="17.25" customHeight="1">
      <c r="A133" s="51" t="s">
        <v>384</v>
      </c>
      <c r="B133" s="51" t="s">
        <v>382</v>
      </c>
      <c r="C133" s="51" t="s">
        <v>385</v>
      </c>
      <c r="D133" s="51" t="s">
        <v>63</v>
      </c>
      <c r="E133" s="52">
        <v>810</v>
      </c>
      <c r="F133" s="51">
        <v>133</v>
      </c>
    </row>
    <row r="134" spans="1:6" ht="17.25" customHeight="1">
      <c r="A134" s="51" t="s">
        <v>386</v>
      </c>
      <c r="B134" s="51" t="s">
        <v>382</v>
      </c>
      <c r="C134" s="51" t="s">
        <v>387</v>
      </c>
      <c r="D134" s="51" t="s">
        <v>63</v>
      </c>
      <c r="E134" s="52">
        <v>672</v>
      </c>
      <c r="F134" s="51">
        <v>134</v>
      </c>
    </row>
    <row r="135" spans="1:6" ht="17.25" customHeight="1">
      <c r="A135" s="51" t="s">
        <v>388</v>
      </c>
      <c r="B135" s="51" t="s">
        <v>382</v>
      </c>
      <c r="C135" s="51" t="s">
        <v>389</v>
      </c>
      <c r="D135" s="51" t="s">
        <v>68</v>
      </c>
      <c r="E135" s="52">
        <v>56</v>
      </c>
      <c r="F135" s="51">
        <v>135</v>
      </c>
    </row>
    <row r="136" spans="1:6" ht="17.25" customHeight="1">
      <c r="A136" s="51" t="s">
        <v>390</v>
      </c>
      <c r="B136" s="51" t="s">
        <v>382</v>
      </c>
      <c r="C136" s="51" t="s">
        <v>391</v>
      </c>
      <c r="D136" s="51" t="s">
        <v>68</v>
      </c>
      <c r="E136" s="52">
        <v>135</v>
      </c>
      <c r="F136" s="51">
        <v>136</v>
      </c>
    </row>
    <row r="137" spans="1:6" ht="17.25" customHeight="1">
      <c r="A137" s="51" t="s">
        <v>392</v>
      </c>
      <c r="B137" s="51" t="s">
        <v>393</v>
      </c>
      <c r="C137" s="51" t="s">
        <v>394</v>
      </c>
      <c r="D137" s="51" t="s">
        <v>63</v>
      </c>
      <c r="E137" s="52">
        <v>749</v>
      </c>
      <c r="F137" s="51">
        <v>137</v>
      </c>
    </row>
    <row r="138" spans="1:6" ht="17.25" customHeight="1">
      <c r="A138" s="51" t="s">
        <v>395</v>
      </c>
      <c r="B138" s="51" t="s">
        <v>393</v>
      </c>
      <c r="C138" s="51" t="s">
        <v>396</v>
      </c>
      <c r="D138" s="51" t="s">
        <v>63</v>
      </c>
      <c r="E138" s="52">
        <v>878</v>
      </c>
      <c r="F138" s="51">
        <v>138</v>
      </c>
    </row>
    <row r="139" spans="1:6" ht="17.25" customHeight="1">
      <c r="A139" s="51" t="s">
        <v>397</v>
      </c>
      <c r="B139" s="51" t="s">
        <v>393</v>
      </c>
      <c r="C139" s="51" t="s">
        <v>398</v>
      </c>
      <c r="D139" s="51" t="s">
        <v>68</v>
      </c>
      <c r="E139" s="52">
        <v>110</v>
      </c>
      <c r="F139" s="51">
        <v>139</v>
      </c>
    </row>
    <row r="140" spans="1:6" ht="17.25" customHeight="1">
      <c r="A140" s="51" t="s">
        <v>399</v>
      </c>
      <c r="B140" s="51" t="s">
        <v>393</v>
      </c>
      <c r="C140" s="51" t="s">
        <v>400</v>
      </c>
      <c r="D140" s="51" t="s">
        <v>68</v>
      </c>
      <c r="E140" s="52">
        <v>70</v>
      </c>
      <c r="F140" s="51">
        <v>140</v>
      </c>
    </row>
    <row r="141" spans="1:6" ht="17.25" customHeight="1">
      <c r="A141" s="51" t="s">
        <v>401</v>
      </c>
      <c r="B141" s="51" t="s">
        <v>402</v>
      </c>
      <c r="C141" s="51" t="s">
        <v>403</v>
      </c>
      <c r="D141" s="51" t="s">
        <v>63</v>
      </c>
      <c r="E141" s="52">
        <v>146</v>
      </c>
      <c r="F141" s="51">
        <v>141</v>
      </c>
    </row>
    <row r="142" spans="1:6" ht="17.25" customHeight="1">
      <c r="A142" s="51" t="s">
        <v>404</v>
      </c>
      <c r="B142" s="51" t="s">
        <v>402</v>
      </c>
      <c r="C142" s="51" t="s">
        <v>405</v>
      </c>
      <c r="D142" s="51" t="s">
        <v>68</v>
      </c>
      <c r="E142" s="52">
        <v>95</v>
      </c>
      <c r="F142" s="51">
        <v>142</v>
      </c>
    </row>
    <row r="143" spans="1:6" ht="17.25" customHeight="1">
      <c r="A143" s="51" t="s">
        <v>406</v>
      </c>
      <c r="B143" s="51" t="s">
        <v>402</v>
      </c>
      <c r="C143" s="51" t="s">
        <v>407</v>
      </c>
      <c r="D143" s="51" t="s">
        <v>108</v>
      </c>
      <c r="E143" s="52">
        <v>147</v>
      </c>
      <c r="F143" s="51">
        <v>143</v>
      </c>
    </row>
    <row r="144" spans="1:6" ht="17.25" customHeight="1">
      <c r="A144" s="51" t="s">
        <v>408</v>
      </c>
      <c r="B144" s="51" t="s">
        <v>409</v>
      </c>
      <c r="C144" s="51" t="s">
        <v>410</v>
      </c>
      <c r="D144" s="51" t="s">
        <v>63</v>
      </c>
      <c r="E144" s="52">
        <v>1474</v>
      </c>
      <c r="F144" s="51">
        <v>144</v>
      </c>
    </row>
    <row r="145" spans="1:6" ht="17.25" customHeight="1">
      <c r="A145" s="51" t="s">
        <v>411</v>
      </c>
      <c r="B145" s="51" t="s">
        <v>409</v>
      </c>
      <c r="C145" s="51" t="s">
        <v>412</v>
      </c>
      <c r="D145" s="51" t="s">
        <v>68</v>
      </c>
      <c r="E145" s="52">
        <v>211</v>
      </c>
      <c r="F145" s="51">
        <v>145</v>
      </c>
    </row>
    <row r="146" spans="1:6" ht="17.25" customHeight="1">
      <c r="A146" s="51" t="s">
        <v>413</v>
      </c>
      <c r="B146" s="51" t="s">
        <v>414</v>
      </c>
      <c r="C146" s="51" t="s">
        <v>415</v>
      </c>
      <c r="D146" s="51" t="s">
        <v>63</v>
      </c>
      <c r="E146" s="52">
        <v>799</v>
      </c>
      <c r="F146" s="51">
        <v>146</v>
      </c>
    </row>
    <row r="147" spans="1:6" ht="17.25" customHeight="1">
      <c r="A147" s="51" t="s">
        <v>416</v>
      </c>
      <c r="B147" s="51" t="s">
        <v>414</v>
      </c>
      <c r="C147" s="51" t="s">
        <v>417</v>
      </c>
      <c r="D147" s="51" t="s">
        <v>68</v>
      </c>
      <c r="E147" s="52">
        <v>308</v>
      </c>
      <c r="F147" s="51">
        <v>147</v>
      </c>
    </row>
    <row r="148" spans="1:6" ht="17.25" customHeight="1">
      <c r="A148" s="51" t="s">
        <v>418</v>
      </c>
      <c r="B148" s="51" t="s">
        <v>419</v>
      </c>
      <c r="C148" s="51" t="s">
        <v>420</v>
      </c>
      <c r="D148" s="51" t="s">
        <v>63</v>
      </c>
      <c r="E148" s="52">
        <v>376</v>
      </c>
      <c r="F148" s="51">
        <v>148</v>
      </c>
    </row>
    <row r="149" spans="1:6" ht="17.25" customHeight="1">
      <c r="A149" s="51" t="s">
        <v>421</v>
      </c>
      <c r="B149" s="51" t="s">
        <v>419</v>
      </c>
      <c r="C149" s="51" t="s">
        <v>422</v>
      </c>
      <c r="D149" s="51" t="s">
        <v>68</v>
      </c>
      <c r="E149" s="52">
        <v>136</v>
      </c>
      <c r="F149" s="51">
        <v>149</v>
      </c>
    </row>
    <row r="150" spans="1:6" ht="17.25" customHeight="1">
      <c r="A150" s="51" t="s">
        <v>423</v>
      </c>
      <c r="B150" s="51" t="s">
        <v>419</v>
      </c>
      <c r="C150" s="51" t="s">
        <v>424</v>
      </c>
      <c r="D150" s="51" t="s">
        <v>108</v>
      </c>
      <c r="E150" s="52">
        <v>401</v>
      </c>
      <c r="F150" s="51">
        <v>150</v>
      </c>
    </row>
    <row r="151" spans="1:6" ht="17.25" customHeight="1">
      <c r="A151" s="51" t="s">
        <v>425</v>
      </c>
      <c r="B151" s="51" t="s">
        <v>426</v>
      </c>
      <c r="C151" s="51" t="s">
        <v>427</v>
      </c>
      <c r="D151" s="51" t="s">
        <v>63</v>
      </c>
      <c r="E151" s="52">
        <v>52</v>
      </c>
      <c r="F151" s="51">
        <v>151</v>
      </c>
    </row>
    <row r="152" spans="1:6" ht="17.25" customHeight="1">
      <c r="A152" s="51" t="s">
        <v>428</v>
      </c>
      <c r="B152" s="51" t="s">
        <v>426</v>
      </c>
      <c r="C152" s="51" t="s">
        <v>429</v>
      </c>
      <c r="D152" s="51" t="s">
        <v>68</v>
      </c>
      <c r="E152" s="52">
        <v>32</v>
      </c>
      <c r="F152" s="51">
        <v>152</v>
      </c>
    </row>
    <row r="153" spans="1:6" ht="17.25" customHeight="1">
      <c r="A153" s="51" t="s">
        <v>430</v>
      </c>
      <c r="B153" s="51" t="s">
        <v>426</v>
      </c>
      <c r="C153" s="51" t="s">
        <v>431</v>
      </c>
      <c r="D153" s="51" t="s">
        <v>108</v>
      </c>
      <c r="E153" s="52">
        <v>28</v>
      </c>
      <c r="F153" s="51">
        <v>153</v>
      </c>
    </row>
    <row r="154" spans="1:6" ht="17.25" customHeight="1">
      <c r="A154" s="51" t="s">
        <v>432</v>
      </c>
      <c r="B154" s="51" t="s">
        <v>433</v>
      </c>
      <c r="C154" s="51" t="s">
        <v>434</v>
      </c>
      <c r="D154" s="51" t="s">
        <v>63</v>
      </c>
      <c r="E154" s="52">
        <v>623</v>
      </c>
      <c r="F154" s="51">
        <v>154</v>
      </c>
    </row>
    <row r="155" spans="1:6" ht="17.25" customHeight="1">
      <c r="A155" s="51" t="s">
        <v>435</v>
      </c>
      <c r="B155" s="51" t="s">
        <v>433</v>
      </c>
      <c r="C155" s="51" t="s">
        <v>436</v>
      </c>
      <c r="D155" s="51" t="s">
        <v>68</v>
      </c>
      <c r="E155" s="52">
        <v>246</v>
      </c>
      <c r="F155" s="51">
        <v>155</v>
      </c>
    </row>
    <row r="156" spans="1:6" ht="17.25" customHeight="1">
      <c r="A156" s="51" t="s">
        <v>437</v>
      </c>
      <c r="B156" s="51" t="s">
        <v>438</v>
      </c>
      <c r="C156" s="51" t="s">
        <v>439</v>
      </c>
      <c r="D156" s="51" t="s">
        <v>63</v>
      </c>
      <c r="E156" s="52">
        <v>558</v>
      </c>
      <c r="F156" s="51">
        <v>156</v>
      </c>
    </row>
    <row r="157" spans="1:6" ht="17.25" customHeight="1">
      <c r="A157" s="51" t="s">
        <v>440</v>
      </c>
      <c r="B157" s="51" t="s">
        <v>441</v>
      </c>
      <c r="C157" s="51" t="s">
        <v>442</v>
      </c>
      <c r="D157" s="51" t="s">
        <v>63</v>
      </c>
      <c r="E157" s="52">
        <v>1890</v>
      </c>
      <c r="F157" s="51">
        <v>157</v>
      </c>
    </row>
    <row r="158" spans="1:6" ht="17.25" customHeight="1">
      <c r="A158" s="51" t="s">
        <v>443</v>
      </c>
      <c r="B158" s="51" t="s">
        <v>441</v>
      </c>
      <c r="C158" s="51" t="s">
        <v>444</v>
      </c>
      <c r="D158" s="51" t="s">
        <v>68</v>
      </c>
      <c r="E158" s="52">
        <v>199</v>
      </c>
      <c r="F158" s="51">
        <v>158</v>
      </c>
    </row>
    <row r="159" spans="1:6" ht="17.25" customHeight="1">
      <c r="A159" s="51" t="s">
        <v>445</v>
      </c>
      <c r="B159" s="51" t="s">
        <v>441</v>
      </c>
      <c r="C159" s="51" t="s">
        <v>446</v>
      </c>
      <c r="D159" s="51" t="s">
        <v>108</v>
      </c>
      <c r="E159" s="52">
        <v>142</v>
      </c>
      <c r="F159" s="51">
        <v>159</v>
      </c>
    </row>
    <row r="160" spans="1:6" ht="17.25" customHeight="1">
      <c r="A160" s="51" t="s">
        <v>447</v>
      </c>
      <c r="B160" s="51" t="s">
        <v>448</v>
      </c>
      <c r="C160" s="51" t="s">
        <v>449</v>
      </c>
      <c r="D160" s="51" t="s">
        <v>63</v>
      </c>
      <c r="E160" s="52">
        <v>694</v>
      </c>
      <c r="F160" s="51">
        <v>160</v>
      </c>
    </row>
    <row r="161" spans="1:6" ht="17.25" customHeight="1">
      <c r="A161" s="51" t="s">
        <v>450</v>
      </c>
      <c r="B161" s="51" t="s">
        <v>448</v>
      </c>
      <c r="C161" s="51" t="s">
        <v>451</v>
      </c>
      <c r="D161" s="51" t="s">
        <v>63</v>
      </c>
      <c r="E161" s="52">
        <v>482</v>
      </c>
      <c r="F161" s="51">
        <v>161</v>
      </c>
    </row>
    <row r="162" spans="1:6" ht="17.25" customHeight="1">
      <c r="A162" s="51" t="s">
        <v>452</v>
      </c>
      <c r="B162" s="51" t="s">
        <v>453</v>
      </c>
      <c r="C162" s="51" t="s">
        <v>454</v>
      </c>
      <c r="D162" s="51" t="s">
        <v>63</v>
      </c>
      <c r="E162" s="52">
        <v>1907</v>
      </c>
      <c r="F162" s="51">
        <v>162</v>
      </c>
    </row>
    <row r="163" spans="1:6" ht="17.25" customHeight="1">
      <c r="A163" s="51" t="s">
        <v>455</v>
      </c>
      <c r="B163" s="51" t="s">
        <v>453</v>
      </c>
      <c r="C163" s="51" t="s">
        <v>456</v>
      </c>
      <c r="D163" s="51" t="s">
        <v>68</v>
      </c>
      <c r="E163" s="52">
        <v>367</v>
      </c>
      <c r="F163" s="51">
        <v>163</v>
      </c>
    </row>
    <row r="164" spans="1:6" ht="17.25" customHeight="1">
      <c r="A164" s="51" t="s">
        <v>457</v>
      </c>
      <c r="B164" s="51" t="s">
        <v>458</v>
      </c>
      <c r="C164" s="51" t="s">
        <v>459</v>
      </c>
      <c r="D164" s="51" t="s">
        <v>63</v>
      </c>
      <c r="E164" s="52">
        <v>659</v>
      </c>
      <c r="F164" s="51">
        <v>164</v>
      </c>
    </row>
    <row r="165" spans="1:6" ht="17.25" customHeight="1">
      <c r="A165" s="51" t="s">
        <v>460</v>
      </c>
      <c r="B165" s="51" t="s">
        <v>461</v>
      </c>
      <c r="C165" s="51" t="s">
        <v>462</v>
      </c>
      <c r="D165" s="51" t="s">
        <v>63</v>
      </c>
      <c r="E165" s="52">
        <v>856</v>
      </c>
      <c r="F165" s="51">
        <v>165</v>
      </c>
    </row>
    <row r="166" spans="1:6" ht="17.25" customHeight="1">
      <c r="A166" s="51" t="s">
        <v>463</v>
      </c>
      <c r="B166" s="51" t="s">
        <v>461</v>
      </c>
      <c r="C166" s="51" t="s">
        <v>464</v>
      </c>
      <c r="D166" s="51" t="s">
        <v>68</v>
      </c>
      <c r="E166" s="52">
        <v>69</v>
      </c>
      <c r="F166" s="51">
        <v>166</v>
      </c>
    </row>
    <row r="167" spans="1:6" ht="17.25" customHeight="1">
      <c r="A167" s="51" t="s">
        <v>465</v>
      </c>
      <c r="B167" s="51" t="s">
        <v>466</v>
      </c>
      <c r="C167" s="51" t="s">
        <v>467</v>
      </c>
      <c r="D167" s="51" t="s">
        <v>63</v>
      </c>
      <c r="E167" s="52">
        <v>1475</v>
      </c>
      <c r="F167" s="51">
        <v>167</v>
      </c>
    </row>
    <row r="168" spans="1:6" ht="17.25" customHeight="1">
      <c r="A168" s="51" t="s">
        <v>468</v>
      </c>
      <c r="B168" s="51" t="s">
        <v>466</v>
      </c>
      <c r="C168" s="51" t="s">
        <v>469</v>
      </c>
      <c r="D168" s="51" t="s">
        <v>68</v>
      </c>
      <c r="E168" s="52">
        <v>309</v>
      </c>
      <c r="F168" s="51">
        <v>168</v>
      </c>
    </row>
    <row r="169" spans="1:6" ht="17.25" customHeight="1">
      <c r="A169" s="51" t="s">
        <v>470</v>
      </c>
      <c r="B169" s="51" t="s">
        <v>471</v>
      </c>
      <c r="C169" s="51" t="s">
        <v>472</v>
      </c>
      <c r="D169" s="51" t="s">
        <v>63</v>
      </c>
      <c r="E169" s="52">
        <v>79</v>
      </c>
      <c r="F169" s="51">
        <v>169</v>
      </c>
    </row>
    <row r="170" spans="1:6" ht="17.25" customHeight="1">
      <c r="A170" s="51" t="s">
        <v>473</v>
      </c>
      <c r="B170" s="51" t="s">
        <v>471</v>
      </c>
      <c r="C170" s="51" t="s">
        <v>474</v>
      </c>
      <c r="D170" s="51" t="s">
        <v>68</v>
      </c>
      <c r="E170" s="52">
        <v>75</v>
      </c>
      <c r="F170" s="51">
        <v>170</v>
      </c>
    </row>
    <row r="171" spans="1:6" ht="17.25" customHeight="1">
      <c r="A171" s="51" t="s">
        <v>475</v>
      </c>
      <c r="B171" s="51" t="s">
        <v>471</v>
      </c>
      <c r="C171" s="51" t="s">
        <v>476</v>
      </c>
      <c r="D171" s="51" t="s">
        <v>108</v>
      </c>
      <c r="E171" s="52">
        <v>155</v>
      </c>
      <c r="F171" s="51">
        <v>171</v>
      </c>
    </row>
    <row r="172" spans="1:6" ht="17.25" customHeight="1">
      <c r="A172" s="51" t="s">
        <v>477</v>
      </c>
      <c r="B172" s="51" t="s">
        <v>478</v>
      </c>
      <c r="C172" s="51" t="s">
        <v>479</v>
      </c>
      <c r="D172" s="51" t="s">
        <v>63</v>
      </c>
      <c r="E172" s="52">
        <v>287</v>
      </c>
      <c r="F172" s="51">
        <v>172</v>
      </c>
    </row>
    <row r="173" spans="1:6" ht="17.25" customHeight="1">
      <c r="A173" s="51" t="s">
        <v>480</v>
      </c>
      <c r="B173" s="51" t="s">
        <v>478</v>
      </c>
      <c r="C173" s="51" t="s">
        <v>481</v>
      </c>
      <c r="D173" s="51" t="s">
        <v>68</v>
      </c>
      <c r="E173" s="52">
        <v>209</v>
      </c>
      <c r="F173" s="51">
        <v>173</v>
      </c>
    </row>
    <row r="174" spans="1:6" ht="17.25" customHeight="1">
      <c r="A174" s="51" t="s">
        <v>482</v>
      </c>
      <c r="B174" s="51" t="s">
        <v>483</v>
      </c>
      <c r="C174" s="51" t="s">
        <v>484</v>
      </c>
      <c r="D174" s="51" t="s">
        <v>130</v>
      </c>
      <c r="E174" s="52">
        <v>1829</v>
      </c>
      <c r="F174" s="51">
        <v>174</v>
      </c>
    </row>
    <row r="175" spans="1:6" ht="17.25" customHeight="1">
      <c r="A175" s="51" t="s">
        <v>485</v>
      </c>
      <c r="B175" s="51" t="s">
        <v>486</v>
      </c>
      <c r="C175" s="51" t="s">
        <v>487</v>
      </c>
      <c r="D175" s="51" t="s">
        <v>130</v>
      </c>
      <c r="E175" s="52">
        <v>2603</v>
      </c>
      <c r="F175" s="51">
        <v>175</v>
      </c>
    </row>
    <row r="176" spans="1:6" ht="17.25" customHeight="1">
      <c r="A176" s="51" t="s">
        <v>488</v>
      </c>
      <c r="B176" s="51" t="s">
        <v>489</v>
      </c>
      <c r="C176" s="51" t="s">
        <v>490</v>
      </c>
      <c r="D176" s="51" t="s">
        <v>130</v>
      </c>
      <c r="E176" s="52">
        <v>724</v>
      </c>
      <c r="F176" s="51">
        <v>176</v>
      </c>
    </row>
    <row r="177" spans="1:6" ht="17.25" customHeight="1">
      <c r="A177" s="51" t="s">
        <v>491</v>
      </c>
      <c r="B177" s="51" t="s">
        <v>492</v>
      </c>
      <c r="C177" s="51" t="s">
        <v>493</v>
      </c>
      <c r="D177" s="51" t="s">
        <v>130</v>
      </c>
      <c r="E177" s="52">
        <v>820</v>
      </c>
      <c r="F177" s="51">
        <v>177</v>
      </c>
    </row>
    <row r="178" spans="1:6" ht="17.25" customHeight="1">
      <c r="A178" s="51" t="s">
        <v>494</v>
      </c>
      <c r="B178" s="51" t="s">
        <v>495</v>
      </c>
      <c r="C178" s="51" t="s">
        <v>496</v>
      </c>
      <c r="D178" s="51" t="s">
        <v>130</v>
      </c>
      <c r="E178" s="52">
        <v>492</v>
      </c>
      <c r="F178" s="51">
        <v>178</v>
      </c>
    </row>
    <row r="179" spans="1:6" ht="17.25" customHeight="1">
      <c r="A179" s="51" t="s">
        <v>497</v>
      </c>
      <c r="B179" s="51" t="s">
        <v>498</v>
      </c>
      <c r="C179" s="51" t="s">
        <v>499</v>
      </c>
      <c r="D179" s="51" t="s">
        <v>63</v>
      </c>
      <c r="E179" s="52">
        <v>535</v>
      </c>
      <c r="F179" s="51">
        <v>179</v>
      </c>
    </row>
    <row r="180" spans="1:6" ht="17.25" customHeight="1">
      <c r="A180" s="51" t="s">
        <v>500</v>
      </c>
      <c r="B180" s="51" t="s">
        <v>498</v>
      </c>
      <c r="C180" s="51" t="s">
        <v>501</v>
      </c>
      <c r="D180" s="51" t="s">
        <v>68</v>
      </c>
      <c r="E180" s="52">
        <v>592</v>
      </c>
      <c r="F180" s="51">
        <v>180</v>
      </c>
    </row>
    <row r="181" spans="1:6" ht="17.25" customHeight="1">
      <c r="A181" s="51" t="s">
        <v>502</v>
      </c>
      <c r="B181" s="51" t="s">
        <v>503</v>
      </c>
      <c r="C181" s="51" t="s">
        <v>504</v>
      </c>
      <c r="D181" s="51" t="s">
        <v>63</v>
      </c>
      <c r="E181" s="52">
        <v>395</v>
      </c>
      <c r="F181" s="51">
        <v>181</v>
      </c>
    </row>
    <row r="182" spans="1:6" ht="17.25" customHeight="1">
      <c r="A182" s="51" t="s">
        <v>505</v>
      </c>
      <c r="B182" s="51" t="s">
        <v>503</v>
      </c>
      <c r="C182" s="51" t="s">
        <v>506</v>
      </c>
      <c r="D182" s="51" t="s">
        <v>63</v>
      </c>
      <c r="E182" s="52">
        <v>375</v>
      </c>
      <c r="F182" s="51">
        <v>182</v>
      </c>
    </row>
    <row r="183" spans="1:6" ht="17.25" customHeight="1">
      <c r="A183" s="51" t="s">
        <v>507</v>
      </c>
      <c r="B183" s="51" t="s">
        <v>508</v>
      </c>
      <c r="C183" s="51" t="s">
        <v>509</v>
      </c>
      <c r="D183" s="51" t="s">
        <v>130</v>
      </c>
      <c r="E183" s="52">
        <v>648</v>
      </c>
      <c r="F183" s="51">
        <v>183</v>
      </c>
    </row>
    <row r="184" spans="1:6" ht="17.25" customHeight="1">
      <c r="A184" s="51" t="s">
        <v>510</v>
      </c>
      <c r="B184" s="51" t="s">
        <v>511</v>
      </c>
      <c r="C184" s="51" t="s">
        <v>512</v>
      </c>
      <c r="D184" s="51" t="s">
        <v>130</v>
      </c>
      <c r="E184" s="52">
        <v>394</v>
      </c>
      <c r="F184" s="51">
        <v>184</v>
      </c>
    </row>
    <row r="185" spans="1:6" ht="17.25" customHeight="1">
      <c r="A185" s="51" t="s">
        <v>513</v>
      </c>
      <c r="B185" s="51" t="s">
        <v>514</v>
      </c>
      <c r="C185" s="51" t="s">
        <v>515</v>
      </c>
      <c r="D185" s="51" t="s">
        <v>130</v>
      </c>
      <c r="E185" s="52">
        <v>898</v>
      </c>
      <c r="F185" s="51">
        <v>185</v>
      </c>
    </row>
    <row r="186" spans="1:6" ht="17.25" customHeight="1">
      <c r="A186" s="51" t="s">
        <v>516</v>
      </c>
      <c r="B186" s="51" t="s">
        <v>517</v>
      </c>
      <c r="C186" s="51" t="s">
        <v>518</v>
      </c>
      <c r="D186" s="51" t="s">
        <v>130</v>
      </c>
      <c r="E186" s="52">
        <v>297</v>
      </c>
      <c r="F186" s="51">
        <v>186</v>
      </c>
    </row>
    <row r="187" spans="1:6" ht="17.25" customHeight="1">
      <c r="A187" s="53" t="s">
        <v>519</v>
      </c>
      <c r="B187" s="53" t="s">
        <v>520</v>
      </c>
      <c r="C187" s="54" t="s">
        <v>521</v>
      </c>
      <c r="D187" s="51" t="s">
        <v>130</v>
      </c>
      <c r="E187" s="52">
        <v>26</v>
      </c>
      <c r="F187" s="51">
        <v>187</v>
      </c>
    </row>
  </sheetData>
  <autoFilter ref="A1:F1" xr:uid="{7B1F828F-DED7-409A-8B8D-98791FC5625B}"/>
  <phoneticPr fontId="4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事業計画書（別添１（様式１））</vt:lpstr>
      <vt:lpstr>事業計画書（別添１（様式１））記入例</vt:lpstr>
      <vt:lpstr>学校一覧</vt:lpstr>
      <vt:lpstr>'事業計画書（別添１（様式１））'!Print_Area</vt:lpstr>
      <vt:lpstr>'事業計画書（別添１（様式１））記入例'!Print_Area</vt:lpstr>
      <vt:lpstr>学校一覧!Print_Titles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加藤佳奈</dc:creator>
  <cp:lastModifiedBy>明瀨　悠也</cp:lastModifiedBy>
  <cp:lastPrinted>2024-01-24T07:21:03Z</cp:lastPrinted>
  <dcterms:created xsi:type="dcterms:W3CDTF">2024-01-18T02:04:06Z</dcterms:created>
  <dcterms:modified xsi:type="dcterms:W3CDTF">2024-01-26T00:12:11Z</dcterms:modified>
</cp:coreProperties>
</file>