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09-01" sheetId="1" r:id="rId1"/>
  </sheets>
  <definedNames>
    <definedName name="_xlfn.IFERROR" hidden="1">#NAME?</definedName>
    <definedName name="_xlnm.Print_Area" localSheetId="0">'09-01'!$A$1:$G$68</definedName>
  </definedNames>
  <calcPr fullCalcOnLoad="1"/>
</workbook>
</file>

<file path=xl/sharedStrings.xml><?xml version="1.0" encoding="utf-8"?>
<sst xmlns="http://schemas.openxmlformats.org/spreadsheetml/2006/main" count="62" uniqueCount="44">
  <si>
    <t>％</t>
  </si>
  <si>
    <t>法定外目的税</t>
  </si>
  <si>
    <t>配当割</t>
  </si>
  <si>
    <t>株式等譲渡所得割</t>
  </si>
  <si>
    <t>狩猟税</t>
  </si>
  <si>
    <t>税目</t>
  </si>
  <si>
    <t>最終予算額</t>
  </si>
  <si>
    <t>調定額</t>
  </si>
  <si>
    <t>収入済額</t>
  </si>
  <si>
    <t>収入歩合</t>
  </si>
  <si>
    <t>千円</t>
  </si>
  <si>
    <t>個人</t>
  </si>
  <si>
    <t>法人</t>
  </si>
  <si>
    <t>利子割</t>
  </si>
  <si>
    <t>計</t>
  </si>
  <si>
    <t>譲渡割</t>
  </si>
  <si>
    <t>貨物割</t>
  </si>
  <si>
    <t>不動産取得税</t>
  </si>
  <si>
    <t>道府県たばこ税</t>
  </si>
  <si>
    <t>ゴルフ場利用税</t>
  </si>
  <si>
    <t>自動車税</t>
  </si>
  <si>
    <t>鉱区税</t>
  </si>
  <si>
    <t>固定資産税</t>
  </si>
  <si>
    <t>法定外普通税</t>
  </si>
  <si>
    <t>自動車取得税</t>
  </si>
  <si>
    <t>合計</t>
  </si>
  <si>
    <t>道府県民税</t>
  </si>
  <si>
    <t>事業税</t>
  </si>
  <si>
    <t>地方消費税</t>
  </si>
  <si>
    <t>軽油引取税</t>
  </si>
  <si>
    <t>特別地方消費税</t>
  </si>
  <si>
    <t>旧法による税</t>
  </si>
  <si>
    <t>軽油引取税</t>
  </si>
  <si>
    <t>その他</t>
  </si>
  <si>
    <t>（決　算　額）</t>
  </si>
  <si>
    <t>-</t>
  </si>
  <si>
    <t>　※単位未満は、四捨五入を原則としたため、合計が一致
　　しない場合があります。</t>
  </si>
  <si>
    <t>　(自動車税(～2019.9))</t>
  </si>
  <si>
    <t xml:space="preserve"> (環境性能割)</t>
  </si>
  <si>
    <t xml:space="preserve"> (種   別   割)</t>
  </si>
  <si>
    <t>１　令和元年度 道府県税調定収入額調　　</t>
  </si>
  <si>
    <t>（注）1  最終予算額は、地方行財政調査会｢2019年度都道府県税決算見込額調｣(出納閉鎖日現在）による。
　　　2  旧法による税の最終予算額の内訳は、不明である。</t>
  </si>
  <si>
    <t xml:space="preserve"> 図表16　令和元年度 道府県税収入総額構成比</t>
  </si>
  <si>
    <t>収入総額　18兆3,437億円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</si>
</sst>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  <numFmt numFmtId="178" formatCode="#,##0;&quot;△ &quot;#,##0"/>
    <numFmt numFmtId="179" formatCode="#,##0;&quot;△ &quot;#,##0;&quot;- &quot;"/>
    <numFmt numFmtId="180" formatCode="#,##0.00;&quot;▲ &quot;#,##0.00"/>
    <numFmt numFmtId="181" formatCode="#,##0.000;&quot;▲ &quot;#,##0.000"/>
    <numFmt numFmtId="182" formatCode="&quot;兆&quot;#,##0;&quot;△ &quot;&quot;兆&quot;#,##0"/>
    <numFmt numFmtId="183" formatCode="###,#\$0&quot;兆&quot;#,##0;&quot;△ &quot;&quot;兆&quot;#,##0"/>
    <numFmt numFmtId="184" formatCode="###,##&quot;兆&quot;#,##0;&quot;△ &quot;###,##&quot;兆&quot;#,##0"/>
    <numFmt numFmtId="185" formatCode="###,##&quot;兆&quot;#,##0&quot;億&quot;&quot;円&quot;;&quot;△ &quot;###,##&quot;兆&quot;#,##0&quot;億&quot;&quot;円&quot;"/>
    <numFmt numFmtId="186" formatCode="0.0%"/>
    <numFmt numFmtId="187" formatCode="\(0.0%\)"/>
    <numFmt numFmtId="188" formatCode="\(#,##0\);\(&quot;▲ &quot;#,##0\)"/>
    <numFmt numFmtId="189" formatCode="#,##0_ 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"/>
    <numFmt numFmtId="196" formatCode="0.000000000"/>
    <numFmt numFmtId="197" formatCode="0.0000000000"/>
    <numFmt numFmtId="198" formatCode="0.00000000"/>
    <numFmt numFmtId="199" formatCode="0.0&quot;%&quot;"/>
  </numFmts>
  <fonts count="45">
    <font>
      <sz val="11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16"/>
      <name val="ＭＳ Ｐゴシック"/>
      <family val="3"/>
    </font>
    <font>
      <sz val="10"/>
      <name val="ＭＳ Ｐゴシック"/>
      <family val="3"/>
    </font>
    <font>
      <sz val="16"/>
      <name val="ＭＳ 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76" fontId="7" fillId="0" borderId="10" xfId="48" applyNumberFormat="1" applyFont="1" applyFill="1" applyBorder="1" applyAlignment="1">
      <alignment horizontal="distributed" vertical="center"/>
    </xf>
    <xf numFmtId="176" fontId="8" fillId="0" borderId="0" xfId="48" applyNumberFormat="1" applyFont="1" applyFill="1" applyBorder="1" applyAlignment="1">
      <alignment horizontal="right" vertical="center"/>
    </xf>
    <xf numFmtId="176" fontId="7" fillId="0" borderId="0" xfId="48" applyNumberFormat="1" applyFont="1" applyFill="1" applyAlignment="1">
      <alignment vertical="center"/>
    </xf>
    <xf numFmtId="176" fontId="3" fillId="0" borderId="0" xfId="48" applyNumberFormat="1" applyFont="1" applyFill="1" applyAlignment="1">
      <alignment vertical="center"/>
    </xf>
    <xf numFmtId="176" fontId="7" fillId="0" borderId="11" xfId="48" applyNumberFormat="1" applyFont="1" applyFill="1" applyBorder="1" applyAlignment="1">
      <alignment horizontal="distributed" vertical="center"/>
    </xf>
    <xf numFmtId="176" fontId="7" fillId="0" borderId="12" xfId="48" applyNumberFormat="1" applyFont="1" applyFill="1" applyBorder="1" applyAlignment="1">
      <alignment horizontal="distributed" vertical="center"/>
    </xf>
    <xf numFmtId="176" fontId="7" fillId="0" borderId="13" xfId="48" applyNumberFormat="1" applyFont="1" applyFill="1" applyBorder="1" applyAlignment="1">
      <alignment horizontal="distributed" vertical="center"/>
    </xf>
    <xf numFmtId="176" fontId="7" fillId="0" borderId="14" xfId="48" applyNumberFormat="1" applyFont="1" applyFill="1" applyBorder="1" applyAlignment="1">
      <alignment horizontal="distributed" vertical="center"/>
    </xf>
    <xf numFmtId="177" fontId="8" fillId="0" borderId="15" xfId="48" applyNumberFormat="1" applyFont="1" applyFill="1" applyBorder="1" applyAlignment="1">
      <alignment horizontal="right" vertical="center"/>
    </xf>
    <xf numFmtId="176" fontId="8" fillId="0" borderId="0" xfId="48" applyNumberFormat="1" applyFont="1" applyFill="1" applyAlignment="1">
      <alignment horizontal="right" vertical="center"/>
    </xf>
    <xf numFmtId="176" fontId="7" fillId="0" borderId="13" xfId="48" applyNumberFormat="1" applyFont="1" applyFill="1" applyBorder="1" applyAlignment="1">
      <alignment horizontal="left" vertical="center"/>
    </xf>
    <xf numFmtId="176" fontId="2" fillId="0" borderId="0" xfId="48" applyNumberFormat="1" applyFont="1" applyFill="1" applyAlignment="1">
      <alignment vertical="center"/>
    </xf>
    <xf numFmtId="176" fontId="10" fillId="0" borderId="13" xfId="48" applyNumberFormat="1" applyFont="1" applyFill="1" applyBorder="1" applyAlignment="1">
      <alignment vertical="center"/>
    </xf>
    <xf numFmtId="176" fontId="10" fillId="0" borderId="14" xfId="48" applyNumberFormat="1" applyFont="1" applyFill="1" applyBorder="1" applyAlignment="1">
      <alignment vertical="center"/>
    </xf>
    <xf numFmtId="176" fontId="7" fillId="0" borderId="13" xfId="48" applyNumberFormat="1" applyFont="1" applyFill="1" applyBorder="1" applyAlignment="1">
      <alignment vertical="center"/>
    </xf>
    <xf numFmtId="177" fontId="7" fillId="0" borderId="15" xfId="48" applyNumberFormat="1" applyFont="1" applyFill="1" applyBorder="1" applyAlignment="1">
      <alignment horizontal="right" vertical="center"/>
    </xf>
    <xf numFmtId="176" fontId="4" fillId="0" borderId="0" xfId="48" applyNumberFormat="1" applyFont="1" applyFill="1" applyAlignment="1">
      <alignment vertical="center"/>
    </xf>
    <xf numFmtId="176" fontId="10" fillId="0" borderId="14" xfId="48" applyNumberFormat="1" applyFont="1" applyFill="1" applyBorder="1" applyAlignment="1">
      <alignment horizontal="distributed" vertical="center"/>
    </xf>
    <xf numFmtId="176" fontId="7" fillId="0" borderId="16" xfId="48" applyNumberFormat="1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176" fontId="7" fillId="0" borderId="18" xfId="48" applyNumberFormat="1" applyFont="1" applyFill="1" applyBorder="1" applyAlignment="1">
      <alignment horizontal="right" vertical="center"/>
    </xf>
    <xf numFmtId="176" fontId="7" fillId="0" borderId="19" xfId="48" applyNumberFormat="1" applyFont="1" applyFill="1" applyBorder="1" applyAlignment="1">
      <alignment horizontal="right" vertical="center"/>
    </xf>
    <xf numFmtId="177" fontId="7" fillId="0" borderId="20" xfId="48" applyNumberFormat="1" applyFont="1" applyFill="1" applyBorder="1" applyAlignment="1">
      <alignment horizontal="right" vertical="center"/>
    </xf>
    <xf numFmtId="176" fontId="5" fillId="0" borderId="0" xfId="48" applyNumberFormat="1" applyFont="1" applyFill="1" applyAlignment="1">
      <alignment vertical="center"/>
    </xf>
    <xf numFmtId="176" fontId="6" fillId="0" borderId="0" xfId="48" applyNumberFormat="1" applyFont="1" applyFill="1" applyAlignment="1">
      <alignment vertical="center"/>
    </xf>
    <xf numFmtId="177" fontId="2" fillId="0" borderId="0" xfId="48" applyNumberFormat="1" applyFont="1" applyFill="1" applyAlignment="1">
      <alignment vertical="center"/>
    </xf>
    <xf numFmtId="176" fontId="2" fillId="0" borderId="0" xfId="48" applyNumberFormat="1" applyFont="1" applyFill="1" applyBorder="1" applyAlignment="1">
      <alignment vertical="center"/>
    </xf>
    <xf numFmtId="176" fontId="7" fillId="0" borderId="0" xfId="48" applyNumberFormat="1" applyFont="1" applyFill="1" applyAlignment="1">
      <alignment vertical="center" wrapText="1"/>
    </xf>
    <xf numFmtId="176" fontId="0" fillId="0" borderId="0" xfId="48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38" fontId="0" fillId="0" borderId="0" xfId="48" applyFont="1" applyFill="1" applyAlignment="1">
      <alignment vertical="center"/>
    </xf>
    <xf numFmtId="3" fontId="7" fillId="0" borderId="0" xfId="48" applyNumberFormat="1" applyFont="1" applyFill="1" applyBorder="1" applyAlignment="1">
      <alignment vertical="center"/>
    </xf>
    <xf numFmtId="3" fontId="7" fillId="0" borderId="0" xfId="48" applyNumberFormat="1" applyFont="1" applyFill="1" applyBorder="1" applyAlignment="1">
      <alignment horizontal="right" vertical="center"/>
    </xf>
    <xf numFmtId="3" fontId="7" fillId="0" borderId="0" xfId="48" applyNumberFormat="1" applyFont="1" applyFill="1" applyAlignment="1">
      <alignment vertical="center"/>
    </xf>
    <xf numFmtId="0" fontId="7" fillId="0" borderId="14" xfId="0" applyFont="1" applyFill="1" applyBorder="1" applyAlignment="1">
      <alignment horizontal="distributed" vertical="center"/>
    </xf>
    <xf numFmtId="3" fontId="7" fillId="0" borderId="0" xfId="0" applyNumberFormat="1" applyFont="1" applyAlignment="1">
      <alignment vertical="center"/>
    </xf>
    <xf numFmtId="195" fontId="7" fillId="0" borderId="15" xfId="0" applyNumberFormat="1" applyFont="1" applyBorder="1" applyAlignment="1">
      <alignment vertical="center"/>
    </xf>
    <xf numFmtId="176" fontId="7" fillId="0" borderId="0" xfId="48" applyNumberFormat="1" applyFont="1" applyFill="1" applyBorder="1" applyAlignment="1">
      <alignment vertical="center"/>
    </xf>
    <xf numFmtId="177" fontId="7" fillId="0" borderId="15" xfId="48" applyNumberFormat="1" applyFont="1" applyFill="1" applyBorder="1" applyAlignment="1">
      <alignment vertical="center"/>
    </xf>
    <xf numFmtId="176" fontId="7" fillId="0" borderId="0" xfId="48" applyNumberFormat="1" applyFont="1" applyFill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188" fontId="7" fillId="0" borderId="0" xfId="48" applyNumberFormat="1" applyFont="1" applyFill="1" applyAlignment="1">
      <alignment horizontal="right" vertical="center"/>
    </xf>
    <xf numFmtId="176" fontId="7" fillId="0" borderId="21" xfId="48" applyNumberFormat="1" applyFont="1" applyFill="1" applyBorder="1" applyAlignment="1">
      <alignment horizontal="right" vertical="center"/>
    </xf>
    <xf numFmtId="176" fontId="5" fillId="0" borderId="0" xfId="48" applyNumberFormat="1" applyFont="1" applyFill="1" applyAlignment="1">
      <alignment horizontal="center" vertical="center"/>
    </xf>
    <xf numFmtId="176" fontId="7" fillId="0" borderId="13" xfId="48" applyNumberFormat="1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176" fontId="7" fillId="0" borderId="13" xfId="48" applyNumberFormat="1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176" fontId="7" fillId="0" borderId="0" xfId="48" applyNumberFormat="1" applyFont="1" applyFill="1" applyAlignment="1">
      <alignment horizontal="left" vertical="center" wrapText="1"/>
    </xf>
    <xf numFmtId="176" fontId="7" fillId="0" borderId="13" xfId="48" applyNumberFormat="1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176" fontId="6" fillId="0" borderId="0" xfId="48" applyNumberFormat="1" applyFont="1" applyFill="1" applyAlignment="1">
      <alignment horizontal="center" vertical="center"/>
    </xf>
    <xf numFmtId="176" fontId="6" fillId="0" borderId="19" xfId="48" applyNumberFormat="1" applyFont="1" applyFill="1" applyBorder="1" applyAlignment="1">
      <alignment horizontal="center" vertical="center"/>
    </xf>
    <xf numFmtId="176" fontId="7" fillId="0" borderId="22" xfId="48" applyNumberFormat="1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176" fontId="7" fillId="0" borderId="23" xfId="48" applyNumberFormat="1" applyFont="1" applyFill="1" applyBorder="1" applyAlignment="1">
      <alignment horizontal="left" vertical="center" wrapText="1"/>
    </xf>
    <xf numFmtId="176" fontId="7" fillId="0" borderId="23" xfId="48" applyNumberFormat="1" applyFont="1" applyFill="1" applyBorder="1" applyAlignment="1">
      <alignment horizontal="left" vertical="center"/>
    </xf>
    <xf numFmtId="176" fontId="7" fillId="0" borderId="0" xfId="48" applyNumberFormat="1" applyFont="1" applyFill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4</xdr:row>
      <xdr:rowOff>9525</xdr:rowOff>
    </xdr:from>
    <xdr:to>
      <xdr:col>0</xdr:col>
      <xdr:colOff>781050</xdr:colOff>
      <xdr:row>9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676275" y="1085850"/>
          <a:ext cx="104775" cy="838200"/>
        </a:xfrm>
        <a:prstGeom prst="leftBrace">
          <a:avLst>
            <a:gd name="adj1" fmla="val -40050"/>
            <a:gd name="adj2" fmla="val 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676275</xdr:colOff>
      <xdr:row>11</xdr:row>
      <xdr:rowOff>9525</xdr:rowOff>
    </xdr:from>
    <xdr:to>
      <xdr:col>0</xdr:col>
      <xdr:colOff>781050</xdr:colOff>
      <xdr:row>13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676275" y="2028825"/>
          <a:ext cx="104775" cy="409575"/>
        </a:xfrm>
        <a:prstGeom prst="leftBrace">
          <a:avLst>
            <a:gd name="adj" fmla="val -4145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676275</xdr:colOff>
      <xdr:row>15</xdr:row>
      <xdr:rowOff>19050</xdr:rowOff>
    </xdr:from>
    <xdr:to>
      <xdr:col>0</xdr:col>
      <xdr:colOff>781050</xdr:colOff>
      <xdr:row>18</xdr:row>
      <xdr:rowOff>0</xdr:rowOff>
    </xdr:to>
    <xdr:sp>
      <xdr:nvSpPr>
        <xdr:cNvPr id="3" name="AutoShape 3"/>
        <xdr:cNvSpPr>
          <a:spLocks/>
        </xdr:cNvSpPr>
      </xdr:nvSpPr>
      <xdr:spPr>
        <a:xfrm>
          <a:off x="676275" y="2552700"/>
          <a:ext cx="104775" cy="409575"/>
        </a:xfrm>
        <a:prstGeom prst="leftBrace">
          <a:avLst>
            <a:gd name="adj" fmla="val -4169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771525</xdr:colOff>
      <xdr:row>33</xdr:row>
      <xdr:rowOff>133350</xdr:rowOff>
    </xdr:from>
    <xdr:to>
      <xdr:col>0</xdr:col>
      <xdr:colOff>876300</xdr:colOff>
      <xdr:row>39</xdr:row>
      <xdr:rowOff>0</xdr:rowOff>
    </xdr:to>
    <xdr:sp>
      <xdr:nvSpPr>
        <xdr:cNvPr id="4" name="AutoShape 3"/>
        <xdr:cNvSpPr>
          <a:spLocks/>
        </xdr:cNvSpPr>
      </xdr:nvSpPr>
      <xdr:spPr>
        <a:xfrm>
          <a:off x="771525" y="5181600"/>
          <a:ext cx="104775" cy="723900"/>
        </a:xfrm>
        <a:prstGeom prst="leftBrace">
          <a:avLst>
            <a:gd name="adj1" fmla="val -45337"/>
            <a:gd name="adj2" fmla="val 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1</xdr:col>
      <xdr:colOff>133350</xdr:colOff>
      <xdr:row>25</xdr:row>
      <xdr:rowOff>142875</xdr:rowOff>
    </xdr:to>
    <xdr:sp>
      <xdr:nvSpPr>
        <xdr:cNvPr id="5" name="AutoShape 3"/>
        <xdr:cNvSpPr>
          <a:spLocks/>
        </xdr:cNvSpPr>
      </xdr:nvSpPr>
      <xdr:spPr>
        <a:xfrm>
          <a:off x="914400" y="3476625"/>
          <a:ext cx="104775" cy="571500"/>
        </a:xfrm>
        <a:prstGeom prst="leftBrace">
          <a:avLst>
            <a:gd name="adj1" fmla="val -44023"/>
            <a:gd name="adj2" fmla="val -940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 editAs="oneCell">
    <xdr:from>
      <xdr:col>2</xdr:col>
      <xdr:colOff>1257300</xdr:colOff>
      <xdr:row>46</xdr:row>
      <xdr:rowOff>219075</xdr:rowOff>
    </xdr:from>
    <xdr:to>
      <xdr:col>7</xdr:col>
      <xdr:colOff>600075</xdr:colOff>
      <xdr:row>65</xdr:row>
      <xdr:rowOff>171450</xdr:rowOff>
    </xdr:to>
    <xdr:pic>
      <xdr:nvPicPr>
        <xdr:cNvPr id="6" name="図 11"/>
        <xdr:cNvPicPr preferRelativeResize="1">
          <a:picLocks noChangeAspect="1"/>
        </xdr:cNvPicPr>
      </xdr:nvPicPr>
      <xdr:blipFill>
        <a:blip r:embed="rId1"/>
        <a:srcRect l="7579"/>
        <a:stretch>
          <a:fillRect/>
        </a:stretch>
      </xdr:blipFill>
      <xdr:spPr>
        <a:xfrm>
          <a:off x="3571875" y="7334250"/>
          <a:ext cx="4238625" cy="3667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142875</xdr:rowOff>
    </xdr:from>
    <xdr:to>
      <xdr:col>3</xdr:col>
      <xdr:colOff>419100</xdr:colOff>
      <xdr:row>67</xdr:row>
      <xdr:rowOff>171450</xdr:rowOff>
    </xdr:to>
    <xdr:pic>
      <xdr:nvPicPr>
        <xdr:cNvPr id="7" name="図 12"/>
        <xdr:cNvPicPr preferRelativeResize="1">
          <a:picLocks noChangeAspect="1"/>
        </xdr:cNvPicPr>
      </xdr:nvPicPr>
      <xdr:blipFill>
        <a:blip r:embed="rId2"/>
        <a:srcRect l="13581"/>
        <a:stretch>
          <a:fillRect/>
        </a:stretch>
      </xdr:blipFill>
      <xdr:spPr>
        <a:xfrm>
          <a:off x="0" y="7543800"/>
          <a:ext cx="4057650" cy="383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tabSelected="1" view="pageBreakPreview" zoomScaleSheetLayoutView="100" zoomScalePageLayoutView="0" workbookViewId="0" topLeftCell="A1">
      <selection activeCell="A1" sqref="A1:F1"/>
    </sheetView>
  </sheetViews>
  <sheetFormatPr defaultColWidth="9.00390625" defaultRowHeight="13.5"/>
  <cols>
    <col min="1" max="1" width="11.625" style="12" customWidth="1"/>
    <col min="2" max="2" width="18.75390625" style="12" customWidth="1"/>
    <col min="3" max="5" width="17.375" style="12" customWidth="1"/>
    <col min="6" max="6" width="10.625" style="26" customWidth="1"/>
    <col min="7" max="7" width="1.4921875" style="12" customWidth="1"/>
    <col min="8" max="16384" width="9.00390625" style="12" customWidth="1"/>
  </cols>
  <sheetData>
    <row r="1" spans="1:6" s="4" customFormat="1" ht="24" customHeight="1">
      <c r="A1" s="45" t="s">
        <v>40</v>
      </c>
      <c r="B1" s="45"/>
      <c r="C1" s="45"/>
      <c r="D1" s="45"/>
      <c r="E1" s="45"/>
      <c r="F1" s="45"/>
    </row>
    <row r="2" spans="1:6" s="29" customFormat="1" ht="24" customHeight="1" thickBot="1">
      <c r="A2" s="54" t="s">
        <v>34</v>
      </c>
      <c r="B2" s="54"/>
      <c r="C2" s="54"/>
      <c r="D2" s="54"/>
      <c r="E2" s="54"/>
      <c r="F2" s="54"/>
    </row>
    <row r="3" spans="1:6" s="3" customFormat="1" ht="27.75" customHeight="1">
      <c r="A3" s="55" t="s">
        <v>5</v>
      </c>
      <c r="B3" s="56"/>
      <c r="C3" s="1" t="s">
        <v>6</v>
      </c>
      <c r="D3" s="5" t="s">
        <v>7</v>
      </c>
      <c r="E3" s="5" t="s">
        <v>8</v>
      </c>
      <c r="F3" s="6" t="s">
        <v>9</v>
      </c>
    </row>
    <row r="4" spans="1:6" s="10" customFormat="1" ht="9" customHeight="1">
      <c r="A4" s="7"/>
      <c r="B4" s="8"/>
      <c r="C4" s="2" t="s">
        <v>10</v>
      </c>
      <c r="D4" s="2" t="s">
        <v>10</v>
      </c>
      <c r="E4" s="2" t="s">
        <v>10</v>
      </c>
      <c r="F4" s="9" t="s">
        <v>0</v>
      </c>
    </row>
    <row r="5" spans="1:6" ht="11.25" customHeight="1">
      <c r="A5" s="11"/>
      <c r="B5" s="8" t="s">
        <v>11</v>
      </c>
      <c r="C5" s="37">
        <v>4535423779</v>
      </c>
      <c r="D5" s="37">
        <v>4702895088</v>
      </c>
      <c r="E5" s="37">
        <v>4544233122</v>
      </c>
      <c r="F5" s="38">
        <f aca="true" t="shared" si="0" ref="F5:F10">E5/D5*100</f>
        <v>96.62629161333314</v>
      </c>
    </row>
    <row r="6" spans="1:6" ht="11.25" customHeight="1">
      <c r="A6" s="48" t="s">
        <v>26</v>
      </c>
      <c r="B6" s="8" t="s">
        <v>12</v>
      </c>
      <c r="C6" s="37">
        <v>814533840</v>
      </c>
      <c r="D6" s="37">
        <v>824719395</v>
      </c>
      <c r="E6" s="37">
        <v>821198463</v>
      </c>
      <c r="F6" s="38">
        <f t="shared" si="0"/>
        <v>99.57307515485311</v>
      </c>
    </row>
    <row r="7" spans="1:6" ht="11.25" customHeight="1">
      <c r="A7" s="48"/>
      <c r="B7" s="8" t="s">
        <v>13</v>
      </c>
      <c r="C7" s="37">
        <v>31867021</v>
      </c>
      <c r="D7" s="37">
        <v>30300356</v>
      </c>
      <c r="E7" s="37">
        <v>30294984</v>
      </c>
      <c r="F7" s="38">
        <v>99.9</v>
      </c>
    </row>
    <row r="8" spans="1:6" ht="11.25" customHeight="1">
      <c r="A8" s="49"/>
      <c r="B8" s="8" t="s">
        <v>2</v>
      </c>
      <c r="C8" s="37">
        <v>163740508</v>
      </c>
      <c r="D8" s="37">
        <v>167026641</v>
      </c>
      <c r="E8" s="37">
        <v>167027690</v>
      </c>
      <c r="F8" s="38">
        <f t="shared" si="0"/>
        <v>100.0006280435227</v>
      </c>
    </row>
    <row r="9" spans="1:6" ht="11.25" customHeight="1">
      <c r="A9" s="49"/>
      <c r="B9" s="8" t="s">
        <v>3</v>
      </c>
      <c r="C9" s="37">
        <v>96285190</v>
      </c>
      <c r="D9" s="37">
        <v>98370518</v>
      </c>
      <c r="E9" s="37">
        <v>98370518</v>
      </c>
      <c r="F9" s="38">
        <f t="shared" si="0"/>
        <v>100</v>
      </c>
    </row>
    <row r="10" spans="1:6" ht="11.25" customHeight="1">
      <c r="A10" s="11"/>
      <c r="B10" s="8" t="s">
        <v>14</v>
      </c>
      <c r="C10" s="39">
        <f>SUM(C5:C9)</f>
        <v>5641850338</v>
      </c>
      <c r="D10" s="39">
        <f>SUM(D5:D9)</f>
        <v>5823311998</v>
      </c>
      <c r="E10" s="39">
        <f>SUM(E5:E9)</f>
        <v>5661124777</v>
      </c>
      <c r="F10" s="38">
        <f t="shared" si="0"/>
        <v>97.21486293271418</v>
      </c>
    </row>
    <row r="11" spans="1:6" ht="6.75" customHeight="1">
      <c r="A11" s="11"/>
      <c r="B11" s="8"/>
      <c r="C11" s="39"/>
      <c r="D11" s="33"/>
      <c r="E11" s="33"/>
      <c r="F11" s="40"/>
    </row>
    <row r="12" spans="1:6" ht="11.25" customHeight="1">
      <c r="A12" s="11"/>
      <c r="B12" s="8" t="s">
        <v>11</v>
      </c>
      <c r="C12" s="37">
        <v>210742638</v>
      </c>
      <c r="D12" s="37">
        <v>216839048</v>
      </c>
      <c r="E12" s="37">
        <v>211432665</v>
      </c>
      <c r="F12" s="38">
        <f>E12/D12*100</f>
        <v>97.50672996867243</v>
      </c>
    </row>
    <row r="13" spans="1:6" ht="11.25" customHeight="1">
      <c r="A13" s="11" t="s">
        <v>27</v>
      </c>
      <c r="B13" s="8" t="s">
        <v>12</v>
      </c>
      <c r="C13" s="37">
        <v>4353126611</v>
      </c>
      <c r="D13" s="37">
        <v>4395693415</v>
      </c>
      <c r="E13" s="37">
        <v>4385120771</v>
      </c>
      <c r="F13" s="38">
        <f>E13/D13*100</f>
        <v>99.75947722004629</v>
      </c>
    </row>
    <row r="14" spans="1:6" ht="11.25" customHeight="1">
      <c r="A14" s="11"/>
      <c r="B14" s="8" t="s">
        <v>14</v>
      </c>
      <c r="C14" s="39">
        <f>SUM(C12:C13)</f>
        <v>4563869249</v>
      </c>
      <c r="D14" s="39">
        <f>SUM(D12:D13)</f>
        <v>4612532463</v>
      </c>
      <c r="E14" s="39">
        <f>SUM(E12:E13)</f>
        <v>4596553436</v>
      </c>
      <c r="F14" s="38">
        <f>E14/D14*100</f>
        <v>99.65357366851772</v>
      </c>
    </row>
    <row r="15" spans="1:6" ht="6.75" customHeight="1">
      <c r="A15" s="11"/>
      <c r="B15" s="8"/>
      <c r="C15" s="39"/>
      <c r="D15" s="33"/>
      <c r="E15" s="33"/>
      <c r="F15" s="40"/>
    </row>
    <row r="16" spans="1:6" ht="11.25" customHeight="1">
      <c r="A16" s="11"/>
      <c r="B16" s="8" t="s">
        <v>15</v>
      </c>
      <c r="C16" s="37">
        <v>3674671916</v>
      </c>
      <c r="D16" s="37">
        <v>3522602364</v>
      </c>
      <c r="E16" s="37">
        <v>3522602364</v>
      </c>
      <c r="F16" s="38">
        <f>E16/D16*100</f>
        <v>100</v>
      </c>
    </row>
    <row r="17" spans="1:6" ht="11.25" customHeight="1">
      <c r="A17" s="11" t="s">
        <v>28</v>
      </c>
      <c r="B17" s="8" t="s">
        <v>16</v>
      </c>
      <c r="C17" s="37">
        <v>1091468478</v>
      </c>
      <c r="D17" s="37">
        <v>1272945502</v>
      </c>
      <c r="E17" s="37">
        <v>1272945502</v>
      </c>
      <c r="F17" s="38">
        <f>E17/D17*100</f>
        <v>100</v>
      </c>
    </row>
    <row r="18" spans="1:6" ht="11.25" customHeight="1">
      <c r="A18" s="7"/>
      <c r="B18" s="8" t="s">
        <v>14</v>
      </c>
      <c r="C18" s="37">
        <f>SUM(C16:C17)</f>
        <v>4766140394</v>
      </c>
      <c r="D18" s="37">
        <f>D16+D17</f>
        <v>4795547866</v>
      </c>
      <c r="E18" s="37">
        <f>E16+E17</f>
        <v>4795547866</v>
      </c>
      <c r="F18" s="38">
        <f>E18/D18*100</f>
        <v>100</v>
      </c>
    </row>
    <row r="19" spans="1:6" ht="6.75" customHeight="1">
      <c r="A19" s="7"/>
      <c r="B19" s="8"/>
      <c r="C19" s="39"/>
      <c r="D19" s="33"/>
      <c r="E19" s="33"/>
      <c r="F19" s="40"/>
    </row>
    <row r="20" spans="1:6" ht="11.25" customHeight="1">
      <c r="A20" s="46" t="s">
        <v>17</v>
      </c>
      <c r="B20" s="47"/>
      <c r="C20" s="37">
        <v>397638455</v>
      </c>
      <c r="D20" s="37">
        <v>417732345</v>
      </c>
      <c r="E20" s="37">
        <v>404197771</v>
      </c>
      <c r="F20" s="38">
        <f aca="true" t="shared" si="1" ref="F20:F26">E20/D20*100</f>
        <v>96.75998898289765</v>
      </c>
    </row>
    <row r="21" spans="1:6" ht="11.25" customHeight="1">
      <c r="A21" s="46" t="s">
        <v>18</v>
      </c>
      <c r="B21" s="47"/>
      <c r="C21" s="37">
        <v>138673223</v>
      </c>
      <c r="D21" s="37">
        <v>139536427</v>
      </c>
      <c r="E21" s="37">
        <v>139535009</v>
      </c>
      <c r="F21" s="38">
        <v>99.9</v>
      </c>
    </row>
    <row r="22" spans="1:6" ht="11.25" customHeight="1">
      <c r="A22" s="46" t="s">
        <v>19</v>
      </c>
      <c r="B22" s="47"/>
      <c r="C22" s="37">
        <v>42744460</v>
      </c>
      <c r="D22" s="37">
        <v>43132652</v>
      </c>
      <c r="E22" s="37">
        <v>43075019</v>
      </c>
      <c r="F22" s="38">
        <f t="shared" si="1"/>
        <v>99.86638196974302</v>
      </c>
    </row>
    <row r="23" spans="1:6" ht="11.25" customHeight="1">
      <c r="A23" s="7"/>
      <c r="B23" s="36" t="s">
        <v>37</v>
      </c>
      <c r="C23" s="37">
        <v>1519242331</v>
      </c>
      <c r="D23" s="37">
        <v>1543158285</v>
      </c>
      <c r="E23" s="37">
        <v>1530266403</v>
      </c>
      <c r="F23" s="38">
        <f t="shared" si="1"/>
        <v>99.16457811714369</v>
      </c>
    </row>
    <row r="24" spans="1:6" ht="11.25" customHeight="1">
      <c r="A24" s="7" t="s">
        <v>20</v>
      </c>
      <c r="B24" s="36" t="s">
        <v>38</v>
      </c>
      <c r="C24" s="37">
        <v>47664454</v>
      </c>
      <c r="D24" s="37">
        <v>45847163</v>
      </c>
      <c r="E24" s="37">
        <v>45843672</v>
      </c>
      <c r="F24" s="38">
        <v>99.9</v>
      </c>
    </row>
    <row r="25" spans="1:6" ht="11.25" customHeight="1">
      <c r="A25" s="7"/>
      <c r="B25" s="36" t="s">
        <v>39</v>
      </c>
      <c r="C25" s="37">
        <v>23232096</v>
      </c>
      <c r="D25" s="37">
        <v>12044871</v>
      </c>
      <c r="E25" s="37">
        <v>12029969</v>
      </c>
      <c r="F25" s="38">
        <f t="shared" si="1"/>
        <v>99.87627928933402</v>
      </c>
    </row>
    <row r="26" spans="1:6" ht="11.25" customHeight="1">
      <c r="A26" s="7"/>
      <c r="B26" s="36" t="s">
        <v>14</v>
      </c>
      <c r="C26" s="37">
        <f>SUM(C23:C25)</f>
        <v>1590138881</v>
      </c>
      <c r="D26" s="37">
        <f>SUM(D23:D25)</f>
        <v>1601050319</v>
      </c>
      <c r="E26" s="37">
        <f>SUM(E23:E25)</f>
        <v>1588140044</v>
      </c>
      <c r="F26" s="38">
        <f t="shared" si="1"/>
        <v>99.19363714888964</v>
      </c>
    </row>
    <row r="27" spans="1:6" ht="11.25" customHeight="1">
      <c r="A27" s="46" t="s">
        <v>24</v>
      </c>
      <c r="B27" s="47"/>
      <c r="C27" s="37">
        <v>103137806</v>
      </c>
      <c r="D27" s="37">
        <v>103870210</v>
      </c>
      <c r="E27" s="37">
        <v>103867307</v>
      </c>
      <c r="F27" s="38">
        <v>99.9</v>
      </c>
    </row>
    <row r="28" spans="1:6" ht="11.25" customHeight="1">
      <c r="A28" s="46" t="s">
        <v>29</v>
      </c>
      <c r="B28" s="47"/>
      <c r="C28" s="37">
        <v>944700201</v>
      </c>
      <c r="D28" s="37">
        <v>958421370</v>
      </c>
      <c r="E28" s="37">
        <v>944814078</v>
      </c>
      <c r="F28" s="38">
        <f aca="true" t="shared" si="2" ref="F28:F37">E28/D28*100</f>
        <v>98.58023908627997</v>
      </c>
    </row>
    <row r="29" spans="1:6" ht="11.25" customHeight="1">
      <c r="A29" s="46" t="s">
        <v>21</v>
      </c>
      <c r="B29" s="47"/>
      <c r="C29" s="37">
        <v>317713</v>
      </c>
      <c r="D29" s="37">
        <v>337996</v>
      </c>
      <c r="E29" s="37">
        <v>326875</v>
      </c>
      <c r="F29" s="38">
        <f t="shared" si="2"/>
        <v>96.7097243754364</v>
      </c>
    </row>
    <row r="30" spans="1:6" ht="11.25" customHeight="1">
      <c r="A30" s="46" t="s">
        <v>22</v>
      </c>
      <c r="B30" s="47"/>
      <c r="C30" s="37">
        <v>7956680</v>
      </c>
      <c r="D30" s="37">
        <v>7994754</v>
      </c>
      <c r="E30" s="37">
        <v>7994754</v>
      </c>
      <c r="F30" s="38">
        <f t="shared" si="2"/>
        <v>100</v>
      </c>
    </row>
    <row r="31" spans="1:6" ht="11.25" customHeight="1">
      <c r="A31" s="46" t="s">
        <v>23</v>
      </c>
      <c r="B31" s="47"/>
      <c r="C31" s="37">
        <v>46549670</v>
      </c>
      <c r="D31" s="37">
        <v>46384874</v>
      </c>
      <c r="E31" s="37">
        <v>46384874</v>
      </c>
      <c r="F31" s="38">
        <f t="shared" si="2"/>
        <v>100</v>
      </c>
    </row>
    <row r="32" spans="1:6" ht="11.25" customHeight="1">
      <c r="A32" s="46" t="s">
        <v>4</v>
      </c>
      <c r="B32" s="47"/>
      <c r="C32" s="37">
        <v>772670</v>
      </c>
      <c r="D32" s="37">
        <v>767499</v>
      </c>
      <c r="E32" s="37">
        <v>767499</v>
      </c>
      <c r="F32" s="38">
        <f t="shared" si="2"/>
        <v>100</v>
      </c>
    </row>
    <row r="33" spans="1:6" ht="11.25" customHeight="1">
      <c r="A33" s="46" t="s">
        <v>1</v>
      </c>
      <c r="B33" s="47"/>
      <c r="C33" s="37">
        <v>11450281</v>
      </c>
      <c r="D33" s="37">
        <v>11620094</v>
      </c>
      <c r="E33" s="37">
        <v>11282519</v>
      </c>
      <c r="F33" s="38">
        <f t="shared" si="2"/>
        <v>97.09490301885681</v>
      </c>
    </row>
    <row r="34" spans="1:6" ht="11.25" customHeight="1">
      <c r="A34" s="13"/>
      <c r="B34" s="14"/>
      <c r="C34" s="37"/>
      <c r="D34" s="33"/>
      <c r="E34" s="35"/>
      <c r="F34" s="40"/>
    </row>
    <row r="35" spans="1:6" ht="11.25" customHeight="1">
      <c r="A35" s="13"/>
      <c r="B35" s="8" t="s">
        <v>30</v>
      </c>
      <c r="C35" s="41" t="s">
        <v>35</v>
      </c>
      <c r="D35" s="41">
        <v>484</v>
      </c>
      <c r="E35" s="41">
        <v>263</v>
      </c>
      <c r="F35" s="38">
        <f t="shared" si="2"/>
        <v>54.33884297520662</v>
      </c>
    </row>
    <row r="36" spans="1:6" ht="11.25" customHeight="1">
      <c r="A36" s="13"/>
      <c r="B36" s="8" t="s">
        <v>24</v>
      </c>
      <c r="C36" s="41" t="s">
        <v>35</v>
      </c>
      <c r="D36" s="41" t="s">
        <v>35</v>
      </c>
      <c r="E36" s="41" t="s">
        <v>35</v>
      </c>
      <c r="F36" s="42" t="s">
        <v>35</v>
      </c>
    </row>
    <row r="37" spans="1:6" ht="11.25" customHeight="1">
      <c r="A37" s="15" t="s">
        <v>31</v>
      </c>
      <c r="B37" s="8" t="s">
        <v>32</v>
      </c>
      <c r="C37" s="41" t="s">
        <v>35</v>
      </c>
      <c r="D37" s="41">
        <v>720089</v>
      </c>
      <c r="E37" s="41">
        <v>43030</v>
      </c>
      <c r="F37" s="38">
        <f t="shared" si="2"/>
        <v>5.975650232124085</v>
      </c>
    </row>
    <row r="38" spans="1:6" ht="11.25" customHeight="1">
      <c r="A38" s="13"/>
      <c r="B38" s="8" t="s">
        <v>33</v>
      </c>
      <c r="C38" s="43" t="s">
        <v>35</v>
      </c>
      <c r="D38" s="43" t="s">
        <v>35</v>
      </c>
      <c r="E38" s="43" t="s">
        <v>35</v>
      </c>
      <c r="F38" s="16" t="s">
        <v>35</v>
      </c>
    </row>
    <row r="39" spans="1:6" s="17" customFormat="1" ht="11.25" customHeight="1">
      <c r="A39" s="13"/>
      <c r="B39" s="8" t="s">
        <v>14</v>
      </c>
      <c r="C39" s="37">
        <v>27092</v>
      </c>
      <c r="D39" s="37">
        <f>D35+D37</f>
        <v>720573</v>
      </c>
      <c r="E39" s="37">
        <f>E35+E37</f>
        <v>43293</v>
      </c>
      <c r="F39" s="38">
        <f>E39/D39*100</f>
        <v>6.008135192409374</v>
      </c>
    </row>
    <row r="40" spans="1:6" s="17" customFormat="1" ht="11.25" customHeight="1">
      <c r="A40" s="13"/>
      <c r="B40" s="18"/>
      <c r="C40" s="44"/>
      <c r="D40" s="34"/>
      <c r="E40" s="34"/>
      <c r="F40" s="16"/>
    </row>
    <row r="41" spans="1:6" s="17" customFormat="1" ht="11.25" customHeight="1">
      <c r="A41" s="51" t="s">
        <v>25</v>
      </c>
      <c r="B41" s="52"/>
      <c r="C41" s="37">
        <f>C10+C14+C18+C20+C21+C22+C26+C27+C28++C29+C30+C31+C32+C33+C39</f>
        <v>18255967113</v>
      </c>
      <c r="D41" s="37">
        <f>D10+D14+D18+D20+D21+D22+D26+D27+D28++D29+D30+D31+D32+D33+D39</f>
        <v>18562961440</v>
      </c>
      <c r="E41" s="37">
        <f>E10+E14+E18+E20+E21+E22+E26+E27+E28++E29+E30+E31+E32+E33+E39</f>
        <v>18343655121</v>
      </c>
      <c r="F41" s="38">
        <f>E41/D41*100</f>
        <v>98.81858118539517</v>
      </c>
    </row>
    <row r="42" spans="1:6" s="17" customFormat="1" ht="4.5" customHeight="1" thickBot="1">
      <c r="A42" s="19"/>
      <c r="B42" s="20"/>
      <c r="C42" s="21"/>
      <c r="D42" s="22"/>
      <c r="E42" s="22"/>
      <c r="F42" s="23"/>
    </row>
    <row r="43" spans="1:6" ht="13.5" customHeight="1">
      <c r="A43" s="57" t="s">
        <v>41</v>
      </c>
      <c r="B43" s="58"/>
      <c r="C43" s="58"/>
      <c r="D43" s="58"/>
      <c r="E43" s="58"/>
      <c r="F43" s="58"/>
    </row>
    <row r="44" spans="1:6" ht="13.5" customHeight="1">
      <c r="A44" s="59"/>
      <c r="B44" s="59"/>
      <c r="C44" s="59"/>
      <c r="D44" s="59"/>
      <c r="E44" s="59"/>
      <c r="F44" s="59"/>
    </row>
    <row r="45" spans="2:6" ht="19.5" customHeight="1">
      <c r="B45" s="30"/>
      <c r="C45" s="31"/>
      <c r="D45" s="32"/>
      <c r="E45" s="31"/>
      <c r="F45" s="30"/>
    </row>
    <row r="46" spans="1:6" s="24" customFormat="1" ht="21.75" customHeight="1">
      <c r="A46" s="45" t="s">
        <v>42</v>
      </c>
      <c r="B46" s="45"/>
      <c r="C46" s="45"/>
      <c r="D46" s="45"/>
      <c r="E46" s="45"/>
      <c r="F46" s="45"/>
    </row>
    <row r="47" spans="1:6" s="25" customFormat="1" ht="22.5" customHeight="1">
      <c r="A47" s="53" t="s">
        <v>43</v>
      </c>
      <c r="B47" s="53"/>
      <c r="C47" s="53"/>
      <c r="D47" s="53"/>
      <c r="E47" s="53"/>
      <c r="F47" s="53"/>
    </row>
    <row r="48" ht="15" customHeight="1"/>
    <row r="49" ht="15" customHeight="1"/>
    <row r="50" ht="15" customHeight="1">
      <c r="G50" s="27"/>
    </row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spans="4:6" ht="15" customHeight="1">
      <c r="D67" s="50" t="s">
        <v>36</v>
      </c>
      <c r="E67" s="50"/>
      <c r="F67" s="50"/>
    </row>
    <row r="68" spans="4:6" ht="15" customHeight="1">
      <c r="D68" s="50"/>
      <c r="E68" s="50"/>
      <c r="F68" s="50"/>
    </row>
    <row r="69" spans="4:6" ht="15" customHeight="1">
      <c r="D69" s="28"/>
      <c r="E69" s="28"/>
      <c r="F69" s="28"/>
    </row>
    <row r="70" spans="4:6" ht="15" customHeight="1">
      <c r="D70" s="28"/>
      <c r="E70" s="28"/>
      <c r="F70" s="28"/>
    </row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</sheetData>
  <sheetProtection/>
  <mergeCells count="19">
    <mergeCell ref="A1:F1"/>
    <mergeCell ref="A2:F2"/>
    <mergeCell ref="A27:B27"/>
    <mergeCell ref="A3:B3"/>
    <mergeCell ref="A43:F44"/>
    <mergeCell ref="A29:B29"/>
    <mergeCell ref="A30:B30"/>
    <mergeCell ref="A31:B31"/>
    <mergeCell ref="A33:B33"/>
    <mergeCell ref="A46:F46"/>
    <mergeCell ref="A21:B21"/>
    <mergeCell ref="A6:A9"/>
    <mergeCell ref="A32:B32"/>
    <mergeCell ref="D67:F68"/>
    <mergeCell ref="A20:B20"/>
    <mergeCell ref="A41:B41"/>
    <mergeCell ref="A22:B22"/>
    <mergeCell ref="A28:B28"/>
    <mergeCell ref="A47:F47"/>
  </mergeCells>
  <printOptions horizontalCentered="1"/>
  <pageMargins left="0.25" right="0" top="0.69" bottom="0.46" header="0.31496062992125984" footer="0.31496062992125984"/>
  <pageSetup fitToHeight="1" fitToWidth="1" horizontalDpi="1200" verticalDpi="12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小林　由佳</dc:creator>
  <cp:keywords/>
  <dc:description/>
  <cp:lastModifiedBy>山本　一也</cp:lastModifiedBy>
  <cp:lastPrinted>2021-06-11T10:29:21Z</cp:lastPrinted>
  <dcterms:created xsi:type="dcterms:W3CDTF">1999-09-14T01:31:07Z</dcterms:created>
  <dcterms:modified xsi:type="dcterms:W3CDTF">2021-06-11T10:29:56Z</dcterms:modified>
  <cp:category/>
  <cp:version/>
  <cp:contentType/>
  <cp:contentStatus/>
</cp:coreProperties>
</file>