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中之島図書館" sheetId="4" r:id="rId1"/>
    <sheet name="中央図書館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3" i="1" l="1"/>
  <c r="G5" i="1" l="1"/>
  <c r="G15" i="4" l="1"/>
  <c r="F15" i="4" s="1"/>
  <c r="G13" i="4"/>
  <c r="G5" i="4"/>
  <c r="G4" i="1"/>
  <c r="G6" i="1"/>
  <c r="F6" i="1" s="1"/>
  <c r="G3" i="1"/>
  <c r="G7" i="1"/>
  <c r="F7" i="1" s="1"/>
  <c r="G8" i="1"/>
  <c r="F8" i="1" s="1"/>
  <c r="G10" i="1"/>
  <c r="F10" i="1" s="1"/>
  <c r="G11" i="1"/>
  <c r="F11" i="1" s="1"/>
  <c r="G12" i="1"/>
  <c r="G13" i="1"/>
  <c r="G14" i="1"/>
  <c r="F14" i="1" s="1"/>
  <c r="G15" i="1"/>
  <c r="F15" i="1" s="1"/>
  <c r="G16" i="1"/>
  <c r="F16" i="1" s="1"/>
  <c r="G4" i="4"/>
  <c r="F4" i="4" s="1"/>
  <c r="G7" i="4"/>
  <c r="F7" i="4" s="1"/>
  <c r="G8" i="4"/>
  <c r="F8" i="4" s="1"/>
  <c r="G9" i="4"/>
  <c r="F9" i="4" s="1"/>
  <c r="G10" i="4"/>
  <c r="F10" i="4" s="1"/>
  <c r="G11" i="4"/>
  <c r="F11" i="4" s="1"/>
  <c r="G12" i="4"/>
  <c r="F12" i="4" s="1"/>
  <c r="G14" i="4"/>
  <c r="F14" i="4" s="1"/>
  <c r="G16" i="4"/>
  <c r="F16" i="4" s="1"/>
  <c r="G3" i="4"/>
  <c r="F3" i="4" s="1"/>
</calcChain>
</file>

<file path=xl/sharedStrings.xml><?xml version="1.0" encoding="utf-8"?>
<sst xmlns="http://schemas.openxmlformats.org/spreadsheetml/2006/main" count="141" uniqueCount="102">
  <si>
    <t>評価項目</t>
    <rPh sb="0" eb="2">
      <t>ヒョウカ</t>
    </rPh>
    <rPh sb="2" eb="4">
      <t>コウモク</t>
    </rPh>
    <phoneticPr fontId="2"/>
  </si>
  <si>
    <t>基準</t>
    <rPh sb="0" eb="2">
      <t>キジュン</t>
    </rPh>
    <phoneticPr fontId="2"/>
  </si>
  <si>
    <t>提案書数値</t>
    <rPh sb="0" eb="3">
      <t>テイアンショ</t>
    </rPh>
    <rPh sb="3" eb="5">
      <t>スウチ</t>
    </rPh>
    <phoneticPr fontId="2"/>
  </si>
  <si>
    <t>Ⅰ</t>
    <phoneticPr fontId="2"/>
  </si>
  <si>
    <t>（３）</t>
    <phoneticPr fontId="2"/>
  </si>
  <si>
    <t>②</t>
    <phoneticPr fontId="2"/>
  </si>
  <si>
    <t>③</t>
    <phoneticPr fontId="2"/>
  </si>
  <si>
    <t>（４）</t>
    <phoneticPr fontId="2"/>
  </si>
  <si>
    <t>①</t>
    <phoneticPr fontId="2"/>
  </si>
  <si>
    <t>Ⅱ</t>
    <phoneticPr fontId="2"/>
  </si>
  <si>
    <t>（２）</t>
    <phoneticPr fontId="2"/>
  </si>
  <si>
    <t>中央図書館</t>
    <rPh sb="0" eb="2">
      <t>チュウオウ</t>
    </rPh>
    <rPh sb="2" eb="5">
      <t>トショカン</t>
    </rPh>
    <phoneticPr fontId="2"/>
  </si>
  <si>
    <t>①</t>
    <phoneticPr fontId="2"/>
  </si>
  <si>
    <t>②</t>
    <phoneticPr fontId="2"/>
  </si>
  <si>
    <t>中之島図書館</t>
    <rPh sb="0" eb="3">
      <t>ナカノシマ</t>
    </rPh>
    <rPh sb="3" eb="6">
      <t>トショカン</t>
    </rPh>
    <phoneticPr fontId="2"/>
  </si>
  <si>
    <t>多目的スペース収入額（千円）</t>
    <rPh sb="0" eb="3">
      <t>タモクテキ</t>
    </rPh>
    <rPh sb="7" eb="9">
      <t>シュウニュウ</t>
    </rPh>
    <rPh sb="9" eb="10">
      <t>ガク</t>
    </rPh>
    <rPh sb="11" eb="13">
      <t>センエン</t>
    </rPh>
    <phoneticPr fontId="2"/>
  </si>
  <si>
    <t>多目的スペース稼働率（％）</t>
    <rPh sb="0" eb="3">
      <t>タモクテキ</t>
    </rPh>
    <rPh sb="7" eb="9">
      <t>カドウ</t>
    </rPh>
    <rPh sb="9" eb="10">
      <t>リツ</t>
    </rPh>
    <phoneticPr fontId="2"/>
  </si>
  <si>
    <t>ＳＮＳ発信回数（回）</t>
    <rPh sb="3" eb="5">
      <t>ハッシン</t>
    </rPh>
    <rPh sb="5" eb="7">
      <t>カイスウ</t>
    </rPh>
    <rPh sb="8" eb="9">
      <t>カイ</t>
    </rPh>
    <phoneticPr fontId="2"/>
  </si>
  <si>
    <t>ＨＰ更新回数（回）</t>
    <rPh sb="2" eb="4">
      <t>コウシン</t>
    </rPh>
    <rPh sb="4" eb="6">
      <t>カイスウ</t>
    </rPh>
    <rPh sb="7" eb="8">
      <t>カイ</t>
    </rPh>
    <phoneticPr fontId="2"/>
  </si>
  <si>
    <t>入館者数（人）</t>
    <rPh sb="0" eb="3">
      <t>ニュウカンシャ</t>
    </rPh>
    <rPh sb="3" eb="4">
      <t>スウ</t>
    </rPh>
    <rPh sb="5" eb="6">
      <t>ニン</t>
    </rPh>
    <phoneticPr fontId="2"/>
  </si>
  <si>
    <t>多目的等文化事業開催数（回）</t>
    <rPh sb="0" eb="3">
      <t>タモクテキ</t>
    </rPh>
    <rPh sb="3" eb="4">
      <t>ナド</t>
    </rPh>
    <rPh sb="4" eb="6">
      <t>ブンカ</t>
    </rPh>
    <rPh sb="6" eb="8">
      <t>ジギョウ</t>
    </rPh>
    <rPh sb="8" eb="10">
      <t>カイサイ</t>
    </rPh>
    <rPh sb="10" eb="11">
      <t>スウ</t>
    </rPh>
    <rPh sb="12" eb="13">
      <t>カイ</t>
    </rPh>
    <phoneticPr fontId="2"/>
  </si>
  <si>
    <t>多目的等文化事業参加者数（人）</t>
    <rPh sb="0" eb="3">
      <t>タモクテキ</t>
    </rPh>
    <rPh sb="3" eb="4">
      <t>ナド</t>
    </rPh>
    <rPh sb="4" eb="6">
      <t>ブンカ</t>
    </rPh>
    <rPh sb="6" eb="8">
      <t>ジギョウ</t>
    </rPh>
    <rPh sb="8" eb="11">
      <t>サンカシャ</t>
    </rPh>
    <rPh sb="11" eb="12">
      <t>スウ</t>
    </rPh>
    <rPh sb="13" eb="14">
      <t>ニン</t>
    </rPh>
    <phoneticPr fontId="2"/>
  </si>
  <si>
    <t>館全体イベント開催数（回）</t>
    <rPh sb="0" eb="1">
      <t>カン</t>
    </rPh>
    <rPh sb="1" eb="3">
      <t>ゼンタイ</t>
    </rPh>
    <rPh sb="7" eb="9">
      <t>カイサイ</t>
    </rPh>
    <rPh sb="9" eb="10">
      <t>スウ</t>
    </rPh>
    <phoneticPr fontId="2"/>
  </si>
  <si>
    <t>ガイドツアー開催数（回）</t>
    <rPh sb="6" eb="8">
      <t>カイサイ</t>
    </rPh>
    <rPh sb="8" eb="9">
      <t>スウ</t>
    </rPh>
    <phoneticPr fontId="2"/>
  </si>
  <si>
    <t>展示会回数（回）</t>
    <rPh sb="0" eb="2">
      <t>テンジ</t>
    </rPh>
    <rPh sb="2" eb="3">
      <t>カイ</t>
    </rPh>
    <rPh sb="3" eb="5">
      <t>カイスウ</t>
    </rPh>
    <phoneticPr fontId="2"/>
  </si>
  <si>
    <t>館全体イベント参加者数（人）</t>
    <rPh sb="0" eb="1">
      <t>カン</t>
    </rPh>
    <rPh sb="1" eb="3">
      <t>ゼンタイ</t>
    </rPh>
    <rPh sb="7" eb="10">
      <t>サンカシャ</t>
    </rPh>
    <rPh sb="10" eb="11">
      <t>スウ</t>
    </rPh>
    <phoneticPr fontId="2"/>
  </si>
  <si>
    <t>ガイドツアー参加者数（人）</t>
    <rPh sb="6" eb="9">
      <t>サンカシャ</t>
    </rPh>
    <rPh sb="9" eb="10">
      <t>スウ</t>
    </rPh>
    <phoneticPr fontId="2"/>
  </si>
  <si>
    <t>展示室入室者数（人）</t>
    <rPh sb="0" eb="3">
      <t>テンジシツ</t>
    </rPh>
    <rPh sb="3" eb="5">
      <t>ニュウシツ</t>
    </rPh>
    <rPh sb="5" eb="6">
      <t>シャ</t>
    </rPh>
    <rPh sb="6" eb="7">
      <t>スウ</t>
    </rPh>
    <phoneticPr fontId="2"/>
  </si>
  <si>
    <t>―</t>
    <phoneticPr fontId="2"/>
  </si>
  <si>
    <t>―</t>
    <phoneticPr fontId="2"/>
  </si>
  <si>
    <t>28年度 19.9、29年度 21.5、
30年度　25.3（5年後に28.6）</t>
    <rPh sb="2" eb="4">
      <t>ネンド</t>
    </rPh>
    <rPh sb="12" eb="14">
      <t>ネンド</t>
    </rPh>
    <rPh sb="23" eb="25">
      <t>ネンド</t>
    </rPh>
    <rPh sb="32" eb="33">
      <t>ネン</t>
    </rPh>
    <rPh sb="33" eb="34">
      <t>アト</t>
    </rPh>
    <phoneticPr fontId="2"/>
  </si>
  <si>
    <t>28年度 18,262、29年度 19,730、
30年度　23,217（5年後に26,246）</t>
    <rPh sb="2" eb="4">
      <t>ネンド</t>
    </rPh>
    <rPh sb="14" eb="16">
      <t>ネンド</t>
    </rPh>
    <rPh sb="27" eb="29">
      <t>ネンド</t>
    </rPh>
    <rPh sb="38" eb="39">
      <t>ネン</t>
    </rPh>
    <rPh sb="39" eb="40">
      <t>アト</t>
    </rPh>
    <phoneticPr fontId="2"/>
  </si>
  <si>
    <t>駐車場収入額（千円）</t>
    <rPh sb="0" eb="3">
      <t>チュウシャジョウ</t>
    </rPh>
    <rPh sb="3" eb="5">
      <t>シュウニュウ</t>
    </rPh>
    <rPh sb="5" eb="6">
      <t>ガク</t>
    </rPh>
    <rPh sb="7" eb="9">
      <t>センエン</t>
    </rPh>
    <phoneticPr fontId="2"/>
  </si>
  <si>
    <t>カフェ売上げ（千円）</t>
    <rPh sb="3" eb="5">
      <t>ウリア</t>
    </rPh>
    <phoneticPr fontId="2"/>
  </si>
  <si>
    <t>駐車場利用数（台）</t>
    <rPh sb="0" eb="3">
      <t>チュウシャジョウ</t>
    </rPh>
    <rPh sb="3" eb="5">
      <t>リヨウ</t>
    </rPh>
    <rPh sb="5" eb="6">
      <t>スウ</t>
    </rPh>
    <rPh sb="7" eb="8">
      <t>ダイ</t>
    </rPh>
    <phoneticPr fontId="2"/>
  </si>
  <si>
    <t>ホール利用率（％）</t>
    <rPh sb="3" eb="6">
      <t>リヨウリツ</t>
    </rPh>
    <phoneticPr fontId="2"/>
  </si>
  <si>
    <t>大会議室利用率（％）</t>
    <rPh sb="0" eb="4">
      <t>ダイカイギシツ</t>
    </rPh>
    <rPh sb="4" eb="7">
      <t>リヨウリツ</t>
    </rPh>
    <phoneticPr fontId="2"/>
  </si>
  <si>
    <t>中会議室利用率（％）</t>
    <rPh sb="0" eb="1">
      <t>チュウ</t>
    </rPh>
    <rPh sb="1" eb="4">
      <t>カイギシツ</t>
    </rPh>
    <rPh sb="4" eb="7">
      <t>リヨウリツ</t>
    </rPh>
    <phoneticPr fontId="2"/>
  </si>
  <si>
    <t>小会議室利用率（％）</t>
    <rPh sb="0" eb="4">
      <t>ショウカイギシツ</t>
    </rPh>
    <rPh sb="4" eb="7">
      <t>リヨウリツ</t>
    </rPh>
    <phoneticPr fontId="2"/>
  </si>
  <si>
    <t>収入額（千円）</t>
    <rPh sb="0" eb="2">
      <t>シュウニュウ</t>
    </rPh>
    <rPh sb="2" eb="3">
      <t>ガク</t>
    </rPh>
    <phoneticPr fontId="2"/>
  </si>
  <si>
    <t>カフェ利用人数（人）</t>
    <rPh sb="3" eb="5">
      <t>リヨウ</t>
    </rPh>
    <rPh sb="5" eb="7">
      <t>ニンズウ</t>
    </rPh>
    <rPh sb="8" eb="9">
      <t>ニン</t>
    </rPh>
    <phoneticPr fontId="2"/>
  </si>
  <si>
    <t>指定事業参加者数（人）</t>
    <rPh sb="0" eb="2">
      <t>シテイ</t>
    </rPh>
    <rPh sb="2" eb="4">
      <t>ジギョウ</t>
    </rPh>
    <rPh sb="4" eb="7">
      <t>サンカシャ</t>
    </rPh>
    <rPh sb="7" eb="8">
      <t>スウ</t>
    </rPh>
    <phoneticPr fontId="2"/>
  </si>
  <si>
    <t>自主事業参加者数（人）</t>
    <rPh sb="0" eb="2">
      <t>ジシュ</t>
    </rPh>
    <rPh sb="2" eb="4">
      <t>ジギョウ</t>
    </rPh>
    <rPh sb="4" eb="7">
      <t>サンカシャ</t>
    </rPh>
    <rPh sb="7" eb="8">
      <t>スウ</t>
    </rPh>
    <phoneticPr fontId="2"/>
  </si>
  <si>
    <t>自主事業回数（回）</t>
    <rPh sb="0" eb="2">
      <t>ジシュ</t>
    </rPh>
    <rPh sb="2" eb="4">
      <t>ジギョウ</t>
    </rPh>
    <rPh sb="4" eb="6">
      <t>カイスウ</t>
    </rPh>
    <rPh sb="7" eb="8">
      <t>カイ</t>
    </rPh>
    <phoneticPr fontId="2"/>
  </si>
  <si>
    <t>指定事業回数（回）</t>
    <rPh sb="0" eb="2">
      <t>シテイ</t>
    </rPh>
    <rPh sb="2" eb="4">
      <t>ジギョウ</t>
    </rPh>
    <rPh sb="4" eb="6">
      <t>カイスウ</t>
    </rPh>
    <phoneticPr fontId="2"/>
  </si>
  <si>
    <t>指定事業図書館連携数（回）</t>
    <rPh sb="0" eb="2">
      <t>シテイ</t>
    </rPh>
    <rPh sb="2" eb="4">
      <t>ジギョウ</t>
    </rPh>
    <rPh sb="4" eb="7">
      <t>トショカン</t>
    </rPh>
    <rPh sb="7" eb="9">
      <t>レンケイ</t>
    </rPh>
    <rPh sb="9" eb="10">
      <t>スウ</t>
    </rPh>
    <phoneticPr fontId="2"/>
  </si>
  <si>
    <t>文化事業44+自主事業6</t>
    <rPh sb="0" eb="2">
      <t>ブンカ</t>
    </rPh>
    <rPh sb="2" eb="4">
      <t>ジギョウ</t>
    </rPh>
    <rPh sb="7" eb="9">
      <t>ジシュ</t>
    </rPh>
    <rPh sb="9" eb="11">
      <t>ジギョウ</t>
    </rPh>
    <phoneticPr fontId="2"/>
  </si>
  <si>
    <t>2200（文化事業のみ）</t>
    <rPh sb="5" eb="7">
      <t>ブンカ</t>
    </rPh>
    <rPh sb="7" eb="9">
      <t>ジギョウ</t>
    </rPh>
    <phoneticPr fontId="2"/>
  </si>
  <si>
    <t>30年度目標</t>
    <rPh sb="2" eb="4">
      <t>ネンド</t>
    </rPh>
    <rPh sb="4" eb="6">
      <t>モクヒョウ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</si>
  <si>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</si>
  <si>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</si>
  <si>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</si>
  <si>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</si>
  <si>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④</t>
    <phoneticPr fontId="2"/>
  </si>
  <si>
    <t>⑤</t>
    <phoneticPr fontId="2"/>
  </si>
  <si>
    <t>⑥</t>
    <phoneticPr fontId="2"/>
  </si>
  <si>
    <t>②</t>
    <phoneticPr fontId="2"/>
  </si>
  <si>
    <t>③</t>
    <phoneticPr fontId="2"/>
  </si>
  <si>
    <t>②</t>
    <phoneticPr fontId="2"/>
  </si>
  <si>
    <t>①</t>
    <phoneticPr fontId="2"/>
  </si>
  <si>
    <t>③</t>
    <phoneticPr fontId="2"/>
  </si>
  <si>
    <t>実績平均</t>
    <rPh sb="0" eb="2">
      <t>ジッセキ</t>
    </rPh>
    <rPh sb="2" eb="4">
      <t>ヘイキン</t>
    </rPh>
    <phoneticPr fontId="2"/>
  </si>
  <si>
    <t>④</t>
    <phoneticPr fontId="2"/>
  </si>
  <si>
    <t>⑦</t>
    <phoneticPr fontId="2"/>
  </si>
  <si>
    <t>④</t>
    <phoneticPr fontId="2"/>
  </si>
  <si>
    <t>設定方法</t>
    <rPh sb="0" eb="2">
      <t>セッテイ</t>
    </rPh>
    <rPh sb="2" eb="4">
      <t>ホウホウ</t>
    </rPh>
    <phoneticPr fontId="2"/>
  </si>
  <si>
    <t>29年度実績</t>
    <rPh sb="2" eb="4">
      <t>ネンド</t>
    </rPh>
    <rPh sb="4" eb="6">
      <t>ジッセキ</t>
    </rPh>
    <phoneticPr fontId="2"/>
  </si>
  <si>
    <t>28年度実績</t>
    <rPh sb="2" eb="4">
      <t>ネンド</t>
    </rPh>
    <rPh sb="4" eb="6">
      <t>ジッセキ</t>
    </rPh>
    <phoneticPr fontId="2"/>
  </si>
  <si>
    <t>5600～8400</t>
    <phoneticPr fontId="2"/>
  </si>
  <si>
    <t>―</t>
    <phoneticPr fontId="2"/>
  </si>
  <si>
    <t>―</t>
    <phoneticPr fontId="2"/>
  </si>
  <si>
    <t>―</t>
    <phoneticPr fontId="2"/>
  </si>
  <si>
    <t>29実績</t>
    <rPh sb="2" eb="4">
      <t>ジッセキ</t>
    </rPh>
    <phoneticPr fontId="2"/>
  </si>
  <si>
    <t>28実績</t>
    <rPh sb="2" eb="4">
      <t>ジッセキ</t>
    </rPh>
    <phoneticPr fontId="2"/>
  </si>
  <si>
    <t>41.6～62.4</t>
    <phoneticPr fontId="2"/>
  </si>
  <si>
    <t>―</t>
    <phoneticPr fontId="2"/>
  </si>
  <si>
    <t>48～60</t>
    <phoneticPr fontId="2"/>
  </si>
  <si>
    <t>4.8～7.2</t>
    <phoneticPr fontId="2"/>
  </si>
  <si>
    <t>960～1440</t>
    <phoneticPr fontId="2"/>
  </si>
  <si>
    <t>76.8～115.2</t>
    <phoneticPr fontId="2"/>
  </si>
  <si>
    <t>844.8～1267.2</t>
    <phoneticPr fontId="2"/>
  </si>
  <si>
    <t>6.4～9.6</t>
    <phoneticPr fontId="2"/>
  </si>
  <si>
    <t>9600～14400</t>
    <phoneticPr fontId="2"/>
  </si>
  <si>
    <t>1760 ～2640</t>
    <phoneticPr fontId="2"/>
  </si>
  <si>
    <t>提案書数値の80～120％</t>
    <rPh sb="0" eb="2">
      <t>テイアン</t>
    </rPh>
    <rPh sb="2" eb="3">
      <t>ショ</t>
    </rPh>
    <rPh sb="3" eb="5">
      <t>スウチ</t>
    </rPh>
    <phoneticPr fontId="2"/>
  </si>
  <si>
    <t>②</t>
    <phoneticPr fontId="2"/>
  </si>
  <si>
    <t>5年間で43％に
28年度39.58、29年度40.72</t>
    <rPh sb="1" eb="3">
      <t>ネンカン</t>
    </rPh>
    <rPh sb="11" eb="13">
      <t>ネンド</t>
    </rPh>
    <rPh sb="21" eb="23">
      <t>ネンド</t>
    </rPh>
    <phoneticPr fontId="2"/>
  </si>
  <si>
    <t>5年間で60％に
28年度56.34、29年度57.56</t>
    <rPh sb="1" eb="3">
      <t>ネンカン</t>
    </rPh>
    <rPh sb="11" eb="12">
      <t>ネン</t>
    </rPh>
    <rPh sb="12" eb="13">
      <t>ド</t>
    </rPh>
    <rPh sb="21" eb="23">
      <t>ネンド</t>
    </rPh>
    <phoneticPr fontId="2"/>
  </si>
  <si>
    <t>5年間で76％に
28年度73.24、29年度74.16</t>
    <rPh sb="1" eb="3">
      <t>ネンカン</t>
    </rPh>
    <rPh sb="11" eb="13">
      <t>ネンド</t>
    </rPh>
    <rPh sb="21" eb="23">
      <t>ネンド</t>
    </rPh>
    <phoneticPr fontId="2"/>
  </si>
  <si>
    <t>5年間で54.5％に
28年度51.5、29年度52.5</t>
    <rPh sb="1" eb="3">
      <t>ネンカン</t>
    </rPh>
    <rPh sb="13" eb="15">
      <t>ネンド</t>
    </rPh>
    <rPh sb="22" eb="24">
      <t>ネンド</t>
    </rPh>
    <phoneticPr fontId="2"/>
  </si>
  <si>
    <t>―</t>
    <phoneticPr fontId="2"/>
  </si>
  <si>
    <t>ＳＮＳフォロワー数（増加人数）</t>
    <rPh sb="8" eb="9">
      <t>スウ</t>
    </rPh>
    <rPh sb="10" eb="12">
      <t>ゾウカ</t>
    </rPh>
    <rPh sb="12" eb="13">
      <t>ニン</t>
    </rPh>
    <rPh sb="13" eb="14">
      <t>スウ</t>
    </rPh>
    <phoneticPr fontId="2"/>
  </si>
  <si>
    <t>提案書数値　80％～120％</t>
    <rPh sb="0" eb="3">
      <t>テイアンショ</t>
    </rPh>
    <rPh sb="3" eb="5">
      <t>スウチ</t>
    </rPh>
    <phoneticPr fontId="2"/>
  </si>
  <si>
    <t>③
(但し書き）</t>
    <rPh sb="3" eb="4">
      <t>タダ</t>
    </rPh>
    <rPh sb="5" eb="6">
      <t>ガ</t>
    </rPh>
    <phoneticPr fontId="2"/>
  </si>
  <si>
    <t>②</t>
    <phoneticPr fontId="2"/>
  </si>
  <si>
    <t>評価基準</t>
    <rPh sb="0" eb="2">
      <t>ヒョウカ</t>
    </rPh>
    <rPh sb="2" eb="4">
      <t>キジュン</t>
    </rPh>
    <phoneticPr fontId="2"/>
  </si>
  <si>
    <t>28年度15.92～23.88、
29年度17.2～25.8</t>
    <rPh sb="2" eb="4">
      <t>ネンド</t>
    </rPh>
    <rPh sb="19" eb="20">
      <t>ネン</t>
    </rPh>
    <rPh sb="20" eb="21">
      <t>ド</t>
    </rPh>
    <phoneticPr fontId="2"/>
  </si>
  <si>
    <t>28年度14609～219144、
29年度15784～23676</t>
    <rPh sb="2" eb="4">
      <t>ネンド</t>
    </rPh>
    <rPh sb="20" eb="22">
      <t>ネンド</t>
    </rPh>
    <phoneticPr fontId="2"/>
  </si>
  <si>
    <t>28年度31.66～47.50、
29年度32.57～48.86</t>
    <rPh sb="2" eb="4">
      <t>ネンド</t>
    </rPh>
    <rPh sb="19" eb="21">
      <t>ネンド</t>
    </rPh>
    <phoneticPr fontId="2"/>
  </si>
  <si>
    <t>28年度45.07～67.61
29年度46.05～69.07</t>
    <rPh sb="2" eb="4">
      <t>ネンド</t>
    </rPh>
    <rPh sb="18" eb="20">
      <t>ネンド</t>
    </rPh>
    <phoneticPr fontId="2"/>
  </si>
  <si>
    <t>28年度58.59～87.89
29年度59.33～88.99</t>
    <rPh sb="2" eb="4">
      <t>ネンド</t>
    </rPh>
    <rPh sb="18" eb="20">
      <t>ネンド</t>
    </rPh>
    <phoneticPr fontId="2"/>
  </si>
  <si>
    <t>28年度41.2～61.8
29年度42～63</t>
    <rPh sb="2" eb="4">
      <t>ネンド</t>
    </rPh>
    <rPh sb="16" eb="1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</si>
</sst>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49" fontId="0" fillId="0" borderId="3" xfId="0" applyNumberFormat="1" applyBorder="1" applyAlignment="1">
      <alignment horizontal="centerContinuous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40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/>
    </xf>
    <xf numFmtId="38" fontId="4" fillId="0" borderId="3" xfId="1" applyFont="1" applyBorder="1" applyAlignment="1">
      <alignment horizontal="center" vertical="center"/>
    </xf>
    <xf numFmtId="40" fontId="4" fillId="0" borderId="3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Continuous" vertical="center"/>
    </xf>
    <xf numFmtId="38" fontId="4" fillId="0" borderId="9" xfId="1" applyFont="1" applyBorder="1" applyAlignment="1">
      <alignment horizontal="center" vertical="center"/>
    </xf>
    <xf numFmtId="40" fontId="4" fillId="0" borderId="9" xfId="1" applyNumberFormat="1" applyFont="1" applyBorder="1" applyAlignment="1">
      <alignment horizontal="center" vertical="center"/>
    </xf>
    <xf numFmtId="38" fontId="4" fillId="0" borderId="9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4" fillId="0" borderId="11" xfId="1" applyFont="1" applyBorder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horizontal="centerContinuous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2" xfId="0" applyFont="1" applyFill="1" applyBorder="1" applyAlignment="1">
      <alignment horizontal="centerContinuous" vertical="center"/>
    </xf>
    <xf numFmtId="49" fontId="5" fillId="0" borderId="3" xfId="0" applyNumberFormat="1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49" fontId="5" fillId="0" borderId="4" xfId="0" applyNumberFormat="1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>
      <alignment vertical="center"/>
    </xf>
    <xf numFmtId="49" fontId="5" fillId="0" borderId="5" xfId="0" applyNumberFormat="1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/>
    </xf>
    <xf numFmtId="0" fontId="5" fillId="0" borderId="6" xfId="0" applyFont="1" applyFill="1" applyBorder="1">
      <alignment vertical="center"/>
    </xf>
    <xf numFmtId="1" fontId="5" fillId="0" borderId="9" xfId="0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C1" sqref="C1"/>
    </sheetView>
  </sheetViews>
  <sheetFormatPr defaultRowHeight="13.5"/>
  <cols>
    <col min="1" max="1" width="4" customWidth="1"/>
    <col min="2" max="2" width="3.625" style="1" customWidth="1"/>
    <col min="3" max="3" width="3.375" bestFit="1" customWidth="1"/>
    <col min="4" max="4" width="28.625" customWidth="1"/>
    <col min="5" max="5" width="9" style="16" bestFit="1" customWidth="1"/>
    <col min="6" max="7" width="12.25" customWidth="1"/>
    <col min="8" max="9" width="11.125" customWidth="1"/>
    <col min="10" max="11" width="28" customWidth="1"/>
  </cols>
  <sheetData>
    <row r="1" spans="1:11" ht="19.5" customHeight="1" thickBot="1">
      <c r="A1" s="28" t="s">
        <v>14</v>
      </c>
      <c r="B1" s="2"/>
      <c r="H1" s="61"/>
      <c r="I1" s="61"/>
      <c r="J1" s="14"/>
      <c r="K1" s="14"/>
    </row>
    <row r="2" spans="1:11" ht="19.5" customHeight="1">
      <c r="A2" s="3" t="s">
        <v>0</v>
      </c>
      <c r="B2" s="4"/>
      <c r="C2" s="3" t="s">
        <v>95</v>
      </c>
      <c r="D2" s="15"/>
      <c r="E2" s="13" t="s">
        <v>65</v>
      </c>
      <c r="F2" s="24" t="s">
        <v>48</v>
      </c>
      <c r="G2" s="21" t="s">
        <v>61</v>
      </c>
      <c r="H2" s="17" t="s">
        <v>72</v>
      </c>
      <c r="I2" s="17" t="s">
        <v>73</v>
      </c>
      <c r="J2" s="17" t="s">
        <v>2</v>
      </c>
      <c r="K2" s="17" t="s">
        <v>84</v>
      </c>
    </row>
    <row r="3" spans="1:11" ht="24.75" customHeight="1">
      <c r="A3" s="7" t="s">
        <v>3</v>
      </c>
      <c r="B3" s="10" t="s">
        <v>4</v>
      </c>
      <c r="C3" s="5" t="s">
        <v>12</v>
      </c>
      <c r="D3" s="6" t="s">
        <v>19</v>
      </c>
      <c r="E3" s="13" t="s">
        <v>53</v>
      </c>
      <c r="F3" s="25">
        <f>G3/0.95</f>
        <v>378864.21052631579</v>
      </c>
      <c r="G3" s="22">
        <f>(H3+I3)*0.5</f>
        <v>359921</v>
      </c>
      <c r="H3" s="18">
        <v>358282</v>
      </c>
      <c r="I3" s="18">
        <v>361560</v>
      </c>
      <c r="J3" s="17" t="s">
        <v>29</v>
      </c>
      <c r="K3" s="17" t="s">
        <v>69</v>
      </c>
    </row>
    <row r="4" spans="1:11" ht="24.75" customHeight="1">
      <c r="A4" s="8"/>
      <c r="B4" s="11"/>
      <c r="C4" s="8" t="s">
        <v>13</v>
      </c>
      <c r="D4" s="62" t="s">
        <v>18</v>
      </c>
      <c r="E4" s="63" t="s">
        <v>50</v>
      </c>
      <c r="F4" s="64">
        <f>G4/0.95</f>
        <v>88.94736842105263</v>
      </c>
      <c r="G4" s="65">
        <f>(H4+I4)*0.5</f>
        <v>84.5</v>
      </c>
      <c r="H4" s="66">
        <v>117</v>
      </c>
      <c r="I4" s="66">
        <v>52</v>
      </c>
      <c r="J4" s="67">
        <v>52</v>
      </c>
      <c r="K4" s="67" t="s">
        <v>74</v>
      </c>
    </row>
    <row r="5" spans="1:11" ht="24.75" customHeight="1">
      <c r="A5" s="8"/>
      <c r="B5" s="11"/>
      <c r="C5" s="8"/>
      <c r="D5" s="5" t="s">
        <v>17</v>
      </c>
      <c r="E5" s="68" t="s">
        <v>54</v>
      </c>
      <c r="F5" s="25">
        <v>241</v>
      </c>
      <c r="G5" s="22">
        <f>(H5+I5)*0.5</f>
        <v>327</v>
      </c>
      <c r="H5" s="18">
        <v>241</v>
      </c>
      <c r="I5" s="18">
        <v>413</v>
      </c>
      <c r="J5" s="17" t="s">
        <v>90</v>
      </c>
      <c r="K5" s="17" t="s">
        <v>75</v>
      </c>
    </row>
    <row r="6" spans="1:11" ht="24.75" customHeight="1">
      <c r="A6" s="8"/>
      <c r="B6" s="11"/>
      <c r="C6" s="8"/>
      <c r="D6" s="6" t="s">
        <v>91</v>
      </c>
      <c r="E6" s="13" t="s">
        <v>55</v>
      </c>
      <c r="F6" s="25">
        <v>60</v>
      </c>
      <c r="G6" s="22"/>
      <c r="H6" s="18">
        <v>510</v>
      </c>
      <c r="I6" s="18" t="s">
        <v>29</v>
      </c>
      <c r="J6" s="17" t="s">
        <v>29</v>
      </c>
      <c r="K6" s="17" t="s">
        <v>90</v>
      </c>
    </row>
    <row r="7" spans="1:11" ht="34.5" customHeight="1">
      <c r="A7" s="8"/>
      <c r="B7" s="11"/>
      <c r="C7" s="7" t="s">
        <v>6</v>
      </c>
      <c r="D7" s="6" t="s">
        <v>16</v>
      </c>
      <c r="E7" s="13" t="s">
        <v>57</v>
      </c>
      <c r="F7" s="26">
        <f>G7/0.8</f>
        <v>7.4874999999999998</v>
      </c>
      <c r="G7" s="23">
        <f t="shared" ref="G7:G16" si="0">(H7+I7)*0.5</f>
        <v>5.99</v>
      </c>
      <c r="H7" s="19">
        <v>6.62</v>
      </c>
      <c r="I7" s="19">
        <v>5.36</v>
      </c>
      <c r="J7" s="20" t="s">
        <v>30</v>
      </c>
      <c r="K7" s="20" t="s">
        <v>96</v>
      </c>
    </row>
    <row r="8" spans="1:11" ht="35.25" customHeight="1">
      <c r="A8" s="8"/>
      <c r="B8" s="12"/>
      <c r="C8" s="9"/>
      <c r="D8" s="6" t="s">
        <v>15</v>
      </c>
      <c r="E8" s="13" t="s">
        <v>51</v>
      </c>
      <c r="F8" s="27">
        <f>G8/0.8</f>
        <v>1066.25</v>
      </c>
      <c r="G8" s="22">
        <f t="shared" si="0"/>
        <v>853</v>
      </c>
      <c r="H8" s="18">
        <v>977</v>
      </c>
      <c r="I8" s="18">
        <v>729</v>
      </c>
      <c r="J8" s="20" t="s">
        <v>31</v>
      </c>
      <c r="K8" s="20" t="s">
        <v>97</v>
      </c>
    </row>
    <row r="9" spans="1:11" ht="24.75" customHeight="1">
      <c r="A9" s="8"/>
      <c r="B9" s="10" t="s">
        <v>7</v>
      </c>
      <c r="C9" s="7" t="s">
        <v>8</v>
      </c>
      <c r="D9" s="6" t="s">
        <v>20</v>
      </c>
      <c r="E9" s="13" t="s">
        <v>56</v>
      </c>
      <c r="F9" s="25">
        <f>G9/0.95</f>
        <v>107.89473684210527</v>
      </c>
      <c r="G9" s="22">
        <f t="shared" si="0"/>
        <v>102.5</v>
      </c>
      <c r="H9" s="18">
        <v>140</v>
      </c>
      <c r="I9" s="18">
        <v>65</v>
      </c>
      <c r="J9" s="17" t="s">
        <v>46</v>
      </c>
      <c r="K9" s="17" t="s">
        <v>76</v>
      </c>
    </row>
    <row r="10" spans="1:11" ht="37.5" customHeight="1">
      <c r="A10" s="8"/>
      <c r="B10" s="11"/>
      <c r="C10" s="8"/>
      <c r="D10" s="6" t="s">
        <v>21</v>
      </c>
      <c r="E10" s="13" t="s">
        <v>58</v>
      </c>
      <c r="F10" s="25">
        <f>G10/0.95</f>
        <v>37177.894736842107</v>
      </c>
      <c r="G10" s="22">
        <f t="shared" si="0"/>
        <v>35319</v>
      </c>
      <c r="H10" s="18">
        <v>53922</v>
      </c>
      <c r="I10" s="18">
        <v>16716</v>
      </c>
      <c r="J10" s="18" t="s">
        <v>47</v>
      </c>
      <c r="K10" s="18" t="s">
        <v>83</v>
      </c>
    </row>
    <row r="11" spans="1:11" ht="24.75" customHeight="1">
      <c r="A11" s="8"/>
      <c r="B11" s="11"/>
      <c r="C11" s="8"/>
      <c r="D11" s="6" t="s">
        <v>22</v>
      </c>
      <c r="E11" s="13" t="s">
        <v>50</v>
      </c>
      <c r="F11" s="25">
        <f>G11/0.95</f>
        <v>10.526315789473685</v>
      </c>
      <c r="G11" s="22">
        <f t="shared" si="0"/>
        <v>10</v>
      </c>
      <c r="H11" s="18">
        <v>15</v>
      </c>
      <c r="I11" s="18">
        <v>5</v>
      </c>
      <c r="J11" s="17">
        <v>6</v>
      </c>
      <c r="K11" s="17" t="s">
        <v>77</v>
      </c>
    </row>
    <row r="12" spans="1:11" ht="24.75" customHeight="1">
      <c r="A12" s="8"/>
      <c r="B12" s="11"/>
      <c r="C12" s="8"/>
      <c r="D12" s="6" t="s">
        <v>25</v>
      </c>
      <c r="E12" s="13" t="s">
        <v>50</v>
      </c>
      <c r="F12" s="25">
        <f>G12/0.95</f>
        <v>4350.5263157894742</v>
      </c>
      <c r="G12" s="22">
        <f t="shared" si="0"/>
        <v>4133</v>
      </c>
      <c r="H12" s="18">
        <v>2160</v>
      </c>
      <c r="I12" s="18">
        <v>6106</v>
      </c>
      <c r="J12" s="18">
        <v>1200</v>
      </c>
      <c r="K12" s="18" t="s">
        <v>78</v>
      </c>
    </row>
    <row r="13" spans="1:11" ht="24.75" customHeight="1">
      <c r="A13" s="8"/>
      <c r="B13" s="11"/>
      <c r="C13" s="8"/>
      <c r="D13" s="6" t="s">
        <v>23</v>
      </c>
      <c r="E13" s="13" t="s">
        <v>59</v>
      </c>
      <c r="F13" s="25">
        <v>96</v>
      </c>
      <c r="G13" s="22">
        <f t="shared" si="0"/>
        <v>105</v>
      </c>
      <c r="H13" s="18">
        <v>100</v>
      </c>
      <c r="I13" s="18">
        <v>110</v>
      </c>
      <c r="J13" s="17">
        <v>96</v>
      </c>
      <c r="K13" s="17" t="s">
        <v>79</v>
      </c>
    </row>
    <row r="14" spans="1:11" ht="24.75" customHeight="1">
      <c r="A14" s="8"/>
      <c r="B14" s="11"/>
      <c r="C14" s="9"/>
      <c r="D14" s="6" t="s">
        <v>26</v>
      </c>
      <c r="E14" s="13" t="s">
        <v>60</v>
      </c>
      <c r="F14" s="27">
        <f>G14/0.8</f>
        <v>658.125</v>
      </c>
      <c r="G14" s="22">
        <f t="shared" si="0"/>
        <v>526.5</v>
      </c>
      <c r="H14" s="18">
        <v>539</v>
      </c>
      <c r="I14" s="18">
        <v>514</v>
      </c>
      <c r="J14" s="18">
        <v>1056</v>
      </c>
      <c r="K14" s="18" t="s">
        <v>80</v>
      </c>
    </row>
    <row r="15" spans="1:11" ht="24.75" customHeight="1">
      <c r="A15" s="8"/>
      <c r="B15" s="11"/>
      <c r="C15" s="7" t="s">
        <v>13</v>
      </c>
      <c r="D15" s="6" t="s">
        <v>24</v>
      </c>
      <c r="E15" s="13" t="s">
        <v>85</v>
      </c>
      <c r="F15" s="25">
        <f>G15/0.95</f>
        <v>10</v>
      </c>
      <c r="G15" s="22">
        <f t="shared" si="0"/>
        <v>9.5</v>
      </c>
      <c r="H15" s="18">
        <v>12</v>
      </c>
      <c r="I15" s="18">
        <v>7</v>
      </c>
      <c r="J15" s="17">
        <v>8</v>
      </c>
      <c r="K15" s="17" t="s">
        <v>81</v>
      </c>
    </row>
    <row r="16" spans="1:11" ht="24.75" customHeight="1" thickBot="1">
      <c r="A16" s="9"/>
      <c r="B16" s="12"/>
      <c r="C16" s="9"/>
      <c r="D16" s="6" t="s">
        <v>27</v>
      </c>
      <c r="E16" s="13" t="s">
        <v>50</v>
      </c>
      <c r="F16" s="29">
        <f>G16/0.95</f>
        <v>42466.84210526316</v>
      </c>
      <c r="G16" s="22">
        <f t="shared" si="0"/>
        <v>40343.5</v>
      </c>
      <c r="H16" s="18">
        <v>49426</v>
      </c>
      <c r="I16" s="18">
        <v>31261</v>
      </c>
      <c r="J16" s="18">
        <v>12000</v>
      </c>
      <c r="K16" s="18" t="s">
        <v>82</v>
      </c>
    </row>
  </sheetData>
  <phoneticPr fontId="2"/>
  <pageMargins left="0.25" right="0.25" top="0.75" bottom="0.7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F13" sqref="F13"/>
    </sheetView>
  </sheetViews>
  <sheetFormatPr defaultRowHeight="13.5"/>
  <cols>
    <col min="1" max="1" width="4" customWidth="1"/>
    <col min="2" max="2" width="9" style="1"/>
    <col min="3" max="3" width="3.375" bestFit="1" customWidth="1"/>
    <col min="4" max="4" width="25" customWidth="1"/>
    <col min="5" max="5" width="9.625" style="16" customWidth="1"/>
    <col min="6" max="7" width="12.875" customWidth="1"/>
    <col min="8" max="8" width="13.125" customWidth="1"/>
    <col min="9" max="9" width="14" customWidth="1"/>
    <col min="10" max="11" width="27.25" customWidth="1"/>
  </cols>
  <sheetData>
    <row r="1" spans="1:11" ht="19.5" customHeight="1" thickBot="1">
      <c r="A1" s="30" t="s">
        <v>11</v>
      </c>
      <c r="B1" s="31"/>
      <c r="C1" s="32"/>
      <c r="D1" s="32"/>
      <c r="E1" s="33"/>
      <c r="F1" s="34"/>
      <c r="G1" s="34"/>
      <c r="H1" s="60"/>
      <c r="I1" s="60"/>
      <c r="J1" s="32"/>
      <c r="K1" s="32"/>
    </row>
    <row r="2" spans="1:11" ht="19.5" customHeight="1">
      <c r="A2" s="35" t="s">
        <v>0</v>
      </c>
      <c r="B2" s="36"/>
      <c r="C2" s="35" t="s">
        <v>1</v>
      </c>
      <c r="D2" s="37"/>
      <c r="E2" s="38" t="s">
        <v>65</v>
      </c>
      <c r="F2" s="39" t="s">
        <v>48</v>
      </c>
      <c r="G2" s="40" t="s">
        <v>61</v>
      </c>
      <c r="H2" s="41" t="s">
        <v>66</v>
      </c>
      <c r="I2" s="41" t="s">
        <v>67</v>
      </c>
      <c r="J2" s="42" t="s">
        <v>2</v>
      </c>
      <c r="K2" s="42" t="s">
        <v>92</v>
      </c>
    </row>
    <row r="3" spans="1:11" ht="48.75" customHeight="1">
      <c r="A3" s="43" t="s">
        <v>3</v>
      </c>
      <c r="B3" s="44" t="s">
        <v>4</v>
      </c>
      <c r="C3" s="43" t="s">
        <v>5</v>
      </c>
      <c r="D3" s="45" t="s">
        <v>35</v>
      </c>
      <c r="E3" s="38" t="s">
        <v>59</v>
      </c>
      <c r="F3" s="46">
        <v>41.86</v>
      </c>
      <c r="G3" s="47">
        <f t="shared" ref="G3:G8" si="0">(H3+I3)*0.5</f>
        <v>45.45</v>
      </c>
      <c r="H3" s="48">
        <v>47.9</v>
      </c>
      <c r="I3" s="48">
        <v>43</v>
      </c>
      <c r="J3" s="49" t="s">
        <v>86</v>
      </c>
      <c r="K3" s="49" t="s">
        <v>98</v>
      </c>
    </row>
    <row r="4" spans="1:11" ht="48.75" customHeight="1">
      <c r="A4" s="50"/>
      <c r="B4" s="51"/>
      <c r="C4" s="50"/>
      <c r="D4" s="45" t="s">
        <v>36</v>
      </c>
      <c r="E4" s="52" t="s">
        <v>93</v>
      </c>
      <c r="F4" s="46">
        <v>58.78</v>
      </c>
      <c r="G4" s="47">
        <f t="shared" si="0"/>
        <v>54.150000000000006</v>
      </c>
      <c r="H4" s="48">
        <v>65.7</v>
      </c>
      <c r="I4" s="48">
        <v>42.6</v>
      </c>
      <c r="J4" s="49" t="s">
        <v>87</v>
      </c>
      <c r="K4" s="49" t="s">
        <v>99</v>
      </c>
    </row>
    <row r="5" spans="1:11" ht="48.75" customHeight="1">
      <c r="A5" s="50"/>
      <c r="B5" s="51"/>
      <c r="C5" s="50"/>
      <c r="D5" s="45" t="s">
        <v>37</v>
      </c>
      <c r="E5" s="52" t="s">
        <v>49</v>
      </c>
      <c r="F5" s="46">
        <v>75.08</v>
      </c>
      <c r="G5" s="47">
        <f t="shared" si="0"/>
        <v>63.05</v>
      </c>
      <c r="H5" s="48">
        <v>60.3</v>
      </c>
      <c r="I5" s="48">
        <v>65.8</v>
      </c>
      <c r="J5" s="49" t="s">
        <v>88</v>
      </c>
      <c r="K5" s="49" t="s">
        <v>100</v>
      </c>
    </row>
    <row r="6" spans="1:11" ht="48.75" customHeight="1">
      <c r="A6" s="50"/>
      <c r="B6" s="51"/>
      <c r="C6" s="50"/>
      <c r="D6" s="45" t="s">
        <v>38</v>
      </c>
      <c r="E6" s="38" t="s">
        <v>94</v>
      </c>
      <c r="F6" s="53">
        <f>G6/0.95</f>
        <v>59.894736842105267</v>
      </c>
      <c r="G6" s="47">
        <f t="shared" si="0"/>
        <v>56.9</v>
      </c>
      <c r="H6" s="48">
        <v>63.3</v>
      </c>
      <c r="I6" s="48">
        <v>50.5</v>
      </c>
      <c r="J6" s="49" t="s">
        <v>89</v>
      </c>
      <c r="K6" s="49" t="s">
        <v>101</v>
      </c>
    </row>
    <row r="7" spans="1:11" ht="24.75" customHeight="1">
      <c r="A7" s="50"/>
      <c r="B7" s="51"/>
      <c r="C7" s="54"/>
      <c r="D7" s="45" t="s">
        <v>39</v>
      </c>
      <c r="E7" s="38" t="s">
        <v>62</v>
      </c>
      <c r="F7" s="55">
        <f>G7/0.95</f>
        <v>17055.78947368421</v>
      </c>
      <c r="G7" s="47">
        <f t="shared" si="0"/>
        <v>16203</v>
      </c>
      <c r="H7" s="56">
        <v>16010</v>
      </c>
      <c r="I7" s="56">
        <v>16396</v>
      </c>
      <c r="J7" s="42" t="s">
        <v>29</v>
      </c>
      <c r="K7" s="42" t="s">
        <v>69</v>
      </c>
    </row>
    <row r="8" spans="1:11" ht="24.75" customHeight="1">
      <c r="A8" s="50"/>
      <c r="B8" s="51"/>
      <c r="C8" s="43" t="s">
        <v>6</v>
      </c>
      <c r="D8" s="45" t="s">
        <v>34</v>
      </c>
      <c r="E8" s="38" t="s">
        <v>52</v>
      </c>
      <c r="F8" s="55">
        <f>G8/0.95</f>
        <v>30636.315789473687</v>
      </c>
      <c r="G8" s="57">
        <f t="shared" si="0"/>
        <v>29104.5</v>
      </c>
      <c r="H8" s="56">
        <v>31181</v>
      </c>
      <c r="I8" s="56">
        <v>27028</v>
      </c>
      <c r="J8" s="42" t="s">
        <v>29</v>
      </c>
      <c r="K8" s="42" t="s">
        <v>69</v>
      </c>
    </row>
    <row r="9" spans="1:11" ht="24.75" customHeight="1">
      <c r="A9" s="50"/>
      <c r="B9" s="58"/>
      <c r="C9" s="54"/>
      <c r="D9" s="45" t="s">
        <v>32</v>
      </c>
      <c r="E9" s="38" t="s">
        <v>59</v>
      </c>
      <c r="F9" s="46">
        <v>7000</v>
      </c>
      <c r="G9" s="57"/>
      <c r="H9" s="56">
        <v>7329</v>
      </c>
      <c r="I9" s="56">
        <v>6798</v>
      </c>
      <c r="J9" s="42">
        <v>7000</v>
      </c>
      <c r="K9" s="42" t="s">
        <v>68</v>
      </c>
    </row>
    <row r="10" spans="1:11" ht="24.75" customHeight="1">
      <c r="A10" s="50"/>
      <c r="B10" s="44" t="s">
        <v>7</v>
      </c>
      <c r="C10" s="43" t="s">
        <v>8</v>
      </c>
      <c r="D10" s="45" t="s">
        <v>33</v>
      </c>
      <c r="E10" s="38" t="s">
        <v>62</v>
      </c>
      <c r="F10" s="55">
        <f>G10/0.95</f>
        <v>13086.315789473685</v>
      </c>
      <c r="G10" s="47">
        <f t="shared" ref="G10:G16" si="1">(H10+I10)*0.5</f>
        <v>12432</v>
      </c>
      <c r="H10" s="56">
        <v>14014</v>
      </c>
      <c r="I10" s="56">
        <v>10850</v>
      </c>
      <c r="J10" s="42" t="s">
        <v>29</v>
      </c>
      <c r="K10" s="42" t="s">
        <v>70</v>
      </c>
    </row>
    <row r="11" spans="1:11" ht="24.75" customHeight="1">
      <c r="A11" s="50"/>
      <c r="B11" s="51"/>
      <c r="C11" s="54"/>
      <c r="D11" s="45" t="s">
        <v>40</v>
      </c>
      <c r="E11" s="38" t="s">
        <v>52</v>
      </c>
      <c r="F11" s="55">
        <f>G11/0.95</f>
        <v>20714.21052631579</v>
      </c>
      <c r="G11" s="47">
        <f t="shared" si="1"/>
        <v>19678.5</v>
      </c>
      <c r="H11" s="56">
        <v>21974</v>
      </c>
      <c r="I11" s="56">
        <v>17383</v>
      </c>
      <c r="J11" s="42" t="s">
        <v>29</v>
      </c>
      <c r="K11" s="42" t="s">
        <v>69</v>
      </c>
    </row>
    <row r="12" spans="1:11" ht="24.75" customHeight="1">
      <c r="A12" s="50"/>
      <c r="B12" s="51"/>
      <c r="C12" s="43" t="s">
        <v>5</v>
      </c>
      <c r="D12" s="45" t="s">
        <v>44</v>
      </c>
      <c r="E12" s="38" t="s">
        <v>63</v>
      </c>
      <c r="F12" s="46">
        <v>14</v>
      </c>
      <c r="G12" s="47">
        <f t="shared" si="1"/>
        <v>14</v>
      </c>
      <c r="H12" s="56">
        <v>13</v>
      </c>
      <c r="I12" s="56">
        <v>15</v>
      </c>
      <c r="J12" s="42">
        <v>15</v>
      </c>
      <c r="K12" s="42" t="s">
        <v>69</v>
      </c>
    </row>
    <row r="13" spans="1:11" ht="24.75" customHeight="1">
      <c r="A13" s="50"/>
      <c r="B13" s="51"/>
      <c r="C13" s="50"/>
      <c r="D13" s="45" t="s">
        <v>45</v>
      </c>
      <c r="E13" s="38" t="s">
        <v>64</v>
      </c>
      <c r="F13" s="55">
        <f>G13/0.95</f>
        <v>6.8421052631578947</v>
      </c>
      <c r="G13" s="47">
        <f t="shared" si="1"/>
        <v>6.5</v>
      </c>
      <c r="H13" s="56">
        <v>7</v>
      </c>
      <c r="I13" s="56">
        <v>6</v>
      </c>
      <c r="J13" s="42" t="s">
        <v>29</v>
      </c>
      <c r="K13" s="42" t="s">
        <v>69</v>
      </c>
    </row>
    <row r="14" spans="1:11" ht="24.75" customHeight="1">
      <c r="A14" s="54"/>
      <c r="B14" s="58"/>
      <c r="C14" s="54"/>
      <c r="D14" s="45" t="s">
        <v>41</v>
      </c>
      <c r="E14" s="38" t="s">
        <v>52</v>
      </c>
      <c r="F14" s="55">
        <f>G14/0.95</f>
        <v>1043.6842105263158</v>
      </c>
      <c r="G14" s="47">
        <f t="shared" si="1"/>
        <v>991.5</v>
      </c>
      <c r="H14" s="56">
        <v>887</v>
      </c>
      <c r="I14" s="56">
        <v>1096</v>
      </c>
      <c r="J14" s="42" t="s">
        <v>29</v>
      </c>
      <c r="K14" s="42" t="s">
        <v>69</v>
      </c>
    </row>
    <row r="15" spans="1:11" ht="24.75" customHeight="1">
      <c r="A15" s="43" t="s">
        <v>9</v>
      </c>
      <c r="B15" s="44" t="s">
        <v>10</v>
      </c>
      <c r="C15" s="43" t="s">
        <v>5</v>
      </c>
      <c r="D15" s="45" t="s">
        <v>43</v>
      </c>
      <c r="E15" s="38" t="s">
        <v>52</v>
      </c>
      <c r="F15" s="55">
        <f>G15/0.95</f>
        <v>31.05263157894737</v>
      </c>
      <c r="G15" s="47">
        <f t="shared" si="1"/>
        <v>29.5</v>
      </c>
      <c r="H15" s="56">
        <v>39</v>
      </c>
      <c r="I15" s="56">
        <v>20</v>
      </c>
      <c r="J15" s="42" t="s">
        <v>28</v>
      </c>
      <c r="K15" s="42" t="s">
        <v>71</v>
      </c>
    </row>
    <row r="16" spans="1:11" ht="24.75" customHeight="1" thickBot="1">
      <c r="A16" s="54"/>
      <c r="B16" s="58"/>
      <c r="C16" s="54"/>
      <c r="D16" s="45" t="s">
        <v>42</v>
      </c>
      <c r="E16" s="38" t="s">
        <v>52</v>
      </c>
      <c r="F16" s="59">
        <f>G16/0.95</f>
        <v>3181.0526315789475</v>
      </c>
      <c r="G16" s="47">
        <f t="shared" si="1"/>
        <v>3022</v>
      </c>
      <c r="H16" s="56">
        <v>3933</v>
      </c>
      <c r="I16" s="56">
        <v>2111</v>
      </c>
      <c r="J16" s="42" t="s">
        <v>28</v>
      </c>
      <c r="K16" s="42"/>
    </row>
    <row r="30" spans="6:7">
      <c r="F30" s="14"/>
      <c r="G30" s="14"/>
    </row>
  </sheetData>
  <phoneticPr fontId="2"/>
  <pageMargins left="0.25" right="0.25" top="0.75" bottom="0.75" header="0.3" footer="0.3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中之島図書館</vt:lpstr>
      <vt:lpstr>中央図書館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2018-05-30T05:19:37Z</cp:lastPrinted>
  <dcterms:created xsi:type="dcterms:W3CDTF">2018-05-15T02:40:45Z</dcterms:created>
  <dcterms:modified xsi:type="dcterms:W3CDTF">2018-06-21T08:06:12Z</dcterms:modified>
</cp:coreProperties>
</file>