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190" activeTab="0"/>
  </bookViews>
  <sheets>
    <sheet name="様式４号" sheetId="1" r:id="rId1"/>
    <sheet name="様式４号 (記載例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<sst xmlns="http://schemas.openxmlformats.org/spreadsheetml/2006/main" count="151" uniqueCount="31">
  <si>
    <t>評価項目</t>
  </si>
  <si>
    <t>立場</t>
  </si>
  <si>
    <t>配点</t>
  </si>
  <si>
    <t>計算式</t>
  </si>
  <si>
    <t>小計</t>
  </si>
  <si>
    <t>×</t>
  </si>
  <si>
    <t>実施体制評価点　自己採点表</t>
  </si>
  <si>
    <r>
      <t>　注）</t>
    </r>
    <r>
      <rPr>
        <sz val="9"/>
        <color indexed="43"/>
        <rFont val="ＭＳ Ｐゴシック"/>
        <family val="3"/>
      </rPr>
      <t>■</t>
    </r>
    <r>
      <rPr>
        <sz val="9"/>
        <rFont val="ＭＳ Ｐゴシック"/>
        <family val="3"/>
      </rPr>
      <t>に対応する乗率をプルダウンボックスより選択すること。</t>
    </r>
  </si>
  <si>
    <t>（様式４号）</t>
  </si>
  <si>
    <t>合計</t>
  </si>
  <si>
    <t>　</t>
  </si>
  <si>
    <t>小計</t>
  </si>
  <si>
    <t>企業の評価</t>
  </si>
  <si>
    <t>土木担当技術者</t>
  </si>
  <si>
    <t>建築担当技術者</t>
  </si>
  <si>
    <t>電気担当技術者</t>
  </si>
  <si>
    <t>機械担当技術者</t>
  </si>
  <si>
    <t>管理技術者</t>
  </si>
  <si>
    <t>配置技術者の評価（２）実施体制の評価</t>
  </si>
  <si>
    <t>企業の評価　計</t>
  </si>
  <si>
    <t>配置技術者の評価</t>
  </si>
  <si>
    <t>配置技術者の評価　計</t>
  </si>
  <si>
    <t>一級河川安治川（旧淀川）外津波対策施設等基本検討委託</t>
  </si>
  <si>
    <t>（4）常駐有資格者数　《別表４参照》</t>
  </si>
  <si>
    <t>（５）専門分野の技術者資格
《別表５ 参照》</t>
  </si>
  <si>
    <t>（６）設計業務の実績と携わった立場
《別表６、７ 参照》</t>
  </si>
  <si>
    <t xml:space="preserve">（７）設計業務成績評定点
《別表８ 参照》
</t>
  </si>
  <si>
    <t>（８）ＣＰＤ（継続教育）の取り組み状況
《別表９ 参照》</t>
  </si>
  <si>
    <t>（2）優良工事等表彰実績　《別表２ 参照》</t>
  </si>
  <si>
    <t>（3）設計業務成績評定点　《別表３ 参照》</t>
  </si>
  <si>
    <t>（1）企業設計業務実績　《別表１参照》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</si>
</sst>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);[Red]\(0.000\)"/>
    <numFmt numFmtId="183" formatCode="#,##0.00_);[Red]\(#,##0.00\)"/>
    <numFmt numFmtId="184" formatCode="#,##0.0_);[Red]\(#,##0.0\)"/>
    <numFmt numFmtId="185" formatCode="0.00_ ;[Red]\-0.00\ "/>
    <numFmt numFmtId="186" formatCode="0.00_);[Red]\(0.00\)"/>
  </numFmts>
  <fonts count="46">
    <font>
      <sz val="11"/>
      <name val="ＭＳ Ｐゴシック"/>
      <family val="3"/>
    </font>
    <font>
      <sz val="10.5"/>
      <name val="ＭＳ Ｐゴシック"/>
      <family val="3"/>
    </font>
    <font>
      <u val="single"/>
      <sz val="10.5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0.5"/>
      <name val="ＭＳ Ｐゴシック"/>
      <family val="3"/>
    </font>
    <font>
      <sz val="9"/>
      <name val="ＭＳ Ｐゴシック"/>
      <family val="3"/>
    </font>
    <font>
      <sz val="9"/>
      <color indexed="43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84" fontId="1" fillId="34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184" fontId="1" fillId="34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184" fontId="1" fillId="0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84" fontId="1" fillId="0" borderId="12" xfId="0" applyNumberFormat="1" applyFont="1" applyFill="1" applyBorder="1" applyAlignment="1">
      <alignment horizontal="center" vertical="center" wrapText="1"/>
    </xf>
    <xf numFmtId="181" fontId="9" fillId="0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84" fontId="1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4" fontId="1" fillId="34" borderId="18" xfId="0" applyNumberFormat="1" applyFont="1" applyFill="1" applyBorder="1" applyAlignment="1">
      <alignment horizontal="center" vertical="center" wrapText="1"/>
    </xf>
    <xf numFmtId="184" fontId="1" fillId="0" borderId="18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84" fontId="1" fillId="3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184" fontId="1" fillId="34" borderId="21" xfId="0" applyNumberFormat="1" applyFont="1" applyFill="1" applyBorder="1" applyAlignment="1">
      <alignment horizontal="center" vertical="center" wrapText="1"/>
    </xf>
    <xf numFmtId="184" fontId="1" fillId="0" borderId="21" xfId="0" applyNumberFormat="1" applyFont="1" applyFill="1" applyBorder="1" applyAlignment="1">
      <alignment horizontal="center" vertical="center" wrapText="1"/>
    </xf>
    <xf numFmtId="181" fontId="1" fillId="0" borderId="14" xfId="0" applyNumberFormat="1" applyFont="1" applyFill="1" applyBorder="1" applyAlignment="1">
      <alignment horizontal="center" vertical="center" wrapText="1"/>
    </xf>
    <xf numFmtId="181" fontId="1" fillId="0" borderId="15" xfId="0" applyNumberFormat="1" applyFont="1" applyFill="1" applyBorder="1" applyAlignment="1">
      <alignment horizontal="center" vertical="center" wrapText="1"/>
    </xf>
    <xf numFmtId="184" fontId="1" fillId="0" borderId="22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181" fontId="1" fillId="33" borderId="15" xfId="0" applyNumberFormat="1" applyFont="1" applyFill="1" applyBorder="1" applyAlignment="1">
      <alignment horizontal="center" vertical="center" wrapText="1"/>
    </xf>
    <xf numFmtId="181" fontId="1" fillId="0" borderId="23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186" fontId="2" fillId="0" borderId="24" xfId="0" applyNumberFormat="1" applyFont="1" applyFill="1" applyBorder="1" applyAlignment="1">
      <alignment horizontal="center" vertical="center" wrapText="1"/>
    </xf>
    <xf numFmtId="186" fontId="2" fillId="0" borderId="25" xfId="0" applyNumberFormat="1" applyFont="1" applyFill="1" applyBorder="1" applyAlignment="1">
      <alignment horizontal="center" vertical="center" wrapText="1"/>
    </xf>
    <xf numFmtId="186" fontId="2" fillId="0" borderId="26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1" fillId="0" borderId="26" xfId="0" applyNumberFormat="1" applyFont="1" applyFill="1" applyBorder="1" applyAlignment="1">
      <alignment horizontal="center" vertical="center" wrapText="1"/>
    </xf>
    <xf numFmtId="186" fontId="1" fillId="0" borderId="25" xfId="0" applyNumberFormat="1" applyFont="1" applyFill="1" applyBorder="1" applyAlignment="1">
      <alignment horizontal="center" vertical="center" wrapText="1"/>
    </xf>
    <xf numFmtId="186" fontId="1" fillId="0" borderId="23" xfId="0" applyNumberFormat="1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1" fontId="6" fillId="0" borderId="23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Border="1" applyAlignment="1">
      <alignment horizontal="center" vertical="center"/>
    </xf>
    <xf numFmtId="181" fontId="7" fillId="33" borderId="0" xfId="0" applyNumberFormat="1" applyFont="1" applyFill="1" applyBorder="1" applyAlignment="1">
      <alignment horizontal="left" vertical="center"/>
    </xf>
    <xf numFmtId="181" fontId="1" fillId="0" borderId="24" xfId="0" applyNumberFormat="1" applyFont="1" applyFill="1" applyBorder="1" applyAlignment="1">
      <alignment horizontal="center" vertical="center" wrapText="1"/>
    </xf>
    <xf numFmtId="181" fontId="1" fillId="0" borderId="25" xfId="0" applyNumberFormat="1" applyFont="1" applyFill="1" applyBorder="1" applyAlignment="1">
      <alignment horizontal="center" vertical="center" wrapText="1"/>
    </xf>
    <xf numFmtId="181" fontId="1" fillId="0" borderId="26" xfId="0" applyNumberFormat="1" applyFont="1" applyFill="1" applyBorder="1" applyAlignment="1">
      <alignment horizontal="center" vertical="center" wrapText="1"/>
    </xf>
    <xf numFmtId="181" fontId="1" fillId="0" borderId="27" xfId="0" applyNumberFormat="1" applyFont="1" applyFill="1" applyBorder="1" applyAlignment="1">
      <alignment horizontal="center" vertical="center" wrapText="1"/>
    </xf>
    <xf numFmtId="184" fontId="1" fillId="34" borderId="28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181" fontId="9" fillId="0" borderId="30" xfId="0" applyNumberFormat="1" applyFont="1" applyFill="1" applyBorder="1" applyAlignment="1">
      <alignment horizontal="center" vertical="center"/>
    </xf>
    <xf numFmtId="181" fontId="9" fillId="0" borderId="31" xfId="0" applyNumberFormat="1" applyFont="1" applyFill="1" applyBorder="1" applyAlignment="1">
      <alignment horizontal="center" vertical="center"/>
    </xf>
    <xf numFmtId="181" fontId="9" fillId="0" borderId="32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view="pageBreakPreview" zoomScaleSheetLayoutView="100" zoomScalePageLayoutView="0" workbookViewId="0" topLeftCell="A1">
      <selection activeCell="A9" sqref="A9:D9"/>
    </sheetView>
  </sheetViews>
  <sheetFormatPr defaultColWidth="9.00390625" defaultRowHeight="13.5"/>
  <cols>
    <col min="1" max="1" width="21.875" style="0" customWidth="1"/>
    <col min="2" max="2" width="11.875" style="0" customWidth="1"/>
    <col min="3" max="3" width="6.75390625" style="0" bestFit="1" customWidth="1"/>
    <col min="4" max="4" width="11.375" style="0" customWidth="1"/>
    <col min="5" max="5" width="8.125" style="13" bestFit="1" customWidth="1"/>
    <col min="6" max="6" width="3.125" style="1" customWidth="1"/>
    <col min="7" max="7" width="5.875" style="1" bestFit="1" customWidth="1"/>
    <col min="8" max="8" width="2.375" style="1" bestFit="1" customWidth="1"/>
    <col min="9" max="9" width="6.50390625" style="1" bestFit="1" customWidth="1"/>
    <col min="10" max="10" width="2.375" style="1" bestFit="1" customWidth="1"/>
    <col min="11" max="11" width="5.00390625" style="13" bestFit="1" customWidth="1"/>
    <col min="12" max="12" width="3.25390625" style="13" bestFit="1" customWidth="1"/>
    <col min="13" max="13" width="5.00390625" style="13" customWidth="1"/>
    <col min="14" max="14" width="8.375" style="24" customWidth="1"/>
    <col min="15" max="15" width="4.25390625" style="14" bestFit="1" customWidth="1"/>
  </cols>
  <sheetData>
    <row r="1" spans="1:15" s="2" customFormat="1" ht="19.5" customHeight="1">
      <c r="A1" s="39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7" t="s">
        <v>8</v>
      </c>
    </row>
    <row r="2" spans="2:15" s="2" customFormat="1" ht="19.5" customHeight="1" thickBo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7"/>
    </row>
    <row r="3" spans="1:15" s="2" customFormat="1" ht="19.5" customHeight="1" thickBot="1">
      <c r="A3" s="40" t="s">
        <v>22</v>
      </c>
      <c r="B3" s="23"/>
      <c r="C3" s="23"/>
      <c r="D3" s="23"/>
      <c r="E3" s="23"/>
      <c r="F3" s="23"/>
      <c r="I3" s="117" t="s">
        <v>9</v>
      </c>
      <c r="J3" s="117"/>
      <c r="K3" s="118"/>
      <c r="L3" s="91">
        <f>N12+N39</f>
        <v>30</v>
      </c>
      <c r="M3" s="92"/>
      <c r="N3" s="93"/>
      <c r="O3" s="15"/>
    </row>
    <row r="4" spans="1:15" s="2" customFormat="1" ht="12.75" customHeight="1">
      <c r="A4" s="34"/>
      <c r="B4" s="35"/>
      <c r="C4" s="36"/>
      <c r="D4" s="36"/>
      <c r="E4" s="16"/>
      <c r="F4" s="16"/>
      <c r="I4" s="23"/>
      <c r="J4" s="23"/>
      <c r="K4" s="25"/>
      <c r="L4" s="33"/>
      <c r="M4" s="33"/>
      <c r="N4" s="33"/>
      <c r="O4" s="15"/>
    </row>
    <row r="5" spans="1:15" s="2" customFormat="1" ht="12.75" customHeight="1">
      <c r="A5" s="64" t="s">
        <v>12</v>
      </c>
      <c r="B5" s="21"/>
      <c r="C5" s="21"/>
      <c r="D5" s="21"/>
      <c r="E5" s="21"/>
      <c r="F5" s="21"/>
      <c r="G5" s="21"/>
      <c r="H5" s="21"/>
      <c r="I5" s="21"/>
      <c r="J5" s="21"/>
      <c r="K5" s="31"/>
      <c r="L5" s="31"/>
      <c r="M5" s="31"/>
      <c r="N5" s="31"/>
      <c r="O5" s="15"/>
    </row>
    <row r="6" spans="1:15" s="2" customFormat="1" ht="12.75" customHeight="1">
      <c r="A6" s="21" t="s">
        <v>7</v>
      </c>
      <c r="B6" s="19"/>
      <c r="C6" s="19"/>
      <c r="D6" s="19"/>
      <c r="E6" s="19"/>
      <c r="F6" s="19"/>
      <c r="G6" s="19"/>
      <c r="H6" s="19"/>
      <c r="I6" s="19"/>
      <c r="J6" s="19"/>
      <c r="K6" s="28"/>
      <c r="L6" s="28"/>
      <c r="M6" s="28"/>
      <c r="N6" s="28"/>
      <c r="O6" s="15"/>
    </row>
    <row r="7" spans="1:15" s="2" customFormat="1" ht="21" customHeight="1">
      <c r="A7" s="101" t="s">
        <v>0</v>
      </c>
      <c r="B7" s="102"/>
      <c r="C7" s="102"/>
      <c r="D7" s="103"/>
      <c r="E7" s="12" t="s">
        <v>2</v>
      </c>
      <c r="F7" s="100" t="s">
        <v>3</v>
      </c>
      <c r="G7" s="100"/>
      <c r="H7" s="100"/>
      <c r="I7" s="100"/>
      <c r="J7" s="100"/>
      <c r="K7" s="100"/>
      <c r="L7" s="100"/>
      <c r="M7" s="100"/>
      <c r="N7" s="12" t="s">
        <v>4</v>
      </c>
      <c r="O7" s="15"/>
    </row>
    <row r="8" spans="1:15" s="2" customFormat="1" ht="21" customHeight="1">
      <c r="A8" s="119" t="s">
        <v>30</v>
      </c>
      <c r="B8" s="119"/>
      <c r="C8" s="119"/>
      <c r="D8" s="119"/>
      <c r="E8" s="30">
        <v>3</v>
      </c>
      <c r="F8" s="5"/>
      <c r="G8" s="67">
        <v>3</v>
      </c>
      <c r="H8" s="6"/>
      <c r="I8" s="32"/>
      <c r="J8" s="26"/>
      <c r="K8" s="32"/>
      <c r="L8" s="26"/>
      <c r="M8" s="62"/>
      <c r="N8" s="30">
        <f>G8</f>
        <v>3</v>
      </c>
      <c r="O8" s="15"/>
    </row>
    <row r="9" spans="1:15" s="2" customFormat="1" ht="21" customHeight="1">
      <c r="A9" s="119" t="s">
        <v>28</v>
      </c>
      <c r="B9" s="119"/>
      <c r="C9" s="119"/>
      <c r="D9" s="119"/>
      <c r="E9" s="30">
        <v>2</v>
      </c>
      <c r="F9" s="5"/>
      <c r="G9" s="67">
        <v>2</v>
      </c>
      <c r="H9" s="6"/>
      <c r="I9" s="32"/>
      <c r="J9" s="26"/>
      <c r="K9" s="32"/>
      <c r="L9" s="26"/>
      <c r="M9" s="62"/>
      <c r="N9" s="30">
        <f>G9</f>
        <v>2</v>
      </c>
      <c r="O9" s="15"/>
    </row>
    <row r="10" spans="1:15" s="2" customFormat="1" ht="21" customHeight="1">
      <c r="A10" s="119" t="s">
        <v>29</v>
      </c>
      <c r="B10" s="119"/>
      <c r="C10" s="119"/>
      <c r="D10" s="119"/>
      <c r="E10" s="30">
        <v>3</v>
      </c>
      <c r="F10" s="5"/>
      <c r="G10" s="67">
        <v>3</v>
      </c>
      <c r="H10" s="6"/>
      <c r="I10" s="32"/>
      <c r="J10" s="32"/>
      <c r="K10" s="32"/>
      <c r="L10" s="26"/>
      <c r="M10" s="62"/>
      <c r="N10" s="30">
        <f>G10</f>
        <v>3</v>
      </c>
      <c r="O10" s="15"/>
    </row>
    <row r="11" spans="1:15" s="2" customFormat="1" ht="21" customHeight="1">
      <c r="A11" s="119" t="s">
        <v>23</v>
      </c>
      <c r="B11" s="119"/>
      <c r="C11" s="119"/>
      <c r="D11" s="119"/>
      <c r="E11" s="30">
        <f>G11</f>
        <v>2</v>
      </c>
      <c r="F11" s="5"/>
      <c r="G11" s="67">
        <v>2</v>
      </c>
      <c r="H11" s="6"/>
      <c r="I11" s="32"/>
      <c r="J11" s="32"/>
      <c r="K11" s="32"/>
      <c r="L11" s="26"/>
      <c r="M11" s="62"/>
      <c r="N11" s="30">
        <f>G11</f>
        <v>2</v>
      </c>
      <c r="O11" s="15"/>
    </row>
    <row r="12" spans="1:15" s="2" customFormat="1" ht="21" customHeight="1">
      <c r="A12" s="108" t="s">
        <v>19</v>
      </c>
      <c r="B12" s="109"/>
      <c r="C12" s="109"/>
      <c r="D12" s="110"/>
      <c r="E12" s="77">
        <v>10</v>
      </c>
      <c r="F12" s="51"/>
      <c r="G12" s="65"/>
      <c r="H12" s="52"/>
      <c r="I12" s="65"/>
      <c r="J12" s="52"/>
      <c r="K12" s="54"/>
      <c r="L12" s="61"/>
      <c r="M12" s="61"/>
      <c r="N12" s="77">
        <f>G12+I12+K12+M12+SUM(N8:N11)</f>
        <v>10</v>
      </c>
      <c r="O12" s="15"/>
    </row>
    <row r="13" spans="1:15" s="3" customFormat="1" ht="21" customHeight="1">
      <c r="A13" s="17"/>
      <c r="B13" s="18"/>
      <c r="C13" s="18"/>
      <c r="D13" s="18"/>
      <c r="E13" s="78"/>
      <c r="F13" s="18"/>
      <c r="G13" s="18"/>
      <c r="H13" s="18"/>
      <c r="I13" s="18"/>
      <c r="J13" s="18"/>
      <c r="K13" s="27"/>
      <c r="L13" s="27"/>
      <c r="M13" s="27"/>
      <c r="N13" s="27"/>
      <c r="O13" s="15"/>
    </row>
    <row r="14" spans="1:15" s="3" customFormat="1" ht="21" customHeight="1">
      <c r="A14" s="17" t="s">
        <v>20</v>
      </c>
      <c r="B14" s="18"/>
      <c r="C14" s="18"/>
      <c r="D14" s="18"/>
      <c r="E14" s="78"/>
      <c r="F14" s="18"/>
      <c r="G14" s="18"/>
      <c r="H14" s="18"/>
      <c r="I14" s="18"/>
      <c r="J14" s="18"/>
      <c r="K14" s="27"/>
      <c r="L14" s="27"/>
      <c r="M14" s="27"/>
      <c r="N14" s="27"/>
      <c r="O14" s="15"/>
    </row>
    <row r="15" spans="1:15" s="2" customFormat="1" ht="21" customHeight="1">
      <c r="A15" s="21" t="s">
        <v>7</v>
      </c>
      <c r="B15" s="20"/>
      <c r="C15" s="20"/>
      <c r="D15" s="20"/>
      <c r="E15" s="79"/>
      <c r="F15" s="20"/>
      <c r="G15" s="20"/>
      <c r="H15" s="20"/>
      <c r="I15" s="20"/>
      <c r="J15" s="20"/>
      <c r="K15" s="20"/>
      <c r="L15" s="20"/>
      <c r="M15" s="20"/>
      <c r="N15" s="20"/>
      <c r="O15" s="15"/>
    </row>
    <row r="16" spans="1:15" s="2" customFormat="1" ht="21" customHeight="1">
      <c r="A16" s="4" t="s">
        <v>0</v>
      </c>
      <c r="B16" s="101" t="s">
        <v>1</v>
      </c>
      <c r="C16" s="102"/>
      <c r="D16" s="103"/>
      <c r="E16" s="30" t="s">
        <v>2</v>
      </c>
      <c r="F16" s="100" t="s">
        <v>3</v>
      </c>
      <c r="G16" s="100"/>
      <c r="H16" s="100"/>
      <c r="I16" s="100"/>
      <c r="J16" s="100"/>
      <c r="K16" s="100"/>
      <c r="L16" s="100"/>
      <c r="M16" s="100"/>
      <c r="N16" s="68" t="s">
        <v>4</v>
      </c>
      <c r="O16" s="15"/>
    </row>
    <row r="17" spans="1:15" s="2" customFormat="1" ht="21" customHeight="1">
      <c r="A17" s="105" t="s">
        <v>24</v>
      </c>
      <c r="B17" s="94" t="s">
        <v>13</v>
      </c>
      <c r="C17" s="95"/>
      <c r="D17" s="96"/>
      <c r="E17" s="80">
        <v>2.5</v>
      </c>
      <c r="F17" s="46"/>
      <c r="G17" s="50">
        <f>E17</f>
        <v>2.5</v>
      </c>
      <c r="H17" s="50" t="s">
        <v>5</v>
      </c>
      <c r="I17" s="10">
        <v>1</v>
      </c>
      <c r="J17" s="50"/>
      <c r="K17" s="47"/>
      <c r="L17" s="47"/>
      <c r="M17" s="47"/>
      <c r="N17" s="69">
        <f>ROUND(G17*I17,2)</f>
        <v>2.5</v>
      </c>
      <c r="O17" s="15"/>
    </row>
    <row r="18" spans="1:15" s="2" customFormat="1" ht="21" customHeight="1">
      <c r="A18" s="106"/>
      <c r="B18" s="97" t="s">
        <v>14</v>
      </c>
      <c r="C18" s="98"/>
      <c r="D18" s="99"/>
      <c r="E18" s="81">
        <v>0.5</v>
      </c>
      <c r="F18" s="8"/>
      <c r="G18" s="9">
        <f>E18</f>
        <v>0.5</v>
      </c>
      <c r="H18" s="9" t="s">
        <v>5</v>
      </c>
      <c r="I18" s="10">
        <v>1</v>
      </c>
      <c r="J18" s="9"/>
      <c r="K18" s="11"/>
      <c r="L18" s="11"/>
      <c r="M18" s="11"/>
      <c r="N18" s="70">
        <f>ROUND(G18*I18,2)</f>
        <v>0.5</v>
      </c>
      <c r="O18" s="15"/>
    </row>
    <row r="19" spans="1:15" s="2" customFormat="1" ht="21" customHeight="1">
      <c r="A19" s="106"/>
      <c r="B19" s="97" t="s">
        <v>15</v>
      </c>
      <c r="C19" s="98"/>
      <c r="D19" s="99"/>
      <c r="E19" s="81">
        <v>1</v>
      </c>
      <c r="F19" s="8"/>
      <c r="G19" s="9">
        <f>E19</f>
        <v>1</v>
      </c>
      <c r="H19" s="9" t="s">
        <v>5</v>
      </c>
      <c r="I19" s="10">
        <v>1</v>
      </c>
      <c r="J19" s="9"/>
      <c r="K19" s="11"/>
      <c r="L19" s="11"/>
      <c r="M19" s="11"/>
      <c r="N19" s="70">
        <f>ROUND(G19*I19,2)</f>
        <v>1</v>
      </c>
      <c r="O19" s="15"/>
    </row>
    <row r="20" spans="1:15" s="2" customFormat="1" ht="21" customHeight="1">
      <c r="A20" s="106"/>
      <c r="B20" s="111" t="s">
        <v>16</v>
      </c>
      <c r="C20" s="112"/>
      <c r="D20" s="113"/>
      <c r="E20" s="66">
        <v>2</v>
      </c>
      <c r="F20" s="51"/>
      <c r="G20" s="52">
        <f>E20</f>
        <v>2</v>
      </c>
      <c r="H20" s="52" t="s">
        <v>5</v>
      </c>
      <c r="I20" s="53">
        <v>1</v>
      </c>
      <c r="J20" s="52"/>
      <c r="K20" s="54"/>
      <c r="L20" s="54"/>
      <c r="M20" s="54"/>
      <c r="N20" s="71">
        <f>ROUND(G20*I20,2)</f>
        <v>2</v>
      </c>
      <c r="O20" s="15"/>
    </row>
    <row r="21" spans="1:15" s="2" customFormat="1" ht="21" customHeight="1">
      <c r="A21" s="107"/>
      <c r="B21" s="101" t="s">
        <v>11</v>
      </c>
      <c r="C21" s="102"/>
      <c r="D21" s="103"/>
      <c r="E21" s="80">
        <f>SUM(E17:E20)</f>
        <v>6</v>
      </c>
      <c r="F21" s="46"/>
      <c r="G21" s="50"/>
      <c r="H21" s="50"/>
      <c r="I21" s="50"/>
      <c r="J21" s="50"/>
      <c r="K21" s="50"/>
      <c r="L21" s="47"/>
      <c r="M21" s="47"/>
      <c r="N21" s="72">
        <f>SUM(N17:N20)</f>
        <v>6</v>
      </c>
      <c r="O21" s="15"/>
    </row>
    <row r="22" spans="1:15" s="2" customFormat="1" ht="21" customHeight="1">
      <c r="A22" s="114" t="s">
        <v>25</v>
      </c>
      <c r="B22" s="94" t="s">
        <v>17</v>
      </c>
      <c r="C22" s="95"/>
      <c r="D22" s="96"/>
      <c r="E22" s="80">
        <v>3</v>
      </c>
      <c r="F22" s="46"/>
      <c r="G22" s="47">
        <f>E22</f>
        <v>3</v>
      </c>
      <c r="H22" s="50" t="s">
        <v>5</v>
      </c>
      <c r="I22" s="48">
        <v>1</v>
      </c>
      <c r="J22" s="50" t="s">
        <v>5</v>
      </c>
      <c r="K22" s="48">
        <v>1</v>
      </c>
      <c r="L22" s="47"/>
      <c r="M22" s="49"/>
      <c r="N22" s="73">
        <f>G22*I22*K22</f>
        <v>3</v>
      </c>
      <c r="O22" s="15"/>
    </row>
    <row r="23" spans="1:15" s="2" customFormat="1" ht="21" customHeight="1">
      <c r="A23" s="115"/>
      <c r="B23" s="97" t="s">
        <v>13</v>
      </c>
      <c r="C23" s="98"/>
      <c r="D23" s="99"/>
      <c r="E23" s="81">
        <v>2.5</v>
      </c>
      <c r="F23" s="8"/>
      <c r="G23" s="11">
        <f>E23</f>
        <v>2.5</v>
      </c>
      <c r="H23" s="9" t="s">
        <v>5</v>
      </c>
      <c r="I23" s="10">
        <v>1</v>
      </c>
      <c r="J23" s="9" t="s">
        <v>5</v>
      </c>
      <c r="K23" s="10">
        <v>1</v>
      </c>
      <c r="L23" s="11"/>
      <c r="M23" s="22"/>
      <c r="N23" s="74">
        <f>G23*I23*K23</f>
        <v>2.5</v>
      </c>
      <c r="O23" s="15"/>
    </row>
    <row r="24" spans="1:15" s="2" customFormat="1" ht="21" customHeight="1">
      <c r="A24" s="115"/>
      <c r="B24" s="97" t="s">
        <v>14</v>
      </c>
      <c r="C24" s="98"/>
      <c r="D24" s="99"/>
      <c r="E24" s="81">
        <v>0.5</v>
      </c>
      <c r="F24" s="8" t="s">
        <v>10</v>
      </c>
      <c r="G24" s="11">
        <f>E24</f>
        <v>0.5</v>
      </c>
      <c r="H24" s="9" t="s">
        <v>5</v>
      </c>
      <c r="I24" s="10">
        <v>1</v>
      </c>
      <c r="J24" s="9" t="s">
        <v>5</v>
      </c>
      <c r="K24" s="10">
        <v>1</v>
      </c>
      <c r="L24" s="60"/>
      <c r="M24" s="60"/>
      <c r="N24" s="74">
        <f>G24*I24*K24</f>
        <v>0.5</v>
      </c>
      <c r="O24" s="15"/>
    </row>
    <row r="25" spans="1:15" s="2" customFormat="1" ht="21" customHeight="1">
      <c r="A25" s="115"/>
      <c r="B25" s="97" t="s">
        <v>15</v>
      </c>
      <c r="C25" s="98"/>
      <c r="D25" s="99"/>
      <c r="E25" s="81">
        <v>1</v>
      </c>
      <c r="F25" s="8"/>
      <c r="G25" s="11">
        <f>E25</f>
        <v>1</v>
      </c>
      <c r="H25" s="9" t="s">
        <v>5</v>
      </c>
      <c r="I25" s="10">
        <v>1</v>
      </c>
      <c r="J25" s="9" t="s">
        <v>5</v>
      </c>
      <c r="K25" s="10">
        <v>1</v>
      </c>
      <c r="L25" s="11"/>
      <c r="M25" s="22"/>
      <c r="N25" s="74">
        <f>G25*I25*K25</f>
        <v>1</v>
      </c>
      <c r="O25" s="15"/>
    </row>
    <row r="26" spans="1:15" s="2" customFormat="1" ht="21" customHeight="1">
      <c r="A26" s="115"/>
      <c r="B26" s="88" t="s">
        <v>16</v>
      </c>
      <c r="C26" s="89"/>
      <c r="D26" s="90"/>
      <c r="E26" s="82">
        <v>2</v>
      </c>
      <c r="F26" s="41"/>
      <c r="G26" s="44">
        <f>E26</f>
        <v>2</v>
      </c>
      <c r="H26" s="42" t="s">
        <v>5</v>
      </c>
      <c r="I26" s="43">
        <v>1</v>
      </c>
      <c r="J26" s="42" t="s">
        <v>5</v>
      </c>
      <c r="K26" s="43">
        <v>1</v>
      </c>
      <c r="L26" s="44"/>
      <c r="M26" s="45"/>
      <c r="N26" s="73">
        <f>G26*I26*K26</f>
        <v>2</v>
      </c>
      <c r="O26" s="15"/>
    </row>
    <row r="27" spans="1:15" s="2" customFormat="1" ht="21" customHeight="1">
      <c r="A27" s="116"/>
      <c r="B27" s="100" t="s">
        <v>11</v>
      </c>
      <c r="C27" s="100"/>
      <c r="D27" s="100"/>
      <c r="E27" s="30">
        <f>SUM(E22:E26)</f>
        <v>9</v>
      </c>
      <c r="F27" s="5"/>
      <c r="G27" s="26"/>
      <c r="H27" s="26"/>
      <c r="I27" s="26"/>
      <c r="J27" s="26"/>
      <c r="K27" s="26"/>
      <c r="L27" s="26"/>
      <c r="M27" s="62"/>
      <c r="N27" s="68">
        <f>SUM(N22:N26)</f>
        <v>9</v>
      </c>
      <c r="O27" s="15"/>
    </row>
    <row r="28" spans="1:15" s="2" customFormat="1" ht="21" customHeight="1">
      <c r="A28" s="114" t="s">
        <v>26</v>
      </c>
      <c r="B28" s="88" t="s">
        <v>17</v>
      </c>
      <c r="C28" s="89"/>
      <c r="D28" s="90"/>
      <c r="E28" s="82">
        <v>1.25</v>
      </c>
      <c r="F28" s="41" t="s">
        <v>10</v>
      </c>
      <c r="G28" s="44">
        <f>E28</f>
        <v>1.25</v>
      </c>
      <c r="H28" s="42" t="s">
        <v>5</v>
      </c>
      <c r="I28" s="43">
        <v>1</v>
      </c>
      <c r="J28" s="42"/>
      <c r="K28" s="44"/>
      <c r="L28" s="63"/>
      <c r="M28" s="63"/>
      <c r="N28" s="73">
        <f>G28*I28</f>
        <v>1.25</v>
      </c>
      <c r="O28" s="15"/>
    </row>
    <row r="29" spans="1:15" s="2" customFormat="1" ht="21" customHeight="1">
      <c r="A29" s="115"/>
      <c r="B29" s="97" t="s">
        <v>13</v>
      </c>
      <c r="C29" s="98"/>
      <c r="D29" s="99"/>
      <c r="E29" s="81">
        <v>1</v>
      </c>
      <c r="F29" s="8"/>
      <c r="G29" s="11">
        <f>E29</f>
        <v>1</v>
      </c>
      <c r="H29" s="9" t="s">
        <v>5</v>
      </c>
      <c r="I29" s="10">
        <v>1</v>
      </c>
      <c r="J29" s="9"/>
      <c r="K29" s="11"/>
      <c r="L29" s="11"/>
      <c r="M29" s="22"/>
      <c r="N29" s="74">
        <f>G29*I29</f>
        <v>1</v>
      </c>
      <c r="O29" s="15"/>
    </row>
    <row r="30" spans="1:15" s="2" customFormat="1" ht="21" customHeight="1">
      <c r="A30" s="115"/>
      <c r="B30" s="97" t="s">
        <v>14</v>
      </c>
      <c r="C30" s="98"/>
      <c r="D30" s="99"/>
      <c r="E30" s="81">
        <v>0.25</v>
      </c>
      <c r="F30" s="8"/>
      <c r="G30" s="11">
        <f>E30</f>
        <v>0.25</v>
      </c>
      <c r="H30" s="9" t="s">
        <v>5</v>
      </c>
      <c r="I30" s="10">
        <v>1</v>
      </c>
      <c r="J30" s="9"/>
      <c r="K30" s="11"/>
      <c r="L30" s="11"/>
      <c r="M30" s="22"/>
      <c r="N30" s="74">
        <f>G30*I30</f>
        <v>0.25</v>
      </c>
      <c r="O30" s="15"/>
    </row>
    <row r="31" spans="1:15" s="2" customFormat="1" ht="21" customHeight="1">
      <c r="A31" s="115"/>
      <c r="B31" s="97" t="s">
        <v>15</v>
      </c>
      <c r="C31" s="98"/>
      <c r="D31" s="99"/>
      <c r="E31" s="81">
        <v>0.5</v>
      </c>
      <c r="F31" s="8" t="s">
        <v>10</v>
      </c>
      <c r="G31" s="11">
        <f>E31</f>
        <v>0.5</v>
      </c>
      <c r="H31" s="9" t="s">
        <v>5</v>
      </c>
      <c r="I31" s="10">
        <v>1</v>
      </c>
      <c r="J31" s="9"/>
      <c r="K31" s="11"/>
      <c r="L31" s="60"/>
      <c r="M31" s="60"/>
      <c r="N31" s="74">
        <f>G31*I31</f>
        <v>0.5</v>
      </c>
      <c r="O31" s="15"/>
    </row>
    <row r="32" spans="1:15" s="2" customFormat="1" ht="21" customHeight="1">
      <c r="A32" s="115"/>
      <c r="B32" s="111" t="s">
        <v>16</v>
      </c>
      <c r="C32" s="112"/>
      <c r="D32" s="113"/>
      <c r="E32" s="83">
        <v>1</v>
      </c>
      <c r="F32" s="55"/>
      <c r="G32" s="56">
        <f>E32</f>
        <v>1</v>
      </c>
      <c r="H32" s="57" t="s">
        <v>5</v>
      </c>
      <c r="I32" s="84">
        <v>1</v>
      </c>
      <c r="J32" s="57"/>
      <c r="K32" s="54"/>
      <c r="L32" s="56"/>
      <c r="M32" s="59"/>
      <c r="N32" s="75">
        <f>G32*I32</f>
        <v>1</v>
      </c>
      <c r="O32" s="15"/>
    </row>
    <row r="33" spans="1:15" s="2" customFormat="1" ht="21" customHeight="1">
      <c r="A33" s="116"/>
      <c r="B33" s="101" t="s">
        <v>11</v>
      </c>
      <c r="C33" s="102"/>
      <c r="D33" s="103"/>
      <c r="E33" s="80">
        <f>SUM(E28:E32)</f>
        <v>4</v>
      </c>
      <c r="F33" s="5"/>
      <c r="G33" s="26"/>
      <c r="H33" s="26"/>
      <c r="I33" s="26"/>
      <c r="J33" s="26"/>
      <c r="K33" s="26"/>
      <c r="L33" s="26"/>
      <c r="M33" s="62"/>
      <c r="N33" s="68">
        <f>SUM(N28:N32)</f>
        <v>4</v>
      </c>
      <c r="O33" s="15"/>
    </row>
    <row r="34" spans="1:15" s="2" customFormat="1" ht="21" customHeight="1">
      <c r="A34" s="104" t="s">
        <v>27</v>
      </c>
      <c r="B34" s="101" t="s">
        <v>13</v>
      </c>
      <c r="C34" s="102"/>
      <c r="D34" s="103"/>
      <c r="E34" s="30">
        <v>0.25</v>
      </c>
      <c r="F34" s="5"/>
      <c r="G34" s="6">
        <f>E34</f>
        <v>0.25</v>
      </c>
      <c r="H34" s="6" t="s">
        <v>5</v>
      </c>
      <c r="I34" s="7">
        <v>1</v>
      </c>
      <c r="J34" s="6"/>
      <c r="K34" s="26"/>
      <c r="L34" s="26"/>
      <c r="M34" s="26"/>
      <c r="N34" s="72">
        <f>ROUND(G34*I34,2)</f>
        <v>0.25</v>
      </c>
      <c r="O34" s="15"/>
    </row>
    <row r="35" spans="1:15" s="2" customFormat="1" ht="21" customHeight="1">
      <c r="A35" s="104"/>
      <c r="B35" s="101" t="s">
        <v>14</v>
      </c>
      <c r="C35" s="102"/>
      <c r="D35" s="103"/>
      <c r="E35" s="30">
        <v>0.25</v>
      </c>
      <c r="F35" s="5"/>
      <c r="G35" s="6">
        <f>E35</f>
        <v>0.25</v>
      </c>
      <c r="H35" s="6" t="s">
        <v>5</v>
      </c>
      <c r="I35" s="7">
        <v>1</v>
      </c>
      <c r="J35" s="6"/>
      <c r="K35" s="26"/>
      <c r="L35" s="26"/>
      <c r="M35" s="26"/>
      <c r="N35" s="72">
        <f>ROUND(G35*I35,2)</f>
        <v>0.25</v>
      </c>
      <c r="O35" s="15"/>
    </row>
    <row r="36" spans="1:15" s="2" customFormat="1" ht="21" customHeight="1">
      <c r="A36" s="100"/>
      <c r="B36" s="101" t="s">
        <v>15</v>
      </c>
      <c r="C36" s="102"/>
      <c r="D36" s="103"/>
      <c r="E36" s="30">
        <v>0.25</v>
      </c>
      <c r="F36" s="5"/>
      <c r="G36" s="6">
        <f>E36</f>
        <v>0.25</v>
      </c>
      <c r="H36" s="6" t="s">
        <v>5</v>
      </c>
      <c r="I36" s="7">
        <v>1</v>
      </c>
      <c r="J36" s="6"/>
      <c r="K36" s="26"/>
      <c r="L36" s="26"/>
      <c r="M36" s="26"/>
      <c r="N36" s="72">
        <f>ROUND(G36*I36,2)</f>
        <v>0.25</v>
      </c>
      <c r="O36" s="15"/>
    </row>
    <row r="37" spans="1:15" s="2" customFormat="1" ht="21" customHeight="1">
      <c r="A37" s="100"/>
      <c r="B37" s="101" t="s">
        <v>16</v>
      </c>
      <c r="C37" s="102"/>
      <c r="D37" s="103"/>
      <c r="E37" s="30">
        <v>0.25</v>
      </c>
      <c r="F37" s="5"/>
      <c r="G37" s="6">
        <f>E37</f>
        <v>0.25</v>
      </c>
      <c r="H37" s="6" t="s">
        <v>5</v>
      </c>
      <c r="I37" s="7">
        <v>1</v>
      </c>
      <c r="J37" s="6"/>
      <c r="K37" s="26"/>
      <c r="L37" s="26"/>
      <c r="M37" s="26"/>
      <c r="N37" s="72">
        <f>ROUND(G37*I37,2)</f>
        <v>0.25</v>
      </c>
      <c r="O37" s="15"/>
    </row>
    <row r="38" spans="1:15" s="2" customFormat="1" ht="21" customHeight="1">
      <c r="A38" s="100"/>
      <c r="B38" s="101" t="s">
        <v>11</v>
      </c>
      <c r="C38" s="102"/>
      <c r="D38" s="103"/>
      <c r="E38" s="30">
        <f>SUM(E34:E37)</f>
        <v>1</v>
      </c>
      <c r="F38" s="5"/>
      <c r="G38" s="6"/>
      <c r="H38" s="6"/>
      <c r="I38" s="7"/>
      <c r="J38" s="6"/>
      <c r="K38" s="26"/>
      <c r="L38" s="26"/>
      <c r="M38" s="26"/>
      <c r="N38" s="72">
        <f>SUM(N34:N37)</f>
        <v>1</v>
      </c>
      <c r="O38" s="15"/>
    </row>
    <row r="39" spans="1:15" s="2" customFormat="1" ht="21" customHeight="1">
      <c r="A39" s="101" t="s">
        <v>21</v>
      </c>
      <c r="B39" s="102"/>
      <c r="C39" s="102"/>
      <c r="D39" s="103"/>
      <c r="E39" s="29">
        <f>E38+E33+E27+E21</f>
        <v>20</v>
      </c>
      <c r="F39" s="85"/>
      <c r="G39" s="86"/>
      <c r="H39" s="86"/>
      <c r="I39" s="86"/>
      <c r="J39" s="86"/>
      <c r="K39" s="86"/>
      <c r="L39" s="86"/>
      <c r="M39" s="87"/>
      <c r="N39" s="76">
        <f>N38+N33+N27+N21</f>
        <v>20</v>
      </c>
      <c r="O39" s="15"/>
    </row>
    <row r="40" ht="18" customHeight="1"/>
    <row r="41" ht="18" customHeight="1"/>
  </sheetData>
  <sheetProtection/>
  <mergeCells count="39">
    <mergeCell ref="B35:D35"/>
    <mergeCell ref="B36:D36"/>
    <mergeCell ref="B37:D37"/>
    <mergeCell ref="B38:D38"/>
    <mergeCell ref="B33:D33"/>
    <mergeCell ref="B29:D29"/>
    <mergeCell ref="B30:D30"/>
    <mergeCell ref="B31:D31"/>
    <mergeCell ref="B32:D32"/>
    <mergeCell ref="B27:D27"/>
    <mergeCell ref="B34:D34"/>
    <mergeCell ref="I3:K3"/>
    <mergeCell ref="B17:D17"/>
    <mergeCell ref="B18:D18"/>
    <mergeCell ref="A8:D8"/>
    <mergeCell ref="A9:D9"/>
    <mergeCell ref="A10:D10"/>
    <mergeCell ref="A11:D11"/>
    <mergeCell ref="F16:M16"/>
    <mergeCell ref="B16:D16"/>
    <mergeCell ref="A39:D39"/>
    <mergeCell ref="A17:A21"/>
    <mergeCell ref="B21:D21"/>
    <mergeCell ref="A12:D12"/>
    <mergeCell ref="B19:D19"/>
    <mergeCell ref="B20:D20"/>
    <mergeCell ref="A22:A27"/>
    <mergeCell ref="A28:A33"/>
    <mergeCell ref="B28:D28"/>
    <mergeCell ref="F39:M39"/>
    <mergeCell ref="B26:D26"/>
    <mergeCell ref="L3:N3"/>
    <mergeCell ref="B22:D22"/>
    <mergeCell ref="B23:D23"/>
    <mergeCell ref="B24:D24"/>
    <mergeCell ref="B25:D25"/>
    <mergeCell ref="F7:M7"/>
    <mergeCell ref="A7:D7"/>
    <mergeCell ref="A34:A38"/>
  </mergeCells>
  <dataValidations count="11">
    <dataValidation type="list" allowBlank="1" showInputMessage="1" showErrorMessage="1" sqref="I28:I32">
      <formula1>"1.0,0.4,0"</formula1>
    </dataValidation>
    <dataValidation type="list" allowBlank="1" showInputMessage="1" showErrorMessage="1" sqref="I38">
      <formula1>"1.0,0.9,0.7,0.5,0"</formula1>
    </dataValidation>
    <dataValidation type="list" allowBlank="1" showInputMessage="1" showErrorMessage="1" sqref="K22">
      <formula1>"1.0,0.8"</formula1>
    </dataValidation>
    <dataValidation type="list" allowBlank="1" showInputMessage="1" showErrorMessage="1" sqref="G8">
      <formula1>"3,1"</formula1>
    </dataValidation>
    <dataValidation type="list" allowBlank="1" showInputMessage="1" showErrorMessage="1" sqref="G10">
      <formula1>"3.0,2.25,1.5,0.75,0"</formula1>
    </dataValidation>
    <dataValidation type="list" allowBlank="1" showInputMessage="1" showErrorMessage="1" sqref="G9">
      <formula1>"2,0"</formula1>
    </dataValidation>
    <dataValidation type="list" allowBlank="1" showInputMessage="1" showErrorMessage="1" sqref="G11">
      <formula1>"2,1,0"</formula1>
    </dataValidation>
    <dataValidation type="list" allowBlank="1" showInputMessage="1" showErrorMessage="1" sqref="I18 I34:I37">
      <formula1>"1.0,0"</formula1>
    </dataValidation>
    <dataValidation type="list" allowBlank="1" showInputMessage="1" showErrorMessage="1" sqref="I19:I20 I17">
      <formula1>"1.0,0.6,0.4,0"</formula1>
    </dataValidation>
    <dataValidation type="list" allowBlank="1" showInputMessage="1" showErrorMessage="1" sqref="I22:I26">
      <formula1>"1.0,0.4,0"</formula1>
    </dataValidation>
    <dataValidation type="list" allowBlank="1" showInputMessage="1" showErrorMessage="1" sqref="K23:K26">
      <formula1>"1.0,1.0"</formula1>
    </dataValidation>
  </dataValidations>
  <printOptions horizontalCentered="1" verticalCentered="1"/>
  <pageMargins left="0.8661417322834646" right="0.5511811023622047" top="0.25" bottom="0.32" header="0.22" footer="0.23"/>
  <pageSetup fitToHeight="1" fitToWidth="1" horizontalDpi="600" verticalDpi="600" orientation="portrait" paperSize="9" scale="83" r:id="rId1"/>
  <rowBreaks count="1" manualBreakCount="1">
    <brk id="17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view="pageBreakPreview" zoomScaleSheetLayoutView="100" zoomScalePageLayoutView="0" workbookViewId="0" topLeftCell="A1">
      <selection activeCell="Q10" sqref="Q10"/>
    </sheetView>
  </sheetViews>
  <sheetFormatPr defaultColWidth="9.00390625" defaultRowHeight="13.5"/>
  <cols>
    <col min="1" max="1" width="21.875" style="0" customWidth="1"/>
    <col min="2" max="2" width="11.875" style="0" customWidth="1"/>
    <col min="3" max="3" width="6.75390625" style="0" bestFit="1" customWidth="1"/>
    <col min="4" max="4" width="11.375" style="0" customWidth="1"/>
    <col min="5" max="5" width="8.125" style="13" bestFit="1" customWidth="1"/>
    <col min="6" max="6" width="3.125" style="1" customWidth="1"/>
    <col min="7" max="7" width="5.875" style="1" bestFit="1" customWidth="1"/>
    <col min="8" max="8" width="2.375" style="1" bestFit="1" customWidth="1"/>
    <col min="9" max="9" width="6.50390625" style="1" bestFit="1" customWidth="1"/>
    <col min="10" max="10" width="2.375" style="1" bestFit="1" customWidth="1"/>
    <col min="11" max="11" width="5.00390625" style="13" bestFit="1" customWidth="1"/>
    <col min="12" max="12" width="3.25390625" style="13" bestFit="1" customWidth="1"/>
    <col min="13" max="13" width="5.00390625" style="13" customWidth="1"/>
    <col min="14" max="14" width="8.375" style="24" customWidth="1"/>
    <col min="15" max="15" width="4.25390625" style="14" bestFit="1" customWidth="1"/>
  </cols>
  <sheetData>
    <row r="1" spans="1:15" s="2" customFormat="1" ht="19.5" customHeight="1">
      <c r="A1" s="39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7" t="s">
        <v>8</v>
      </c>
    </row>
    <row r="2" spans="2:15" s="2" customFormat="1" ht="19.5" customHeight="1" thickBo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7"/>
    </row>
    <row r="3" spans="1:15" s="2" customFormat="1" ht="19.5" customHeight="1" thickBot="1">
      <c r="A3" s="40" t="s">
        <v>22</v>
      </c>
      <c r="B3" s="23"/>
      <c r="C3" s="23"/>
      <c r="D3" s="23"/>
      <c r="E3" s="23"/>
      <c r="F3" s="23"/>
      <c r="I3" s="117" t="s">
        <v>9</v>
      </c>
      <c r="J3" s="117"/>
      <c r="K3" s="118"/>
      <c r="L3" s="91">
        <f>N12+N39</f>
        <v>25.5</v>
      </c>
      <c r="M3" s="92"/>
      <c r="N3" s="93"/>
      <c r="O3" s="15"/>
    </row>
    <row r="4" spans="1:15" s="2" customFormat="1" ht="12.75" customHeight="1">
      <c r="A4" s="34"/>
      <c r="B4" s="35"/>
      <c r="C4" s="36"/>
      <c r="D4" s="36"/>
      <c r="E4" s="16"/>
      <c r="F4" s="16"/>
      <c r="I4" s="23"/>
      <c r="J4" s="23"/>
      <c r="K4" s="25"/>
      <c r="L4" s="33"/>
      <c r="M4" s="33"/>
      <c r="N4" s="33"/>
      <c r="O4" s="15"/>
    </row>
    <row r="5" spans="1:15" s="2" customFormat="1" ht="12.75" customHeight="1">
      <c r="A5" s="64" t="s">
        <v>12</v>
      </c>
      <c r="B5" s="21"/>
      <c r="C5" s="21"/>
      <c r="D5" s="21"/>
      <c r="E5" s="21"/>
      <c r="F5" s="21"/>
      <c r="G5" s="21"/>
      <c r="H5" s="21"/>
      <c r="I5" s="21"/>
      <c r="J5" s="21"/>
      <c r="K5" s="31"/>
      <c r="L5" s="31"/>
      <c r="M5" s="31"/>
      <c r="N5" s="31"/>
      <c r="O5" s="15"/>
    </row>
    <row r="6" spans="1:15" s="2" customFormat="1" ht="12.75" customHeight="1">
      <c r="A6" s="21" t="s">
        <v>7</v>
      </c>
      <c r="B6" s="19"/>
      <c r="C6" s="19"/>
      <c r="D6" s="19"/>
      <c r="E6" s="19"/>
      <c r="F6" s="19"/>
      <c r="G6" s="19"/>
      <c r="H6" s="19"/>
      <c r="I6" s="19"/>
      <c r="J6" s="19"/>
      <c r="K6" s="28"/>
      <c r="L6" s="28"/>
      <c r="M6" s="28"/>
      <c r="N6" s="28"/>
      <c r="O6" s="15"/>
    </row>
    <row r="7" spans="1:15" s="2" customFormat="1" ht="21" customHeight="1">
      <c r="A7" s="101" t="s">
        <v>0</v>
      </c>
      <c r="B7" s="102"/>
      <c r="C7" s="102"/>
      <c r="D7" s="103"/>
      <c r="E7" s="12" t="s">
        <v>2</v>
      </c>
      <c r="F7" s="100" t="s">
        <v>3</v>
      </c>
      <c r="G7" s="100"/>
      <c r="H7" s="100"/>
      <c r="I7" s="100"/>
      <c r="J7" s="100"/>
      <c r="K7" s="100"/>
      <c r="L7" s="100"/>
      <c r="M7" s="100"/>
      <c r="N7" s="12" t="s">
        <v>4</v>
      </c>
      <c r="O7" s="15"/>
    </row>
    <row r="8" spans="1:15" s="2" customFormat="1" ht="21" customHeight="1">
      <c r="A8" s="119" t="s">
        <v>30</v>
      </c>
      <c r="B8" s="119"/>
      <c r="C8" s="119"/>
      <c r="D8" s="119"/>
      <c r="E8" s="30">
        <v>3</v>
      </c>
      <c r="F8" s="5"/>
      <c r="G8" s="67">
        <v>3</v>
      </c>
      <c r="H8" s="6" t="s">
        <v>5</v>
      </c>
      <c r="I8" s="7">
        <v>1</v>
      </c>
      <c r="J8" s="26"/>
      <c r="K8" s="32"/>
      <c r="L8" s="26"/>
      <c r="M8" s="62"/>
      <c r="N8" s="30">
        <f>G8*I8</f>
        <v>3</v>
      </c>
      <c r="O8" s="15"/>
    </row>
    <row r="9" spans="1:15" s="2" customFormat="1" ht="21" customHeight="1">
      <c r="A9" s="119" t="s">
        <v>28</v>
      </c>
      <c r="B9" s="119"/>
      <c r="C9" s="119"/>
      <c r="D9" s="119"/>
      <c r="E9" s="30">
        <v>2</v>
      </c>
      <c r="F9" s="5"/>
      <c r="G9" s="67">
        <v>2</v>
      </c>
      <c r="H9" s="6"/>
      <c r="I9" s="32"/>
      <c r="J9" s="26"/>
      <c r="K9" s="32"/>
      <c r="L9" s="26"/>
      <c r="M9" s="62"/>
      <c r="N9" s="30">
        <f>G9</f>
        <v>2</v>
      </c>
      <c r="O9" s="15"/>
    </row>
    <row r="10" spans="1:15" s="2" customFormat="1" ht="21" customHeight="1">
      <c r="A10" s="119" t="s">
        <v>29</v>
      </c>
      <c r="B10" s="119"/>
      <c r="C10" s="119"/>
      <c r="D10" s="119"/>
      <c r="E10" s="30">
        <v>3</v>
      </c>
      <c r="F10" s="5"/>
      <c r="G10" s="67">
        <v>3</v>
      </c>
      <c r="H10" s="6"/>
      <c r="I10" s="32"/>
      <c r="J10" s="32"/>
      <c r="K10" s="32"/>
      <c r="L10" s="26"/>
      <c r="M10" s="62"/>
      <c r="N10" s="30">
        <f>G10</f>
        <v>3</v>
      </c>
      <c r="O10" s="15"/>
    </row>
    <row r="11" spans="1:15" s="2" customFormat="1" ht="21" customHeight="1">
      <c r="A11" s="119" t="s">
        <v>23</v>
      </c>
      <c r="B11" s="119"/>
      <c r="C11" s="119"/>
      <c r="D11" s="119"/>
      <c r="E11" s="30">
        <f>G11</f>
        <v>2</v>
      </c>
      <c r="F11" s="5"/>
      <c r="G11" s="67">
        <v>2</v>
      </c>
      <c r="H11" s="6"/>
      <c r="I11" s="32"/>
      <c r="J11" s="32"/>
      <c r="K11" s="32"/>
      <c r="L11" s="26"/>
      <c r="M11" s="62"/>
      <c r="N11" s="30">
        <f>G11</f>
        <v>2</v>
      </c>
      <c r="O11" s="15"/>
    </row>
    <row r="12" spans="1:15" s="2" customFormat="1" ht="21" customHeight="1">
      <c r="A12" s="108" t="s">
        <v>19</v>
      </c>
      <c r="B12" s="109"/>
      <c r="C12" s="109"/>
      <c r="D12" s="110"/>
      <c r="E12" s="77">
        <v>10</v>
      </c>
      <c r="F12" s="51"/>
      <c r="G12" s="65"/>
      <c r="H12" s="52"/>
      <c r="I12" s="65"/>
      <c r="J12" s="52"/>
      <c r="K12" s="54"/>
      <c r="L12" s="61"/>
      <c r="M12" s="61"/>
      <c r="N12" s="77">
        <f>G12+I12+K12+M12+SUM(N8:N11)</f>
        <v>10</v>
      </c>
      <c r="O12" s="15"/>
    </row>
    <row r="13" spans="1:15" s="3" customFormat="1" ht="21" customHeight="1">
      <c r="A13" s="17"/>
      <c r="B13" s="18"/>
      <c r="C13" s="18"/>
      <c r="D13" s="18"/>
      <c r="E13" s="78"/>
      <c r="F13" s="18"/>
      <c r="G13" s="18"/>
      <c r="H13" s="18"/>
      <c r="I13" s="18"/>
      <c r="J13" s="18"/>
      <c r="K13" s="27"/>
      <c r="L13" s="27"/>
      <c r="M13" s="27"/>
      <c r="N13" s="27"/>
      <c r="O13" s="15"/>
    </row>
    <row r="14" spans="1:15" s="3" customFormat="1" ht="21" customHeight="1">
      <c r="A14" s="17" t="s">
        <v>18</v>
      </c>
      <c r="B14" s="18"/>
      <c r="C14" s="18"/>
      <c r="D14" s="18"/>
      <c r="E14" s="78"/>
      <c r="F14" s="18"/>
      <c r="G14" s="18"/>
      <c r="H14" s="18"/>
      <c r="I14" s="18"/>
      <c r="J14" s="18"/>
      <c r="K14" s="27"/>
      <c r="L14" s="27"/>
      <c r="M14" s="27"/>
      <c r="N14" s="27"/>
      <c r="O14" s="15"/>
    </row>
    <row r="15" spans="1:15" s="2" customFormat="1" ht="21" customHeight="1">
      <c r="A15" s="21" t="s">
        <v>7</v>
      </c>
      <c r="B15" s="20"/>
      <c r="C15" s="20"/>
      <c r="D15" s="20"/>
      <c r="E15" s="79"/>
      <c r="F15" s="20"/>
      <c r="G15" s="20"/>
      <c r="H15" s="20"/>
      <c r="I15" s="20"/>
      <c r="J15" s="20"/>
      <c r="K15" s="20"/>
      <c r="L15" s="20"/>
      <c r="M15" s="20"/>
      <c r="N15" s="20"/>
      <c r="O15" s="15"/>
    </row>
    <row r="16" spans="1:15" s="2" customFormat="1" ht="21" customHeight="1">
      <c r="A16" s="4" t="s">
        <v>0</v>
      </c>
      <c r="B16" s="101" t="s">
        <v>1</v>
      </c>
      <c r="C16" s="102"/>
      <c r="D16" s="103"/>
      <c r="E16" s="30" t="s">
        <v>2</v>
      </c>
      <c r="F16" s="100" t="s">
        <v>3</v>
      </c>
      <c r="G16" s="100"/>
      <c r="H16" s="100"/>
      <c r="I16" s="100"/>
      <c r="J16" s="100"/>
      <c r="K16" s="100"/>
      <c r="L16" s="100"/>
      <c r="M16" s="100"/>
      <c r="N16" s="68" t="s">
        <v>4</v>
      </c>
      <c r="O16" s="15"/>
    </row>
    <row r="17" spans="1:15" s="2" customFormat="1" ht="21" customHeight="1">
      <c r="A17" s="105" t="s">
        <v>24</v>
      </c>
      <c r="B17" s="94" t="s">
        <v>13</v>
      </c>
      <c r="C17" s="95"/>
      <c r="D17" s="96"/>
      <c r="E17" s="80">
        <v>2.5</v>
      </c>
      <c r="F17" s="46"/>
      <c r="G17" s="50">
        <f>E17</f>
        <v>2.5</v>
      </c>
      <c r="H17" s="50" t="s">
        <v>5</v>
      </c>
      <c r="I17" s="48">
        <v>1</v>
      </c>
      <c r="J17" s="50"/>
      <c r="K17" s="47"/>
      <c r="L17" s="47"/>
      <c r="M17" s="47"/>
      <c r="N17" s="69">
        <f>ROUND(G17*I17,2)</f>
        <v>2.5</v>
      </c>
      <c r="O17" s="15"/>
    </row>
    <row r="18" spans="1:15" s="2" customFormat="1" ht="21" customHeight="1">
      <c r="A18" s="106"/>
      <c r="B18" s="97" t="s">
        <v>14</v>
      </c>
      <c r="C18" s="98"/>
      <c r="D18" s="99"/>
      <c r="E18" s="81">
        <v>0.5</v>
      </c>
      <c r="F18" s="8"/>
      <c r="G18" s="9">
        <f>E18</f>
        <v>0.5</v>
      </c>
      <c r="H18" s="9" t="s">
        <v>5</v>
      </c>
      <c r="I18" s="10">
        <v>1</v>
      </c>
      <c r="J18" s="9"/>
      <c r="K18" s="11"/>
      <c r="L18" s="11"/>
      <c r="M18" s="11"/>
      <c r="N18" s="70">
        <f>ROUND(G18*I18,2)</f>
        <v>0.5</v>
      </c>
      <c r="O18" s="15"/>
    </row>
    <row r="19" spans="1:15" s="2" customFormat="1" ht="21" customHeight="1">
      <c r="A19" s="106"/>
      <c r="B19" s="97" t="s">
        <v>15</v>
      </c>
      <c r="C19" s="98"/>
      <c r="D19" s="99"/>
      <c r="E19" s="81">
        <v>1</v>
      </c>
      <c r="F19" s="8"/>
      <c r="G19" s="9">
        <f>E19</f>
        <v>1</v>
      </c>
      <c r="H19" s="9" t="s">
        <v>5</v>
      </c>
      <c r="I19" s="10">
        <v>1</v>
      </c>
      <c r="J19" s="9"/>
      <c r="K19" s="11"/>
      <c r="L19" s="11"/>
      <c r="M19" s="11"/>
      <c r="N19" s="70">
        <f>ROUND(G19*I19,2)</f>
        <v>1</v>
      </c>
      <c r="O19" s="15"/>
    </row>
    <row r="20" spans="1:15" s="2" customFormat="1" ht="21" customHeight="1">
      <c r="A20" s="106"/>
      <c r="B20" s="111" t="s">
        <v>16</v>
      </c>
      <c r="C20" s="112"/>
      <c r="D20" s="113"/>
      <c r="E20" s="66">
        <v>2</v>
      </c>
      <c r="F20" s="51"/>
      <c r="G20" s="52">
        <f>E20</f>
        <v>2</v>
      </c>
      <c r="H20" s="52" t="s">
        <v>5</v>
      </c>
      <c r="I20" s="53">
        <v>1</v>
      </c>
      <c r="J20" s="52"/>
      <c r="K20" s="54"/>
      <c r="L20" s="54"/>
      <c r="M20" s="54"/>
      <c r="N20" s="71">
        <f>ROUND(G20*I20,2)</f>
        <v>2</v>
      </c>
      <c r="O20" s="15"/>
    </row>
    <row r="21" spans="1:15" s="2" customFormat="1" ht="21" customHeight="1">
      <c r="A21" s="107"/>
      <c r="B21" s="101" t="s">
        <v>11</v>
      </c>
      <c r="C21" s="102"/>
      <c r="D21" s="103"/>
      <c r="E21" s="80">
        <f>SUM(E17:E20)</f>
        <v>6</v>
      </c>
      <c r="F21" s="46"/>
      <c r="G21" s="50"/>
      <c r="H21" s="50"/>
      <c r="I21" s="50"/>
      <c r="J21" s="50"/>
      <c r="K21" s="50"/>
      <c r="L21" s="47"/>
      <c r="M21" s="47"/>
      <c r="N21" s="72">
        <f>SUM(N17:N20)</f>
        <v>6</v>
      </c>
      <c r="O21" s="15"/>
    </row>
    <row r="22" spans="1:15" s="2" customFormat="1" ht="21" customHeight="1">
      <c r="A22" s="114" t="s">
        <v>25</v>
      </c>
      <c r="B22" s="94" t="s">
        <v>17</v>
      </c>
      <c r="C22" s="95"/>
      <c r="D22" s="96"/>
      <c r="E22" s="80">
        <v>3</v>
      </c>
      <c r="F22" s="46"/>
      <c r="G22" s="47">
        <f>E22</f>
        <v>3</v>
      </c>
      <c r="H22" s="50" t="s">
        <v>5</v>
      </c>
      <c r="I22" s="48">
        <v>0</v>
      </c>
      <c r="J22" s="50" t="s">
        <v>5</v>
      </c>
      <c r="K22" s="48">
        <v>1</v>
      </c>
      <c r="L22" s="47"/>
      <c r="M22" s="49"/>
      <c r="N22" s="73">
        <f>G22*I22*K22</f>
        <v>0</v>
      </c>
      <c r="O22" s="15"/>
    </row>
    <row r="23" spans="1:15" s="2" customFormat="1" ht="21" customHeight="1">
      <c r="A23" s="115"/>
      <c r="B23" s="97" t="s">
        <v>13</v>
      </c>
      <c r="C23" s="98"/>
      <c r="D23" s="99"/>
      <c r="E23" s="81">
        <v>2.5</v>
      </c>
      <c r="F23" s="8"/>
      <c r="G23" s="11">
        <f>E23</f>
        <v>2.5</v>
      </c>
      <c r="H23" s="9" t="s">
        <v>5</v>
      </c>
      <c r="I23" s="10">
        <v>1</v>
      </c>
      <c r="J23" s="9" t="s">
        <v>5</v>
      </c>
      <c r="K23" s="10">
        <v>1</v>
      </c>
      <c r="L23" s="11"/>
      <c r="M23" s="22"/>
      <c r="N23" s="74">
        <f>G23*I23*K23</f>
        <v>2.5</v>
      </c>
      <c r="O23" s="15"/>
    </row>
    <row r="24" spans="1:15" s="2" customFormat="1" ht="21" customHeight="1">
      <c r="A24" s="115"/>
      <c r="B24" s="97" t="s">
        <v>14</v>
      </c>
      <c r="C24" s="98"/>
      <c r="D24" s="99"/>
      <c r="E24" s="81">
        <v>0.5</v>
      </c>
      <c r="F24" s="8" t="s">
        <v>10</v>
      </c>
      <c r="G24" s="11">
        <f>E24</f>
        <v>0.5</v>
      </c>
      <c r="H24" s="9" t="s">
        <v>5</v>
      </c>
      <c r="I24" s="10">
        <v>0.4</v>
      </c>
      <c r="J24" s="9" t="s">
        <v>5</v>
      </c>
      <c r="K24" s="10">
        <v>1</v>
      </c>
      <c r="L24" s="60"/>
      <c r="M24" s="60"/>
      <c r="N24" s="74">
        <f>G24*I24*K24</f>
        <v>0.2</v>
      </c>
      <c r="O24" s="15"/>
    </row>
    <row r="25" spans="1:15" s="2" customFormat="1" ht="21" customHeight="1">
      <c r="A25" s="115"/>
      <c r="B25" s="97" t="s">
        <v>15</v>
      </c>
      <c r="C25" s="98"/>
      <c r="D25" s="99"/>
      <c r="E25" s="81">
        <v>1</v>
      </c>
      <c r="F25" s="8"/>
      <c r="G25" s="11">
        <f>E25</f>
        <v>1</v>
      </c>
      <c r="H25" s="9" t="s">
        <v>5</v>
      </c>
      <c r="I25" s="10">
        <v>1</v>
      </c>
      <c r="J25" s="9" t="s">
        <v>5</v>
      </c>
      <c r="K25" s="10">
        <v>1</v>
      </c>
      <c r="L25" s="11"/>
      <c r="M25" s="22"/>
      <c r="N25" s="74">
        <f>G25*I25*K25</f>
        <v>1</v>
      </c>
      <c r="O25" s="15"/>
    </row>
    <row r="26" spans="1:15" s="2" customFormat="1" ht="21" customHeight="1">
      <c r="A26" s="115"/>
      <c r="B26" s="88" t="s">
        <v>16</v>
      </c>
      <c r="C26" s="89"/>
      <c r="D26" s="90"/>
      <c r="E26" s="82">
        <v>2</v>
      </c>
      <c r="F26" s="41"/>
      <c r="G26" s="44">
        <f>E26</f>
        <v>2</v>
      </c>
      <c r="H26" s="42" t="s">
        <v>5</v>
      </c>
      <c r="I26" s="43">
        <v>0.4</v>
      </c>
      <c r="J26" s="42" t="s">
        <v>5</v>
      </c>
      <c r="K26" s="43">
        <v>1</v>
      </c>
      <c r="L26" s="44"/>
      <c r="M26" s="45"/>
      <c r="N26" s="73">
        <f>G26*I26*K26</f>
        <v>0.8</v>
      </c>
      <c r="O26" s="15"/>
    </row>
    <row r="27" spans="1:15" s="2" customFormat="1" ht="21" customHeight="1">
      <c r="A27" s="116"/>
      <c r="B27" s="100" t="s">
        <v>11</v>
      </c>
      <c r="C27" s="100"/>
      <c r="D27" s="100"/>
      <c r="E27" s="30">
        <f>SUM(E22:E26)</f>
        <v>9</v>
      </c>
      <c r="F27" s="5"/>
      <c r="G27" s="26"/>
      <c r="H27" s="26"/>
      <c r="I27" s="26"/>
      <c r="J27" s="26"/>
      <c r="K27" s="26"/>
      <c r="L27" s="26"/>
      <c r="M27" s="62"/>
      <c r="N27" s="68">
        <f>SUM(N22:N26)</f>
        <v>4.5</v>
      </c>
      <c r="O27" s="15"/>
    </row>
    <row r="28" spans="1:15" s="2" customFormat="1" ht="21" customHeight="1">
      <c r="A28" s="114" t="s">
        <v>26</v>
      </c>
      <c r="B28" s="88" t="s">
        <v>17</v>
      </c>
      <c r="C28" s="89"/>
      <c r="D28" s="90"/>
      <c r="E28" s="82">
        <v>1.25</v>
      </c>
      <c r="F28" s="41" t="s">
        <v>10</v>
      </c>
      <c r="G28" s="44">
        <f>E28</f>
        <v>1.25</v>
      </c>
      <c r="H28" s="42" t="s">
        <v>5</v>
      </c>
      <c r="I28" s="43">
        <v>1</v>
      </c>
      <c r="J28" s="42"/>
      <c r="K28" s="44"/>
      <c r="L28" s="63"/>
      <c r="M28" s="63"/>
      <c r="N28" s="73">
        <f>G28*I28</f>
        <v>1.25</v>
      </c>
      <c r="O28" s="15"/>
    </row>
    <row r="29" spans="1:15" s="2" customFormat="1" ht="21" customHeight="1">
      <c r="A29" s="115"/>
      <c r="B29" s="97" t="s">
        <v>13</v>
      </c>
      <c r="C29" s="98"/>
      <c r="D29" s="99"/>
      <c r="E29" s="81">
        <v>1</v>
      </c>
      <c r="F29" s="8"/>
      <c r="G29" s="11">
        <f>E29</f>
        <v>1</v>
      </c>
      <c r="H29" s="9" t="s">
        <v>5</v>
      </c>
      <c r="I29" s="10">
        <v>1</v>
      </c>
      <c r="J29" s="9"/>
      <c r="K29" s="11"/>
      <c r="L29" s="11"/>
      <c r="M29" s="22"/>
      <c r="N29" s="74">
        <f>G29*I29</f>
        <v>1</v>
      </c>
      <c r="O29" s="15"/>
    </row>
    <row r="30" spans="1:15" s="2" customFormat="1" ht="21" customHeight="1">
      <c r="A30" s="115"/>
      <c r="B30" s="97" t="s">
        <v>14</v>
      </c>
      <c r="C30" s="98"/>
      <c r="D30" s="99"/>
      <c r="E30" s="81">
        <v>0.25</v>
      </c>
      <c r="F30" s="8"/>
      <c r="G30" s="11">
        <f>E30</f>
        <v>0.25</v>
      </c>
      <c r="H30" s="9" t="s">
        <v>5</v>
      </c>
      <c r="I30" s="10">
        <v>1</v>
      </c>
      <c r="J30" s="9"/>
      <c r="K30" s="11"/>
      <c r="L30" s="11"/>
      <c r="M30" s="22"/>
      <c r="N30" s="74">
        <f>G30*I30</f>
        <v>0.25</v>
      </c>
      <c r="O30" s="15"/>
    </row>
    <row r="31" spans="1:15" s="2" customFormat="1" ht="21" customHeight="1">
      <c r="A31" s="115"/>
      <c r="B31" s="97" t="s">
        <v>15</v>
      </c>
      <c r="C31" s="98"/>
      <c r="D31" s="99"/>
      <c r="E31" s="81">
        <v>0.5</v>
      </c>
      <c r="F31" s="8" t="s">
        <v>10</v>
      </c>
      <c r="G31" s="11">
        <f>E31</f>
        <v>0.5</v>
      </c>
      <c r="H31" s="9" t="s">
        <v>5</v>
      </c>
      <c r="I31" s="10">
        <v>1</v>
      </c>
      <c r="J31" s="9"/>
      <c r="K31" s="11"/>
      <c r="L31" s="60"/>
      <c r="M31" s="60"/>
      <c r="N31" s="74">
        <f>G31*I31</f>
        <v>0.5</v>
      </c>
      <c r="O31" s="15"/>
    </row>
    <row r="32" spans="1:15" s="2" customFormat="1" ht="21" customHeight="1">
      <c r="A32" s="115"/>
      <c r="B32" s="111" t="s">
        <v>16</v>
      </c>
      <c r="C32" s="112"/>
      <c r="D32" s="113"/>
      <c r="E32" s="83">
        <v>1</v>
      </c>
      <c r="F32" s="55"/>
      <c r="G32" s="56">
        <f>E32</f>
        <v>1</v>
      </c>
      <c r="H32" s="57" t="s">
        <v>5</v>
      </c>
      <c r="I32" s="58">
        <v>1</v>
      </c>
      <c r="J32" s="57"/>
      <c r="K32" s="54"/>
      <c r="L32" s="56"/>
      <c r="M32" s="59"/>
      <c r="N32" s="75">
        <f>G32*I32</f>
        <v>1</v>
      </c>
      <c r="O32" s="15"/>
    </row>
    <row r="33" spans="1:15" s="2" customFormat="1" ht="21" customHeight="1">
      <c r="A33" s="116"/>
      <c r="B33" s="101" t="s">
        <v>11</v>
      </c>
      <c r="C33" s="102"/>
      <c r="D33" s="103"/>
      <c r="E33" s="80">
        <f>SUM(E28:E32)</f>
        <v>4</v>
      </c>
      <c r="F33" s="5"/>
      <c r="G33" s="26"/>
      <c r="H33" s="26"/>
      <c r="I33" s="26"/>
      <c r="J33" s="26"/>
      <c r="K33" s="26"/>
      <c r="L33" s="26"/>
      <c r="M33" s="62"/>
      <c r="N33" s="68">
        <f>SUM(N28:N32)</f>
        <v>4</v>
      </c>
      <c r="O33" s="15"/>
    </row>
    <row r="34" spans="1:15" s="2" customFormat="1" ht="21" customHeight="1">
      <c r="A34" s="104" t="s">
        <v>27</v>
      </c>
      <c r="B34" s="101" t="s">
        <v>13</v>
      </c>
      <c r="C34" s="102"/>
      <c r="D34" s="103"/>
      <c r="E34" s="30">
        <v>0.25</v>
      </c>
      <c r="F34" s="5"/>
      <c r="G34" s="6">
        <f>E34</f>
        <v>0.25</v>
      </c>
      <c r="H34" s="6" t="s">
        <v>5</v>
      </c>
      <c r="I34" s="7">
        <v>1</v>
      </c>
      <c r="J34" s="6"/>
      <c r="K34" s="26"/>
      <c r="L34" s="26"/>
      <c r="M34" s="26"/>
      <c r="N34" s="72">
        <f>ROUND(G34*I34,2)</f>
        <v>0.25</v>
      </c>
      <c r="O34" s="15"/>
    </row>
    <row r="35" spans="1:15" s="2" customFormat="1" ht="21" customHeight="1">
      <c r="A35" s="104"/>
      <c r="B35" s="101" t="s">
        <v>14</v>
      </c>
      <c r="C35" s="102"/>
      <c r="D35" s="103"/>
      <c r="E35" s="30">
        <v>0.25</v>
      </c>
      <c r="F35" s="5"/>
      <c r="G35" s="6">
        <f>E35</f>
        <v>0.25</v>
      </c>
      <c r="H35" s="6" t="s">
        <v>5</v>
      </c>
      <c r="I35" s="7">
        <v>1</v>
      </c>
      <c r="J35" s="6"/>
      <c r="K35" s="26"/>
      <c r="L35" s="26"/>
      <c r="M35" s="26"/>
      <c r="N35" s="72">
        <f>ROUND(G35*I35,2)</f>
        <v>0.25</v>
      </c>
      <c r="O35" s="15"/>
    </row>
    <row r="36" spans="1:15" s="2" customFormat="1" ht="21" customHeight="1">
      <c r="A36" s="100"/>
      <c r="B36" s="101" t="s">
        <v>15</v>
      </c>
      <c r="C36" s="102"/>
      <c r="D36" s="103"/>
      <c r="E36" s="30">
        <v>0.25</v>
      </c>
      <c r="F36" s="5"/>
      <c r="G36" s="6">
        <f>E36</f>
        <v>0.25</v>
      </c>
      <c r="H36" s="6" t="s">
        <v>5</v>
      </c>
      <c r="I36" s="7">
        <v>1</v>
      </c>
      <c r="J36" s="6"/>
      <c r="K36" s="26"/>
      <c r="L36" s="26"/>
      <c r="M36" s="26"/>
      <c r="N36" s="72">
        <f>ROUND(G36*I36,2)</f>
        <v>0.25</v>
      </c>
      <c r="O36" s="15"/>
    </row>
    <row r="37" spans="1:15" s="2" customFormat="1" ht="21" customHeight="1">
      <c r="A37" s="100"/>
      <c r="B37" s="101" t="s">
        <v>16</v>
      </c>
      <c r="C37" s="102"/>
      <c r="D37" s="103"/>
      <c r="E37" s="30">
        <v>0.25</v>
      </c>
      <c r="F37" s="5"/>
      <c r="G37" s="6">
        <f>E37</f>
        <v>0.25</v>
      </c>
      <c r="H37" s="6" t="s">
        <v>5</v>
      </c>
      <c r="I37" s="7">
        <v>1</v>
      </c>
      <c r="J37" s="6"/>
      <c r="K37" s="26"/>
      <c r="L37" s="26"/>
      <c r="M37" s="26"/>
      <c r="N37" s="72">
        <f>ROUND(G37*I37,2)</f>
        <v>0.25</v>
      </c>
      <c r="O37" s="15"/>
    </row>
    <row r="38" spans="1:15" s="2" customFormat="1" ht="21" customHeight="1">
      <c r="A38" s="100"/>
      <c r="B38" s="101" t="s">
        <v>11</v>
      </c>
      <c r="C38" s="102"/>
      <c r="D38" s="103"/>
      <c r="E38" s="30">
        <f>SUM(E34:E37)</f>
        <v>1</v>
      </c>
      <c r="F38" s="5"/>
      <c r="G38" s="6"/>
      <c r="H38" s="6"/>
      <c r="I38" s="7"/>
      <c r="J38" s="6"/>
      <c r="K38" s="26"/>
      <c r="L38" s="26"/>
      <c r="M38" s="26"/>
      <c r="N38" s="72">
        <f>SUM(N34:N37)</f>
        <v>1</v>
      </c>
      <c r="O38" s="15"/>
    </row>
    <row r="39" spans="1:15" s="2" customFormat="1" ht="21" customHeight="1">
      <c r="A39" s="101" t="s">
        <v>21</v>
      </c>
      <c r="B39" s="102"/>
      <c r="C39" s="102"/>
      <c r="D39" s="103"/>
      <c r="E39" s="29">
        <f>E38+E33+E27+E21</f>
        <v>20</v>
      </c>
      <c r="F39" s="85"/>
      <c r="G39" s="86"/>
      <c r="H39" s="86"/>
      <c r="I39" s="86"/>
      <c r="J39" s="86"/>
      <c r="K39" s="86"/>
      <c r="L39" s="86"/>
      <c r="M39" s="87"/>
      <c r="N39" s="76">
        <f>N38+N33+N27+N21</f>
        <v>15.5</v>
      </c>
      <c r="O39" s="15"/>
    </row>
    <row r="40" ht="18" customHeight="1"/>
    <row r="41" ht="18" customHeight="1"/>
  </sheetData>
  <sheetProtection/>
  <mergeCells count="39">
    <mergeCell ref="I3:K3"/>
    <mergeCell ref="L3:N3"/>
    <mergeCell ref="A7:D7"/>
    <mergeCell ref="F7:M7"/>
    <mergeCell ref="A8:D8"/>
    <mergeCell ref="A9:D9"/>
    <mergeCell ref="A10:D10"/>
    <mergeCell ref="A11:D11"/>
    <mergeCell ref="A12:D12"/>
    <mergeCell ref="B16:D16"/>
    <mergeCell ref="F16:M16"/>
    <mergeCell ref="A17:A21"/>
    <mergeCell ref="B17:D17"/>
    <mergeCell ref="B18:D18"/>
    <mergeCell ref="B19:D19"/>
    <mergeCell ref="B20:D20"/>
    <mergeCell ref="B21:D21"/>
    <mergeCell ref="A22:A27"/>
    <mergeCell ref="B22:D22"/>
    <mergeCell ref="B23:D23"/>
    <mergeCell ref="B24:D24"/>
    <mergeCell ref="B25:D25"/>
    <mergeCell ref="B26:D26"/>
    <mergeCell ref="B27:D27"/>
    <mergeCell ref="A28:A33"/>
    <mergeCell ref="B28:D28"/>
    <mergeCell ref="B29:D29"/>
    <mergeCell ref="B30:D30"/>
    <mergeCell ref="B31:D31"/>
    <mergeCell ref="B32:D32"/>
    <mergeCell ref="B33:D33"/>
    <mergeCell ref="A39:D39"/>
    <mergeCell ref="F39:M39"/>
    <mergeCell ref="A34:A38"/>
    <mergeCell ref="B34:D34"/>
    <mergeCell ref="B35:D35"/>
    <mergeCell ref="B36:D36"/>
    <mergeCell ref="B37:D37"/>
    <mergeCell ref="B38:D38"/>
  </mergeCells>
  <dataValidations count="13">
    <dataValidation type="list" allowBlank="1" showInputMessage="1" showErrorMessage="1" sqref="K23:K26">
      <formula1>"1.0,1.0"</formula1>
    </dataValidation>
    <dataValidation type="list" allowBlank="1" showInputMessage="1" showErrorMessage="1" sqref="I22:I26">
      <formula1>"1.0,0.4,0"</formula1>
    </dataValidation>
    <dataValidation type="list" allowBlank="1" showInputMessage="1" showErrorMessage="1" sqref="I19:I20">
      <formula1>"1.0,0.6,0.4,0"</formula1>
    </dataValidation>
    <dataValidation type="list" allowBlank="1" showInputMessage="1" showErrorMessage="1" sqref="I18 I34:I37">
      <formula1>"1.0,0"</formula1>
    </dataValidation>
    <dataValidation type="list" allowBlank="1" showInputMessage="1" showErrorMessage="1" sqref="G11">
      <formula1>"2,1,0"</formula1>
    </dataValidation>
    <dataValidation type="list" allowBlank="1" showInputMessage="1" showErrorMessage="1" sqref="G9">
      <formula1>"2,0"</formula1>
    </dataValidation>
    <dataValidation type="list" allowBlank="1" showInputMessage="1" showErrorMessage="1" sqref="G10">
      <formula1>"3.0,2.25,1.5,0.75,0"</formula1>
    </dataValidation>
    <dataValidation type="list" allowBlank="1" showInputMessage="1" showErrorMessage="1" sqref="I8">
      <formula1>"1.0,0.8,0.6"</formula1>
    </dataValidation>
    <dataValidation type="list" allowBlank="1" showInputMessage="1" showErrorMessage="1" sqref="G8">
      <formula1>"3,1"</formula1>
    </dataValidation>
    <dataValidation type="list" allowBlank="1" showInputMessage="1" showErrorMessage="1" sqref="K22">
      <formula1>"1.0,0.8"</formula1>
    </dataValidation>
    <dataValidation type="list" allowBlank="1" showInputMessage="1" showErrorMessage="1" sqref="I38 I29:I32">
      <formula1>"1.0,0.9,0.7,0.5,0"</formula1>
    </dataValidation>
    <dataValidation type="list" allowBlank="1" showInputMessage="1" showErrorMessage="1" sqref="I28">
      <formula1>"1.0,0.9,0.7,0.6,0"</formula1>
    </dataValidation>
    <dataValidation type="list" allowBlank="1" showInputMessage="1" showErrorMessage="1" sqref="I17">
      <formula1>"1.0,0.9,0.6,0.4,0"</formula1>
    </dataValidation>
  </dataValidations>
  <printOptions horizontalCentered="1" verticalCentered="1"/>
  <pageMargins left="0.8661417322834646" right="0.5511811023622047" top="0.25" bottom="0.32" header="0.22" footer="0.23"/>
  <pageSetup fitToHeight="1" fitToWidth="1" horizontalDpi="600" verticalDpi="600" orientation="portrait" paperSize="9" scale="83" r:id="rId1"/>
  <rowBreaks count="1" manualBreakCount="1">
    <brk id="17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2012-11-30T06:47:27Z</cp:lastPrinted>
  <dcterms:created xsi:type="dcterms:W3CDTF">2010-02-04T09:25:58Z</dcterms:created>
  <dcterms:modified xsi:type="dcterms:W3CDTF">2017-09-19T08:30:01Z</dcterms:modified>
  <cp:category/>
  <cp:version/>
  <cp:contentType/>
  <cp:contentStatus/>
</cp:coreProperties>
</file>