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資料３−３" sheetId="1" r:id="rId1"/>
    <sheet name="資料３−４" sheetId="2" r:id="rId2"/>
  </sheets>
  <calcPr calcId="14562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D29" i="2"/>
  <c r="D30" i="2"/>
  <c r="D31" i="2"/>
  <c r="D32" i="2"/>
  <c r="D33" i="2"/>
  <c r="D34" i="2"/>
  <c r="D27" i="2"/>
  <c r="D22" i="2"/>
  <c r="D21" i="2"/>
  <c r="D13" i="2"/>
  <c r="D14" i="2"/>
  <c r="D15" i="2"/>
  <c r="D16" i="2"/>
  <c r="D12" i="2"/>
  <c r="I13" i="2"/>
  <c r="I14" i="2"/>
  <c r="I15" i="2"/>
  <c r="I16" i="2"/>
  <c r="I17" i="2"/>
  <c r="I18" i="2"/>
  <c r="I19" i="2"/>
  <c r="I20" i="2"/>
  <c r="I12" i="2"/>
  <c r="C35" i="2"/>
  <c r="C17" i="2"/>
  <c r="C23" i="2"/>
  <c r="H21" i="2"/>
  <c r="I21" i="1"/>
  <c r="I22" i="1"/>
  <c r="I23" i="1"/>
  <c r="I24" i="1"/>
  <c r="I20" i="1"/>
  <c r="D26" i="1"/>
  <c r="H25" i="1"/>
  <c r="I13" i="1"/>
  <c r="I14" i="1"/>
  <c r="I15" i="1"/>
  <c r="I12" i="1"/>
  <c r="H16" i="1"/>
  <c r="D27" i="1"/>
  <c r="D28" i="1"/>
  <c r="D29" i="1"/>
  <c r="D30" i="1"/>
  <c r="D31" i="1"/>
  <c r="D32" i="1"/>
  <c r="D33" i="1"/>
  <c r="C34" i="1"/>
  <c r="C22" i="1"/>
  <c r="C16" i="1"/>
</calcChain>
</file>

<file path=xl/sharedStrings.xml><?xml version="1.0" encoding="utf-8"?>
<sst xmlns="http://schemas.openxmlformats.org/spreadsheetml/2006/main" count="101" uniqueCount="61">
  <si>
    <t>表１：疾患</t>
    <rPh sb="0" eb="1">
      <t>ヒョウ</t>
    </rPh>
    <rPh sb="3" eb="5">
      <t>シッカン</t>
    </rPh>
    <phoneticPr fontId="2"/>
  </si>
  <si>
    <t>疾患</t>
    <rPh sb="0" eb="2">
      <t>シッカン</t>
    </rPh>
    <phoneticPr fontId="2"/>
  </si>
  <si>
    <t>脳血管障害</t>
    <rPh sb="0" eb="3">
      <t>ノウケッカンショウ</t>
    </rPh>
    <rPh sb="3" eb="5">
      <t>ショウガイ</t>
    </rPh>
    <phoneticPr fontId="2"/>
  </si>
  <si>
    <t>外傷性脳損傷</t>
    <rPh sb="0" eb="3">
      <t>ガイショウセイ</t>
    </rPh>
    <rPh sb="3" eb="6">
      <t>ノウソンショウ</t>
    </rPh>
    <phoneticPr fontId="2"/>
  </si>
  <si>
    <t>低酸素脳症</t>
    <rPh sb="0" eb="3">
      <t>テイサンソ</t>
    </rPh>
    <rPh sb="3" eb="5">
      <t>ノウショウ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</si>
  <si>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</si>
  <si>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</si>
  <si>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</si>
  <si>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（％）</t>
    <phoneticPr fontId="2"/>
  </si>
  <si>
    <t>表２：性別</t>
    <rPh sb="0" eb="1">
      <t>ヒョウ</t>
    </rPh>
    <rPh sb="3" eb="5">
      <t>セイベツ</t>
    </rPh>
    <phoneticPr fontId="2"/>
  </si>
  <si>
    <t>性別</t>
    <rPh sb="0" eb="2">
      <t>セイベツ</t>
    </rPh>
    <phoneticPr fontId="2"/>
  </si>
  <si>
    <t>（人）</t>
    <rPh sb="1" eb="2">
      <t>ヒト</t>
    </rPh>
    <phoneticPr fontId="2"/>
  </si>
  <si>
    <t>（％）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</si>
  <si>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</si>
  <si>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</si>
  <si>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</si>
  <si>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表３：年齢</t>
    <rPh sb="0" eb="1">
      <t>ヒョウ</t>
    </rPh>
    <rPh sb="3" eb="5">
      <t>ネンレイ</t>
    </rPh>
    <phoneticPr fontId="2"/>
  </si>
  <si>
    <t>年齢</t>
    <rPh sb="0" eb="2">
      <t>ネンレイ</t>
    </rPh>
    <phoneticPr fontId="2"/>
  </si>
  <si>
    <t>０〜１０歳代</t>
    <rPh sb="4" eb="6">
      <t>サイダイ</t>
    </rPh>
    <phoneticPr fontId="2"/>
  </si>
  <si>
    <t>２０歳代</t>
    <rPh sb="2" eb="4">
      <t>サイダイ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</si>
  <si>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</si>
  <si>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</si>
  <si>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</si>
  <si>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６０歳代</t>
    <rPh sb="2" eb="4">
      <t>サイダイ</t>
    </rPh>
    <phoneticPr fontId="2"/>
  </si>
  <si>
    <t>７０歳代</t>
    <rPh sb="2" eb="4">
      <t>サイダイ</t>
    </rPh>
    <phoneticPr fontId="2"/>
  </si>
  <si>
    <t>８０歳代以上</t>
    <rPh sb="2" eb="4">
      <t>サイダイ</t>
    </rPh>
    <rPh sb="4" eb="6">
      <t>イジョウ</t>
    </rPh>
    <phoneticPr fontId="2"/>
  </si>
  <si>
    <t>表４：入院病棟</t>
    <rPh sb="0" eb="1">
      <t>ヒョウ</t>
    </rPh>
    <rPh sb="3" eb="5">
      <t>ニュウイン</t>
    </rPh>
    <rPh sb="5" eb="7">
      <t>ビョウトウ</t>
    </rPh>
    <phoneticPr fontId="2"/>
  </si>
  <si>
    <t>入院病棟</t>
    <rPh sb="0" eb="2">
      <t>ニュウイン</t>
    </rPh>
    <rPh sb="2" eb="4">
      <t>ビョウトウ</t>
    </rPh>
    <phoneticPr fontId="2"/>
  </si>
  <si>
    <t>回復期リハビリ病棟</t>
    <rPh sb="0" eb="3">
      <t>カイフクキ</t>
    </rPh>
    <rPh sb="7" eb="9">
      <t>ビョウトウ</t>
    </rPh>
    <phoneticPr fontId="2"/>
  </si>
  <si>
    <t>障害者病棟</t>
    <rPh sb="0" eb="3">
      <t>ショウガイシャ</t>
    </rPh>
    <rPh sb="3" eb="5">
      <t>ビョウトウ</t>
    </rPh>
    <phoneticPr fontId="2"/>
  </si>
  <si>
    <t>その他の病棟</t>
    <rPh sb="2" eb="3">
      <t>ホカ</t>
    </rPh>
    <rPh sb="4" eb="6">
      <t>ビョウトウ</t>
    </rPh>
    <phoneticPr fontId="2"/>
  </si>
  <si>
    <t>表５：退院先</t>
    <rPh sb="0" eb="1">
      <t>ヒョウ</t>
    </rPh>
    <rPh sb="3" eb="5">
      <t>タイイン</t>
    </rPh>
    <rPh sb="5" eb="6">
      <t>サキ</t>
    </rPh>
    <phoneticPr fontId="2"/>
  </si>
  <si>
    <t>退院先</t>
    <rPh sb="0" eb="2">
      <t>タイイン</t>
    </rPh>
    <rPh sb="2" eb="3">
      <t>サキ</t>
    </rPh>
    <phoneticPr fontId="2"/>
  </si>
  <si>
    <t>（％）</t>
    <phoneticPr fontId="2"/>
  </si>
  <si>
    <t>自宅</t>
    <rPh sb="0" eb="2">
      <t>ジタク</t>
    </rPh>
    <phoneticPr fontId="2"/>
  </si>
  <si>
    <t>施設</t>
    <rPh sb="0" eb="2">
      <t>シセツ</t>
    </rPh>
    <phoneticPr fontId="2"/>
  </si>
  <si>
    <t>転院</t>
    <rPh sb="0" eb="2">
      <t>テンイン</t>
    </rPh>
    <phoneticPr fontId="2"/>
  </si>
  <si>
    <t>入院中</t>
    <rPh sb="0" eb="2">
      <t>ニュウイン</t>
    </rPh>
    <rPh sb="2" eb="3">
      <t>チュウ</t>
    </rPh>
    <phoneticPr fontId="2"/>
  </si>
  <si>
    <t>死亡</t>
    <rPh sb="0" eb="2">
      <t>シボウ</t>
    </rPh>
    <phoneticPr fontId="2"/>
  </si>
  <si>
    <t>脳腫瘍</t>
    <rPh sb="0" eb="3">
      <t>ノウシュヨウ</t>
    </rPh>
    <phoneticPr fontId="2"/>
  </si>
  <si>
    <t>表４：相談内容</t>
    <rPh sb="0" eb="1">
      <t>ヒョウ</t>
    </rPh>
    <rPh sb="3" eb="5">
      <t>ソウダン</t>
    </rPh>
    <rPh sb="5" eb="7">
      <t>ナイヨウ</t>
    </rPh>
    <phoneticPr fontId="2"/>
  </si>
  <si>
    <t>相談内容</t>
    <rPh sb="0" eb="2">
      <t>ソウダン</t>
    </rPh>
    <rPh sb="2" eb="4">
      <t>ナイヨウ</t>
    </rPh>
    <phoneticPr fontId="2"/>
  </si>
  <si>
    <t>外来OTリハ</t>
    <rPh sb="0" eb="2">
      <t>ガイライ</t>
    </rPh>
    <phoneticPr fontId="2"/>
  </si>
  <si>
    <t>他院通院リハ</t>
    <rPh sb="0" eb="2">
      <t>タイン</t>
    </rPh>
    <rPh sb="2" eb="4">
      <t>ツウイン</t>
    </rPh>
    <phoneticPr fontId="2"/>
  </si>
  <si>
    <t>就労</t>
    <rPh sb="0" eb="2">
      <t>シュウロウ</t>
    </rPh>
    <phoneticPr fontId="2"/>
  </si>
  <si>
    <t>福祉制度</t>
    <rPh sb="0" eb="4">
      <t>フクシセイド</t>
    </rPh>
    <phoneticPr fontId="2"/>
  </si>
  <si>
    <t>自立C利用</t>
    <rPh sb="0" eb="2">
      <t>ジリツ</t>
    </rPh>
    <rPh sb="3" eb="5">
      <t>リヨウ</t>
    </rPh>
    <phoneticPr fontId="2"/>
  </si>
  <si>
    <t>高次脳診断</t>
    <rPh sb="0" eb="2">
      <t>コウジ</t>
    </rPh>
    <rPh sb="2" eb="3">
      <t>ノウ</t>
    </rPh>
    <rPh sb="3" eb="5">
      <t>シンダン</t>
    </rPh>
    <phoneticPr fontId="2"/>
  </si>
  <si>
    <t>就学</t>
    <rPh sb="0" eb="2">
      <t>シュウガク</t>
    </rPh>
    <phoneticPr fontId="2"/>
  </si>
  <si>
    <t>　　　　　　　支援拠点機関　障がい者医療・リハビリテーションセンター</t>
    <rPh sb="7" eb="13">
      <t>シエンキョテンキカン</t>
    </rPh>
    <rPh sb="14" eb="15">
      <t>ショウ</t>
    </rPh>
    <rPh sb="17" eb="18">
      <t>シャ</t>
    </rPh>
    <rPh sb="18" eb="20">
      <t>イリョウ</t>
    </rPh>
    <phoneticPr fontId="2"/>
  </si>
  <si>
    <t>　　　　　 大阪府高次脳機能障がい支援普及事業</t>
    <rPh sb="6" eb="9">
      <t>オオサカフ</t>
    </rPh>
    <rPh sb="9" eb="11">
      <t>コウジ</t>
    </rPh>
    <rPh sb="11" eb="12">
      <t>ノウ</t>
    </rPh>
    <rPh sb="12" eb="14">
      <t>キノウショウガイ</t>
    </rPh>
    <rPh sb="14" eb="15">
      <t>ショウ</t>
    </rPh>
    <rPh sb="17" eb="19">
      <t>シエン</t>
    </rPh>
    <rPh sb="19" eb="23">
      <t>フキュウジギョウ</t>
    </rPh>
    <phoneticPr fontId="2"/>
  </si>
  <si>
    <t>　　　　　医療部門：大阪府立急性期・総合医療センター</t>
    <rPh sb="5" eb="9">
      <t>イリョウブモン</t>
    </rPh>
    <rPh sb="10" eb="14">
      <t>オオサカフリツ</t>
    </rPh>
    <rPh sb="14" eb="17">
      <t>キュウセイキ</t>
    </rPh>
    <rPh sb="18" eb="20">
      <t>ソウゴウ</t>
    </rPh>
    <rPh sb="20" eb="22">
      <t>イリョウ</t>
    </rPh>
    <phoneticPr fontId="2"/>
  </si>
  <si>
    <t>　　平成２６年４月〜平成２７年３月末　高次脳機能障がい　外来通院状況</t>
    <rPh sb="2" eb="4">
      <t>ヘイセイ</t>
    </rPh>
    <rPh sb="6" eb="7">
      <t>ネン</t>
    </rPh>
    <rPh sb="8" eb="9">
      <t>ガツ</t>
    </rPh>
    <rPh sb="10" eb="12">
      <t>ヘイセイ</t>
    </rPh>
    <rPh sb="14" eb="15">
      <t>ネン</t>
    </rPh>
    <rPh sb="16" eb="17">
      <t>ガツ</t>
    </rPh>
    <rPh sb="17" eb="18">
      <t>マツ</t>
    </rPh>
    <rPh sb="19" eb="21">
      <t>コウジ</t>
    </rPh>
    <rPh sb="21" eb="24">
      <t>ノウキノウ</t>
    </rPh>
    <rPh sb="24" eb="25">
      <t>ショウ</t>
    </rPh>
    <rPh sb="28" eb="30">
      <t>ガイライ</t>
    </rPh>
    <rPh sb="30" eb="32">
      <t>ツウイン</t>
    </rPh>
    <rPh sb="32" eb="34">
      <t>ジョウキョウ</t>
    </rPh>
    <phoneticPr fontId="2"/>
  </si>
  <si>
    <t>大阪府立急性期・総合医療センターリハビリテーション科外来に平成２６年４月〜平成２７年３月末の間に通院された高次脳機能障がいの方でMSWが介入したのは７２名であった。以下外来通院患者７２名の疾患、性別、年齢、及び相談内容について、表１〜４に示す。</t>
    <rPh sb="26" eb="28">
      <t>ガイライ</t>
    </rPh>
    <rPh sb="48" eb="50">
      <t>ツウイン</t>
    </rPh>
    <phoneticPr fontId="2"/>
  </si>
  <si>
    <t>支援拠点機関　障がい者医療・リハビリテーションセンター</t>
    <rPh sb="0" eb="6">
      <t>シエンキョテンキカン</t>
    </rPh>
    <rPh sb="7" eb="8">
      <t>ショウ</t>
    </rPh>
    <rPh sb="10" eb="11">
      <t>シャ</t>
    </rPh>
    <rPh sb="11" eb="13">
      <t>イリョウ</t>
    </rPh>
    <phoneticPr fontId="2"/>
  </si>
  <si>
    <t>大阪府高次脳機能障がい支援普及事業</t>
    <rPh sb="0" eb="3">
      <t>オオサカフ</t>
    </rPh>
    <rPh sb="3" eb="5">
      <t>コウジ</t>
    </rPh>
    <rPh sb="5" eb="6">
      <t>ノウ</t>
    </rPh>
    <rPh sb="6" eb="8">
      <t>キノウショウガイ</t>
    </rPh>
    <rPh sb="8" eb="9">
      <t>ショウ</t>
    </rPh>
    <rPh sb="11" eb="13">
      <t>シエン</t>
    </rPh>
    <rPh sb="13" eb="17">
      <t>フキュウジギョウ</t>
    </rPh>
    <phoneticPr fontId="2"/>
  </si>
  <si>
    <t>医療部門：大阪府立急性期・総合医療センター</t>
    <rPh sb="0" eb="4">
      <t>イリョウブモン</t>
    </rPh>
    <rPh sb="5" eb="9">
      <t>オオサカフリツ</t>
    </rPh>
    <rPh sb="9" eb="12">
      <t>キュウセイキ</t>
    </rPh>
    <rPh sb="13" eb="15">
      <t>ソウゴウ</t>
    </rPh>
    <rPh sb="15" eb="17">
      <t>イリョウ</t>
    </rPh>
    <phoneticPr fontId="2"/>
  </si>
  <si>
    <t>平成２６年４月〜平成２７年３月末　高次脳機能障がい　入院状況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rPh sb="15" eb="16">
      <t>マツ</t>
    </rPh>
    <rPh sb="17" eb="19">
      <t>コウジ</t>
    </rPh>
    <rPh sb="19" eb="22">
      <t>ノウキノウ</t>
    </rPh>
    <rPh sb="22" eb="23">
      <t>ショウ</t>
    </rPh>
    <rPh sb="26" eb="28">
      <t>ニュウイン</t>
    </rPh>
    <rPh sb="28" eb="30">
      <t>ジョウキョウ</t>
    </rPh>
    <phoneticPr fontId="2"/>
  </si>
  <si>
    <r>
      <t>　</t>
    </r>
    <r>
      <rPr>
        <sz val="12"/>
        <color rgb="FF000000"/>
        <rFont val="ＭＳ Ｐゴシック"/>
        <family val="3"/>
        <charset val="128"/>
        <scheme val="minor"/>
      </rPr>
      <t>大阪府立急性期・総合医療センターリハビリテーション科病棟に平成２６年４月〜平成２７年３月末の間に入院された高次脳機能障がいの方は８４名であった。以下入院患者８４名の疾患、性別、年齢、入院病棟、及び退院先について、表１〜５に示す。</t>
    </r>
    <rPh sb="49" eb="51">
      <t>ニュウイン</t>
    </rPh>
    <phoneticPr fontId="2"/>
  </si>
  <si>
    <t>福祉事業所</t>
    <rPh sb="0" eb="2">
      <t>フクシ</t>
    </rPh>
    <rPh sb="2" eb="4">
      <t>ジギョウ</t>
    </rPh>
    <rPh sb="4" eb="5">
      <t>ショ</t>
    </rPh>
    <phoneticPr fontId="2"/>
  </si>
  <si>
    <t>９西救急病棟</t>
    <rPh sb="1" eb="2">
      <t>ニシ</t>
    </rPh>
    <rPh sb="2" eb="4">
      <t>キュウキュウ</t>
    </rPh>
    <rPh sb="4" eb="6">
      <t>ビョウトウ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</si>
</sst>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1" xfId="1" applyNumberFormat="1" applyFont="1" applyBorder="1" applyAlignment="1">
      <alignment horizontal="center"/>
    </xf>
    <xf numFmtId="176" fontId="0" fillId="0" borderId="2" xfId="1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60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0</xdr:rowOff>
    </xdr:from>
    <xdr:to>
      <xdr:col>8</xdr:col>
      <xdr:colOff>752475</xdr:colOff>
      <xdr:row>1</xdr:row>
      <xdr:rowOff>76200</xdr:rowOff>
    </xdr:to>
    <xdr:sp macro="" textlink="">
      <xdr:nvSpPr>
        <xdr:cNvPr id="2" name="テキスト ボックス 18"/>
        <xdr:cNvSpPr txBox="1"/>
      </xdr:nvSpPr>
      <xdr:spPr>
        <a:xfrm>
          <a:off x="5534025" y="0"/>
          <a:ext cx="666750" cy="2571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Ｐ明朝"/>
              <a:cs typeface="Times New Roman"/>
            </a:rPr>
            <a:t>資料</a:t>
          </a:r>
          <a:r>
            <a:rPr lang="en-US" altLang="ja-JP" sz="1050" kern="100">
              <a:effectLst/>
              <a:latin typeface="Century"/>
              <a:ea typeface="ＭＳ Ｐ明朝"/>
              <a:cs typeface="Times New Roman"/>
            </a:rPr>
            <a:t>3-3</a:t>
          </a:r>
          <a:endParaRPr lang="ja-JP" sz="1000" kern="100">
            <a:effectLst/>
            <a:latin typeface="Century"/>
            <a:ea typeface="ＭＳ Ｐ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0</xdr:rowOff>
    </xdr:from>
    <xdr:to>
      <xdr:col>8</xdr:col>
      <xdr:colOff>714375</xdr:colOff>
      <xdr:row>1</xdr:row>
      <xdr:rowOff>76200</xdr:rowOff>
    </xdr:to>
    <xdr:sp macro="" textlink="">
      <xdr:nvSpPr>
        <xdr:cNvPr id="2" name="テキスト ボックス 18"/>
        <xdr:cNvSpPr txBox="1"/>
      </xdr:nvSpPr>
      <xdr:spPr>
        <a:xfrm>
          <a:off x="5457825" y="0"/>
          <a:ext cx="666750" cy="2571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Ｐ明朝"/>
              <a:cs typeface="Times New Roman"/>
            </a:rPr>
            <a:t>資料</a:t>
          </a:r>
          <a:r>
            <a:rPr lang="en-US" altLang="ja-JP" sz="1050" kern="100">
              <a:effectLst/>
              <a:latin typeface="Century"/>
              <a:ea typeface="ＭＳ Ｐ明朝"/>
              <a:cs typeface="Times New Roman"/>
            </a:rPr>
            <a:t>3-4</a:t>
          </a:r>
          <a:endParaRPr lang="ja-JP" sz="1000" kern="100">
            <a:effectLst/>
            <a:latin typeface="Century"/>
            <a:ea typeface="ＭＳ Ｐ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workbookViewId="0">
      <selection activeCell="K8" sqref="K8"/>
    </sheetView>
  </sheetViews>
  <sheetFormatPr defaultColWidth="13" defaultRowHeight="14.25" x14ac:dyDescent="0.15"/>
  <cols>
    <col min="1" max="2" width="7.625" customWidth="1"/>
    <col min="3" max="4" width="10.125" customWidth="1"/>
    <col min="5" max="5" width="7.625" customWidth="1"/>
    <col min="6" max="6" width="8.625" customWidth="1"/>
    <col min="7" max="7" width="9.625" customWidth="1"/>
    <col min="8" max="9" width="10.125" customWidth="1"/>
  </cols>
  <sheetData>
    <row r="1" spans="1:9" x14ac:dyDescent="0.15">
      <c r="H1" s="12"/>
    </row>
    <row r="2" spans="1:9" ht="17.25" x14ac:dyDescent="0.2">
      <c r="A2" s="17" t="s">
        <v>55</v>
      </c>
      <c r="B2" s="17"/>
      <c r="C2" s="17"/>
      <c r="D2" s="17"/>
      <c r="E2" s="17"/>
      <c r="F2" s="17"/>
      <c r="G2" s="17"/>
      <c r="H2" s="17"/>
      <c r="I2" s="17"/>
    </row>
    <row r="3" spans="1:9" ht="17.25" x14ac:dyDescent="0.2">
      <c r="A3" s="17" t="s">
        <v>54</v>
      </c>
      <c r="B3" s="17"/>
      <c r="C3" s="17"/>
      <c r="D3" s="17"/>
      <c r="E3" s="17"/>
      <c r="F3" s="17"/>
      <c r="G3" s="17"/>
      <c r="H3" s="17"/>
      <c r="I3" s="17"/>
    </row>
    <row r="4" spans="1:9" ht="17.25" x14ac:dyDescent="0.2">
      <c r="A4" s="17" t="s">
        <v>56</v>
      </c>
      <c r="B4" s="17"/>
      <c r="C4" s="17"/>
      <c r="D4" s="17"/>
      <c r="E4" s="17"/>
      <c r="F4" s="17"/>
      <c r="G4" s="17"/>
      <c r="H4" s="17"/>
      <c r="I4" s="17"/>
    </row>
    <row r="6" spans="1:9" ht="17.25" x14ac:dyDescent="0.2">
      <c r="A6" s="17" t="s">
        <v>57</v>
      </c>
      <c r="B6" s="17"/>
      <c r="C6" s="17"/>
      <c r="D6" s="17"/>
      <c r="E6" s="17"/>
      <c r="F6" s="17"/>
      <c r="G6" s="17"/>
      <c r="H6" s="17"/>
      <c r="I6" s="17"/>
    </row>
    <row r="8" spans="1:9" ht="68.25" customHeight="1" x14ac:dyDescent="0.15">
      <c r="A8" s="18" t="s">
        <v>58</v>
      </c>
      <c r="B8" s="18"/>
      <c r="C8" s="18"/>
      <c r="D8" s="18"/>
      <c r="E8" s="18"/>
      <c r="F8" s="18"/>
      <c r="G8" s="18"/>
      <c r="H8" s="18"/>
      <c r="I8" s="18"/>
    </row>
    <row r="10" spans="1:9" x14ac:dyDescent="0.15">
      <c r="A10" t="s">
        <v>0</v>
      </c>
      <c r="F10" t="s">
        <v>26</v>
      </c>
    </row>
    <row r="11" spans="1:9" x14ac:dyDescent="0.15">
      <c r="A11" s="22" t="s">
        <v>1</v>
      </c>
      <c r="B11" s="22"/>
      <c r="C11" s="2" t="s">
        <v>7</v>
      </c>
      <c r="D11" s="2" t="s">
        <v>8</v>
      </c>
      <c r="F11" s="22" t="s">
        <v>27</v>
      </c>
      <c r="G11" s="22"/>
      <c r="H11" s="2" t="s">
        <v>11</v>
      </c>
      <c r="I11" s="2" t="s">
        <v>12</v>
      </c>
    </row>
    <row r="12" spans="1:9" x14ac:dyDescent="0.15">
      <c r="A12" s="22" t="s">
        <v>2</v>
      </c>
      <c r="B12" s="22"/>
      <c r="C12" s="2">
        <v>13</v>
      </c>
      <c r="D12" s="5">
        <v>15</v>
      </c>
      <c r="F12" s="22" t="s">
        <v>28</v>
      </c>
      <c r="G12" s="22"/>
      <c r="H12" s="2">
        <v>26</v>
      </c>
      <c r="I12" s="10">
        <f>H12/SUM($C$26:$C$33)*100</f>
        <v>30.952380952380953</v>
      </c>
    </row>
    <row r="13" spans="1:9" x14ac:dyDescent="0.15">
      <c r="A13" s="22" t="s">
        <v>3</v>
      </c>
      <c r="B13" s="22"/>
      <c r="C13" s="2">
        <v>63</v>
      </c>
      <c r="D13" s="5">
        <v>75</v>
      </c>
      <c r="F13" s="22" t="s">
        <v>29</v>
      </c>
      <c r="G13" s="22"/>
      <c r="H13" s="2">
        <v>12</v>
      </c>
      <c r="I13" s="10">
        <f t="shared" ref="I13:I15" si="0">H13/SUM($C$26:$C$33)*100</f>
        <v>14.285714285714285</v>
      </c>
    </row>
    <row r="14" spans="1:9" x14ac:dyDescent="0.15">
      <c r="A14" s="22" t="s">
        <v>4</v>
      </c>
      <c r="B14" s="22"/>
      <c r="C14" s="2">
        <v>4</v>
      </c>
      <c r="D14" s="5">
        <v>5</v>
      </c>
      <c r="F14" s="22" t="s">
        <v>60</v>
      </c>
      <c r="G14" s="22"/>
      <c r="H14" s="2">
        <v>34</v>
      </c>
      <c r="I14" s="10">
        <f t="shared" si="0"/>
        <v>40.476190476190474</v>
      </c>
    </row>
    <row r="15" spans="1:9" ht="15" thickBot="1" x14ac:dyDescent="0.2">
      <c r="A15" s="23" t="s">
        <v>5</v>
      </c>
      <c r="B15" s="23"/>
      <c r="C15" s="3">
        <v>4</v>
      </c>
      <c r="D15" s="7">
        <v>5</v>
      </c>
      <c r="F15" s="23" t="s">
        <v>30</v>
      </c>
      <c r="G15" s="23"/>
      <c r="H15" s="3">
        <v>12</v>
      </c>
      <c r="I15" s="11">
        <f t="shared" si="0"/>
        <v>14.285714285714285</v>
      </c>
    </row>
    <row r="16" spans="1:9" ht="15" thickTop="1" x14ac:dyDescent="0.15">
      <c r="A16" s="19" t="s">
        <v>6</v>
      </c>
      <c r="B16" s="19"/>
      <c r="C16" s="4">
        <f>SUM(C12:C15)</f>
        <v>84</v>
      </c>
      <c r="D16" s="6">
        <v>100</v>
      </c>
      <c r="F16" s="24" t="s">
        <v>15</v>
      </c>
      <c r="G16" s="25"/>
      <c r="H16" s="4">
        <f>SUM(H12:H15)</f>
        <v>84</v>
      </c>
      <c r="I16" s="4">
        <v>100</v>
      </c>
    </row>
    <row r="18" spans="1:9" x14ac:dyDescent="0.15">
      <c r="A18" s="9" t="s">
        <v>9</v>
      </c>
      <c r="B18" s="8"/>
      <c r="F18" t="s">
        <v>31</v>
      </c>
    </row>
    <row r="19" spans="1:9" x14ac:dyDescent="0.15">
      <c r="A19" s="20" t="s">
        <v>10</v>
      </c>
      <c r="B19" s="21"/>
      <c r="C19" s="2" t="s">
        <v>11</v>
      </c>
      <c r="D19" s="2" t="s">
        <v>12</v>
      </c>
      <c r="F19" s="22" t="s">
        <v>32</v>
      </c>
      <c r="G19" s="22"/>
      <c r="H19" s="2" t="s">
        <v>11</v>
      </c>
      <c r="I19" s="2" t="s">
        <v>33</v>
      </c>
    </row>
    <row r="20" spans="1:9" x14ac:dyDescent="0.15">
      <c r="A20" s="22" t="s">
        <v>13</v>
      </c>
      <c r="B20" s="22"/>
      <c r="C20" s="2">
        <v>52</v>
      </c>
      <c r="D20" s="2">
        <v>62</v>
      </c>
      <c r="F20" s="22" t="s">
        <v>34</v>
      </c>
      <c r="G20" s="22"/>
      <c r="H20" s="2">
        <v>53</v>
      </c>
      <c r="I20" s="10">
        <f>H20/SUM($C$26:$C$33)*100</f>
        <v>63.095238095238095</v>
      </c>
    </row>
    <row r="21" spans="1:9" ht="15" thickBot="1" x14ac:dyDescent="0.2">
      <c r="A21" s="23" t="s">
        <v>14</v>
      </c>
      <c r="B21" s="23"/>
      <c r="C21" s="3">
        <v>32</v>
      </c>
      <c r="D21" s="3">
        <v>38</v>
      </c>
      <c r="F21" s="22" t="s">
        <v>35</v>
      </c>
      <c r="G21" s="22"/>
      <c r="H21" s="2">
        <v>8</v>
      </c>
      <c r="I21" s="10">
        <f t="shared" ref="I21:I24" si="1">H21/SUM($C$26:$C$33)*100</f>
        <v>9.5238095238095237</v>
      </c>
    </row>
    <row r="22" spans="1:9" ht="15" thickTop="1" x14ac:dyDescent="0.15">
      <c r="A22" s="19" t="s">
        <v>15</v>
      </c>
      <c r="B22" s="19"/>
      <c r="C22" s="4">
        <f>SUM(C20+C21)</f>
        <v>84</v>
      </c>
      <c r="D22" s="4">
        <v>100</v>
      </c>
      <c r="F22" s="22" t="s">
        <v>36</v>
      </c>
      <c r="G22" s="22"/>
      <c r="H22" s="2">
        <v>21</v>
      </c>
      <c r="I22" s="10">
        <f t="shared" si="1"/>
        <v>25</v>
      </c>
    </row>
    <row r="23" spans="1:9" x14ac:dyDescent="0.15">
      <c r="F23" s="22" t="s">
        <v>37</v>
      </c>
      <c r="G23" s="22"/>
      <c r="H23" s="2">
        <v>2</v>
      </c>
      <c r="I23" s="10">
        <f t="shared" si="1"/>
        <v>2.3809523809523809</v>
      </c>
    </row>
    <row r="24" spans="1:9" ht="15" thickBot="1" x14ac:dyDescent="0.2">
      <c r="A24" t="s">
        <v>16</v>
      </c>
      <c r="F24" s="23" t="s">
        <v>38</v>
      </c>
      <c r="G24" s="23"/>
      <c r="H24" s="3">
        <v>0</v>
      </c>
      <c r="I24" s="11">
        <f t="shared" si="1"/>
        <v>0</v>
      </c>
    </row>
    <row r="25" spans="1:9" ht="15" thickTop="1" x14ac:dyDescent="0.15">
      <c r="A25" s="22" t="s">
        <v>17</v>
      </c>
      <c r="B25" s="22"/>
      <c r="C25" s="2" t="s">
        <v>11</v>
      </c>
      <c r="D25" s="2" t="s">
        <v>12</v>
      </c>
      <c r="F25" s="19"/>
      <c r="G25" s="19"/>
      <c r="H25" s="4">
        <f>SUM(H20:H24)</f>
        <v>84</v>
      </c>
      <c r="I25" s="4">
        <v>100</v>
      </c>
    </row>
    <row r="26" spans="1:9" x14ac:dyDescent="0.15">
      <c r="A26" s="22" t="s">
        <v>18</v>
      </c>
      <c r="B26" s="22"/>
      <c r="C26" s="2">
        <v>11</v>
      </c>
      <c r="D26" s="10">
        <f>C26/SUM($C$26:$C$33)*100</f>
        <v>13.095238095238097</v>
      </c>
    </row>
    <row r="27" spans="1:9" x14ac:dyDescent="0.15">
      <c r="A27" s="22" t="s">
        <v>19</v>
      </c>
      <c r="B27" s="22"/>
      <c r="C27" s="2">
        <v>8</v>
      </c>
      <c r="D27" s="10">
        <f t="shared" ref="D27:D33" si="2">C27/SUM($C$26:$C$33)*100</f>
        <v>9.5238095238095237</v>
      </c>
    </row>
    <row r="28" spans="1:9" x14ac:dyDescent="0.15">
      <c r="A28" s="22" t="s">
        <v>20</v>
      </c>
      <c r="B28" s="22"/>
      <c r="C28" s="2">
        <v>7</v>
      </c>
      <c r="D28" s="10">
        <f t="shared" si="2"/>
        <v>8.3333333333333321</v>
      </c>
    </row>
    <row r="29" spans="1:9" x14ac:dyDescent="0.15">
      <c r="A29" s="22" t="s">
        <v>21</v>
      </c>
      <c r="B29" s="22"/>
      <c r="C29" s="2">
        <v>13</v>
      </c>
      <c r="D29" s="10">
        <f t="shared" si="2"/>
        <v>15.476190476190476</v>
      </c>
    </row>
    <row r="30" spans="1:9" x14ac:dyDescent="0.15">
      <c r="A30" s="22" t="s">
        <v>22</v>
      </c>
      <c r="B30" s="22"/>
      <c r="C30" s="2">
        <v>7</v>
      </c>
      <c r="D30" s="10">
        <f t="shared" si="2"/>
        <v>8.3333333333333321</v>
      </c>
    </row>
    <row r="31" spans="1:9" x14ac:dyDescent="0.15">
      <c r="A31" s="22" t="s">
        <v>23</v>
      </c>
      <c r="B31" s="22"/>
      <c r="C31" s="2">
        <v>16</v>
      </c>
      <c r="D31" s="10">
        <f t="shared" si="2"/>
        <v>19.047619047619047</v>
      </c>
    </row>
    <row r="32" spans="1:9" x14ac:dyDescent="0.15">
      <c r="A32" s="22" t="s">
        <v>24</v>
      </c>
      <c r="B32" s="22"/>
      <c r="C32" s="2">
        <v>14</v>
      </c>
      <c r="D32" s="10">
        <f t="shared" si="2"/>
        <v>16.666666666666664</v>
      </c>
    </row>
    <row r="33" spans="1:4" ht="15" thickBot="1" x14ac:dyDescent="0.2">
      <c r="A33" s="23" t="s">
        <v>25</v>
      </c>
      <c r="B33" s="23"/>
      <c r="C33" s="3">
        <v>8</v>
      </c>
      <c r="D33" s="11">
        <f t="shared" si="2"/>
        <v>9.5238095238095237</v>
      </c>
    </row>
    <row r="34" spans="1:4" ht="15" thickTop="1" x14ac:dyDescent="0.15">
      <c r="A34" s="19" t="s">
        <v>15</v>
      </c>
      <c r="B34" s="19"/>
      <c r="C34" s="4">
        <f>SUM(C26:C33)</f>
        <v>84</v>
      </c>
      <c r="D34" s="4">
        <v>100</v>
      </c>
    </row>
  </sheetData>
  <mergeCells count="38">
    <mergeCell ref="A34:B34"/>
    <mergeCell ref="F11:G11"/>
    <mergeCell ref="F12:G12"/>
    <mergeCell ref="F13:G13"/>
    <mergeCell ref="F14:G14"/>
    <mergeCell ref="F15:G15"/>
    <mergeCell ref="F16:G16"/>
    <mergeCell ref="F19:G19"/>
    <mergeCell ref="F20:G20"/>
    <mergeCell ref="F21:G21"/>
    <mergeCell ref="F22:G22"/>
    <mergeCell ref="F23:G23"/>
    <mergeCell ref="F24:G24"/>
    <mergeCell ref="F25:G25"/>
    <mergeCell ref="A29:B29"/>
    <mergeCell ref="A30:B30"/>
    <mergeCell ref="A31:B31"/>
    <mergeCell ref="A32:B32"/>
    <mergeCell ref="A33:B33"/>
    <mergeCell ref="A22:B22"/>
    <mergeCell ref="A25:B25"/>
    <mergeCell ref="A26:B26"/>
    <mergeCell ref="A27:B27"/>
    <mergeCell ref="A28:B28"/>
    <mergeCell ref="A16:B16"/>
    <mergeCell ref="A19:B19"/>
    <mergeCell ref="A20:B20"/>
    <mergeCell ref="A21:B21"/>
    <mergeCell ref="A11:B11"/>
    <mergeCell ref="A12:B12"/>
    <mergeCell ref="A13:B13"/>
    <mergeCell ref="A14:B14"/>
    <mergeCell ref="A15:B15"/>
    <mergeCell ref="A2:I2"/>
    <mergeCell ref="A3:I3"/>
    <mergeCell ref="A4:I4"/>
    <mergeCell ref="A6:I6"/>
    <mergeCell ref="A8:I8"/>
  </mergeCells>
  <phoneticPr fontId="2"/>
  <pageMargins left="0.7" right="0.7" top="0.75" bottom="0.75" header="0.3" footer="0.3"/>
  <pageSetup paperSize="9" orientation="portrait" horizontalDpi="4294967292" verticalDpi="4294967292" r:id="rId1"/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K15" sqref="K15"/>
    </sheetView>
  </sheetViews>
  <sheetFormatPr defaultColWidth="13" defaultRowHeight="14.25" x14ac:dyDescent="0.15"/>
  <cols>
    <col min="1" max="1" width="8.125" customWidth="1"/>
    <col min="2" max="2" width="6.625" customWidth="1"/>
    <col min="3" max="5" width="9.625" customWidth="1"/>
    <col min="6" max="6" width="8.125" customWidth="1"/>
    <col min="7" max="10" width="9.625" customWidth="1"/>
  </cols>
  <sheetData>
    <row r="1" spans="1:9" x14ac:dyDescent="0.15">
      <c r="H1" s="12"/>
    </row>
    <row r="2" spans="1:9" ht="17.25" x14ac:dyDescent="0.2">
      <c r="B2" s="1" t="s">
        <v>50</v>
      </c>
      <c r="C2" s="1"/>
      <c r="D2" s="16"/>
    </row>
    <row r="3" spans="1:9" ht="17.25" x14ac:dyDescent="0.2">
      <c r="A3" s="1" t="s">
        <v>49</v>
      </c>
      <c r="B3" s="1"/>
      <c r="C3" s="1"/>
      <c r="D3" s="1"/>
    </row>
    <row r="4" spans="1:9" ht="17.25" x14ac:dyDescent="0.2">
      <c r="B4" s="1" t="s">
        <v>51</v>
      </c>
      <c r="C4" s="1"/>
      <c r="D4" s="1"/>
      <c r="E4" s="1"/>
    </row>
    <row r="6" spans="1:9" ht="17.25" x14ac:dyDescent="0.2">
      <c r="A6" s="1" t="s">
        <v>52</v>
      </c>
      <c r="B6" s="1"/>
      <c r="C6" s="1"/>
      <c r="D6" s="1"/>
      <c r="E6" s="1"/>
    </row>
    <row r="8" spans="1:9" ht="68.25" customHeight="1" x14ac:dyDescent="0.15">
      <c r="A8" s="26" t="s">
        <v>53</v>
      </c>
      <c r="B8" s="26"/>
      <c r="C8" s="26"/>
      <c r="D8" s="26"/>
      <c r="E8" s="26"/>
      <c r="F8" s="26"/>
      <c r="G8" s="26"/>
      <c r="H8" s="26"/>
      <c r="I8" s="26"/>
    </row>
    <row r="10" spans="1:9" x14ac:dyDescent="0.15">
      <c r="A10" t="s">
        <v>0</v>
      </c>
      <c r="F10" t="s">
        <v>40</v>
      </c>
    </row>
    <row r="11" spans="1:9" x14ac:dyDescent="0.15">
      <c r="A11" s="22" t="s">
        <v>1</v>
      </c>
      <c r="B11" s="22"/>
      <c r="C11" s="2" t="s">
        <v>7</v>
      </c>
      <c r="D11" s="2" t="s">
        <v>8</v>
      </c>
      <c r="F11" s="22" t="s">
        <v>41</v>
      </c>
      <c r="G11" s="22"/>
      <c r="H11" s="2" t="s">
        <v>11</v>
      </c>
      <c r="I11" s="2" t="s">
        <v>12</v>
      </c>
    </row>
    <row r="12" spans="1:9" x14ac:dyDescent="0.15">
      <c r="A12" s="22" t="s">
        <v>2</v>
      </c>
      <c r="B12" s="22"/>
      <c r="C12" s="2">
        <v>16</v>
      </c>
      <c r="D12" s="10">
        <f>C12/SUM($C$12:$C$16)*100</f>
        <v>22.222222222222221</v>
      </c>
      <c r="F12" s="22" t="s">
        <v>42</v>
      </c>
      <c r="G12" s="22"/>
      <c r="H12" s="2">
        <v>4</v>
      </c>
      <c r="I12" s="10">
        <f t="shared" ref="I12:I20" si="0">H12/SUM($C$12:$C$16)*100</f>
        <v>5.5555555555555554</v>
      </c>
    </row>
    <row r="13" spans="1:9" x14ac:dyDescent="0.15">
      <c r="A13" s="22" t="s">
        <v>3</v>
      </c>
      <c r="B13" s="22"/>
      <c r="C13" s="2">
        <v>51</v>
      </c>
      <c r="D13" s="10">
        <f t="shared" ref="D13:D16" si="1">C13/SUM($C$12:$C$16)*100</f>
        <v>70.833333333333343</v>
      </c>
      <c r="F13" s="22" t="s">
        <v>43</v>
      </c>
      <c r="G13" s="22"/>
      <c r="H13" s="2">
        <v>0</v>
      </c>
      <c r="I13" s="10">
        <f t="shared" si="0"/>
        <v>0</v>
      </c>
    </row>
    <row r="14" spans="1:9" x14ac:dyDescent="0.15">
      <c r="A14" s="22" t="s">
        <v>39</v>
      </c>
      <c r="B14" s="22"/>
      <c r="C14" s="2">
        <v>1</v>
      </c>
      <c r="D14" s="10">
        <f t="shared" si="1"/>
        <v>1.3888888888888888</v>
      </c>
      <c r="F14" s="22" t="s">
        <v>44</v>
      </c>
      <c r="G14" s="22"/>
      <c r="H14" s="2">
        <v>38</v>
      </c>
      <c r="I14" s="10">
        <f t="shared" si="0"/>
        <v>52.777777777777779</v>
      </c>
    </row>
    <row r="15" spans="1:9" x14ac:dyDescent="0.15">
      <c r="A15" s="20" t="s">
        <v>4</v>
      </c>
      <c r="B15" s="21"/>
      <c r="C15" s="13">
        <v>1</v>
      </c>
      <c r="D15" s="10">
        <f t="shared" si="1"/>
        <v>1.3888888888888888</v>
      </c>
      <c r="F15" s="20" t="s">
        <v>45</v>
      </c>
      <c r="G15" s="21"/>
      <c r="H15" s="13">
        <v>13</v>
      </c>
      <c r="I15" s="10">
        <f t="shared" si="0"/>
        <v>18.055555555555554</v>
      </c>
    </row>
    <row r="16" spans="1:9" ht="15" thickBot="1" x14ac:dyDescent="0.2">
      <c r="A16" s="23" t="s">
        <v>5</v>
      </c>
      <c r="B16" s="23"/>
      <c r="C16" s="3">
        <v>3</v>
      </c>
      <c r="D16" s="11">
        <f t="shared" si="1"/>
        <v>4.1666666666666661</v>
      </c>
      <c r="F16" s="20" t="s">
        <v>59</v>
      </c>
      <c r="G16" s="21"/>
      <c r="H16" s="13">
        <v>6</v>
      </c>
      <c r="I16" s="10">
        <f t="shared" si="0"/>
        <v>8.3333333333333321</v>
      </c>
    </row>
    <row r="17" spans="1:9" ht="15" thickTop="1" x14ac:dyDescent="0.15">
      <c r="A17" s="19" t="s">
        <v>6</v>
      </c>
      <c r="B17" s="19"/>
      <c r="C17" s="4">
        <f>SUM(C12:C16)</f>
        <v>72</v>
      </c>
      <c r="D17" s="6">
        <v>100</v>
      </c>
      <c r="F17" s="20" t="s">
        <v>46</v>
      </c>
      <c r="G17" s="21"/>
      <c r="H17" s="13">
        <v>3</v>
      </c>
      <c r="I17" s="10">
        <f t="shared" si="0"/>
        <v>4.1666666666666661</v>
      </c>
    </row>
    <row r="18" spans="1:9" x14ac:dyDescent="0.15">
      <c r="F18" s="20" t="s">
        <v>47</v>
      </c>
      <c r="G18" s="21"/>
      <c r="H18" s="13">
        <v>1</v>
      </c>
      <c r="I18" s="10">
        <f t="shared" si="0"/>
        <v>1.3888888888888888</v>
      </c>
    </row>
    <row r="19" spans="1:9" x14ac:dyDescent="0.15">
      <c r="A19" s="9" t="s">
        <v>9</v>
      </c>
      <c r="B19" s="8"/>
      <c r="F19" s="20" t="s">
        <v>48</v>
      </c>
      <c r="G19" s="21"/>
      <c r="H19" s="13">
        <v>3</v>
      </c>
      <c r="I19" s="10">
        <f t="shared" si="0"/>
        <v>4.1666666666666661</v>
      </c>
    </row>
    <row r="20" spans="1:9" ht="15" thickBot="1" x14ac:dyDescent="0.2">
      <c r="A20" s="20" t="s">
        <v>10</v>
      </c>
      <c r="B20" s="21"/>
      <c r="C20" s="2" t="s">
        <v>11</v>
      </c>
      <c r="D20" s="2" t="s">
        <v>12</v>
      </c>
      <c r="F20" s="23" t="s">
        <v>5</v>
      </c>
      <c r="G20" s="23"/>
      <c r="H20" s="3">
        <v>4</v>
      </c>
      <c r="I20" s="11">
        <f t="shared" si="0"/>
        <v>5.5555555555555554</v>
      </c>
    </row>
    <row r="21" spans="1:9" ht="15" thickTop="1" x14ac:dyDescent="0.15">
      <c r="A21" s="22" t="s">
        <v>13</v>
      </c>
      <c r="B21" s="22"/>
      <c r="C21" s="2">
        <v>47</v>
      </c>
      <c r="D21" s="10">
        <f>C21/SUM($C$21:$C$22)*100</f>
        <v>65.277777777777786</v>
      </c>
      <c r="F21" s="24" t="s">
        <v>15</v>
      </c>
      <c r="G21" s="25"/>
      <c r="H21" s="4">
        <f>SUM(H12:H20)</f>
        <v>72</v>
      </c>
      <c r="I21" s="4">
        <v>100</v>
      </c>
    </row>
    <row r="22" spans="1:9" ht="15" thickBot="1" x14ac:dyDescent="0.2">
      <c r="A22" s="23" t="s">
        <v>14</v>
      </c>
      <c r="B22" s="23"/>
      <c r="C22" s="3">
        <v>25</v>
      </c>
      <c r="D22" s="11">
        <f>C22/SUM($C$21:$C$22)*100</f>
        <v>34.722222222222221</v>
      </c>
    </row>
    <row r="23" spans="1:9" ht="15" thickTop="1" x14ac:dyDescent="0.15">
      <c r="A23" s="19" t="s">
        <v>15</v>
      </c>
      <c r="B23" s="19"/>
      <c r="C23" s="4">
        <f>SUM(C21+C22)</f>
        <v>72</v>
      </c>
      <c r="D23" s="4">
        <v>100</v>
      </c>
    </row>
    <row r="24" spans="1:9" x14ac:dyDescent="0.15">
      <c r="F24" s="27"/>
      <c r="G24" s="27"/>
      <c r="H24" s="14"/>
      <c r="I24" s="14"/>
    </row>
    <row r="25" spans="1:9" x14ac:dyDescent="0.15">
      <c r="A25" t="s">
        <v>16</v>
      </c>
      <c r="F25" s="27"/>
      <c r="G25" s="27"/>
      <c r="H25" s="14"/>
      <c r="I25" s="15"/>
    </row>
    <row r="26" spans="1:9" x14ac:dyDescent="0.15">
      <c r="A26" s="22" t="s">
        <v>17</v>
      </c>
      <c r="B26" s="22"/>
      <c r="C26" s="2" t="s">
        <v>11</v>
      </c>
      <c r="D26" s="2" t="s">
        <v>12</v>
      </c>
      <c r="F26" s="27"/>
      <c r="G26" s="27"/>
      <c r="H26" s="14"/>
      <c r="I26" s="15"/>
    </row>
    <row r="27" spans="1:9" x14ac:dyDescent="0.15">
      <c r="A27" s="22" t="s">
        <v>18</v>
      </c>
      <c r="B27" s="22"/>
      <c r="C27" s="2">
        <v>7</v>
      </c>
      <c r="D27" s="10">
        <f>C27/SUM($C$27:$C$34)*100</f>
        <v>9.7222222222222232</v>
      </c>
      <c r="F27" s="27"/>
      <c r="G27" s="27"/>
      <c r="H27" s="14"/>
      <c r="I27" s="15"/>
    </row>
    <row r="28" spans="1:9" x14ac:dyDescent="0.15">
      <c r="A28" s="22" t="s">
        <v>19</v>
      </c>
      <c r="B28" s="22"/>
      <c r="C28" s="2">
        <v>9</v>
      </c>
      <c r="D28" s="10">
        <f t="shared" ref="D28:D34" si="2">C28/SUM($C$27:$C$34)*100</f>
        <v>12.5</v>
      </c>
      <c r="F28" s="27"/>
      <c r="G28" s="27"/>
      <c r="H28" s="14"/>
      <c r="I28" s="15"/>
    </row>
    <row r="29" spans="1:9" x14ac:dyDescent="0.15">
      <c r="A29" s="22" t="s">
        <v>20</v>
      </c>
      <c r="B29" s="22"/>
      <c r="C29" s="2">
        <v>10</v>
      </c>
      <c r="D29" s="10">
        <f t="shared" si="2"/>
        <v>13.888888888888889</v>
      </c>
      <c r="F29" s="27"/>
      <c r="G29" s="27"/>
      <c r="H29" s="14"/>
      <c r="I29" s="15"/>
    </row>
    <row r="30" spans="1:9" x14ac:dyDescent="0.15">
      <c r="A30" s="22" t="s">
        <v>21</v>
      </c>
      <c r="B30" s="22"/>
      <c r="C30" s="2">
        <v>18</v>
      </c>
      <c r="D30" s="10">
        <f t="shared" si="2"/>
        <v>25</v>
      </c>
      <c r="F30" s="27"/>
      <c r="G30" s="27"/>
      <c r="H30" s="14"/>
      <c r="I30" s="14"/>
    </row>
    <row r="31" spans="1:9" x14ac:dyDescent="0.15">
      <c r="A31" s="22" t="s">
        <v>22</v>
      </c>
      <c r="B31" s="22"/>
      <c r="C31" s="2">
        <v>13</v>
      </c>
      <c r="D31" s="10">
        <f t="shared" si="2"/>
        <v>18.055555555555554</v>
      </c>
    </row>
    <row r="32" spans="1:9" x14ac:dyDescent="0.15">
      <c r="A32" s="22" t="s">
        <v>23</v>
      </c>
      <c r="B32" s="22"/>
      <c r="C32" s="2">
        <v>13</v>
      </c>
      <c r="D32" s="10">
        <f t="shared" si="2"/>
        <v>18.055555555555554</v>
      </c>
    </row>
    <row r="33" spans="1:4" x14ac:dyDescent="0.15">
      <c r="A33" s="22" t="s">
        <v>24</v>
      </c>
      <c r="B33" s="22"/>
      <c r="C33" s="2">
        <v>2</v>
      </c>
      <c r="D33" s="10">
        <f t="shared" si="2"/>
        <v>2.7777777777777777</v>
      </c>
    </row>
    <row r="34" spans="1:4" ht="15" thickBot="1" x14ac:dyDescent="0.2">
      <c r="A34" s="23" t="s">
        <v>25</v>
      </c>
      <c r="B34" s="23"/>
      <c r="C34" s="3">
        <v>0</v>
      </c>
      <c r="D34" s="11">
        <f t="shared" si="2"/>
        <v>0</v>
      </c>
    </row>
    <row r="35" spans="1:4" ht="15" thickTop="1" x14ac:dyDescent="0.15">
      <c r="A35" s="19" t="s">
        <v>15</v>
      </c>
      <c r="B35" s="19"/>
      <c r="C35" s="4">
        <f>SUM(C27:C34)</f>
        <v>72</v>
      </c>
      <c r="D35" s="4">
        <v>100</v>
      </c>
    </row>
  </sheetData>
  <mergeCells count="40">
    <mergeCell ref="A33:B33"/>
    <mergeCell ref="F25:G25"/>
    <mergeCell ref="A34:B34"/>
    <mergeCell ref="A35:B35"/>
    <mergeCell ref="A15:B15"/>
    <mergeCell ref="F15:G15"/>
    <mergeCell ref="F16:G16"/>
    <mergeCell ref="F17:G17"/>
    <mergeCell ref="F18:G18"/>
    <mergeCell ref="F19:G19"/>
    <mergeCell ref="A27:B27"/>
    <mergeCell ref="A28:B28"/>
    <mergeCell ref="A29:B29"/>
    <mergeCell ref="A30:B30"/>
    <mergeCell ref="A31:B31"/>
    <mergeCell ref="A32:B32"/>
    <mergeCell ref="F27:G27"/>
    <mergeCell ref="F28:G28"/>
    <mergeCell ref="F20:G20"/>
    <mergeCell ref="A26:B26"/>
    <mergeCell ref="F30:G30"/>
    <mergeCell ref="F26:G26"/>
    <mergeCell ref="A23:B23"/>
    <mergeCell ref="F29:G29"/>
    <mergeCell ref="A17:B17"/>
    <mergeCell ref="A20:B20"/>
    <mergeCell ref="F24:G24"/>
    <mergeCell ref="A21:B21"/>
    <mergeCell ref="A13:B13"/>
    <mergeCell ref="F13:G13"/>
    <mergeCell ref="A14:B14"/>
    <mergeCell ref="F14:G14"/>
    <mergeCell ref="A16:B16"/>
    <mergeCell ref="A22:B22"/>
    <mergeCell ref="F21:G21"/>
    <mergeCell ref="A8:I8"/>
    <mergeCell ref="A11:B11"/>
    <mergeCell ref="F11:G11"/>
    <mergeCell ref="A12:B12"/>
    <mergeCell ref="F12:G12"/>
  </mergeCells>
  <phoneticPr fontId="2"/>
  <pageMargins left="0.7" right="0.7" top="0.75" bottom="0.75" header="0.3" footer="0.3"/>
  <pageSetup paperSize="9" fitToHeight="0" orientation="portrait" horizontalDpi="4294967292" verticalDpi="4294967292" r:id="rId1"/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資料３−３</vt:lpstr>
      <vt:lpstr>資料３−４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徹</dc:creator>
  <cp:lastModifiedBy>HOSTNAME</cp:lastModifiedBy>
  <cp:lastPrinted>2015-06-23T00:56:08Z</cp:lastPrinted>
  <dcterms:created xsi:type="dcterms:W3CDTF">2015-06-22T08:12:35Z</dcterms:created>
  <dcterms:modified xsi:type="dcterms:W3CDTF">2015-06-25T00:28:52Z</dcterms:modified>
</cp:coreProperties>
</file>