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215"/>
  </bookViews>
  <sheets>
    <sheet name="H25年度 (縦)" sheetId="6" r:id="rId1"/>
  </sheets>
  <definedNames>
    <definedName name="_xlnm.Print_Area" localSheetId="0">'H25年度 (縦)'!$A$1:$K$27</definedName>
  </definedNames>
  <calcPr calcId="145621" calcMode="manual"/>
</workbook>
</file>

<file path=xl/calcChain.xml><?xml version="1.0" encoding="utf-8"?>
<calcChain xmlns="http://schemas.openxmlformats.org/spreadsheetml/2006/main">
  <c r="I25" i="6" l="1"/>
  <c r="H25" i="6"/>
  <c r="F20" i="6" s="1"/>
  <c r="G25" i="6"/>
  <c r="F25" i="6"/>
  <c r="E25" i="6"/>
  <c r="D25" i="6"/>
  <c r="C25" i="6"/>
  <c r="B25" i="6"/>
  <c r="J24" i="6"/>
  <c r="J23" i="6"/>
  <c r="J22" i="6"/>
  <c r="H7" i="6"/>
  <c r="G7" i="6"/>
  <c r="F7" i="6"/>
  <c r="E7" i="6"/>
  <c r="D7" i="6"/>
  <c r="C7" i="6"/>
  <c r="B7" i="6"/>
  <c r="J25" i="6" l="1"/>
  <c r="B20" i="6"/>
</calcChain>
</file>

<file path=xl/sharedStrings.xml><?xml version="1.0" encoding="utf-8"?>
<sst xmlns="http://schemas.openxmlformats.org/spreadsheetml/2006/main" count="37" uniqueCount="26">
  <si>
    <t>電話</t>
    <rPh sb="0" eb="2">
      <t>デンワ</t>
    </rPh>
    <phoneticPr fontId="2"/>
  </si>
  <si>
    <t>機関名</t>
    <rPh sb="0" eb="2">
      <t>キカン</t>
    </rPh>
    <rPh sb="2" eb="3">
      <t>メイ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</si>
  <si>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</si>
  <si>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</si>
  <si>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</si>
  <si>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　</t>
    <phoneticPr fontId="2"/>
  </si>
  <si>
    <t xml:space="preserve">１．相談実件数 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</si>
  <si>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</si>
  <si>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</si>
  <si>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</si>
  <si>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</si>
  <si>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 xml:space="preserve"> </t>
    <phoneticPr fontId="2"/>
  </si>
  <si>
    <t>合計</t>
    <rPh sb="0" eb="2">
      <t>ゴウケイ</t>
    </rPh>
    <phoneticPr fontId="2"/>
  </si>
  <si>
    <t>（件）</t>
    <phoneticPr fontId="2"/>
  </si>
  <si>
    <t>H23</t>
    <phoneticPr fontId="2"/>
  </si>
  <si>
    <t>H24</t>
    <phoneticPr fontId="2"/>
  </si>
  <si>
    <t xml:space="preserve">平成25年度　高次脳機能障がい支援拠点機関における相談支援実績    </t>
    <phoneticPr fontId="2"/>
  </si>
  <si>
    <t>２．相談のべ件数 (平成25年4月～平成26年3月）</t>
    <rPh sb="10" eb="12">
      <t>ヘイセイ</t>
    </rPh>
    <rPh sb="14" eb="15">
      <t>ネン</t>
    </rPh>
    <rPh sb="16" eb="17">
      <t>ガツ</t>
    </rPh>
    <rPh sb="18" eb="20">
      <t>ヘイセイ</t>
    </rPh>
    <rPh sb="22" eb="23">
      <t>ネン</t>
    </rPh>
    <rPh sb="24" eb="25">
      <t>ガツ</t>
    </rPh>
    <phoneticPr fontId="2"/>
  </si>
  <si>
    <t>来院
来所</t>
    <phoneticPr fontId="2"/>
  </si>
  <si>
    <t>メール
書簡</t>
    <phoneticPr fontId="2"/>
  </si>
  <si>
    <t>H25</t>
    <phoneticPr fontId="2"/>
  </si>
  <si>
    <t>その他
　　　※</t>
    <rPh sb="2" eb="3">
      <t>タ</t>
    </rPh>
    <phoneticPr fontId="2"/>
  </si>
  <si>
    <t>※その他：訪問・出張・同行等</t>
    <phoneticPr fontId="2"/>
  </si>
  <si>
    <t>直接相談：当事者・家族からの相談、間接相談：機関・施設等からの間接相談</t>
    <rPh sb="0" eb="2">
      <t>チョクセツ</t>
    </rPh>
    <rPh sb="2" eb="4">
      <t>ソウダン</t>
    </rPh>
    <rPh sb="5" eb="8">
      <t>トウジシャ</t>
    </rPh>
    <rPh sb="7" eb="8">
      <t>シャ</t>
    </rPh>
    <rPh sb="9" eb="11">
      <t>カゾク</t>
    </rPh>
    <rPh sb="14" eb="16">
      <t>ソウダン</t>
    </rPh>
    <phoneticPr fontId="2"/>
  </si>
  <si>
    <t xml:space="preserve"> 　　　　　　　　　　年度
支援拠点機関</t>
    <rPh sb="11" eb="13">
      <t>ネンド</t>
    </rPh>
    <phoneticPr fontId="2"/>
  </si>
  <si>
    <t>３センター合計
（障がい者医療・リハビリテーションセンター）</t>
    <rPh sb="5" eb="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</si>
</sst>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3" fillId="0" borderId="0" xfId="1" applyFont="1" applyBorder="1" applyAlignment="1">
      <alignment vertical="center" wrapText="1"/>
    </xf>
    <xf numFmtId="38" fontId="1" fillId="0" borderId="0" xfId="1" applyFont="1" applyBorder="1">
      <alignment vertical="center"/>
    </xf>
    <xf numFmtId="38" fontId="1" fillId="0" borderId="0" xfId="1" applyFont="1" applyBorder="1" applyAlignment="1">
      <alignment vertical="center" wrapText="1"/>
    </xf>
    <xf numFmtId="38" fontId="0" fillId="0" borderId="0" xfId="1" applyFont="1" applyBorder="1">
      <alignment vertical="center"/>
    </xf>
    <xf numFmtId="38" fontId="1" fillId="2" borderId="1" xfId="1" applyFont="1" applyFill="1" applyBorder="1" applyAlignment="1">
      <alignment horizontal="right" vertical="center"/>
    </xf>
    <xf numFmtId="38" fontId="1" fillId="2" borderId="1" xfId="1" applyFont="1" applyFill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38" fontId="5" fillId="0" borderId="0" xfId="1" applyFont="1" applyFill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8" fontId="1" fillId="2" borderId="2" xfId="1" applyFont="1" applyFill="1" applyBorder="1">
      <alignment vertical="center"/>
    </xf>
    <xf numFmtId="38" fontId="0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8" fontId="5" fillId="0" borderId="0" xfId="1" applyFont="1" applyBorder="1" applyAlignment="1"/>
    <xf numFmtId="0" fontId="7" fillId="0" borderId="0" xfId="0" applyFont="1" applyAlignment="1">
      <alignment horizontal="center" vertical="center"/>
    </xf>
    <xf numFmtId="38" fontId="5" fillId="0" borderId="0" xfId="1" applyFont="1" applyBorder="1">
      <alignment vertical="center"/>
    </xf>
    <xf numFmtId="38" fontId="10" fillId="0" borderId="0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/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5" fillId="0" borderId="0" xfId="1" applyFont="1" applyBorder="1" applyAlignment="1">
      <alignment vertical="center"/>
    </xf>
    <xf numFmtId="38" fontId="10" fillId="0" borderId="6" xfId="1" applyFont="1" applyBorder="1" applyAlignment="1"/>
    <xf numFmtId="38" fontId="1" fillId="2" borderId="9" xfId="1" applyFont="1" applyFill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38" fontId="1" fillId="2" borderId="11" xfId="1" applyFont="1" applyFill="1" applyBorder="1" applyAlignment="1">
      <alignment horizontal="right" vertical="center"/>
    </xf>
    <xf numFmtId="38" fontId="5" fillId="0" borderId="12" xfId="1" applyFont="1" applyBorder="1">
      <alignment vertical="center"/>
    </xf>
    <xf numFmtId="38" fontId="1" fillId="0" borderId="13" xfId="1" applyFont="1" applyBorder="1">
      <alignment vertical="center"/>
    </xf>
    <xf numFmtId="38" fontId="1" fillId="0" borderId="14" xfId="1" applyFont="1" applyBorder="1">
      <alignment vertical="center"/>
    </xf>
    <xf numFmtId="38" fontId="1" fillId="0" borderId="15" xfId="1" applyFont="1" applyBorder="1">
      <alignment vertical="center"/>
    </xf>
    <xf numFmtId="38" fontId="1" fillId="0" borderId="12" xfId="1" applyFont="1" applyBorder="1">
      <alignment vertical="center"/>
    </xf>
    <xf numFmtId="38" fontId="5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1" fillId="0" borderId="16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1" fillId="0" borderId="20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6" xfId="1" applyFont="1" applyBorder="1">
      <alignment vertical="center"/>
    </xf>
    <xf numFmtId="38" fontId="5" fillId="0" borderId="20" xfId="1" applyFont="1" applyBorder="1" applyAlignment="1">
      <alignment vertical="center" wrapText="1"/>
    </xf>
    <xf numFmtId="38" fontId="0" fillId="0" borderId="20" xfId="1" applyFont="1" applyBorder="1">
      <alignment vertical="center"/>
    </xf>
    <xf numFmtId="38" fontId="10" fillId="2" borderId="1" xfId="1" applyFont="1" applyFill="1" applyBorder="1" applyAlignment="1">
      <alignment vertical="center" wrapText="1"/>
    </xf>
    <xf numFmtId="38" fontId="0" fillId="0" borderId="0" xfId="1" applyFont="1" applyBorder="1" applyAlignment="1">
      <alignment horizontal="right"/>
    </xf>
    <xf numFmtId="38" fontId="5" fillId="0" borderId="24" xfId="1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1" fillId="0" borderId="7" xfId="1" applyFont="1" applyBorder="1" applyAlignment="1">
      <alignment horizontal="center" vertical="center" wrapText="1"/>
    </xf>
    <xf numFmtId="38" fontId="1" fillId="0" borderId="8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相談実件数の推移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565717746820113E-2"/>
          <c:y val="0.13181042024919298"/>
          <c:w val="0.57729625754822611"/>
          <c:h val="0.77220623284158441"/>
        </c:manualLayout>
      </c:layout>
      <c:lineChart>
        <c:grouping val="standard"/>
        <c:varyColors val="0"/>
        <c:ser>
          <c:idx val="0"/>
          <c:order val="0"/>
          <c:tx>
            <c:strRef>
              <c:f>'H25年度 (縦)'!$A$7</c:f>
              <c:strCache>
                <c:ptCount val="1"/>
                <c:pt idx="0">
                  <c:v>３センター合計
（障がい者医療・リハビリテーションセンター）</c:v>
                </c:pt>
              </c:strCache>
            </c:strRef>
          </c:tx>
          <c:dLbls>
            <c:dLbl>
              <c:idx val="0"/>
              <c:layout>
                <c:manualLayout>
                  <c:x val="-2.6107226107226107E-2"/>
                  <c:y val="-4.953560371517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107226107226107E-2"/>
                  <c:y val="-3.715170278637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431235431235435E-2"/>
                  <c:y val="-4.95356037151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431235431235435E-2"/>
                  <c:y val="-3.3023735810113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566433566433566E-2"/>
                  <c:y val="-4.12796697626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188958023603693E-2"/>
                  <c:y val="-3.715170278637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918414918414918E-2"/>
                  <c:y val="-2.4767801857585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'H25年度 (縦)'!$B$3:$H$3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'H25年度 (縦)'!$B$7:$H$7</c:f>
              <c:numCache>
                <c:formatCode>#,##0_);[Red]\(#,##0\)</c:formatCode>
                <c:ptCount val="7"/>
                <c:pt idx="0">
                  <c:v>709</c:v>
                </c:pt>
                <c:pt idx="1">
                  <c:v>712</c:v>
                </c:pt>
                <c:pt idx="2">
                  <c:v>625</c:v>
                </c:pt>
                <c:pt idx="3">
                  <c:v>733</c:v>
                </c:pt>
                <c:pt idx="4">
                  <c:v>865</c:v>
                </c:pt>
                <c:pt idx="5">
                  <c:v>886</c:v>
                </c:pt>
                <c:pt idx="6">
                  <c:v>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'H25年度 (縦)'!$A$4</c:f>
              <c:strCache>
                <c:ptCount val="1"/>
                <c:pt idx="0">
                  <c:v>相談支援センター</c:v>
                </c:pt>
              </c:strCache>
            </c:strRef>
          </c:tx>
          <c:cat>
            <c:strRef>
              <c:f>'H25年度 (縦)'!$B$3:$H$3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'H25年度 (縦)'!$B$4:$H$4</c:f>
              <c:numCache>
                <c:formatCode>#,##0_);[Red]\(#,##0\)</c:formatCode>
                <c:ptCount val="7"/>
                <c:pt idx="0">
                  <c:v>332</c:v>
                </c:pt>
                <c:pt idx="1">
                  <c:v>375</c:v>
                </c:pt>
                <c:pt idx="2">
                  <c:v>305</c:v>
                </c:pt>
                <c:pt idx="3">
                  <c:v>388</c:v>
                </c:pt>
                <c:pt idx="4">
                  <c:v>435</c:v>
                </c:pt>
                <c:pt idx="5">
                  <c:v>462</c:v>
                </c:pt>
                <c:pt idx="6">
                  <c:v>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'H25年度 (縦)'!$A$5</c:f>
              <c:strCache>
                <c:ptCount val="1"/>
                <c:pt idx="0">
                  <c:v>自立センター</c:v>
                </c:pt>
              </c:strCache>
            </c:strRef>
          </c:tx>
          <c:cat>
            <c:strRef>
              <c:f>'H25年度 (縦)'!$B$3:$H$3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'H25年度 (縦)'!$B$5:$H$5</c:f>
              <c:numCache>
                <c:formatCode>#,##0_);[Red]\(#,##0\)</c:formatCode>
                <c:ptCount val="7"/>
                <c:pt idx="0">
                  <c:v>272</c:v>
                </c:pt>
                <c:pt idx="1">
                  <c:v>154</c:v>
                </c:pt>
                <c:pt idx="2">
                  <c:v>169</c:v>
                </c:pt>
                <c:pt idx="3">
                  <c:v>190</c:v>
                </c:pt>
                <c:pt idx="4">
                  <c:v>243</c:v>
                </c:pt>
                <c:pt idx="5">
                  <c:v>251</c:v>
                </c:pt>
                <c:pt idx="6">
                  <c:v>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'H25年度 (縦)'!$A$6</c:f>
              <c:strCache>
                <c:ptCount val="1"/>
                <c:pt idx="0">
                  <c:v>急性期・総合医療センター</c:v>
                </c:pt>
              </c:strCache>
            </c:strRef>
          </c:tx>
          <c:cat>
            <c:strRef>
              <c:f>'H25年度 (縦)'!$B$3:$H$3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'H25年度 (縦)'!$B$6:$H$6</c:f>
              <c:numCache>
                <c:formatCode>#,##0_);[Red]\(#,##0\)</c:formatCode>
                <c:ptCount val="7"/>
                <c:pt idx="0">
                  <c:v>105</c:v>
                </c:pt>
                <c:pt idx="1">
                  <c:v>183</c:v>
                </c:pt>
                <c:pt idx="2">
                  <c:v>151</c:v>
                </c:pt>
                <c:pt idx="3">
                  <c:v>155</c:v>
                </c:pt>
                <c:pt idx="4">
                  <c:v>187</c:v>
                </c:pt>
                <c:pt idx="5">
                  <c:v>173</c:v>
                </c:pt>
                <c:pt idx="6">
                  <c:v>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66784"/>
        <c:axId val="114184960"/>
      </c:lineChart>
      <c:catAx>
        <c:axId val="11416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84960"/>
        <c:crosses val="autoZero"/>
        <c:auto val="1"/>
        <c:lblAlgn val="ctr"/>
        <c:lblOffset val="100"/>
        <c:noMultiLvlLbl val="0"/>
      </c:catAx>
      <c:valAx>
        <c:axId val="1141849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416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78508892682123"/>
          <c:y val="0.16697918952081453"/>
          <c:w val="0.29167556852596221"/>
          <c:h val="0.75097112860892379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16</xdr:row>
      <xdr:rowOff>333375</xdr:rowOff>
    </xdr:from>
    <xdr:to>
      <xdr:col>10</xdr:col>
      <xdr:colOff>1485900</xdr:colOff>
      <xdr:row>18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7296150" y="3276600"/>
          <a:ext cx="14287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/>
        </a:p>
      </xdr:txBody>
    </xdr:sp>
    <xdr:clientData/>
  </xdr:twoCellAnchor>
  <xdr:twoCellAnchor>
    <xdr:from>
      <xdr:col>0</xdr:col>
      <xdr:colOff>581025</xdr:colOff>
      <xdr:row>2</xdr:row>
      <xdr:rowOff>19050</xdr:rowOff>
    </xdr:from>
    <xdr:to>
      <xdr:col>1</xdr:col>
      <xdr:colOff>0</xdr:colOff>
      <xdr:row>2</xdr:row>
      <xdr:rowOff>381000</xdr:rowOff>
    </xdr:to>
    <xdr:cxnSp macro="">
      <xdr:nvCxnSpPr>
        <xdr:cNvPr id="3" name="直線コネクタ 2"/>
        <xdr:cNvCxnSpPr/>
      </xdr:nvCxnSpPr>
      <xdr:spPr>
        <a:xfrm>
          <a:off x="581025" y="866775"/>
          <a:ext cx="9715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0</xdr:row>
      <xdr:rowOff>123825</xdr:rowOff>
    </xdr:from>
    <xdr:to>
      <xdr:col>10</xdr:col>
      <xdr:colOff>666750</xdr:colOff>
      <xdr:row>0</xdr:row>
      <xdr:rowOff>352425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343650" y="123825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－１</a:t>
          </a:r>
        </a:p>
      </xdr:txBody>
    </xdr:sp>
    <xdr:clientData/>
  </xdr:twoCellAnchor>
  <xdr:twoCellAnchor>
    <xdr:from>
      <xdr:col>0</xdr:col>
      <xdr:colOff>76199</xdr:colOff>
      <xdr:row>8</xdr:row>
      <xdr:rowOff>85725</xdr:rowOff>
    </xdr:from>
    <xdr:to>
      <xdr:col>10</xdr:col>
      <xdr:colOff>466724</xdr:colOff>
      <xdr:row>16</xdr:row>
      <xdr:rowOff>609600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457201</xdr:colOff>
      <xdr:row>16</xdr:row>
      <xdr:rowOff>457200</xdr:rowOff>
    </xdr:from>
    <xdr:ext cx="1028700" cy="392415"/>
    <xdr:sp macro="" textlink="">
      <xdr:nvSpPr>
        <xdr:cNvPr id="6" name="テキスト ボックス 5"/>
        <xdr:cNvSpPr txBox="1"/>
      </xdr:nvSpPr>
      <xdr:spPr>
        <a:xfrm>
          <a:off x="4067176" y="6057900"/>
          <a:ext cx="102870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/>
            <a:t>　　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（年度）</a:t>
          </a:r>
          <a:endParaRPr kumimoji="1" lang="en-US" altLang="ja-JP" sz="900"/>
        </a:p>
        <a:p>
          <a:r>
            <a:rPr kumimoji="1" lang="ja-JP" altLang="en-US" sz="900"/>
            <a:t>　　　　　　　　　　　　　　　　　　　　　　　　　　　　　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topLeftCell="A10" zoomScaleNormal="100" workbookViewId="0">
      <selection activeCell="J2" sqref="J2"/>
    </sheetView>
  </sheetViews>
  <sheetFormatPr defaultRowHeight="13.5"/>
  <cols>
    <col min="1" max="1" width="22.125" style="1" customWidth="1"/>
    <col min="2" max="9" width="6.75" style="1" customWidth="1"/>
    <col min="10" max="10" width="9.875" style="1" customWidth="1"/>
    <col min="11" max="11" width="11.125" style="1" customWidth="1"/>
    <col min="12" max="12" width="12.625" style="1" customWidth="1"/>
    <col min="13" max="13" width="5.375" style="1" customWidth="1"/>
    <col min="14" max="14" width="10" style="1" customWidth="1"/>
    <col min="15" max="15" width="14.125" style="1" customWidth="1"/>
    <col min="16" max="16384" width="9" style="1"/>
  </cols>
  <sheetData>
    <row r="1" spans="1:14" s="2" customFormat="1" ht="35.2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27"/>
      <c r="L1" s="27"/>
      <c r="M1" s="21"/>
    </row>
    <row r="2" spans="1:14" ht="31.5" customHeight="1">
      <c r="A2" s="10" t="s">
        <v>6</v>
      </c>
      <c r="B2" s="10"/>
      <c r="C2" s="9"/>
      <c r="D2" s="4"/>
      <c r="E2" s="4"/>
      <c r="F2" s="4"/>
      <c r="G2" s="6"/>
      <c r="H2" s="53" t="s">
        <v>13</v>
      </c>
      <c r="I2" s="4"/>
      <c r="J2" s="4"/>
      <c r="K2" s="4"/>
      <c r="L2" s="4"/>
      <c r="M2" s="4"/>
      <c r="N2" s="4"/>
    </row>
    <row r="3" spans="1:14" ht="31.5" customHeight="1">
      <c r="A3" s="19" t="s">
        <v>24</v>
      </c>
      <c r="B3" s="15" t="s">
        <v>7</v>
      </c>
      <c r="C3" s="11" t="s">
        <v>8</v>
      </c>
      <c r="D3" s="11" t="s">
        <v>9</v>
      </c>
      <c r="E3" s="11" t="s">
        <v>10</v>
      </c>
      <c r="F3" s="18" t="s">
        <v>14</v>
      </c>
      <c r="G3" s="18" t="s">
        <v>15</v>
      </c>
      <c r="H3" s="18" t="s">
        <v>20</v>
      </c>
      <c r="I3" s="4"/>
      <c r="J3" s="4"/>
      <c r="K3" s="4"/>
      <c r="L3" s="4"/>
      <c r="M3" s="4"/>
      <c r="N3" s="4"/>
    </row>
    <row r="4" spans="1:14" ht="31.5" customHeight="1">
      <c r="A4" s="34" t="s">
        <v>4</v>
      </c>
      <c r="B4" s="48">
        <v>332</v>
      </c>
      <c r="C4" s="48">
        <v>375</v>
      </c>
      <c r="D4" s="48">
        <v>305</v>
      </c>
      <c r="E4" s="48">
        <v>388</v>
      </c>
      <c r="F4" s="48">
        <v>435</v>
      </c>
      <c r="G4" s="48">
        <v>462</v>
      </c>
      <c r="H4" s="48">
        <v>416</v>
      </c>
      <c r="I4" s="4"/>
      <c r="J4" s="4"/>
      <c r="K4" s="4"/>
      <c r="L4" s="4"/>
      <c r="M4" s="4"/>
      <c r="N4" s="4"/>
    </row>
    <row r="5" spans="1:14" ht="24.95" customHeight="1">
      <c r="A5" s="39" t="s">
        <v>3</v>
      </c>
      <c r="B5" s="49">
        <v>272</v>
      </c>
      <c r="C5" s="49">
        <v>154</v>
      </c>
      <c r="D5" s="49">
        <v>169</v>
      </c>
      <c r="E5" s="49">
        <v>190</v>
      </c>
      <c r="F5" s="49">
        <v>243</v>
      </c>
      <c r="G5" s="49">
        <v>251</v>
      </c>
      <c r="H5" s="49">
        <v>213</v>
      </c>
      <c r="I5" s="4"/>
      <c r="J5" s="4"/>
      <c r="K5" s="4"/>
      <c r="L5" s="4"/>
      <c r="M5" s="4"/>
      <c r="N5" s="4"/>
    </row>
    <row r="6" spans="1:14" ht="24.95" customHeight="1">
      <c r="A6" s="50" t="s">
        <v>2</v>
      </c>
      <c r="B6" s="51">
        <v>105</v>
      </c>
      <c r="C6" s="51">
        <v>183</v>
      </c>
      <c r="D6" s="51">
        <v>151</v>
      </c>
      <c r="E6" s="51">
        <v>155</v>
      </c>
      <c r="F6" s="51">
        <v>187</v>
      </c>
      <c r="G6" s="51">
        <v>173</v>
      </c>
      <c r="H6" s="51">
        <v>158</v>
      </c>
      <c r="I6" s="4"/>
      <c r="J6" s="4"/>
      <c r="K6" s="4"/>
      <c r="L6" s="4"/>
      <c r="M6" s="4"/>
      <c r="N6" s="4"/>
    </row>
    <row r="7" spans="1:14" ht="36" customHeight="1">
      <c r="A7" s="52" t="s">
        <v>25</v>
      </c>
      <c r="B7" s="16">
        <f t="shared" ref="B7:H7" si="0">SUM(B4:B6)</f>
        <v>709</v>
      </c>
      <c r="C7" s="8">
        <f t="shared" si="0"/>
        <v>712</v>
      </c>
      <c r="D7" s="8">
        <f t="shared" si="0"/>
        <v>625</v>
      </c>
      <c r="E7" s="8">
        <f t="shared" si="0"/>
        <v>733</v>
      </c>
      <c r="F7" s="8">
        <f t="shared" si="0"/>
        <v>865</v>
      </c>
      <c r="G7" s="8">
        <f t="shared" si="0"/>
        <v>886</v>
      </c>
      <c r="H7" s="8">
        <f t="shared" si="0"/>
        <v>787</v>
      </c>
      <c r="I7" s="4"/>
      <c r="J7" s="4"/>
      <c r="K7" s="4"/>
      <c r="L7" s="4"/>
      <c r="M7" s="4"/>
      <c r="N7" s="4"/>
    </row>
    <row r="8" spans="1:14" s="28" customFormat="1" ht="24.95" customHeight="1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4.95" customHeight="1">
      <c r="A9" s="13"/>
      <c r="B9" s="26"/>
      <c r="C9" s="26"/>
      <c r="D9" s="26"/>
      <c r="E9" s="26"/>
      <c r="F9" s="26"/>
      <c r="G9" s="26"/>
      <c r="H9" s="26"/>
      <c r="I9" s="4"/>
      <c r="J9" s="4"/>
      <c r="K9" s="4"/>
      <c r="L9" s="4"/>
      <c r="M9" s="4"/>
      <c r="N9" s="4"/>
    </row>
    <row r="10" spans="1:14" ht="24.95" customHeight="1">
      <c r="A10" s="13"/>
      <c r="B10" s="26"/>
      <c r="C10" s="26"/>
      <c r="D10" s="26"/>
      <c r="E10" s="26"/>
      <c r="F10" s="26"/>
      <c r="G10" s="26"/>
      <c r="H10" s="26"/>
      <c r="I10" s="4"/>
      <c r="J10" s="4"/>
      <c r="K10" s="4"/>
      <c r="L10" s="4"/>
      <c r="M10" s="4"/>
      <c r="N10" s="4"/>
    </row>
    <row r="11" spans="1:14" ht="24.95" customHeight="1">
      <c r="A11" s="13"/>
      <c r="B11" s="26"/>
      <c r="C11" s="26"/>
      <c r="D11" s="26"/>
      <c r="E11" s="26"/>
      <c r="F11" s="26"/>
      <c r="G11" s="26"/>
      <c r="H11" s="26"/>
      <c r="I11" s="4"/>
      <c r="J11" s="4"/>
      <c r="K11" s="4"/>
      <c r="L11" s="4"/>
      <c r="M11" s="4"/>
      <c r="N11" s="4"/>
    </row>
    <row r="12" spans="1:14" ht="24.95" customHeight="1">
      <c r="A12" s="13"/>
      <c r="B12" s="26"/>
      <c r="C12" s="26"/>
      <c r="D12" s="26"/>
      <c r="E12" s="26"/>
      <c r="F12" s="26"/>
      <c r="G12" s="26"/>
      <c r="H12" s="26"/>
      <c r="I12" s="4"/>
      <c r="J12" s="4"/>
      <c r="K12" s="4"/>
      <c r="L12" s="4"/>
      <c r="M12" s="4"/>
      <c r="N12" s="4"/>
    </row>
    <row r="13" spans="1:14" ht="24.95" customHeight="1">
      <c r="A13" s="13"/>
      <c r="B13" s="26"/>
      <c r="C13" s="26"/>
      <c r="D13" s="26"/>
      <c r="E13" s="26"/>
      <c r="F13" s="26"/>
      <c r="G13" s="26"/>
      <c r="H13" s="26"/>
      <c r="I13" s="4"/>
      <c r="J13" s="4"/>
      <c r="K13" s="4"/>
      <c r="L13" s="4"/>
      <c r="M13" s="4"/>
      <c r="N13" s="4"/>
    </row>
    <row r="14" spans="1:14" ht="24.95" customHeight="1">
      <c r="A14" s="13"/>
      <c r="B14" s="26"/>
      <c r="C14" s="26"/>
      <c r="D14" s="26"/>
      <c r="E14" s="26"/>
      <c r="F14" s="26"/>
      <c r="G14" s="26"/>
      <c r="H14" s="26"/>
      <c r="I14" s="4"/>
      <c r="J14" s="4"/>
      <c r="K14" s="4"/>
      <c r="L14" s="4"/>
      <c r="M14" s="4"/>
      <c r="N14" s="4"/>
    </row>
    <row r="15" spans="1:14" ht="24.95" customHeight="1">
      <c r="A15" s="13"/>
      <c r="B15" s="26"/>
      <c r="C15" s="26"/>
      <c r="D15" s="26"/>
      <c r="E15" s="26"/>
      <c r="F15" s="26"/>
      <c r="G15" s="26"/>
      <c r="H15" s="26"/>
      <c r="I15" s="4"/>
      <c r="J15" s="4"/>
      <c r="K15" s="4"/>
      <c r="L15" s="4"/>
      <c r="M15" s="4"/>
      <c r="N15" s="4"/>
    </row>
    <row r="16" spans="1:14" ht="27.7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9" ht="62.25" customHeigh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12" t="s">
        <v>11</v>
      </c>
    </row>
    <row r="18" spans="1:19" ht="39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P18" s="12"/>
    </row>
    <row r="19" spans="1:19" ht="26.25" customHeight="1">
      <c r="A19" s="60" t="s">
        <v>17</v>
      </c>
      <c r="B19" s="60"/>
      <c r="C19" s="60"/>
      <c r="D19" s="60"/>
      <c r="E19" s="60"/>
      <c r="F19" s="60"/>
      <c r="G19" s="60"/>
      <c r="H19" s="60"/>
      <c r="I19" s="4"/>
      <c r="J19" s="53" t="s">
        <v>13</v>
      </c>
      <c r="K19" s="4"/>
      <c r="M19" s="4"/>
    </row>
    <row r="20" spans="1:19" ht="15" customHeight="1">
      <c r="A20" s="61" t="s">
        <v>1</v>
      </c>
      <c r="B20" s="57" t="str">
        <f>"直接相談のべ件数　"&amp;SUM(B25:E25)&amp;"件"</f>
        <v>直接相談のべ件数　2089件</v>
      </c>
      <c r="C20" s="58"/>
      <c r="D20" s="58"/>
      <c r="E20" s="59"/>
      <c r="F20" s="57" t="str">
        <f>"間接相談のべ件数　"&amp;SUM(F25:I25)&amp;"件"</f>
        <v>間接相談のべ件数　2393件</v>
      </c>
      <c r="G20" s="58"/>
      <c r="H20" s="58"/>
      <c r="I20" s="59"/>
      <c r="J20" s="63" t="s">
        <v>12</v>
      </c>
      <c r="K20" s="17"/>
      <c r="N20" s="3"/>
      <c r="O20" s="3"/>
      <c r="P20" s="3"/>
      <c r="Q20" s="3"/>
      <c r="R20" s="3"/>
      <c r="S20" s="3"/>
    </row>
    <row r="21" spans="1:19" s="3" customFormat="1" ht="27.75" customHeight="1">
      <c r="A21" s="62"/>
      <c r="B21" s="54" t="s">
        <v>0</v>
      </c>
      <c r="C21" s="55" t="s">
        <v>18</v>
      </c>
      <c r="D21" s="55" t="s">
        <v>19</v>
      </c>
      <c r="E21" s="56" t="s">
        <v>21</v>
      </c>
      <c r="F21" s="54" t="s">
        <v>0</v>
      </c>
      <c r="G21" s="55" t="s">
        <v>18</v>
      </c>
      <c r="H21" s="55" t="s">
        <v>19</v>
      </c>
      <c r="I21" s="56" t="s">
        <v>21</v>
      </c>
      <c r="J21" s="64"/>
      <c r="K21" s="14"/>
      <c r="N21" s="1"/>
      <c r="O21" s="1"/>
      <c r="P21" s="1"/>
      <c r="Q21" s="1"/>
      <c r="R21" s="1"/>
      <c r="S21" s="1"/>
    </row>
    <row r="22" spans="1:19" ht="24.95" customHeight="1">
      <c r="A22" s="34" t="s">
        <v>4</v>
      </c>
      <c r="B22" s="35">
        <v>558</v>
      </c>
      <c r="C22" s="36">
        <v>600</v>
      </c>
      <c r="D22" s="36">
        <v>109</v>
      </c>
      <c r="E22" s="37">
        <v>11</v>
      </c>
      <c r="F22" s="35">
        <v>664</v>
      </c>
      <c r="G22" s="36">
        <v>36</v>
      </c>
      <c r="H22" s="36">
        <v>118</v>
      </c>
      <c r="I22" s="37">
        <v>14</v>
      </c>
      <c r="J22" s="38">
        <f>SUM(B22:I22)</f>
        <v>2110</v>
      </c>
      <c r="K22" s="4"/>
      <c r="L22" s="1" t="s">
        <v>5</v>
      </c>
    </row>
    <row r="23" spans="1:19" ht="24.95" customHeight="1">
      <c r="A23" s="39" t="s">
        <v>3</v>
      </c>
      <c r="B23" s="40">
        <v>213</v>
      </c>
      <c r="C23" s="41">
        <v>111</v>
      </c>
      <c r="D23" s="41">
        <v>0</v>
      </c>
      <c r="E23" s="42">
        <v>14</v>
      </c>
      <c r="F23" s="40">
        <v>481</v>
      </c>
      <c r="G23" s="41">
        <v>6</v>
      </c>
      <c r="H23" s="41">
        <v>0</v>
      </c>
      <c r="I23" s="42">
        <v>0</v>
      </c>
      <c r="J23" s="43">
        <f>SUM(B23:I23)</f>
        <v>825</v>
      </c>
      <c r="K23" s="4"/>
      <c r="L23" s="1" t="s">
        <v>5</v>
      </c>
    </row>
    <row r="24" spans="1:19" ht="24.95" customHeight="1">
      <c r="A24" s="50" t="s">
        <v>2</v>
      </c>
      <c r="B24" s="44">
        <v>121</v>
      </c>
      <c r="C24" s="45">
        <v>352</v>
      </c>
      <c r="D24" s="45">
        <v>0</v>
      </c>
      <c r="E24" s="46">
        <v>0</v>
      </c>
      <c r="F24" s="44">
        <v>977</v>
      </c>
      <c r="G24" s="45">
        <v>92</v>
      </c>
      <c r="H24" s="45">
        <v>5</v>
      </c>
      <c r="I24" s="46">
        <v>0</v>
      </c>
      <c r="J24" s="47">
        <f>SUM(B24:I24)</f>
        <v>1547</v>
      </c>
      <c r="K24" s="4"/>
      <c r="L24" s="1" t="s">
        <v>5</v>
      </c>
    </row>
    <row r="25" spans="1:19" ht="40.5" customHeight="1">
      <c r="A25" s="52" t="s">
        <v>25</v>
      </c>
      <c r="B25" s="31">
        <f t="shared" ref="B25:J25" si="1">SUM(B22:B24)</f>
        <v>892</v>
      </c>
      <c r="C25" s="32">
        <f t="shared" si="1"/>
        <v>1063</v>
      </c>
      <c r="D25" s="32">
        <f t="shared" si="1"/>
        <v>109</v>
      </c>
      <c r="E25" s="33">
        <f t="shared" si="1"/>
        <v>25</v>
      </c>
      <c r="F25" s="31">
        <f t="shared" si="1"/>
        <v>2122</v>
      </c>
      <c r="G25" s="32">
        <f t="shared" si="1"/>
        <v>134</v>
      </c>
      <c r="H25" s="32">
        <f t="shared" si="1"/>
        <v>123</v>
      </c>
      <c r="I25" s="33">
        <f t="shared" si="1"/>
        <v>14</v>
      </c>
      <c r="J25" s="7">
        <f t="shared" si="1"/>
        <v>4482</v>
      </c>
      <c r="K25" s="13"/>
    </row>
    <row r="26" spans="1:19" s="20" customFormat="1" ht="19.5" customHeight="1">
      <c r="D26" s="30" t="s">
        <v>23</v>
      </c>
      <c r="E26" s="25"/>
      <c r="F26" s="25"/>
      <c r="G26" s="25"/>
      <c r="H26" s="25"/>
      <c r="I26" s="25"/>
      <c r="J26" s="25"/>
    </row>
    <row r="27" spans="1:19" s="22" customFormat="1" ht="15" customHeight="1">
      <c r="D27" s="23" t="s">
        <v>22</v>
      </c>
      <c r="E27" s="29"/>
      <c r="F27" s="29"/>
      <c r="G27" s="29"/>
      <c r="H27" s="29"/>
      <c r="I27" s="29"/>
      <c r="J27" s="29"/>
      <c r="K27" s="24"/>
      <c r="L27" s="24"/>
      <c r="M27" s="24"/>
    </row>
    <row r="28" spans="1:19">
      <c r="A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9">
      <c r="A30" s="4"/>
      <c r="B30" s="4"/>
      <c r="C30" s="4"/>
      <c r="E30" s="4"/>
      <c r="F30" s="6"/>
      <c r="G30" s="6"/>
      <c r="H30" s="4"/>
      <c r="I30" s="4"/>
      <c r="J30" s="4"/>
      <c r="K30" s="4"/>
      <c r="L30" s="4"/>
      <c r="M30" s="4"/>
    </row>
  </sheetData>
  <mergeCells count="6">
    <mergeCell ref="A1:J1"/>
    <mergeCell ref="B20:E20"/>
    <mergeCell ref="F20:I20"/>
    <mergeCell ref="A19:H19"/>
    <mergeCell ref="A20:A21"/>
    <mergeCell ref="J20:J21"/>
  </mergeCells>
  <phoneticPr fontId="2"/>
  <pageMargins left="0.78740157480314965" right="0.39370078740157483" top="0.74803149606299213" bottom="0.39370078740157483" header="0.31496062992125984" footer="0.31496062992125984"/>
  <pageSetup paperSize="9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48A0DDD-94CF-4C8B-AD48-F0505424D77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H25年度 (縦)</vt:lpstr>
      <vt:lpstr>'H25年度 (縦)'!Print_Area</vt:lpstr>
    </vt:vector>
  </TitlesOfParts>
  <Company>国立障害者リハビリテーションセンター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国立障害者リハビリテーションセンター</dc:creator>
  <cp:lastModifiedBy>大阪府庁</cp:lastModifiedBy>
  <cp:lastPrinted>2014-07-31T00:30:42Z</cp:lastPrinted>
  <dcterms:created xsi:type="dcterms:W3CDTF">2010-04-30T05:03:50Z</dcterms:created>
  <dcterms:modified xsi:type="dcterms:W3CDTF">2014-07-31T00:31:27Z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