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06" windowWidth="7680" windowHeight="9135" tabRatio="831" activeTab="0"/>
  </bookViews>
  <sheets>
    <sheet name="Sheet1" sheetId="1" r:id="rId1"/>
  </sheets>
  <definedNames>
    <definedName name="_xlnm.Print_Area" localSheetId="0">'Sheet1'!$B$2:$N$97</definedName>
  </definedNames>
  <calcPr fullCalcOnLoad="1"/>
</workbook>
</file>

<file path=xl/sharedStrings.xml><?xml version="1.0" encoding="utf-8"?>
<sst xmlns="http://schemas.openxmlformats.org/spreadsheetml/2006/main" count="204" uniqueCount="196">
  <si>
    <t>構成比</t>
  </si>
  <si>
    <t>％</t>
  </si>
  <si>
    <t>産  業  分  類</t>
  </si>
  <si>
    <t>組合数</t>
  </si>
  <si>
    <t>組合員計</t>
  </si>
  <si>
    <t>男子計</t>
  </si>
  <si>
    <t>女子計</t>
  </si>
  <si>
    <t>構成比</t>
  </si>
  <si>
    <t>増減</t>
  </si>
  <si>
    <t>通信　　業</t>
  </si>
  <si>
    <t>放送業</t>
  </si>
  <si>
    <t>情報サービス業</t>
  </si>
  <si>
    <t>インターネット附随サービス業</t>
  </si>
  <si>
    <t>映像・音声・文字情報制作業</t>
  </si>
  <si>
    <t>鉄道業</t>
  </si>
  <si>
    <t>道路旅客運送業</t>
  </si>
  <si>
    <t>道路貨物運送業</t>
  </si>
  <si>
    <t>水運業</t>
  </si>
  <si>
    <t>航空運輸業</t>
  </si>
  <si>
    <t>倉庫業</t>
  </si>
  <si>
    <t>運輸に附帯するサービス業</t>
  </si>
  <si>
    <t>宿泊業</t>
  </si>
  <si>
    <t>医療業</t>
  </si>
  <si>
    <t>保険衛生</t>
  </si>
  <si>
    <t>学校教育</t>
  </si>
  <si>
    <t>郵便局</t>
  </si>
  <si>
    <t>協同組合</t>
  </si>
  <si>
    <t>事業関連等サービス業</t>
  </si>
  <si>
    <t>生活関連サービス業</t>
  </si>
  <si>
    <t>娯楽業</t>
  </si>
  <si>
    <t>廃棄物処理業</t>
  </si>
  <si>
    <t>外国公務</t>
  </si>
  <si>
    <t>情報通　信　業</t>
  </si>
  <si>
    <t>社会保険・社会福祉・介護事業</t>
  </si>
  <si>
    <t>［注］　構成比は、小数点第２位を四捨五入しているため、合計と一致しない場合がある。（以下各表とも同じ）</t>
  </si>
  <si>
    <t>人</t>
  </si>
  <si>
    <t>組合</t>
  </si>
  <si>
    <t>［注］　増減の欄は、組合数及び組合員数について、前年結果と比較した場合の増減を示す。</t>
  </si>
  <si>
    <t>Ａ</t>
  </si>
  <si>
    <t>Ｂ</t>
  </si>
  <si>
    <t>Ｃ</t>
  </si>
  <si>
    <t>Ｄ</t>
  </si>
  <si>
    <t>製　　造　　業</t>
  </si>
  <si>
    <t>０９</t>
  </si>
  <si>
    <t>食　料　品　製　造　業</t>
  </si>
  <si>
    <t>１０</t>
  </si>
  <si>
    <t>飲料・たばこ・飼料製造業</t>
  </si>
  <si>
    <t>１１</t>
  </si>
  <si>
    <t>繊　維　工　業</t>
  </si>
  <si>
    <t>１２</t>
  </si>
  <si>
    <t>１３</t>
  </si>
  <si>
    <t>１４</t>
  </si>
  <si>
    <t>１５</t>
  </si>
  <si>
    <t>パルプ・紙・紙加工品製造業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</si>
  <si>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</si>
  <si>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</si>
  <si>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</si>
  <si>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</si>
  <si>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</si>
  <si>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</si>
  <si>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</si>
  <si>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</si>
  <si>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</si>
  <si>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</si>
  <si>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</si>
  <si>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</si>
  <si>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</si>
  <si>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</si>
  <si>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</si>
  <si>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</si>
  <si>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</si>
  <si>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その他の製造業</t>
  </si>
  <si>
    <t>電気・ガス・熱供給・水道業</t>
  </si>
  <si>
    <t>３３</t>
  </si>
  <si>
    <t>電　　気　　業</t>
  </si>
  <si>
    <t>３４</t>
  </si>
  <si>
    <t>ガ　　ス　　業</t>
  </si>
  <si>
    <t>３５</t>
  </si>
  <si>
    <t>熱　供　給　業</t>
  </si>
  <si>
    <t>３６</t>
  </si>
  <si>
    <t>水　　道　　業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</si>
  <si>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</si>
  <si>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</si>
  <si>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</si>
  <si>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</si>
  <si>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</si>
  <si>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</si>
  <si>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</si>
  <si>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</si>
  <si>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</si>
  <si>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</si>
  <si>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</si>
  <si>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</si>
  <si>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卸　　売　　業</t>
  </si>
  <si>
    <t>小　　売　　業</t>
  </si>
  <si>
    <t>金　　融　　業</t>
  </si>
  <si>
    <t>６５</t>
  </si>
  <si>
    <t>６７</t>
  </si>
  <si>
    <t>保　　険　　業</t>
  </si>
  <si>
    <t>分類不能の産業</t>
  </si>
  <si>
    <t>合                     計</t>
  </si>
  <si>
    <t>％</t>
  </si>
  <si>
    <t>人</t>
  </si>
  <si>
    <t>漁業</t>
  </si>
  <si>
    <t>建設業</t>
  </si>
  <si>
    <t>Ｅ</t>
  </si>
  <si>
    <t>木材・木製品製造業</t>
  </si>
  <si>
    <t>家具・装飾品製造業</t>
  </si>
  <si>
    <t>印刷・同関連事業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</si>
  <si>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</si>
  <si>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</si>
  <si>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</si>
  <si>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</si>
  <si>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</si>
  <si>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</si>
  <si>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</si>
  <si>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</si>
  <si>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</si>
  <si>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</si>
  <si>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</si>
  <si>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</si>
  <si>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</si>
  <si>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</si>
  <si>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</si>
  <si>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</si>
  <si>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Ｆ</t>
  </si>
  <si>
    <t>Ｇ</t>
  </si>
  <si>
    <t>Ｈ</t>
  </si>
  <si>
    <t>４９</t>
  </si>
  <si>
    <t>Ｉ</t>
  </si>
  <si>
    <t>５０～５５</t>
  </si>
  <si>
    <t>５６～６１</t>
  </si>
  <si>
    <t>Ｊ</t>
  </si>
  <si>
    <t>62～64,66</t>
  </si>
  <si>
    <t>金融商品取引、商品先物取引業</t>
  </si>
  <si>
    <t>Ｋ</t>
  </si>
  <si>
    <t>不動産業</t>
  </si>
  <si>
    <t>物品賃貸業</t>
  </si>
  <si>
    <t>Ｌ</t>
  </si>
  <si>
    <t>７１</t>
  </si>
  <si>
    <t>学術・開発研究機関</t>
  </si>
  <si>
    <t>72～74</t>
  </si>
  <si>
    <t>専門・技術サービス業</t>
  </si>
  <si>
    <t>Ｍ</t>
  </si>
  <si>
    <t>７５</t>
  </si>
  <si>
    <t>７６，７７</t>
  </si>
  <si>
    <t>飲食サービス業</t>
  </si>
  <si>
    <t>Ｎ</t>
  </si>
  <si>
    <t>７８，７９</t>
  </si>
  <si>
    <t>８０</t>
  </si>
  <si>
    <t>Ｏ</t>
  </si>
  <si>
    <t>８１</t>
  </si>
  <si>
    <t>８２</t>
  </si>
  <si>
    <t>その他の教育・学習支援業</t>
  </si>
  <si>
    <t>Ｐ</t>
  </si>
  <si>
    <t>８３</t>
  </si>
  <si>
    <t>８４</t>
  </si>
  <si>
    <t>８５</t>
  </si>
  <si>
    <t>Ｑ</t>
  </si>
  <si>
    <t>８６</t>
  </si>
  <si>
    <t>８７</t>
  </si>
  <si>
    <t>Ｒ</t>
  </si>
  <si>
    <t>８８</t>
  </si>
  <si>
    <t>８９，９０</t>
  </si>
  <si>
    <t>自動車整備・機械等修理業</t>
  </si>
  <si>
    <t>９１</t>
  </si>
  <si>
    <t>職業紹介・労働者派遣業</t>
  </si>
  <si>
    <t>92～95</t>
  </si>
  <si>
    <t>９６</t>
  </si>
  <si>
    <t>Ｓ</t>
  </si>
  <si>
    <t>公務</t>
  </si>
  <si>
    <t>９７</t>
  </si>
  <si>
    <t>国家公務</t>
  </si>
  <si>
    <t>９８</t>
  </si>
  <si>
    <t>地方公務</t>
  </si>
  <si>
    <t>Ｔ</t>
  </si>
  <si>
    <t>６８，６９</t>
  </si>
  <si>
    <t>７０</t>
  </si>
  <si>
    <t>複合サービス事業</t>
  </si>
  <si>
    <t>サービス業</t>
  </si>
  <si>
    <t>卸売業、小売業</t>
  </si>
  <si>
    <t xml:space="preserve"> </t>
  </si>
  <si>
    <t xml:space="preserve"> </t>
  </si>
  <si>
    <t>農業、林業</t>
  </si>
  <si>
    <t>鉱業、採石業、砂利採取業</t>
  </si>
  <si>
    <t>運輸業、郵便業</t>
  </si>
  <si>
    <t>郵便業（信書便事業を含む）</t>
  </si>
  <si>
    <t>金　融　業　、　保　険　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</si>
  <si>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</si>
  <si>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</si>
  <si>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</si>
  <si>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</si>
  <si>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</si>
  <si>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</si>
  <si>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±0</t>
  </si>
  <si>
    <t>【表３】産業分類別の状況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</si>
</sst>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_);[Red]\(0\)"/>
    <numFmt numFmtId="179" formatCode="0_ "/>
    <numFmt numFmtId="180" formatCode="#,##0_);[Red]\(#,##0\)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;&quot;△ &quot;0"/>
    <numFmt numFmtId="187" formatCode="#,##0;&quot;△ &quot;#,##0"/>
    <numFmt numFmtId="188" formatCode="&quot;△&quot;\ #,##0;&quot;▲&quot;\ #,##0"/>
    <numFmt numFmtId="189" formatCode="\+#;&quot;△&quot;#;0"/>
    <numFmt numFmtId="190" formatCode="#,##0;[Red]#,##0"/>
    <numFmt numFmtId="191" formatCode="\+#;&quot;△&quot;#;#,000"/>
    <numFmt numFmtId="192" formatCode="\+#;0,00&quot;△&quot;#;#,000"/>
    <numFmt numFmtId="193" formatCode="\+#;&quot;△&quot;#0"/>
    <numFmt numFmtId="194" formatCode="\+#;#,#&quot;△&quot;##"/>
    <numFmt numFmtId="195" formatCode="\+#;#&quot;△&quot;#;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Ｐゴシック"/>
      <family val="3"/>
    </font>
    <font>
      <sz val="10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dotted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dotted"/>
    </border>
    <border>
      <left style="double"/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dotted"/>
    </border>
    <border>
      <left style="medium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otted"/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double"/>
      <top style="dotted"/>
      <bottom style="dotted"/>
    </border>
    <border>
      <left style="double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medium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tted"/>
      <right style="thin"/>
      <top style="dotted"/>
      <bottom style="thin"/>
    </border>
    <border>
      <left style="double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double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dotted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double"/>
      <top style="dotted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193" fontId="9" fillId="33" borderId="10" xfId="42" applyNumberFormat="1" applyFont="1" applyFill="1" applyBorder="1" applyAlignment="1" applyProtection="1">
      <alignment horizontal="right"/>
      <protection locked="0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center"/>
    </xf>
    <xf numFmtId="189" fontId="2" fillId="33" borderId="0" xfId="0" applyNumberFormat="1" applyFont="1" applyFill="1" applyAlignment="1">
      <alignment horizontal="center"/>
    </xf>
    <xf numFmtId="181" fontId="0" fillId="33" borderId="0" xfId="0" applyNumberFormat="1" applyFill="1" applyAlignment="1">
      <alignment/>
    </xf>
    <xf numFmtId="193" fontId="0" fillId="33" borderId="0" xfId="0" applyNumberFormat="1" applyFill="1" applyAlignment="1">
      <alignment/>
    </xf>
    <xf numFmtId="187" fontId="0" fillId="33" borderId="0" xfId="0" applyNumberFormat="1" applyFill="1" applyAlignment="1">
      <alignment/>
    </xf>
    <xf numFmtId="0" fontId="5" fillId="33" borderId="11" xfId="0" applyFont="1" applyFill="1" applyBorder="1" applyAlignment="1">
      <alignment/>
    </xf>
    <xf numFmtId="189" fontId="5" fillId="33" borderId="12" xfId="0" applyNumberFormat="1" applyFont="1" applyFill="1" applyBorder="1" applyAlignment="1">
      <alignment/>
    </xf>
    <xf numFmtId="181" fontId="5" fillId="33" borderId="11" xfId="0" applyNumberFormat="1" applyFont="1" applyFill="1" applyBorder="1" applyAlignment="1">
      <alignment/>
    </xf>
    <xf numFmtId="193" fontId="0" fillId="33" borderId="12" xfId="0" applyNumberFormat="1" applyFill="1" applyBorder="1" applyAlignment="1">
      <alignment/>
    </xf>
    <xf numFmtId="189" fontId="5" fillId="33" borderId="0" xfId="0" applyNumberFormat="1" applyFont="1" applyFill="1" applyBorder="1" applyAlignment="1">
      <alignment horizontal="center" vertical="center"/>
    </xf>
    <xf numFmtId="189" fontId="5" fillId="33" borderId="13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right" vertical="top"/>
    </xf>
    <xf numFmtId="0" fontId="3" fillId="33" borderId="15" xfId="0" applyFont="1" applyFill="1" applyBorder="1" applyAlignment="1">
      <alignment horizontal="right" vertical="top"/>
    </xf>
    <xf numFmtId="189" fontId="3" fillId="33" borderId="16" xfId="0" applyNumberFormat="1" applyFont="1" applyFill="1" applyBorder="1" applyAlignment="1">
      <alignment horizontal="right" vertical="top"/>
    </xf>
    <xf numFmtId="0" fontId="3" fillId="33" borderId="17" xfId="0" applyFont="1" applyFill="1" applyBorder="1" applyAlignment="1">
      <alignment horizontal="right" vertical="top"/>
    </xf>
    <xf numFmtId="0" fontId="3" fillId="33" borderId="18" xfId="0" applyFont="1" applyFill="1" applyBorder="1" applyAlignment="1">
      <alignment horizontal="right" vertical="top"/>
    </xf>
    <xf numFmtId="0" fontId="3" fillId="33" borderId="19" xfId="0" applyFont="1" applyFill="1" applyBorder="1" applyAlignment="1">
      <alignment horizontal="right" vertical="top"/>
    </xf>
    <xf numFmtId="181" fontId="3" fillId="33" borderId="15" xfId="0" applyNumberFormat="1" applyFont="1" applyFill="1" applyBorder="1" applyAlignment="1">
      <alignment horizontal="right" vertical="top"/>
    </xf>
    <xf numFmtId="193" fontId="3" fillId="33" borderId="20" xfId="0" applyNumberFormat="1" applyFont="1" applyFill="1" applyBorder="1" applyAlignment="1">
      <alignment horizontal="right" vertical="top"/>
    </xf>
    <xf numFmtId="176" fontId="9" fillId="33" borderId="21" xfId="0" applyNumberFormat="1" applyFont="1" applyFill="1" applyBorder="1" applyAlignment="1">
      <alignment/>
    </xf>
    <xf numFmtId="181" fontId="9" fillId="33" borderId="22" xfId="42" applyNumberFormat="1" applyFont="1" applyFill="1" applyBorder="1" applyAlignment="1">
      <alignment/>
    </xf>
    <xf numFmtId="189" fontId="9" fillId="33" borderId="23" xfId="42" applyNumberFormat="1" applyFont="1" applyFill="1" applyBorder="1" applyAlignment="1">
      <alignment horizontal="right"/>
    </xf>
    <xf numFmtId="176" fontId="9" fillId="33" borderId="24" xfId="0" applyNumberFormat="1" applyFont="1" applyFill="1" applyBorder="1" applyAlignment="1">
      <alignment/>
    </xf>
    <xf numFmtId="176" fontId="9" fillId="33" borderId="25" xfId="0" applyNumberFormat="1" applyFont="1" applyFill="1" applyBorder="1" applyAlignment="1">
      <alignment/>
    </xf>
    <xf numFmtId="176" fontId="9" fillId="33" borderId="26" xfId="0" applyNumberFormat="1" applyFont="1" applyFill="1" applyBorder="1" applyAlignment="1">
      <alignment/>
    </xf>
    <xf numFmtId="193" fontId="9" fillId="33" borderId="23" xfId="42" applyNumberFormat="1" applyFont="1" applyFill="1" applyBorder="1" applyAlignment="1">
      <alignment horizontal="right"/>
    </xf>
    <xf numFmtId="0" fontId="9" fillId="33" borderId="0" xfId="0" applyFont="1" applyFill="1" applyAlignment="1">
      <alignment/>
    </xf>
    <xf numFmtId="49" fontId="5" fillId="33" borderId="27" xfId="0" applyNumberFormat="1" applyFont="1" applyFill="1" applyBorder="1" applyAlignment="1">
      <alignment horizontal="left" vertical="center"/>
    </xf>
    <xf numFmtId="49" fontId="5" fillId="33" borderId="0" xfId="0" applyNumberFormat="1" applyFont="1" applyFill="1" applyBorder="1" applyAlignment="1">
      <alignment horizontal="distributed"/>
    </xf>
    <xf numFmtId="176" fontId="9" fillId="33" borderId="28" xfId="0" applyNumberFormat="1" applyFont="1" applyFill="1" applyBorder="1" applyAlignment="1">
      <alignment/>
    </xf>
    <xf numFmtId="181" fontId="9" fillId="33" borderId="29" xfId="42" applyNumberFormat="1" applyFont="1" applyFill="1" applyBorder="1" applyAlignment="1">
      <alignment/>
    </xf>
    <xf numFmtId="176" fontId="9" fillId="33" borderId="30" xfId="0" applyNumberFormat="1" applyFont="1" applyFill="1" applyBorder="1" applyAlignment="1">
      <alignment/>
    </xf>
    <xf numFmtId="176" fontId="9" fillId="33" borderId="31" xfId="0" applyNumberFormat="1" applyFont="1" applyFill="1" applyBorder="1" applyAlignment="1">
      <alignment/>
    </xf>
    <xf numFmtId="176" fontId="9" fillId="33" borderId="32" xfId="0" applyNumberFormat="1" applyFont="1" applyFill="1" applyBorder="1" applyAlignment="1">
      <alignment/>
    </xf>
    <xf numFmtId="49" fontId="5" fillId="33" borderId="33" xfId="0" applyNumberFormat="1" applyFont="1" applyFill="1" applyBorder="1" applyAlignment="1">
      <alignment horizontal="left" vertical="center"/>
    </xf>
    <xf numFmtId="49" fontId="5" fillId="33" borderId="34" xfId="0" applyNumberFormat="1" applyFont="1" applyFill="1" applyBorder="1" applyAlignment="1">
      <alignment horizontal="distributed"/>
    </xf>
    <xf numFmtId="181" fontId="9" fillId="33" borderId="22" xfId="42" applyNumberFormat="1" applyFont="1" applyFill="1" applyBorder="1" applyAlignment="1" quotePrefix="1">
      <alignment horizontal="right"/>
    </xf>
    <xf numFmtId="181" fontId="9" fillId="33" borderId="22" xfId="42" applyNumberFormat="1" applyFont="1" applyFill="1" applyBorder="1" applyAlignment="1">
      <alignment horizontal="right"/>
    </xf>
    <xf numFmtId="49" fontId="5" fillId="33" borderId="35" xfId="0" applyNumberFormat="1" applyFont="1" applyFill="1" applyBorder="1" applyAlignment="1">
      <alignment horizontal="left" vertical="center"/>
    </xf>
    <xf numFmtId="49" fontId="5" fillId="33" borderId="36" xfId="0" applyNumberFormat="1" applyFont="1" applyFill="1" applyBorder="1" applyAlignment="1">
      <alignment horizontal="distributed" vertical="center"/>
    </xf>
    <xf numFmtId="176" fontId="10" fillId="33" borderId="37" xfId="0" applyNumberFormat="1" applyFont="1" applyFill="1" applyBorder="1" applyAlignment="1">
      <alignment/>
    </xf>
    <xf numFmtId="181" fontId="9" fillId="33" borderId="38" xfId="42" applyNumberFormat="1" applyFont="1" applyFill="1" applyBorder="1" applyAlignment="1">
      <alignment/>
    </xf>
    <xf numFmtId="189" fontId="9" fillId="33" borderId="39" xfId="42" applyNumberFormat="1" applyFont="1" applyFill="1" applyBorder="1" applyAlignment="1">
      <alignment horizontal="right"/>
    </xf>
    <xf numFmtId="176" fontId="10" fillId="33" borderId="40" xfId="0" applyNumberFormat="1" applyFont="1" applyFill="1" applyBorder="1" applyAlignment="1">
      <alignment/>
    </xf>
    <xf numFmtId="176" fontId="10" fillId="33" borderId="41" xfId="0" applyNumberFormat="1" applyFont="1" applyFill="1" applyBorder="1" applyAlignment="1">
      <alignment/>
    </xf>
    <xf numFmtId="176" fontId="10" fillId="33" borderId="42" xfId="0" applyNumberFormat="1" applyFont="1" applyFill="1" applyBorder="1" applyAlignment="1">
      <alignment/>
    </xf>
    <xf numFmtId="181" fontId="10" fillId="33" borderId="43" xfId="42" applyNumberFormat="1" applyFont="1" applyFill="1" applyBorder="1" applyAlignment="1">
      <alignment/>
    </xf>
    <xf numFmtId="193" fontId="9" fillId="33" borderId="39" xfId="42" applyNumberFormat="1" applyFont="1" applyFill="1" applyBorder="1" applyAlignment="1">
      <alignment horizontal="right"/>
    </xf>
    <xf numFmtId="49" fontId="5" fillId="33" borderId="44" xfId="0" applyNumberFormat="1" applyFont="1" applyFill="1" applyBorder="1" applyAlignment="1">
      <alignment horizontal="distributed" vertical="center"/>
    </xf>
    <xf numFmtId="176" fontId="10" fillId="33" borderId="45" xfId="0" applyNumberFormat="1" applyFont="1" applyFill="1" applyBorder="1" applyAlignment="1">
      <alignment/>
    </xf>
    <xf numFmtId="181" fontId="9" fillId="33" borderId="46" xfId="42" applyNumberFormat="1" applyFont="1" applyFill="1" applyBorder="1" applyAlignment="1">
      <alignment/>
    </xf>
    <xf numFmtId="189" fontId="9" fillId="33" borderId="10" xfId="42" applyNumberFormat="1" applyFont="1" applyFill="1" applyBorder="1" applyAlignment="1">
      <alignment horizontal="right"/>
    </xf>
    <xf numFmtId="176" fontId="10" fillId="33" borderId="47" xfId="0" applyNumberFormat="1" applyFont="1" applyFill="1" applyBorder="1" applyAlignment="1">
      <alignment/>
    </xf>
    <xf numFmtId="176" fontId="10" fillId="33" borderId="48" xfId="0" applyNumberFormat="1" applyFont="1" applyFill="1" applyBorder="1" applyAlignment="1">
      <alignment/>
    </xf>
    <xf numFmtId="176" fontId="10" fillId="33" borderId="49" xfId="0" applyNumberFormat="1" applyFont="1" applyFill="1" applyBorder="1" applyAlignment="1">
      <alignment/>
    </xf>
    <xf numFmtId="181" fontId="10" fillId="33" borderId="50" xfId="42" applyNumberFormat="1" applyFont="1" applyFill="1" applyBorder="1" applyAlignment="1">
      <alignment/>
    </xf>
    <xf numFmtId="193" fontId="9" fillId="33" borderId="10" xfId="42" applyNumberFormat="1" applyFont="1" applyFill="1" applyBorder="1" applyAlignment="1">
      <alignment horizontal="right"/>
    </xf>
    <xf numFmtId="181" fontId="9" fillId="33" borderId="50" xfId="42" applyNumberFormat="1" applyFont="1" applyFill="1" applyBorder="1" applyAlignment="1">
      <alignment/>
    </xf>
    <xf numFmtId="181" fontId="9" fillId="33" borderId="51" xfId="42" applyNumberFormat="1" applyFont="1" applyFill="1" applyBorder="1" applyAlignment="1">
      <alignment/>
    </xf>
    <xf numFmtId="49" fontId="5" fillId="33" borderId="27" xfId="0" applyNumberFormat="1" applyFont="1" applyFill="1" applyBorder="1" applyAlignment="1">
      <alignment/>
    </xf>
    <xf numFmtId="189" fontId="9" fillId="33" borderId="52" xfId="42" applyNumberFormat="1" applyFont="1" applyFill="1" applyBorder="1" applyAlignment="1">
      <alignment horizontal="right"/>
    </xf>
    <xf numFmtId="181" fontId="10" fillId="33" borderId="53" xfId="42" applyNumberFormat="1" applyFont="1" applyFill="1" applyBorder="1" applyAlignment="1">
      <alignment/>
    </xf>
    <xf numFmtId="193" fontId="9" fillId="33" borderId="52" xfId="42" applyNumberFormat="1" applyFont="1" applyFill="1" applyBorder="1" applyAlignment="1">
      <alignment horizontal="right"/>
    </xf>
    <xf numFmtId="49" fontId="5" fillId="33" borderId="35" xfId="0" applyNumberFormat="1" applyFont="1" applyFill="1" applyBorder="1" applyAlignment="1">
      <alignment/>
    </xf>
    <xf numFmtId="49" fontId="5" fillId="33" borderId="34" xfId="0" applyNumberFormat="1" applyFont="1" applyFill="1" applyBorder="1" applyAlignment="1">
      <alignment/>
    </xf>
    <xf numFmtId="176" fontId="10" fillId="33" borderId="54" xfId="0" applyNumberFormat="1" applyFont="1" applyFill="1" applyBorder="1" applyAlignment="1">
      <alignment/>
    </xf>
    <xf numFmtId="176" fontId="10" fillId="33" borderId="55" xfId="0" applyNumberFormat="1" applyFont="1" applyFill="1" applyBorder="1" applyAlignment="1">
      <alignment/>
    </xf>
    <xf numFmtId="49" fontId="5" fillId="33" borderId="56" xfId="0" applyNumberFormat="1" applyFont="1" applyFill="1" applyBorder="1" applyAlignment="1">
      <alignment/>
    </xf>
    <xf numFmtId="49" fontId="5" fillId="33" borderId="57" xfId="0" applyNumberFormat="1" applyFont="1" applyFill="1" applyBorder="1" applyAlignment="1">
      <alignment horizontal="distributed" vertical="center"/>
    </xf>
    <xf numFmtId="176" fontId="10" fillId="33" borderId="58" xfId="0" applyNumberFormat="1" applyFont="1" applyFill="1" applyBorder="1" applyAlignment="1">
      <alignment/>
    </xf>
    <xf numFmtId="181" fontId="9" fillId="33" borderId="53" xfId="42" applyNumberFormat="1" applyFont="1" applyFill="1" applyBorder="1" applyAlignment="1">
      <alignment/>
    </xf>
    <xf numFmtId="176" fontId="10" fillId="33" borderId="59" xfId="0" applyNumberFormat="1" applyFont="1" applyFill="1" applyBorder="1" applyAlignment="1">
      <alignment/>
    </xf>
    <xf numFmtId="176" fontId="10" fillId="33" borderId="60" xfId="0" applyNumberFormat="1" applyFont="1" applyFill="1" applyBorder="1" applyAlignment="1">
      <alignment/>
    </xf>
    <xf numFmtId="176" fontId="10" fillId="33" borderId="61" xfId="0" applyNumberFormat="1" applyFont="1" applyFill="1" applyBorder="1" applyAlignment="1">
      <alignment/>
    </xf>
    <xf numFmtId="181" fontId="9" fillId="33" borderId="43" xfId="42" applyNumberFormat="1" applyFont="1" applyFill="1" applyBorder="1" applyAlignment="1">
      <alignment/>
    </xf>
    <xf numFmtId="176" fontId="10" fillId="33" borderId="62" xfId="0" applyNumberFormat="1" applyFont="1" applyFill="1" applyBorder="1" applyAlignment="1">
      <alignment/>
    </xf>
    <xf numFmtId="176" fontId="10" fillId="33" borderId="63" xfId="0" applyNumberFormat="1" applyFont="1" applyFill="1" applyBorder="1" applyAlignment="1">
      <alignment/>
    </xf>
    <xf numFmtId="176" fontId="10" fillId="33" borderId="64" xfId="0" applyNumberFormat="1" applyFont="1" applyFill="1" applyBorder="1" applyAlignment="1">
      <alignment/>
    </xf>
    <xf numFmtId="176" fontId="10" fillId="33" borderId="65" xfId="0" applyNumberFormat="1" applyFont="1" applyFill="1" applyBorder="1" applyAlignment="1">
      <alignment/>
    </xf>
    <xf numFmtId="176" fontId="10" fillId="33" borderId="66" xfId="0" applyNumberFormat="1" applyFont="1" applyFill="1" applyBorder="1" applyAlignment="1">
      <alignment/>
    </xf>
    <xf numFmtId="176" fontId="10" fillId="33" borderId="67" xfId="0" applyNumberFormat="1" applyFont="1" applyFill="1" applyBorder="1" applyAlignment="1">
      <alignment/>
    </xf>
    <xf numFmtId="176" fontId="10" fillId="33" borderId="68" xfId="0" applyNumberFormat="1" applyFont="1" applyFill="1" applyBorder="1" applyAlignment="1">
      <alignment/>
    </xf>
    <xf numFmtId="176" fontId="10" fillId="33" borderId="69" xfId="0" applyNumberFormat="1" applyFont="1" applyFill="1" applyBorder="1" applyAlignment="1">
      <alignment/>
    </xf>
    <xf numFmtId="181" fontId="9" fillId="33" borderId="70" xfId="42" applyNumberFormat="1" applyFont="1" applyFill="1" applyBorder="1" applyAlignment="1">
      <alignment/>
    </xf>
    <xf numFmtId="189" fontId="9" fillId="33" borderId="71" xfId="42" applyNumberFormat="1" applyFont="1" applyFill="1" applyBorder="1" applyAlignment="1">
      <alignment horizontal="right"/>
    </xf>
    <xf numFmtId="49" fontId="5" fillId="33" borderId="72" xfId="0" applyNumberFormat="1" applyFont="1" applyFill="1" applyBorder="1" applyAlignment="1">
      <alignment horizontal="distributed" vertical="center"/>
    </xf>
    <xf numFmtId="176" fontId="10" fillId="33" borderId="73" xfId="0" applyNumberFormat="1" applyFont="1" applyFill="1" applyBorder="1" applyAlignment="1">
      <alignment/>
    </xf>
    <xf numFmtId="176" fontId="10" fillId="33" borderId="74" xfId="0" applyNumberFormat="1" applyFont="1" applyFill="1" applyBorder="1" applyAlignment="1">
      <alignment/>
    </xf>
    <xf numFmtId="176" fontId="10" fillId="33" borderId="75" xfId="0" applyNumberFormat="1" applyFont="1" applyFill="1" applyBorder="1" applyAlignment="1">
      <alignment/>
    </xf>
    <xf numFmtId="176" fontId="10" fillId="33" borderId="76" xfId="0" applyNumberFormat="1" applyFont="1" applyFill="1" applyBorder="1" applyAlignment="1">
      <alignment/>
    </xf>
    <xf numFmtId="49" fontId="5" fillId="33" borderId="77" xfId="0" applyNumberFormat="1" applyFont="1" applyFill="1" applyBorder="1" applyAlignment="1">
      <alignment/>
    </xf>
    <xf numFmtId="49" fontId="5" fillId="33" borderId="24" xfId="0" applyNumberFormat="1" applyFont="1" applyFill="1" applyBorder="1" applyAlignment="1">
      <alignment/>
    </xf>
    <xf numFmtId="49" fontId="5" fillId="33" borderId="78" xfId="0" applyNumberFormat="1" applyFont="1" applyFill="1" applyBorder="1" applyAlignment="1">
      <alignment/>
    </xf>
    <xf numFmtId="49" fontId="5" fillId="33" borderId="79" xfId="0" applyNumberFormat="1" applyFont="1" applyFill="1" applyBorder="1" applyAlignment="1">
      <alignment horizontal="distributed" vertical="center"/>
    </xf>
    <xf numFmtId="0" fontId="5" fillId="33" borderId="79" xfId="0" applyFont="1" applyFill="1" applyBorder="1" applyAlignment="1">
      <alignment horizontal="distributed" vertical="center"/>
    </xf>
    <xf numFmtId="176" fontId="10" fillId="33" borderId="80" xfId="0" applyNumberFormat="1" applyFont="1" applyFill="1" applyBorder="1" applyAlignment="1">
      <alignment/>
    </xf>
    <xf numFmtId="176" fontId="10" fillId="33" borderId="81" xfId="0" applyNumberFormat="1" applyFont="1" applyFill="1" applyBorder="1" applyAlignment="1">
      <alignment/>
    </xf>
    <xf numFmtId="176" fontId="10" fillId="33" borderId="82" xfId="0" applyNumberFormat="1" applyFont="1" applyFill="1" applyBorder="1" applyAlignment="1">
      <alignment/>
    </xf>
    <xf numFmtId="49" fontId="5" fillId="33" borderId="83" xfId="0" applyNumberFormat="1" applyFont="1" applyFill="1" applyBorder="1" applyAlignment="1">
      <alignment/>
    </xf>
    <xf numFmtId="49" fontId="5" fillId="33" borderId="83" xfId="0" applyNumberFormat="1" applyFont="1" applyFill="1" applyBorder="1" applyAlignment="1">
      <alignment horizontal="distributed" vertical="center"/>
    </xf>
    <xf numFmtId="0" fontId="5" fillId="33" borderId="83" xfId="0" applyFont="1" applyFill="1" applyBorder="1" applyAlignment="1">
      <alignment horizontal="distributed" vertical="center"/>
    </xf>
    <xf numFmtId="49" fontId="5" fillId="33" borderId="48" xfId="0" applyNumberFormat="1" applyFont="1" applyFill="1" applyBorder="1" applyAlignment="1">
      <alignment horizontal="left" vertical="center"/>
    </xf>
    <xf numFmtId="0" fontId="5" fillId="33" borderId="84" xfId="0" applyFont="1" applyFill="1" applyBorder="1" applyAlignment="1">
      <alignment horizontal="left" vertical="center"/>
    </xf>
    <xf numFmtId="0" fontId="0" fillId="33" borderId="0" xfId="0" applyFill="1" applyBorder="1" applyAlignment="1">
      <alignment/>
    </xf>
    <xf numFmtId="49" fontId="5" fillId="33" borderId="85" xfId="0" applyNumberFormat="1" applyFont="1" applyFill="1" applyBorder="1" applyAlignment="1">
      <alignment/>
    </xf>
    <xf numFmtId="49" fontId="5" fillId="33" borderId="86" xfId="0" applyNumberFormat="1" applyFont="1" applyFill="1" applyBorder="1" applyAlignment="1">
      <alignment/>
    </xf>
    <xf numFmtId="176" fontId="9" fillId="33" borderId="87" xfId="0" applyNumberFormat="1" applyFont="1" applyFill="1" applyBorder="1" applyAlignment="1">
      <alignment/>
    </xf>
    <xf numFmtId="181" fontId="9" fillId="33" borderId="88" xfId="42" applyNumberFormat="1" applyFont="1" applyFill="1" applyBorder="1" applyAlignment="1">
      <alignment/>
    </xf>
    <xf numFmtId="189" fontId="9" fillId="33" borderId="89" xfId="42" applyNumberFormat="1" applyFont="1" applyFill="1" applyBorder="1" applyAlignment="1">
      <alignment horizontal="right"/>
    </xf>
    <xf numFmtId="176" fontId="9" fillId="33" borderId="90" xfId="0" applyNumberFormat="1" applyFont="1" applyFill="1" applyBorder="1" applyAlignment="1">
      <alignment/>
    </xf>
    <xf numFmtId="176" fontId="9" fillId="33" borderId="91" xfId="0" applyNumberFormat="1" applyFont="1" applyFill="1" applyBorder="1" applyAlignment="1">
      <alignment/>
    </xf>
    <xf numFmtId="176" fontId="9" fillId="33" borderId="92" xfId="0" applyNumberFormat="1" applyFont="1" applyFill="1" applyBorder="1" applyAlignment="1">
      <alignment/>
    </xf>
    <xf numFmtId="181" fontId="9" fillId="33" borderId="88" xfId="42" applyNumberFormat="1" applyFont="1" applyFill="1" applyBorder="1" applyAlignment="1">
      <alignment horizontal="right"/>
    </xf>
    <xf numFmtId="193" fontId="9" fillId="33" borderId="89" xfId="42" applyNumberFormat="1" applyFont="1" applyFill="1" applyBorder="1" applyAlignment="1">
      <alignment horizontal="right"/>
    </xf>
    <xf numFmtId="0" fontId="6" fillId="33" borderId="0" xfId="0" applyFont="1" applyFill="1" applyAlignment="1">
      <alignment/>
    </xf>
    <xf numFmtId="189" fontId="6" fillId="33" borderId="0" xfId="0" applyNumberFormat="1" applyFont="1" applyFill="1" applyAlignment="1">
      <alignment/>
    </xf>
    <xf numFmtId="189" fontId="0" fillId="33" borderId="0" xfId="0" applyNumberFormat="1" applyFill="1" applyAlignment="1">
      <alignment/>
    </xf>
    <xf numFmtId="193" fontId="5" fillId="33" borderId="93" xfId="0" applyNumberFormat="1" applyFont="1" applyFill="1" applyBorder="1" applyAlignment="1">
      <alignment horizontal="center" vertical="center"/>
    </xf>
    <xf numFmtId="193" fontId="5" fillId="33" borderId="94" xfId="0" applyNumberFormat="1" applyFont="1" applyFill="1" applyBorder="1" applyAlignment="1">
      <alignment horizontal="center" vertical="center"/>
    </xf>
    <xf numFmtId="49" fontId="5" fillId="33" borderId="48" xfId="0" applyNumberFormat="1" applyFont="1" applyFill="1" applyBorder="1" applyAlignment="1">
      <alignment horizontal="left" vertical="center"/>
    </xf>
    <xf numFmtId="49" fontId="5" fillId="33" borderId="84" xfId="0" applyNumberFormat="1" applyFont="1" applyFill="1" applyBorder="1" applyAlignment="1">
      <alignment horizontal="left" vertical="center"/>
    </xf>
    <xf numFmtId="49" fontId="5" fillId="33" borderId="41" xfId="0" applyNumberFormat="1" applyFont="1" applyFill="1" applyBorder="1" applyAlignment="1">
      <alignment/>
    </xf>
    <xf numFmtId="0" fontId="5" fillId="33" borderId="95" xfId="0" applyFont="1" applyFill="1" applyBorder="1" applyAlignment="1">
      <alignment/>
    </xf>
    <xf numFmtId="49" fontId="5" fillId="33" borderId="60" xfId="0" applyNumberFormat="1" applyFont="1" applyFill="1" applyBorder="1" applyAlignment="1">
      <alignment/>
    </xf>
    <xf numFmtId="0" fontId="5" fillId="33" borderId="96" xfId="0" applyFont="1" applyFill="1" applyBorder="1" applyAlignment="1">
      <alignment/>
    </xf>
    <xf numFmtId="49" fontId="5" fillId="33" borderId="86" xfId="0" applyNumberFormat="1" applyFont="1" applyFill="1" applyBorder="1" applyAlignment="1">
      <alignment horizontal="distributed" vertical="center"/>
    </xf>
    <xf numFmtId="0" fontId="5" fillId="33" borderId="86" xfId="0" applyFont="1" applyFill="1" applyBorder="1" applyAlignment="1">
      <alignment horizontal="distributed" vertical="center"/>
    </xf>
    <xf numFmtId="49" fontId="5" fillId="33" borderId="34" xfId="0" applyNumberFormat="1" applyFont="1" applyFill="1" applyBorder="1" applyAlignment="1">
      <alignment horizontal="distributed" vertical="center"/>
    </xf>
    <xf numFmtId="0" fontId="5" fillId="33" borderId="34" xfId="0" applyFont="1" applyFill="1" applyBorder="1" applyAlignment="1">
      <alignment horizontal="distributed" vertical="center"/>
    </xf>
    <xf numFmtId="0" fontId="5" fillId="33" borderId="84" xfId="0" applyFont="1" applyFill="1" applyBorder="1" applyAlignment="1">
      <alignment horizontal="left" vertical="center"/>
    </xf>
    <xf numFmtId="49" fontId="5" fillId="33" borderId="41" xfId="0" applyNumberFormat="1" applyFont="1" applyFill="1" applyBorder="1" applyAlignment="1">
      <alignment horizontal="left" vertical="center"/>
    </xf>
    <xf numFmtId="0" fontId="5" fillId="33" borderId="95" xfId="0" applyFont="1" applyFill="1" applyBorder="1" applyAlignment="1">
      <alignment horizontal="left" vertical="center"/>
    </xf>
    <xf numFmtId="49" fontId="5" fillId="33" borderId="41" xfId="0" applyNumberFormat="1" applyFont="1" applyFill="1" applyBorder="1" applyAlignment="1">
      <alignment vertical="center"/>
    </xf>
    <xf numFmtId="0" fontId="5" fillId="33" borderId="95" xfId="0" applyFont="1" applyFill="1" applyBorder="1" applyAlignment="1">
      <alignment vertical="center"/>
    </xf>
    <xf numFmtId="49" fontId="5" fillId="33" borderId="64" xfId="0" applyNumberFormat="1" applyFont="1" applyFill="1" applyBorder="1" applyAlignment="1">
      <alignment horizontal="left" vertical="center"/>
    </xf>
    <xf numFmtId="0" fontId="5" fillId="33" borderId="97" xfId="0" applyFont="1" applyFill="1" applyBorder="1" applyAlignment="1">
      <alignment horizontal="left" vertical="center"/>
    </xf>
    <xf numFmtId="49" fontId="5" fillId="33" borderId="48" xfId="0" applyNumberFormat="1" applyFont="1" applyFill="1" applyBorder="1" applyAlignment="1">
      <alignment/>
    </xf>
    <xf numFmtId="0" fontId="5" fillId="33" borderId="84" xfId="0" applyFont="1" applyFill="1" applyBorder="1" applyAlignment="1">
      <alignment/>
    </xf>
    <xf numFmtId="49" fontId="5" fillId="33" borderId="60" xfId="0" applyNumberFormat="1" applyFont="1" applyFill="1" applyBorder="1" applyAlignment="1">
      <alignment horizontal="left" vertical="center"/>
    </xf>
    <xf numFmtId="0" fontId="5" fillId="33" borderId="96" xfId="0" applyFont="1" applyFill="1" applyBorder="1" applyAlignment="1">
      <alignment horizontal="left" vertical="center"/>
    </xf>
    <xf numFmtId="181" fontId="5" fillId="33" borderId="38" xfId="0" applyNumberFormat="1" applyFont="1" applyFill="1" applyBorder="1" applyAlignment="1">
      <alignment horizontal="center" vertical="center"/>
    </xf>
    <xf numFmtId="181" fontId="5" fillId="33" borderId="98" xfId="0" applyNumberFormat="1" applyFont="1" applyFill="1" applyBorder="1" applyAlignment="1">
      <alignment horizontal="center" vertical="center"/>
    </xf>
    <xf numFmtId="0" fontId="4" fillId="33" borderId="99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0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5" fillId="33" borderId="101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56" xfId="0" applyFont="1" applyFill="1" applyBorder="1" applyAlignment="1">
      <alignment horizontal="center" vertical="center"/>
    </xf>
    <xf numFmtId="0" fontId="5" fillId="33" borderId="83" xfId="0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distributed"/>
    </xf>
    <xf numFmtId="0" fontId="5" fillId="33" borderId="0" xfId="0" applyFont="1" applyFill="1" applyBorder="1" applyAlignment="1">
      <alignment horizontal="distributed"/>
    </xf>
    <xf numFmtId="0" fontId="5" fillId="33" borderId="102" xfId="0" applyFont="1" applyFill="1" applyBorder="1" applyAlignment="1">
      <alignment horizontal="center" vertical="center"/>
    </xf>
    <xf numFmtId="0" fontId="5" fillId="33" borderId="103" xfId="0" applyFont="1" applyFill="1" applyBorder="1" applyAlignment="1">
      <alignment horizontal="center" vertical="center"/>
    </xf>
    <xf numFmtId="0" fontId="5" fillId="33" borderId="104" xfId="0" applyFont="1" applyFill="1" applyBorder="1" applyAlignment="1">
      <alignment horizontal="center" vertical="center"/>
    </xf>
    <xf numFmtId="0" fontId="5" fillId="33" borderId="105" xfId="0" applyFont="1" applyFill="1" applyBorder="1" applyAlignment="1">
      <alignment horizontal="center" vertical="center"/>
    </xf>
    <xf numFmtId="0" fontId="5" fillId="33" borderId="106" xfId="0" applyFont="1" applyFill="1" applyBorder="1" applyAlignment="1">
      <alignment horizontal="center" vertical="center"/>
    </xf>
    <xf numFmtId="0" fontId="5" fillId="33" borderId="107" xfId="0" applyFont="1" applyFill="1" applyBorder="1" applyAlignment="1">
      <alignment horizontal="center" vertical="center"/>
    </xf>
    <xf numFmtId="0" fontId="5" fillId="33" borderId="108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100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98" xfId="0" applyFont="1" applyFill="1" applyBorder="1" applyAlignment="1">
      <alignment horizontal="center" vertical="center"/>
    </xf>
    <xf numFmtId="49" fontId="5" fillId="33" borderId="34" xfId="0" applyNumberFormat="1" applyFont="1" applyFill="1" applyBorder="1" applyAlignment="1">
      <alignment horizontal="distributed"/>
    </xf>
    <xf numFmtId="0" fontId="5" fillId="33" borderId="34" xfId="0" applyFont="1" applyFill="1" applyBorder="1" applyAlignment="1">
      <alignment horizontal="distributed"/>
    </xf>
    <xf numFmtId="49" fontId="5" fillId="33" borderId="95" xfId="0" applyNumberFormat="1" applyFont="1" applyFill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B1:O97"/>
  <sheetViews>
    <sheetView tabSelected="1" zoomScalePageLayoutView="0" workbookViewId="0" topLeftCell="A1">
      <selection activeCell="B2" sqref="B2:E4"/>
    </sheetView>
  </sheetViews>
  <sheetFormatPr defaultColWidth="9.00390625" defaultRowHeight="13.5"/>
  <cols>
    <col min="1" max="1" width="1.12109375" style="2" customWidth="1"/>
    <col min="2" max="2" width="2.875" style="2" customWidth="1"/>
    <col min="3" max="3" width="3.00390625" style="2" customWidth="1"/>
    <col min="4" max="4" width="6.00390625" style="2" customWidth="1"/>
    <col min="5" max="5" width="29.00390625" style="2" customWidth="1"/>
    <col min="6" max="6" width="12.75390625" style="2" customWidth="1"/>
    <col min="7" max="7" width="8.75390625" style="2" customWidth="1"/>
    <col min="8" max="8" width="10.50390625" style="120" customWidth="1"/>
    <col min="9" max="9" width="12.625" style="2" customWidth="1"/>
    <col min="10" max="11" width="11.375" style="2" customWidth="1"/>
    <col min="12" max="12" width="8.75390625" style="6" customWidth="1"/>
    <col min="13" max="13" width="10.50390625" style="7" customWidth="1"/>
    <col min="14" max="14" width="1.25" style="2" customWidth="1"/>
    <col min="15" max="15" width="9.00390625" style="2" customWidth="1"/>
    <col min="16" max="16" width="7.50390625" style="2" bestFit="1" customWidth="1"/>
    <col min="17" max="17" width="9.00390625" style="8" customWidth="1"/>
    <col min="18" max="16384" width="9.00390625" style="2" customWidth="1"/>
  </cols>
  <sheetData>
    <row r="1" spans="2:8" ht="26.25" customHeight="1" thickBot="1">
      <c r="B1" s="3" t="s">
        <v>195</v>
      </c>
      <c r="C1" s="3"/>
      <c r="D1" s="3"/>
      <c r="G1" s="4"/>
      <c r="H1" s="5"/>
    </row>
    <row r="2" spans="2:13" ht="10.5" customHeight="1">
      <c r="B2" s="146" t="s">
        <v>2</v>
      </c>
      <c r="C2" s="147"/>
      <c r="D2" s="147"/>
      <c r="E2" s="147"/>
      <c r="F2" s="162" t="s">
        <v>3</v>
      </c>
      <c r="G2" s="9"/>
      <c r="H2" s="10"/>
      <c r="I2" s="165" t="s">
        <v>4</v>
      </c>
      <c r="J2" s="9"/>
      <c r="K2" s="9"/>
      <c r="L2" s="11"/>
      <c r="M2" s="12"/>
    </row>
    <row r="3" spans="2:13" ht="20.25" customHeight="1" thickBot="1">
      <c r="B3" s="148"/>
      <c r="C3" s="149"/>
      <c r="D3" s="149"/>
      <c r="E3" s="149"/>
      <c r="F3" s="163"/>
      <c r="G3" s="168" t="s">
        <v>0</v>
      </c>
      <c r="H3" s="13" t="s">
        <v>8</v>
      </c>
      <c r="I3" s="166"/>
      <c r="J3" s="158" t="s">
        <v>5</v>
      </c>
      <c r="K3" s="160" t="s">
        <v>6</v>
      </c>
      <c r="L3" s="144" t="s">
        <v>7</v>
      </c>
      <c r="M3" s="121" t="s">
        <v>8</v>
      </c>
    </row>
    <row r="4" spans="2:13" ht="2.25" customHeight="1" hidden="1" thickBot="1">
      <c r="B4" s="150"/>
      <c r="C4" s="151"/>
      <c r="D4" s="151"/>
      <c r="E4" s="151"/>
      <c r="F4" s="164"/>
      <c r="G4" s="169"/>
      <c r="H4" s="14"/>
      <c r="I4" s="167"/>
      <c r="J4" s="159"/>
      <c r="K4" s="161"/>
      <c r="L4" s="145"/>
      <c r="M4" s="122"/>
    </row>
    <row r="5" spans="2:13" ht="14.25" customHeight="1" thickTop="1">
      <c r="B5" s="152" t="s">
        <v>100</v>
      </c>
      <c r="C5" s="153"/>
      <c r="D5" s="153"/>
      <c r="E5" s="153"/>
      <c r="F5" s="15" t="s">
        <v>36</v>
      </c>
      <c r="G5" s="16" t="s">
        <v>101</v>
      </c>
      <c r="H5" s="17" t="s">
        <v>36</v>
      </c>
      <c r="I5" s="18" t="s">
        <v>102</v>
      </c>
      <c r="J5" s="19" t="s">
        <v>102</v>
      </c>
      <c r="K5" s="20" t="s">
        <v>102</v>
      </c>
      <c r="L5" s="21" t="s">
        <v>1</v>
      </c>
      <c r="M5" s="22" t="s">
        <v>35</v>
      </c>
    </row>
    <row r="6" spans="2:14" ht="20.25" customHeight="1">
      <c r="B6" s="154"/>
      <c r="C6" s="155"/>
      <c r="D6" s="155"/>
      <c r="E6" s="155"/>
      <c r="F6" s="23">
        <v>4653</v>
      </c>
      <c r="G6" s="24">
        <v>1</v>
      </c>
      <c r="H6" s="25">
        <v>-65</v>
      </c>
      <c r="I6" s="26">
        <v>758808</v>
      </c>
      <c r="J6" s="27">
        <v>513063</v>
      </c>
      <c r="K6" s="28">
        <v>245745</v>
      </c>
      <c r="L6" s="24">
        <v>1</v>
      </c>
      <c r="M6" s="29">
        <v>-982</v>
      </c>
      <c r="N6" s="30"/>
    </row>
    <row r="7" spans="2:14" ht="15" customHeight="1">
      <c r="B7" s="31" t="s">
        <v>38</v>
      </c>
      <c r="C7" s="32"/>
      <c r="D7" s="156" t="s">
        <v>183</v>
      </c>
      <c r="E7" s="157"/>
      <c r="F7" s="33">
        <v>1</v>
      </c>
      <c r="G7" s="34">
        <f>ROUND(F7/4718,3)</f>
        <v>0</v>
      </c>
      <c r="H7" s="25">
        <v>0</v>
      </c>
      <c r="I7" s="35">
        <v>13</v>
      </c>
      <c r="J7" s="36">
        <v>13</v>
      </c>
      <c r="K7" s="37"/>
      <c r="L7" s="34">
        <f>ROUND(I7/759790,3)</f>
        <v>0</v>
      </c>
      <c r="M7" s="29">
        <v>3</v>
      </c>
      <c r="N7" s="30"/>
    </row>
    <row r="8" spans="2:14" ht="15" customHeight="1">
      <c r="B8" s="38" t="s">
        <v>39</v>
      </c>
      <c r="C8" s="39"/>
      <c r="D8" s="170" t="s">
        <v>103</v>
      </c>
      <c r="E8" s="171"/>
      <c r="F8" s="33"/>
      <c r="G8" s="40" t="s">
        <v>181</v>
      </c>
      <c r="H8" s="25"/>
      <c r="I8" s="35"/>
      <c r="J8" s="36"/>
      <c r="K8" s="37"/>
      <c r="L8" s="40"/>
      <c r="M8" s="29"/>
      <c r="N8" s="30"/>
    </row>
    <row r="9" spans="2:14" ht="15" customHeight="1">
      <c r="B9" s="38" t="s">
        <v>40</v>
      </c>
      <c r="C9" s="39"/>
      <c r="D9" s="170" t="s">
        <v>184</v>
      </c>
      <c r="E9" s="171"/>
      <c r="F9" s="33">
        <v>1</v>
      </c>
      <c r="G9" s="34">
        <f>ROUND(F9/4718,3)</f>
        <v>0</v>
      </c>
      <c r="H9" s="25">
        <v>0</v>
      </c>
      <c r="I9" s="35">
        <v>21</v>
      </c>
      <c r="J9" s="36">
        <v>11</v>
      </c>
      <c r="K9" s="37">
        <v>10</v>
      </c>
      <c r="L9" s="41">
        <f>ROUND(I9/759790,3)</f>
        <v>0</v>
      </c>
      <c r="M9" s="29">
        <v>2</v>
      </c>
      <c r="N9" s="30"/>
    </row>
    <row r="10" spans="2:14" ht="15" customHeight="1">
      <c r="B10" s="38" t="s">
        <v>41</v>
      </c>
      <c r="C10" s="39"/>
      <c r="D10" s="170" t="s">
        <v>104</v>
      </c>
      <c r="E10" s="171"/>
      <c r="F10" s="33">
        <v>187</v>
      </c>
      <c r="G10" s="34">
        <f>ROUND(F10/4653,3)</f>
        <v>0.04</v>
      </c>
      <c r="H10" s="25">
        <v>-3</v>
      </c>
      <c r="I10" s="35">
        <v>39483</v>
      </c>
      <c r="J10" s="36">
        <v>36196</v>
      </c>
      <c r="K10" s="37">
        <v>3287</v>
      </c>
      <c r="L10" s="41">
        <f>ROUND(I10/759790,3)</f>
        <v>0.052</v>
      </c>
      <c r="M10" s="29">
        <v>-806</v>
      </c>
      <c r="N10" s="30"/>
    </row>
    <row r="11" spans="2:14" ht="15" customHeight="1">
      <c r="B11" s="42" t="s">
        <v>105</v>
      </c>
      <c r="C11" s="39"/>
      <c r="D11" s="170" t="s">
        <v>42</v>
      </c>
      <c r="E11" s="171"/>
      <c r="F11" s="33">
        <v>1301</v>
      </c>
      <c r="G11" s="34">
        <f>ROUND(F11/4653,3)</f>
        <v>0.28</v>
      </c>
      <c r="H11" s="25">
        <v>-26</v>
      </c>
      <c r="I11" s="35">
        <v>194255</v>
      </c>
      <c r="J11" s="36">
        <v>154645</v>
      </c>
      <c r="K11" s="37">
        <v>39610</v>
      </c>
      <c r="L11" s="41">
        <f>ROUND(I11/759790,3)</f>
        <v>0.256</v>
      </c>
      <c r="M11" s="29">
        <v>-4897</v>
      </c>
      <c r="N11" s="30"/>
    </row>
    <row r="12" spans="2:14" ht="13.5" customHeight="1">
      <c r="B12" s="31"/>
      <c r="C12" s="134" t="s">
        <v>43</v>
      </c>
      <c r="D12" s="172"/>
      <c r="E12" s="43" t="s">
        <v>44</v>
      </c>
      <c r="F12" s="44">
        <v>89</v>
      </c>
      <c r="G12" s="45">
        <f aca="true" t="shared" si="0" ref="G12:G75">ROUND(F12/4653,3)</f>
        <v>0.019</v>
      </c>
      <c r="H12" s="46">
        <v>0</v>
      </c>
      <c r="I12" s="47">
        <v>14875</v>
      </c>
      <c r="J12" s="48">
        <v>10285</v>
      </c>
      <c r="K12" s="49">
        <v>4590</v>
      </c>
      <c r="L12" s="50">
        <f>ROUND(I12/759790,3)</f>
        <v>0.02</v>
      </c>
      <c r="M12" s="51">
        <v>2152</v>
      </c>
      <c r="N12" s="30"/>
    </row>
    <row r="13" spans="2:14" ht="13.5" customHeight="1">
      <c r="B13" s="31"/>
      <c r="C13" s="123" t="s">
        <v>45</v>
      </c>
      <c r="D13" s="124"/>
      <c r="E13" s="52" t="s">
        <v>46</v>
      </c>
      <c r="F13" s="53">
        <v>27</v>
      </c>
      <c r="G13" s="54">
        <f t="shared" si="0"/>
        <v>0.006</v>
      </c>
      <c r="H13" s="55">
        <v>0</v>
      </c>
      <c r="I13" s="56">
        <v>4498</v>
      </c>
      <c r="J13" s="57">
        <v>3438</v>
      </c>
      <c r="K13" s="58">
        <v>1060</v>
      </c>
      <c r="L13" s="59">
        <f>ROUND(I13/759790,3)</f>
        <v>0.006</v>
      </c>
      <c r="M13" s="60">
        <v>-13</v>
      </c>
      <c r="N13" s="30"/>
    </row>
    <row r="14" spans="2:14" ht="13.5" customHeight="1">
      <c r="B14" s="31"/>
      <c r="C14" s="123" t="s">
        <v>47</v>
      </c>
      <c r="D14" s="124"/>
      <c r="E14" s="52" t="s">
        <v>48</v>
      </c>
      <c r="F14" s="53">
        <v>102</v>
      </c>
      <c r="G14" s="54">
        <f t="shared" si="0"/>
        <v>0.022</v>
      </c>
      <c r="H14" s="55">
        <v>-1</v>
      </c>
      <c r="I14" s="56">
        <v>7985</v>
      </c>
      <c r="J14" s="57">
        <v>4891</v>
      </c>
      <c r="K14" s="58">
        <v>3094</v>
      </c>
      <c r="L14" s="59">
        <f aca="true" t="shared" si="1" ref="L14:L34">ROUND(I14/759790,3)</f>
        <v>0.011</v>
      </c>
      <c r="M14" s="60">
        <v>99</v>
      </c>
      <c r="N14" s="30"/>
    </row>
    <row r="15" spans="2:14" ht="13.5" customHeight="1">
      <c r="B15" s="31"/>
      <c r="C15" s="123" t="s">
        <v>49</v>
      </c>
      <c r="D15" s="124"/>
      <c r="E15" s="52" t="s">
        <v>106</v>
      </c>
      <c r="F15" s="53">
        <v>11</v>
      </c>
      <c r="G15" s="61">
        <f t="shared" si="0"/>
        <v>0.002</v>
      </c>
      <c r="H15" s="55">
        <v>0</v>
      </c>
      <c r="I15" s="56">
        <v>1144</v>
      </c>
      <c r="J15" s="57">
        <v>1036</v>
      </c>
      <c r="K15" s="58">
        <v>108</v>
      </c>
      <c r="L15" s="59">
        <f t="shared" si="1"/>
        <v>0.002</v>
      </c>
      <c r="M15" s="60">
        <v>-13</v>
      </c>
      <c r="N15" s="30"/>
    </row>
    <row r="16" spans="2:14" ht="13.5" customHeight="1">
      <c r="B16" s="31"/>
      <c r="C16" s="123" t="s">
        <v>50</v>
      </c>
      <c r="D16" s="124"/>
      <c r="E16" s="52" t="s">
        <v>107</v>
      </c>
      <c r="F16" s="53">
        <v>9</v>
      </c>
      <c r="G16" s="62">
        <f t="shared" si="0"/>
        <v>0.002</v>
      </c>
      <c r="H16" s="55">
        <v>0</v>
      </c>
      <c r="I16" s="56">
        <v>759</v>
      </c>
      <c r="J16" s="57">
        <v>645</v>
      </c>
      <c r="K16" s="58">
        <v>114</v>
      </c>
      <c r="L16" s="59">
        <f t="shared" si="1"/>
        <v>0.001</v>
      </c>
      <c r="M16" s="60">
        <v>-13</v>
      </c>
      <c r="N16" s="30"/>
    </row>
    <row r="17" spans="2:14" ht="13.5" customHeight="1">
      <c r="B17" s="63"/>
      <c r="C17" s="123" t="s">
        <v>51</v>
      </c>
      <c r="D17" s="124"/>
      <c r="E17" s="52" t="s">
        <v>53</v>
      </c>
      <c r="F17" s="53">
        <v>52</v>
      </c>
      <c r="G17" s="54">
        <f t="shared" si="0"/>
        <v>0.011</v>
      </c>
      <c r="H17" s="55">
        <v>0</v>
      </c>
      <c r="I17" s="56">
        <v>3810</v>
      </c>
      <c r="J17" s="57">
        <v>3060</v>
      </c>
      <c r="K17" s="58">
        <v>750</v>
      </c>
      <c r="L17" s="59">
        <f t="shared" si="1"/>
        <v>0.005</v>
      </c>
      <c r="M17" s="60">
        <v>-82</v>
      </c>
      <c r="N17" s="30"/>
    </row>
    <row r="18" spans="2:14" ht="13.5" customHeight="1">
      <c r="B18" s="63"/>
      <c r="C18" s="123" t="s">
        <v>52</v>
      </c>
      <c r="D18" s="124"/>
      <c r="E18" s="52" t="s">
        <v>108</v>
      </c>
      <c r="F18" s="53">
        <v>61</v>
      </c>
      <c r="G18" s="54">
        <f t="shared" si="0"/>
        <v>0.013</v>
      </c>
      <c r="H18" s="55">
        <v>-3</v>
      </c>
      <c r="I18" s="56">
        <v>4890</v>
      </c>
      <c r="J18" s="57">
        <v>4248</v>
      </c>
      <c r="K18" s="58">
        <v>642</v>
      </c>
      <c r="L18" s="59">
        <f t="shared" si="1"/>
        <v>0.006</v>
      </c>
      <c r="M18" s="60">
        <v>-278</v>
      </c>
      <c r="N18" s="30"/>
    </row>
    <row r="19" spans="2:14" ht="13.5" customHeight="1">
      <c r="B19" s="63"/>
      <c r="C19" s="123" t="s">
        <v>54</v>
      </c>
      <c r="D19" s="124"/>
      <c r="E19" s="52" t="s">
        <v>109</v>
      </c>
      <c r="F19" s="53">
        <v>235</v>
      </c>
      <c r="G19" s="54">
        <f t="shared" si="0"/>
        <v>0.051</v>
      </c>
      <c r="H19" s="55">
        <v>-3</v>
      </c>
      <c r="I19" s="56">
        <v>34243</v>
      </c>
      <c r="J19" s="57">
        <v>23596</v>
      </c>
      <c r="K19" s="58">
        <v>10647</v>
      </c>
      <c r="L19" s="59">
        <f t="shared" si="1"/>
        <v>0.045</v>
      </c>
      <c r="M19" s="60">
        <v>-681</v>
      </c>
      <c r="N19" s="30"/>
    </row>
    <row r="20" spans="2:14" ht="13.5" customHeight="1">
      <c r="B20" s="63"/>
      <c r="C20" s="123" t="s">
        <v>55</v>
      </c>
      <c r="D20" s="124"/>
      <c r="E20" s="52" t="s">
        <v>110</v>
      </c>
      <c r="F20" s="53">
        <v>17</v>
      </c>
      <c r="G20" s="61">
        <f t="shared" si="0"/>
        <v>0.004</v>
      </c>
      <c r="H20" s="55">
        <v>0</v>
      </c>
      <c r="I20" s="56">
        <v>1457</v>
      </c>
      <c r="J20" s="57">
        <v>1324</v>
      </c>
      <c r="K20" s="58">
        <v>133</v>
      </c>
      <c r="L20" s="59">
        <f t="shared" si="1"/>
        <v>0.002</v>
      </c>
      <c r="M20" s="60">
        <v>30</v>
      </c>
      <c r="N20" s="30"/>
    </row>
    <row r="21" spans="2:14" ht="13.5" customHeight="1">
      <c r="B21" s="63"/>
      <c r="C21" s="123" t="s">
        <v>56</v>
      </c>
      <c r="D21" s="124"/>
      <c r="E21" s="52" t="s">
        <v>111</v>
      </c>
      <c r="F21" s="53">
        <v>20</v>
      </c>
      <c r="G21" s="62">
        <f t="shared" si="0"/>
        <v>0.004</v>
      </c>
      <c r="H21" s="55">
        <v>0</v>
      </c>
      <c r="I21" s="56">
        <v>1777</v>
      </c>
      <c r="J21" s="57">
        <v>1519</v>
      </c>
      <c r="K21" s="58">
        <v>258</v>
      </c>
      <c r="L21" s="59">
        <f t="shared" si="1"/>
        <v>0.002</v>
      </c>
      <c r="M21" s="60">
        <v>-7</v>
      </c>
      <c r="N21" s="30"/>
    </row>
    <row r="22" spans="2:14" ht="13.5" customHeight="1">
      <c r="B22" s="63"/>
      <c r="C22" s="123" t="s">
        <v>57</v>
      </c>
      <c r="D22" s="124"/>
      <c r="E22" s="52" t="s">
        <v>112</v>
      </c>
      <c r="F22" s="53">
        <v>17</v>
      </c>
      <c r="G22" s="54">
        <f t="shared" si="0"/>
        <v>0.004</v>
      </c>
      <c r="H22" s="55">
        <v>0</v>
      </c>
      <c r="I22" s="56">
        <v>2304</v>
      </c>
      <c r="J22" s="57">
        <v>1928</v>
      </c>
      <c r="K22" s="58">
        <v>376</v>
      </c>
      <c r="L22" s="59">
        <f t="shared" si="1"/>
        <v>0.003</v>
      </c>
      <c r="M22" s="60">
        <v>-4</v>
      </c>
      <c r="N22" s="30"/>
    </row>
    <row r="23" spans="2:14" ht="13.5" customHeight="1">
      <c r="B23" s="63"/>
      <c r="C23" s="123" t="s">
        <v>58</v>
      </c>
      <c r="D23" s="124"/>
      <c r="E23" s="52" t="s">
        <v>113</v>
      </c>
      <c r="F23" s="53"/>
      <c r="G23" s="61">
        <f t="shared" si="0"/>
        <v>0</v>
      </c>
      <c r="H23" s="55"/>
      <c r="I23" s="56"/>
      <c r="J23" s="57"/>
      <c r="K23" s="58"/>
      <c r="L23" s="59" t="s">
        <v>181</v>
      </c>
      <c r="M23" s="60"/>
      <c r="N23" s="30"/>
    </row>
    <row r="24" spans="2:14" ht="13.5" customHeight="1">
      <c r="B24" s="63"/>
      <c r="C24" s="123" t="s">
        <v>59</v>
      </c>
      <c r="D24" s="124"/>
      <c r="E24" s="52" t="s">
        <v>114</v>
      </c>
      <c r="F24" s="53">
        <v>51</v>
      </c>
      <c r="G24" s="62">
        <f t="shared" si="0"/>
        <v>0.011</v>
      </c>
      <c r="H24" s="55">
        <v>-4</v>
      </c>
      <c r="I24" s="56">
        <v>1266</v>
      </c>
      <c r="J24" s="57">
        <v>1076</v>
      </c>
      <c r="K24" s="58">
        <v>190</v>
      </c>
      <c r="L24" s="59">
        <f t="shared" si="1"/>
        <v>0.002</v>
      </c>
      <c r="M24" s="60">
        <v>-1</v>
      </c>
      <c r="N24" s="30"/>
    </row>
    <row r="25" spans="2:14" ht="13.5" customHeight="1">
      <c r="B25" s="63"/>
      <c r="C25" s="123" t="s">
        <v>60</v>
      </c>
      <c r="D25" s="124"/>
      <c r="E25" s="52" t="s">
        <v>115</v>
      </c>
      <c r="F25" s="53">
        <v>72</v>
      </c>
      <c r="G25" s="54">
        <f t="shared" si="0"/>
        <v>0.015</v>
      </c>
      <c r="H25" s="55">
        <v>-1</v>
      </c>
      <c r="I25" s="56">
        <v>10504</v>
      </c>
      <c r="J25" s="57">
        <v>9655</v>
      </c>
      <c r="K25" s="58">
        <v>849</v>
      </c>
      <c r="L25" s="59">
        <f t="shared" si="1"/>
        <v>0.014</v>
      </c>
      <c r="M25" s="60">
        <v>105</v>
      </c>
      <c r="N25" s="30"/>
    </row>
    <row r="26" spans="2:14" ht="13.5" customHeight="1">
      <c r="B26" s="63"/>
      <c r="C26" s="123" t="s">
        <v>61</v>
      </c>
      <c r="D26" s="124"/>
      <c r="E26" s="52" t="s">
        <v>116</v>
      </c>
      <c r="F26" s="53">
        <v>46</v>
      </c>
      <c r="G26" s="54">
        <f t="shared" si="0"/>
        <v>0.01</v>
      </c>
      <c r="H26" s="55">
        <v>0</v>
      </c>
      <c r="I26" s="56">
        <v>7479</v>
      </c>
      <c r="J26" s="57">
        <v>6173</v>
      </c>
      <c r="K26" s="58">
        <v>1306</v>
      </c>
      <c r="L26" s="59">
        <f t="shared" si="1"/>
        <v>0.01</v>
      </c>
      <c r="M26" s="60">
        <v>525</v>
      </c>
      <c r="N26" s="30"/>
    </row>
    <row r="27" spans="2:14" ht="13.5" customHeight="1">
      <c r="B27" s="63"/>
      <c r="C27" s="123" t="s">
        <v>62</v>
      </c>
      <c r="D27" s="124"/>
      <c r="E27" s="52" t="s">
        <v>117</v>
      </c>
      <c r="F27" s="53">
        <v>141</v>
      </c>
      <c r="G27" s="54">
        <f t="shared" si="0"/>
        <v>0.03</v>
      </c>
      <c r="H27" s="55">
        <v>-4</v>
      </c>
      <c r="I27" s="56">
        <v>9196</v>
      </c>
      <c r="J27" s="57">
        <v>8021</v>
      </c>
      <c r="K27" s="58">
        <v>1175</v>
      </c>
      <c r="L27" s="59">
        <f t="shared" si="1"/>
        <v>0.012</v>
      </c>
      <c r="M27" s="60">
        <v>-263</v>
      </c>
      <c r="N27" s="30"/>
    </row>
    <row r="28" spans="2:14" ht="13.5" customHeight="1">
      <c r="B28" s="63"/>
      <c r="C28" s="123" t="s">
        <v>63</v>
      </c>
      <c r="D28" s="124"/>
      <c r="E28" s="52" t="s">
        <v>118</v>
      </c>
      <c r="F28" s="53">
        <v>91</v>
      </c>
      <c r="G28" s="54">
        <f t="shared" si="0"/>
        <v>0.02</v>
      </c>
      <c r="H28" s="55">
        <v>-4</v>
      </c>
      <c r="I28" s="56">
        <v>16441</v>
      </c>
      <c r="J28" s="57">
        <v>14403</v>
      </c>
      <c r="K28" s="58">
        <v>2038</v>
      </c>
      <c r="L28" s="59">
        <f t="shared" si="1"/>
        <v>0.022</v>
      </c>
      <c r="M28" s="60">
        <v>-527</v>
      </c>
      <c r="N28" s="30"/>
    </row>
    <row r="29" spans="2:14" ht="13.5" customHeight="1">
      <c r="B29" s="63"/>
      <c r="C29" s="123" t="s">
        <v>64</v>
      </c>
      <c r="D29" s="124"/>
      <c r="E29" s="52" t="s">
        <v>119</v>
      </c>
      <c r="F29" s="53">
        <v>47</v>
      </c>
      <c r="G29" s="54">
        <f t="shared" si="0"/>
        <v>0.01</v>
      </c>
      <c r="H29" s="55">
        <v>-2</v>
      </c>
      <c r="I29" s="56">
        <v>8830</v>
      </c>
      <c r="J29" s="57">
        <v>8011</v>
      </c>
      <c r="K29" s="58">
        <v>819</v>
      </c>
      <c r="L29" s="59">
        <f t="shared" si="1"/>
        <v>0.012</v>
      </c>
      <c r="M29" s="60">
        <v>174</v>
      </c>
      <c r="N29" s="30"/>
    </row>
    <row r="30" spans="2:14" ht="13.5" customHeight="1">
      <c r="B30" s="63"/>
      <c r="C30" s="123" t="s">
        <v>65</v>
      </c>
      <c r="D30" s="124"/>
      <c r="E30" s="52" t="s">
        <v>120</v>
      </c>
      <c r="F30" s="53">
        <v>22</v>
      </c>
      <c r="G30" s="54">
        <f t="shared" si="0"/>
        <v>0.005</v>
      </c>
      <c r="H30" s="55">
        <v>-1</v>
      </c>
      <c r="I30" s="56">
        <v>3350</v>
      </c>
      <c r="J30" s="57">
        <v>2864</v>
      </c>
      <c r="K30" s="58">
        <v>486</v>
      </c>
      <c r="L30" s="59">
        <f t="shared" si="1"/>
        <v>0.004</v>
      </c>
      <c r="M30" s="60">
        <v>-17</v>
      </c>
      <c r="N30" s="30"/>
    </row>
    <row r="31" spans="2:14" ht="13.5" customHeight="1">
      <c r="B31" s="63"/>
      <c r="C31" s="123" t="s">
        <v>66</v>
      </c>
      <c r="D31" s="124"/>
      <c r="E31" s="52" t="s">
        <v>121</v>
      </c>
      <c r="F31" s="53">
        <v>21</v>
      </c>
      <c r="G31" s="54">
        <f t="shared" si="0"/>
        <v>0.005</v>
      </c>
      <c r="H31" s="55">
        <v>1</v>
      </c>
      <c r="I31" s="56">
        <v>5579</v>
      </c>
      <c r="J31" s="57">
        <v>4677</v>
      </c>
      <c r="K31" s="58">
        <v>902</v>
      </c>
      <c r="L31" s="59">
        <f t="shared" si="1"/>
        <v>0.007</v>
      </c>
      <c r="M31" s="60">
        <v>1555</v>
      </c>
      <c r="N31" s="30"/>
    </row>
    <row r="32" spans="2:14" ht="13.5" customHeight="1">
      <c r="B32" s="63"/>
      <c r="C32" s="123" t="s">
        <v>67</v>
      </c>
      <c r="D32" s="124"/>
      <c r="E32" s="52" t="s">
        <v>122</v>
      </c>
      <c r="F32" s="53">
        <v>80</v>
      </c>
      <c r="G32" s="54">
        <f t="shared" si="0"/>
        <v>0.017</v>
      </c>
      <c r="H32" s="55">
        <v>-5</v>
      </c>
      <c r="I32" s="56">
        <v>26936</v>
      </c>
      <c r="J32" s="57">
        <v>21384</v>
      </c>
      <c r="K32" s="58">
        <v>5552</v>
      </c>
      <c r="L32" s="59">
        <f t="shared" si="1"/>
        <v>0.035</v>
      </c>
      <c r="M32" s="60">
        <v>-6254</v>
      </c>
      <c r="N32" s="30"/>
    </row>
    <row r="33" spans="2:14" ht="13.5" customHeight="1">
      <c r="B33" s="63"/>
      <c r="C33" s="123" t="s">
        <v>68</v>
      </c>
      <c r="D33" s="124"/>
      <c r="E33" s="52" t="s">
        <v>123</v>
      </c>
      <c r="F33" s="53">
        <v>8</v>
      </c>
      <c r="G33" s="54">
        <f t="shared" si="0"/>
        <v>0.002</v>
      </c>
      <c r="H33" s="55">
        <v>0</v>
      </c>
      <c r="I33" s="56">
        <v>4868</v>
      </c>
      <c r="J33" s="57">
        <v>4176</v>
      </c>
      <c r="K33" s="58">
        <v>692</v>
      </c>
      <c r="L33" s="59">
        <f t="shared" si="1"/>
        <v>0.006</v>
      </c>
      <c r="M33" s="60">
        <v>-34</v>
      </c>
      <c r="N33" s="30"/>
    </row>
    <row r="34" spans="2:14" ht="13.5" customHeight="1">
      <c r="B34" s="63"/>
      <c r="C34" s="123" t="s">
        <v>69</v>
      </c>
      <c r="D34" s="124"/>
      <c r="E34" s="52" t="s">
        <v>124</v>
      </c>
      <c r="F34" s="53">
        <v>47</v>
      </c>
      <c r="G34" s="61">
        <f t="shared" si="0"/>
        <v>0.01</v>
      </c>
      <c r="H34" s="55">
        <v>-1</v>
      </c>
      <c r="I34" s="56">
        <v>14561</v>
      </c>
      <c r="J34" s="57">
        <v>12796</v>
      </c>
      <c r="K34" s="58">
        <v>1765</v>
      </c>
      <c r="L34" s="59">
        <f t="shared" si="1"/>
        <v>0.019</v>
      </c>
      <c r="M34" s="60">
        <v>-1358</v>
      </c>
      <c r="N34" s="30"/>
    </row>
    <row r="35" spans="2:14" ht="13.5" customHeight="1">
      <c r="B35" s="63"/>
      <c r="C35" s="123" t="s">
        <v>70</v>
      </c>
      <c r="D35" s="124"/>
      <c r="E35" s="52" t="s">
        <v>71</v>
      </c>
      <c r="F35" s="53">
        <v>35</v>
      </c>
      <c r="G35" s="24">
        <f t="shared" si="0"/>
        <v>0.008</v>
      </c>
      <c r="H35" s="64">
        <v>2</v>
      </c>
      <c r="I35" s="56">
        <v>7503</v>
      </c>
      <c r="J35" s="57">
        <v>5439</v>
      </c>
      <c r="K35" s="58">
        <v>2064</v>
      </c>
      <c r="L35" s="65">
        <f>ROUND(I35/759790,3)</f>
        <v>0.01</v>
      </c>
      <c r="M35" s="66">
        <v>8</v>
      </c>
      <c r="N35" s="30"/>
    </row>
    <row r="36" spans="2:14" ht="15" customHeight="1">
      <c r="B36" s="67" t="s">
        <v>125</v>
      </c>
      <c r="C36" s="68"/>
      <c r="D36" s="131" t="s">
        <v>72</v>
      </c>
      <c r="E36" s="132"/>
      <c r="F36" s="33">
        <v>57</v>
      </c>
      <c r="G36" s="34">
        <f t="shared" si="0"/>
        <v>0.012</v>
      </c>
      <c r="H36" s="25">
        <v>-2</v>
      </c>
      <c r="I36" s="35">
        <v>16283</v>
      </c>
      <c r="J36" s="36">
        <v>14349</v>
      </c>
      <c r="K36" s="37">
        <v>1934</v>
      </c>
      <c r="L36" s="41">
        <f>ROUND(I36/759790,3)</f>
        <v>0.021</v>
      </c>
      <c r="M36" s="29">
        <v>-276</v>
      </c>
      <c r="N36" s="30"/>
    </row>
    <row r="37" spans="2:14" ht="13.5" customHeight="1">
      <c r="B37" s="63"/>
      <c r="C37" s="134" t="s">
        <v>73</v>
      </c>
      <c r="D37" s="135"/>
      <c r="E37" s="43" t="s">
        <v>74</v>
      </c>
      <c r="F37" s="44">
        <v>21</v>
      </c>
      <c r="G37" s="45">
        <f t="shared" si="0"/>
        <v>0.005</v>
      </c>
      <c r="H37" s="46">
        <v>-1</v>
      </c>
      <c r="I37" s="69">
        <v>7229</v>
      </c>
      <c r="J37" s="48">
        <v>6339</v>
      </c>
      <c r="K37" s="49">
        <v>890</v>
      </c>
      <c r="L37" s="50">
        <f>ROUND(I37/759790,3)</f>
        <v>0.01</v>
      </c>
      <c r="M37" s="51">
        <v>110</v>
      </c>
      <c r="N37" s="30"/>
    </row>
    <row r="38" spans="2:14" ht="13.5" customHeight="1">
      <c r="B38" s="63"/>
      <c r="C38" s="123" t="s">
        <v>75</v>
      </c>
      <c r="D38" s="133"/>
      <c r="E38" s="52" t="s">
        <v>76</v>
      </c>
      <c r="F38" s="53">
        <v>15</v>
      </c>
      <c r="G38" s="54">
        <f t="shared" si="0"/>
        <v>0.003</v>
      </c>
      <c r="H38" s="55">
        <v>0</v>
      </c>
      <c r="I38" s="70">
        <v>4122</v>
      </c>
      <c r="J38" s="57">
        <v>3413</v>
      </c>
      <c r="K38" s="58">
        <v>709</v>
      </c>
      <c r="L38" s="59">
        <f>ROUND(I38/759790,3)</f>
        <v>0.005</v>
      </c>
      <c r="M38" s="60">
        <v>-16</v>
      </c>
      <c r="N38" s="30"/>
    </row>
    <row r="39" spans="2:14" ht="13.5" customHeight="1">
      <c r="B39" s="63"/>
      <c r="C39" s="123" t="s">
        <v>77</v>
      </c>
      <c r="D39" s="133"/>
      <c r="E39" s="52" t="s">
        <v>78</v>
      </c>
      <c r="F39" s="53"/>
      <c r="G39" s="54">
        <f t="shared" si="0"/>
        <v>0</v>
      </c>
      <c r="H39" s="55"/>
      <c r="I39" s="70"/>
      <c r="J39" s="57"/>
      <c r="K39" s="58"/>
      <c r="L39" s="59" t="s">
        <v>181</v>
      </c>
      <c r="M39" s="60"/>
      <c r="N39" s="30"/>
    </row>
    <row r="40" spans="2:14" ht="13.5" customHeight="1">
      <c r="B40" s="71"/>
      <c r="C40" s="142" t="s">
        <v>79</v>
      </c>
      <c r="D40" s="143"/>
      <c r="E40" s="72" t="s">
        <v>80</v>
      </c>
      <c r="F40" s="73">
        <v>21</v>
      </c>
      <c r="G40" s="74">
        <f t="shared" si="0"/>
        <v>0.005</v>
      </c>
      <c r="H40" s="64">
        <v>-1</v>
      </c>
      <c r="I40" s="75">
        <v>4932</v>
      </c>
      <c r="J40" s="76">
        <v>4597</v>
      </c>
      <c r="K40" s="77">
        <v>335</v>
      </c>
      <c r="L40" s="65">
        <f aca="true" t="shared" si="2" ref="L40:L48">ROUND(I40/759790,3)</f>
        <v>0.006</v>
      </c>
      <c r="M40" s="66">
        <v>-370</v>
      </c>
      <c r="N40" s="30"/>
    </row>
    <row r="41" spans="2:14" ht="15" customHeight="1">
      <c r="B41" s="67" t="s">
        <v>126</v>
      </c>
      <c r="C41" s="68"/>
      <c r="D41" s="131" t="s">
        <v>32</v>
      </c>
      <c r="E41" s="132"/>
      <c r="F41" s="33">
        <v>140</v>
      </c>
      <c r="G41" s="34">
        <f t="shared" si="0"/>
        <v>0.03</v>
      </c>
      <c r="H41" s="25">
        <v>-3</v>
      </c>
      <c r="I41" s="35">
        <v>41196</v>
      </c>
      <c r="J41" s="36">
        <v>32577</v>
      </c>
      <c r="K41" s="37">
        <v>8619</v>
      </c>
      <c r="L41" s="41">
        <f t="shared" si="2"/>
        <v>0.054</v>
      </c>
      <c r="M41" s="29">
        <v>135</v>
      </c>
      <c r="N41" s="30"/>
    </row>
    <row r="42" spans="2:14" ht="13.5" customHeight="1">
      <c r="B42" s="63"/>
      <c r="C42" s="134" t="s">
        <v>81</v>
      </c>
      <c r="D42" s="135"/>
      <c r="E42" s="43" t="s">
        <v>9</v>
      </c>
      <c r="F42" s="44">
        <v>33</v>
      </c>
      <c r="G42" s="78">
        <f t="shared" si="0"/>
        <v>0.007</v>
      </c>
      <c r="H42" s="46">
        <v>1</v>
      </c>
      <c r="I42" s="69">
        <v>20779</v>
      </c>
      <c r="J42" s="48">
        <v>16443</v>
      </c>
      <c r="K42" s="49">
        <v>4336</v>
      </c>
      <c r="L42" s="50">
        <f t="shared" si="2"/>
        <v>0.027</v>
      </c>
      <c r="M42" s="51">
        <v>114</v>
      </c>
      <c r="N42" s="30"/>
    </row>
    <row r="43" spans="2:14" ht="13.5" customHeight="1">
      <c r="B43" s="63"/>
      <c r="C43" s="123" t="s">
        <v>82</v>
      </c>
      <c r="D43" s="133"/>
      <c r="E43" s="52" t="s">
        <v>10</v>
      </c>
      <c r="F43" s="53">
        <v>15</v>
      </c>
      <c r="G43" s="61">
        <f t="shared" si="0"/>
        <v>0.003</v>
      </c>
      <c r="H43" s="55">
        <v>-1</v>
      </c>
      <c r="I43" s="70">
        <v>1817</v>
      </c>
      <c r="J43" s="57">
        <v>1428</v>
      </c>
      <c r="K43" s="58">
        <v>389</v>
      </c>
      <c r="L43" s="59">
        <f t="shared" si="2"/>
        <v>0.002</v>
      </c>
      <c r="M43" s="60">
        <v>-33</v>
      </c>
      <c r="N43" s="30"/>
    </row>
    <row r="44" spans="2:14" ht="13.5" customHeight="1">
      <c r="B44" s="63"/>
      <c r="C44" s="123" t="s">
        <v>83</v>
      </c>
      <c r="D44" s="133"/>
      <c r="E44" s="52" t="s">
        <v>11</v>
      </c>
      <c r="F44" s="79">
        <v>44</v>
      </c>
      <c r="G44" s="62">
        <f t="shared" si="0"/>
        <v>0.009</v>
      </c>
      <c r="H44" s="55">
        <v>-1</v>
      </c>
      <c r="I44" s="80">
        <v>14448</v>
      </c>
      <c r="J44" s="81">
        <v>11313</v>
      </c>
      <c r="K44" s="82">
        <v>3135</v>
      </c>
      <c r="L44" s="59">
        <f t="shared" si="2"/>
        <v>0.019</v>
      </c>
      <c r="M44" s="1">
        <v>385</v>
      </c>
      <c r="N44" s="30"/>
    </row>
    <row r="45" spans="2:14" ht="13.5" customHeight="1">
      <c r="B45" s="63"/>
      <c r="C45" s="123" t="s">
        <v>84</v>
      </c>
      <c r="D45" s="133"/>
      <c r="E45" s="52" t="s">
        <v>12</v>
      </c>
      <c r="F45" s="53">
        <v>1</v>
      </c>
      <c r="G45" s="61">
        <f t="shared" si="0"/>
        <v>0</v>
      </c>
      <c r="H45" s="55">
        <v>0</v>
      </c>
      <c r="I45" s="70">
        <v>1</v>
      </c>
      <c r="J45" s="57"/>
      <c r="K45" s="58">
        <v>1</v>
      </c>
      <c r="L45" s="59">
        <f t="shared" si="2"/>
        <v>0</v>
      </c>
      <c r="M45" s="60" t="s">
        <v>194</v>
      </c>
      <c r="N45" s="30"/>
    </row>
    <row r="46" spans="2:14" ht="13.5" customHeight="1">
      <c r="B46" s="63"/>
      <c r="C46" s="123" t="s">
        <v>85</v>
      </c>
      <c r="D46" s="133"/>
      <c r="E46" s="52" t="s">
        <v>13</v>
      </c>
      <c r="F46" s="83">
        <v>47</v>
      </c>
      <c r="G46" s="24">
        <f t="shared" si="0"/>
        <v>0.01</v>
      </c>
      <c r="H46" s="64">
        <v>-2</v>
      </c>
      <c r="I46" s="84">
        <v>4151</v>
      </c>
      <c r="J46" s="85">
        <v>3393</v>
      </c>
      <c r="K46" s="86">
        <v>758</v>
      </c>
      <c r="L46" s="65">
        <f t="shared" si="2"/>
        <v>0.005</v>
      </c>
      <c r="M46" s="66">
        <v>-331</v>
      </c>
      <c r="N46" s="30"/>
    </row>
    <row r="47" spans="2:14" ht="15" customHeight="1">
      <c r="B47" s="67" t="s">
        <v>127</v>
      </c>
      <c r="C47" s="68"/>
      <c r="D47" s="131" t="s">
        <v>185</v>
      </c>
      <c r="E47" s="132"/>
      <c r="F47" s="33">
        <v>964</v>
      </c>
      <c r="G47" s="34">
        <f t="shared" si="0"/>
        <v>0.207</v>
      </c>
      <c r="H47" s="25">
        <v>-16</v>
      </c>
      <c r="I47" s="35">
        <v>101683</v>
      </c>
      <c r="J47" s="36">
        <v>89774</v>
      </c>
      <c r="K47" s="37">
        <v>11909</v>
      </c>
      <c r="L47" s="41">
        <f t="shared" si="2"/>
        <v>0.134</v>
      </c>
      <c r="M47" s="29">
        <v>1884</v>
      </c>
      <c r="N47" s="30"/>
    </row>
    <row r="48" spans="2:14" ht="13.5" customHeight="1">
      <c r="B48" s="63"/>
      <c r="C48" s="134" t="s">
        <v>86</v>
      </c>
      <c r="D48" s="135"/>
      <c r="E48" s="43" t="s">
        <v>14</v>
      </c>
      <c r="F48" s="44">
        <v>146</v>
      </c>
      <c r="G48" s="45">
        <f t="shared" si="0"/>
        <v>0.031</v>
      </c>
      <c r="H48" s="46">
        <v>1</v>
      </c>
      <c r="I48" s="69">
        <v>28601</v>
      </c>
      <c r="J48" s="48">
        <v>26800</v>
      </c>
      <c r="K48" s="49">
        <v>1801</v>
      </c>
      <c r="L48" s="50">
        <f t="shared" si="2"/>
        <v>0.038</v>
      </c>
      <c r="M48" s="51">
        <v>-246</v>
      </c>
      <c r="N48" s="30"/>
    </row>
    <row r="49" spans="2:14" ht="13.5" customHeight="1">
      <c r="B49" s="63"/>
      <c r="C49" s="123" t="s">
        <v>87</v>
      </c>
      <c r="D49" s="133"/>
      <c r="E49" s="52" t="s">
        <v>15</v>
      </c>
      <c r="F49" s="53">
        <v>156</v>
      </c>
      <c r="G49" s="54">
        <f t="shared" si="0"/>
        <v>0.034</v>
      </c>
      <c r="H49" s="55">
        <v>2</v>
      </c>
      <c r="I49" s="70">
        <v>17060</v>
      </c>
      <c r="J49" s="57">
        <v>16641</v>
      </c>
      <c r="K49" s="58">
        <v>419</v>
      </c>
      <c r="L49" s="59">
        <f aca="true" t="shared" si="3" ref="L49:L54">ROUND(I49/759790,3)</f>
        <v>0.022</v>
      </c>
      <c r="M49" s="60">
        <v>327</v>
      </c>
      <c r="N49" s="30"/>
    </row>
    <row r="50" spans="2:14" ht="13.5" customHeight="1">
      <c r="B50" s="63"/>
      <c r="C50" s="123" t="s">
        <v>88</v>
      </c>
      <c r="D50" s="133"/>
      <c r="E50" s="52" t="s">
        <v>16</v>
      </c>
      <c r="F50" s="53">
        <v>414</v>
      </c>
      <c r="G50" s="54">
        <f t="shared" si="0"/>
        <v>0.089</v>
      </c>
      <c r="H50" s="55">
        <v>-20</v>
      </c>
      <c r="I50" s="70">
        <v>23028</v>
      </c>
      <c r="J50" s="57">
        <v>21167</v>
      </c>
      <c r="K50" s="58">
        <v>1861</v>
      </c>
      <c r="L50" s="59">
        <f t="shared" si="3"/>
        <v>0.03</v>
      </c>
      <c r="M50" s="60">
        <v>1306</v>
      </c>
      <c r="N50" s="30"/>
    </row>
    <row r="51" spans="2:14" ht="13.5" customHeight="1">
      <c r="B51" s="63"/>
      <c r="C51" s="123" t="s">
        <v>89</v>
      </c>
      <c r="D51" s="133"/>
      <c r="E51" s="52" t="s">
        <v>17</v>
      </c>
      <c r="F51" s="53">
        <v>10</v>
      </c>
      <c r="G51" s="61">
        <f t="shared" si="0"/>
        <v>0.002</v>
      </c>
      <c r="H51" s="55">
        <v>0</v>
      </c>
      <c r="I51" s="70">
        <v>2163</v>
      </c>
      <c r="J51" s="57">
        <v>1916</v>
      </c>
      <c r="K51" s="58">
        <v>247</v>
      </c>
      <c r="L51" s="59">
        <f t="shared" si="3"/>
        <v>0.003</v>
      </c>
      <c r="M51" s="60">
        <v>255</v>
      </c>
      <c r="N51" s="30"/>
    </row>
    <row r="52" spans="2:14" ht="13.5" customHeight="1">
      <c r="B52" s="63"/>
      <c r="C52" s="123" t="s">
        <v>90</v>
      </c>
      <c r="D52" s="133"/>
      <c r="E52" s="52" t="s">
        <v>18</v>
      </c>
      <c r="F52" s="53">
        <v>36</v>
      </c>
      <c r="G52" s="61">
        <f t="shared" si="0"/>
        <v>0.008</v>
      </c>
      <c r="H52" s="55">
        <v>-6</v>
      </c>
      <c r="I52" s="70">
        <v>3758</v>
      </c>
      <c r="J52" s="57">
        <v>2211</v>
      </c>
      <c r="K52" s="58">
        <v>1547</v>
      </c>
      <c r="L52" s="59">
        <f t="shared" si="3"/>
        <v>0.005</v>
      </c>
      <c r="M52" s="60">
        <v>-46</v>
      </c>
      <c r="N52" s="30"/>
    </row>
    <row r="53" spans="2:14" ht="13.5" customHeight="1">
      <c r="B53" s="63"/>
      <c r="C53" s="123" t="s">
        <v>91</v>
      </c>
      <c r="D53" s="133"/>
      <c r="E53" s="52" t="s">
        <v>19</v>
      </c>
      <c r="F53" s="53">
        <v>36</v>
      </c>
      <c r="G53" s="87">
        <f t="shared" si="0"/>
        <v>0.008</v>
      </c>
      <c r="H53" s="88">
        <v>-1</v>
      </c>
      <c r="I53" s="70">
        <v>1487</v>
      </c>
      <c r="J53" s="57">
        <v>1157</v>
      </c>
      <c r="K53" s="58">
        <v>330</v>
      </c>
      <c r="L53" s="59">
        <f t="shared" si="3"/>
        <v>0.002</v>
      </c>
      <c r="M53" s="60">
        <v>2</v>
      </c>
      <c r="N53" s="30"/>
    </row>
    <row r="54" spans="2:14" ht="13.5" customHeight="1">
      <c r="B54" s="63"/>
      <c r="C54" s="123" t="s">
        <v>92</v>
      </c>
      <c r="D54" s="133"/>
      <c r="E54" s="89" t="s">
        <v>20</v>
      </c>
      <c r="F54" s="53">
        <v>128</v>
      </c>
      <c r="G54" s="62">
        <f t="shared" si="0"/>
        <v>0.028</v>
      </c>
      <c r="H54" s="55">
        <v>1</v>
      </c>
      <c r="I54" s="70">
        <v>9147</v>
      </c>
      <c r="J54" s="57">
        <v>7685</v>
      </c>
      <c r="K54" s="58">
        <v>1462</v>
      </c>
      <c r="L54" s="59">
        <f t="shared" si="3"/>
        <v>0.012</v>
      </c>
      <c r="M54" s="60">
        <v>190</v>
      </c>
      <c r="N54" s="30"/>
    </row>
    <row r="55" spans="2:14" ht="13.5" customHeight="1">
      <c r="B55" s="63"/>
      <c r="C55" s="123" t="s">
        <v>128</v>
      </c>
      <c r="D55" s="133"/>
      <c r="E55" s="89" t="s">
        <v>186</v>
      </c>
      <c r="F55" s="90">
        <v>38</v>
      </c>
      <c r="G55" s="74">
        <f t="shared" si="0"/>
        <v>0.008</v>
      </c>
      <c r="H55" s="64">
        <v>7</v>
      </c>
      <c r="I55" s="91">
        <v>16439</v>
      </c>
      <c r="J55" s="92">
        <v>12197</v>
      </c>
      <c r="K55" s="93">
        <v>4242</v>
      </c>
      <c r="L55" s="65">
        <f aca="true" t="shared" si="4" ref="L55:L89">ROUND(I55/759790,3)</f>
        <v>0.022</v>
      </c>
      <c r="M55" s="66">
        <v>96</v>
      </c>
      <c r="N55" s="30"/>
    </row>
    <row r="56" spans="2:14" ht="15" customHeight="1">
      <c r="B56" s="67" t="s">
        <v>129</v>
      </c>
      <c r="C56" s="68"/>
      <c r="D56" s="131" t="s">
        <v>180</v>
      </c>
      <c r="E56" s="132"/>
      <c r="F56" s="33">
        <v>511</v>
      </c>
      <c r="G56" s="34">
        <f t="shared" si="0"/>
        <v>0.11</v>
      </c>
      <c r="H56" s="25">
        <v>-15</v>
      </c>
      <c r="I56" s="35">
        <v>125479</v>
      </c>
      <c r="J56" s="36">
        <v>63233</v>
      </c>
      <c r="K56" s="37">
        <v>62246</v>
      </c>
      <c r="L56" s="41">
        <f t="shared" si="4"/>
        <v>0.165</v>
      </c>
      <c r="M56" s="29">
        <v>10706</v>
      </c>
      <c r="N56" s="30"/>
    </row>
    <row r="57" spans="2:14" ht="13.5" customHeight="1">
      <c r="B57" s="63"/>
      <c r="C57" s="136" t="s">
        <v>130</v>
      </c>
      <c r="D57" s="137"/>
      <c r="E57" s="43" t="s">
        <v>93</v>
      </c>
      <c r="F57" s="44">
        <v>192</v>
      </c>
      <c r="G57" s="78">
        <f t="shared" si="0"/>
        <v>0.041</v>
      </c>
      <c r="H57" s="46">
        <v>-9</v>
      </c>
      <c r="I57" s="69">
        <v>22738</v>
      </c>
      <c r="J57" s="48">
        <v>14906</v>
      </c>
      <c r="K57" s="49">
        <v>7832</v>
      </c>
      <c r="L57" s="50">
        <f t="shared" si="4"/>
        <v>0.03</v>
      </c>
      <c r="M57" s="51">
        <v>-3337</v>
      </c>
      <c r="N57" s="30"/>
    </row>
    <row r="58" spans="2:14" ht="13.5" customHeight="1">
      <c r="B58" s="63"/>
      <c r="C58" s="138" t="s">
        <v>131</v>
      </c>
      <c r="D58" s="139"/>
      <c r="E58" s="89" t="s">
        <v>94</v>
      </c>
      <c r="F58" s="53">
        <v>319</v>
      </c>
      <c r="G58" s="24">
        <f t="shared" si="0"/>
        <v>0.069</v>
      </c>
      <c r="H58" s="64">
        <v>-6</v>
      </c>
      <c r="I58" s="70">
        <v>102741</v>
      </c>
      <c r="J58" s="57">
        <v>48327</v>
      </c>
      <c r="K58" s="58">
        <v>54414</v>
      </c>
      <c r="L58" s="65">
        <f t="shared" si="4"/>
        <v>0.135</v>
      </c>
      <c r="M58" s="66">
        <v>14043</v>
      </c>
      <c r="N58" s="30"/>
    </row>
    <row r="59" spans="2:14" ht="15" customHeight="1">
      <c r="B59" s="67" t="s">
        <v>132</v>
      </c>
      <c r="C59" s="68"/>
      <c r="D59" s="131" t="s">
        <v>187</v>
      </c>
      <c r="E59" s="132"/>
      <c r="F59" s="33">
        <v>262</v>
      </c>
      <c r="G59" s="34">
        <f t="shared" si="0"/>
        <v>0.056</v>
      </c>
      <c r="H59" s="25">
        <v>20</v>
      </c>
      <c r="I59" s="35">
        <v>49642</v>
      </c>
      <c r="J59" s="36">
        <v>20671</v>
      </c>
      <c r="K59" s="37">
        <v>28971</v>
      </c>
      <c r="L59" s="41">
        <f t="shared" si="4"/>
        <v>0.065</v>
      </c>
      <c r="M59" s="29">
        <v>-1752</v>
      </c>
      <c r="N59" s="30"/>
    </row>
    <row r="60" spans="2:14" ht="13.5" customHeight="1">
      <c r="B60" s="94"/>
      <c r="C60" s="125" t="s">
        <v>133</v>
      </c>
      <c r="D60" s="126"/>
      <c r="E60" s="43" t="s">
        <v>95</v>
      </c>
      <c r="F60" s="44">
        <v>152</v>
      </c>
      <c r="G60" s="45">
        <f t="shared" si="0"/>
        <v>0.033</v>
      </c>
      <c r="H60" s="46">
        <v>21</v>
      </c>
      <c r="I60" s="69">
        <v>17576</v>
      </c>
      <c r="J60" s="48">
        <v>9479</v>
      </c>
      <c r="K60" s="49">
        <v>8097</v>
      </c>
      <c r="L60" s="50">
        <f t="shared" si="4"/>
        <v>0.023</v>
      </c>
      <c r="M60" s="51">
        <v>-1090</v>
      </c>
      <c r="N60" s="30"/>
    </row>
    <row r="61" spans="2:14" ht="13.5" customHeight="1">
      <c r="B61" s="94"/>
      <c r="C61" s="140" t="s">
        <v>96</v>
      </c>
      <c r="D61" s="141"/>
      <c r="E61" s="52" t="s">
        <v>134</v>
      </c>
      <c r="F61" s="53">
        <v>12</v>
      </c>
      <c r="G61" s="54">
        <f t="shared" si="0"/>
        <v>0.003</v>
      </c>
      <c r="H61" s="55">
        <v>0</v>
      </c>
      <c r="I61" s="70">
        <v>933</v>
      </c>
      <c r="J61" s="57">
        <v>506</v>
      </c>
      <c r="K61" s="58">
        <v>427</v>
      </c>
      <c r="L61" s="59">
        <f t="shared" si="4"/>
        <v>0.001</v>
      </c>
      <c r="M61" s="60">
        <v>-292</v>
      </c>
      <c r="N61" s="30"/>
    </row>
    <row r="62" spans="2:14" ht="13.5" customHeight="1">
      <c r="B62" s="95"/>
      <c r="C62" s="127" t="s">
        <v>97</v>
      </c>
      <c r="D62" s="128"/>
      <c r="E62" s="72" t="s">
        <v>98</v>
      </c>
      <c r="F62" s="73">
        <v>98</v>
      </c>
      <c r="G62" s="74">
        <f t="shared" si="0"/>
        <v>0.021</v>
      </c>
      <c r="H62" s="64">
        <v>-1</v>
      </c>
      <c r="I62" s="75">
        <v>31133</v>
      </c>
      <c r="J62" s="76">
        <v>10686</v>
      </c>
      <c r="K62" s="77">
        <v>20447</v>
      </c>
      <c r="L62" s="65">
        <f t="shared" si="4"/>
        <v>0.041</v>
      </c>
      <c r="M62" s="66">
        <v>-370</v>
      </c>
      <c r="N62" s="30"/>
    </row>
    <row r="63" spans="2:14" ht="15" customHeight="1">
      <c r="B63" s="67" t="s">
        <v>135</v>
      </c>
      <c r="C63" s="68"/>
      <c r="D63" s="131" t="s">
        <v>188</v>
      </c>
      <c r="E63" s="132"/>
      <c r="F63" s="33">
        <v>33</v>
      </c>
      <c r="G63" s="34">
        <f t="shared" si="0"/>
        <v>0.007</v>
      </c>
      <c r="H63" s="25">
        <v>-3</v>
      </c>
      <c r="I63" s="35">
        <v>5855</v>
      </c>
      <c r="J63" s="36">
        <v>5080</v>
      </c>
      <c r="K63" s="37">
        <v>775</v>
      </c>
      <c r="L63" s="41">
        <f t="shared" si="4"/>
        <v>0.008</v>
      </c>
      <c r="M63" s="29">
        <v>-152</v>
      </c>
      <c r="N63" s="30"/>
    </row>
    <row r="64" spans="2:14" ht="13.5" customHeight="1">
      <c r="B64" s="94"/>
      <c r="C64" s="96" t="s">
        <v>176</v>
      </c>
      <c r="D64" s="97"/>
      <c r="E64" s="98" t="s">
        <v>136</v>
      </c>
      <c r="F64" s="99">
        <v>27</v>
      </c>
      <c r="G64" s="78">
        <f t="shared" si="0"/>
        <v>0.006</v>
      </c>
      <c r="H64" s="46">
        <v>-4</v>
      </c>
      <c r="I64" s="100">
        <v>5622</v>
      </c>
      <c r="J64" s="101">
        <v>4908</v>
      </c>
      <c r="K64" s="100">
        <v>714</v>
      </c>
      <c r="L64" s="50">
        <f t="shared" si="4"/>
        <v>0.007</v>
      </c>
      <c r="M64" s="51">
        <v>-176</v>
      </c>
      <c r="N64" s="30"/>
    </row>
    <row r="65" spans="2:14" ht="13.5" customHeight="1">
      <c r="B65" s="95"/>
      <c r="C65" s="102" t="s">
        <v>177</v>
      </c>
      <c r="D65" s="103"/>
      <c r="E65" s="104" t="s">
        <v>137</v>
      </c>
      <c r="F65" s="73">
        <v>6</v>
      </c>
      <c r="G65" s="24">
        <f t="shared" si="0"/>
        <v>0.001</v>
      </c>
      <c r="H65" s="64">
        <v>1</v>
      </c>
      <c r="I65" s="75">
        <v>233</v>
      </c>
      <c r="J65" s="76">
        <v>172</v>
      </c>
      <c r="K65" s="77">
        <v>61</v>
      </c>
      <c r="L65" s="65">
        <f t="shared" si="4"/>
        <v>0</v>
      </c>
      <c r="M65" s="66">
        <v>24</v>
      </c>
      <c r="N65" s="30"/>
    </row>
    <row r="66" spans="2:14" ht="15" customHeight="1">
      <c r="B66" s="63" t="s">
        <v>138</v>
      </c>
      <c r="C66" s="102"/>
      <c r="D66" s="131" t="s">
        <v>189</v>
      </c>
      <c r="E66" s="132"/>
      <c r="F66" s="33">
        <v>117</v>
      </c>
      <c r="G66" s="34">
        <f t="shared" si="0"/>
        <v>0.025</v>
      </c>
      <c r="H66" s="25">
        <v>3</v>
      </c>
      <c r="I66" s="35">
        <v>16208</v>
      </c>
      <c r="J66" s="36">
        <v>12364</v>
      </c>
      <c r="K66" s="37">
        <v>3844</v>
      </c>
      <c r="L66" s="41">
        <f t="shared" si="4"/>
        <v>0.021</v>
      </c>
      <c r="M66" s="29">
        <v>6417</v>
      </c>
      <c r="N66" s="30"/>
    </row>
    <row r="67" spans="2:14" ht="13.5" customHeight="1">
      <c r="B67" s="63"/>
      <c r="C67" s="134" t="s">
        <v>139</v>
      </c>
      <c r="D67" s="135"/>
      <c r="E67" s="43" t="s">
        <v>140</v>
      </c>
      <c r="F67" s="44">
        <v>23</v>
      </c>
      <c r="G67" s="78">
        <f t="shared" si="0"/>
        <v>0.005</v>
      </c>
      <c r="H67" s="46">
        <v>0</v>
      </c>
      <c r="I67" s="69">
        <v>2518</v>
      </c>
      <c r="J67" s="48">
        <v>1954</v>
      </c>
      <c r="K67" s="49">
        <v>564</v>
      </c>
      <c r="L67" s="50">
        <f t="shared" si="4"/>
        <v>0.003</v>
      </c>
      <c r="M67" s="51">
        <v>217</v>
      </c>
      <c r="N67" s="30"/>
    </row>
    <row r="68" spans="2:14" ht="13.5" customHeight="1">
      <c r="B68" s="63"/>
      <c r="C68" s="123" t="s">
        <v>141</v>
      </c>
      <c r="D68" s="133"/>
      <c r="E68" s="52" t="s">
        <v>142</v>
      </c>
      <c r="F68" s="53">
        <v>94</v>
      </c>
      <c r="G68" s="24">
        <f t="shared" si="0"/>
        <v>0.02</v>
      </c>
      <c r="H68" s="64">
        <v>3</v>
      </c>
      <c r="I68" s="70">
        <v>13690</v>
      </c>
      <c r="J68" s="57">
        <v>10410</v>
      </c>
      <c r="K68" s="58">
        <v>3280</v>
      </c>
      <c r="L68" s="65">
        <f t="shared" si="4"/>
        <v>0.018</v>
      </c>
      <c r="M68" s="66">
        <v>6200</v>
      </c>
      <c r="N68" s="30"/>
    </row>
    <row r="69" spans="2:14" ht="15" customHeight="1">
      <c r="B69" s="67" t="s">
        <v>143</v>
      </c>
      <c r="C69" s="68"/>
      <c r="D69" s="131" t="s">
        <v>190</v>
      </c>
      <c r="E69" s="132"/>
      <c r="F69" s="33">
        <v>49</v>
      </c>
      <c r="G69" s="34">
        <f t="shared" si="0"/>
        <v>0.011</v>
      </c>
      <c r="H69" s="25">
        <v>2</v>
      </c>
      <c r="I69" s="35">
        <v>11705</v>
      </c>
      <c r="J69" s="36">
        <v>6232</v>
      </c>
      <c r="K69" s="37">
        <v>5473</v>
      </c>
      <c r="L69" s="41">
        <f t="shared" si="4"/>
        <v>0.015</v>
      </c>
      <c r="M69" s="29">
        <v>-1709</v>
      </c>
      <c r="N69" s="30"/>
    </row>
    <row r="70" spans="2:14" ht="13.5" customHeight="1">
      <c r="B70" s="63"/>
      <c r="C70" s="123" t="s">
        <v>144</v>
      </c>
      <c r="D70" s="133"/>
      <c r="E70" s="52" t="s">
        <v>21</v>
      </c>
      <c r="F70" s="53">
        <v>21</v>
      </c>
      <c r="G70" s="78">
        <f t="shared" si="0"/>
        <v>0.005</v>
      </c>
      <c r="H70" s="46">
        <v>1</v>
      </c>
      <c r="I70" s="70">
        <v>2888</v>
      </c>
      <c r="J70" s="57">
        <v>1888</v>
      </c>
      <c r="K70" s="58">
        <v>1000</v>
      </c>
      <c r="L70" s="50">
        <f t="shared" si="4"/>
        <v>0.004</v>
      </c>
      <c r="M70" s="51">
        <v>-236</v>
      </c>
      <c r="N70" s="30"/>
    </row>
    <row r="71" spans="2:14" ht="13.5" customHeight="1">
      <c r="B71" s="63"/>
      <c r="C71" s="105" t="s">
        <v>145</v>
      </c>
      <c r="D71" s="106"/>
      <c r="E71" s="52" t="s">
        <v>146</v>
      </c>
      <c r="F71" s="73">
        <v>28</v>
      </c>
      <c r="G71" s="24">
        <f t="shared" si="0"/>
        <v>0.006</v>
      </c>
      <c r="H71" s="64">
        <v>1</v>
      </c>
      <c r="I71" s="75">
        <v>8817</v>
      </c>
      <c r="J71" s="76">
        <v>4344</v>
      </c>
      <c r="K71" s="77">
        <v>4473</v>
      </c>
      <c r="L71" s="65">
        <f t="shared" si="4"/>
        <v>0.012</v>
      </c>
      <c r="M71" s="66">
        <v>-1473</v>
      </c>
      <c r="N71" s="30"/>
    </row>
    <row r="72" spans="2:14" ht="15" customHeight="1">
      <c r="B72" s="67" t="s">
        <v>147</v>
      </c>
      <c r="C72" s="68"/>
      <c r="D72" s="131" t="s">
        <v>191</v>
      </c>
      <c r="E72" s="132"/>
      <c r="F72" s="23">
        <v>67</v>
      </c>
      <c r="G72" s="34">
        <f t="shared" si="0"/>
        <v>0.014</v>
      </c>
      <c r="H72" s="25">
        <v>3</v>
      </c>
      <c r="I72" s="26">
        <v>11621</v>
      </c>
      <c r="J72" s="27">
        <v>5735</v>
      </c>
      <c r="K72" s="28">
        <v>5886</v>
      </c>
      <c r="L72" s="41">
        <f t="shared" si="4"/>
        <v>0.015</v>
      </c>
      <c r="M72" s="29">
        <v>-1279</v>
      </c>
      <c r="N72" s="30"/>
    </row>
    <row r="73" spans="2:14" ht="13.5" customHeight="1">
      <c r="B73" s="63"/>
      <c r="C73" s="123" t="s">
        <v>148</v>
      </c>
      <c r="D73" s="133"/>
      <c r="E73" s="52" t="s">
        <v>28</v>
      </c>
      <c r="F73" s="53">
        <v>33</v>
      </c>
      <c r="G73" s="78">
        <f t="shared" si="0"/>
        <v>0.007</v>
      </c>
      <c r="H73" s="46">
        <v>2</v>
      </c>
      <c r="I73" s="70">
        <v>6096</v>
      </c>
      <c r="J73" s="57">
        <v>3363</v>
      </c>
      <c r="K73" s="58">
        <v>2733</v>
      </c>
      <c r="L73" s="50">
        <f t="shared" si="4"/>
        <v>0.008</v>
      </c>
      <c r="M73" s="51">
        <v>-1133</v>
      </c>
      <c r="N73" s="30"/>
    </row>
    <row r="74" spans="2:14" ht="13.5" customHeight="1">
      <c r="B74" s="63"/>
      <c r="C74" s="123" t="s">
        <v>149</v>
      </c>
      <c r="D74" s="133"/>
      <c r="E74" s="52" t="s">
        <v>29</v>
      </c>
      <c r="F74" s="53">
        <v>34</v>
      </c>
      <c r="G74" s="24">
        <f t="shared" si="0"/>
        <v>0.007</v>
      </c>
      <c r="H74" s="64">
        <v>1</v>
      </c>
      <c r="I74" s="70">
        <v>5525</v>
      </c>
      <c r="J74" s="57">
        <v>2372</v>
      </c>
      <c r="K74" s="58">
        <v>3153</v>
      </c>
      <c r="L74" s="65">
        <f t="shared" si="4"/>
        <v>0.007</v>
      </c>
      <c r="M74" s="66">
        <v>-146</v>
      </c>
      <c r="N74" s="30"/>
    </row>
    <row r="75" spans="2:14" ht="15" customHeight="1">
      <c r="B75" s="67" t="s">
        <v>150</v>
      </c>
      <c r="C75" s="68"/>
      <c r="D75" s="131" t="s">
        <v>192</v>
      </c>
      <c r="E75" s="132"/>
      <c r="F75" s="33">
        <v>250</v>
      </c>
      <c r="G75" s="34">
        <f t="shared" si="0"/>
        <v>0.054</v>
      </c>
      <c r="H75" s="25">
        <v>-7</v>
      </c>
      <c r="I75" s="35">
        <v>34006</v>
      </c>
      <c r="J75" s="36">
        <v>15854</v>
      </c>
      <c r="K75" s="37">
        <v>18152</v>
      </c>
      <c r="L75" s="41">
        <f t="shared" si="4"/>
        <v>0.045</v>
      </c>
      <c r="M75" s="29">
        <v>-3672</v>
      </c>
      <c r="N75" s="30"/>
    </row>
    <row r="76" spans="2:14" ht="13.5" customHeight="1">
      <c r="B76" s="63"/>
      <c r="C76" s="123" t="s">
        <v>151</v>
      </c>
      <c r="D76" s="133"/>
      <c r="E76" s="52" t="s">
        <v>24</v>
      </c>
      <c r="F76" s="53">
        <v>215</v>
      </c>
      <c r="G76" s="45">
        <f aca="true" t="shared" si="5" ref="G76:G94">ROUND(F76/4653,3)</f>
        <v>0.046</v>
      </c>
      <c r="H76" s="46">
        <v>-7</v>
      </c>
      <c r="I76" s="70">
        <v>33018</v>
      </c>
      <c r="J76" s="57">
        <v>15074</v>
      </c>
      <c r="K76" s="58">
        <v>17944</v>
      </c>
      <c r="L76" s="50">
        <v>0.044</v>
      </c>
      <c r="M76" s="51">
        <v>-3692</v>
      </c>
      <c r="N76" s="30"/>
    </row>
    <row r="77" spans="2:14" ht="13.5" customHeight="1">
      <c r="B77" s="63"/>
      <c r="C77" s="123" t="s">
        <v>152</v>
      </c>
      <c r="D77" s="133"/>
      <c r="E77" s="52" t="s">
        <v>153</v>
      </c>
      <c r="F77" s="53">
        <v>35</v>
      </c>
      <c r="G77" s="74">
        <f t="shared" si="5"/>
        <v>0.008</v>
      </c>
      <c r="H77" s="64">
        <v>0</v>
      </c>
      <c r="I77" s="70">
        <v>988</v>
      </c>
      <c r="J77" s="57">
        <v>780</v>
      </c>
      <c r="K77" s="58">
        <v>208</v>
      </c>
      <c r="L77" s="65">
        <f t="shared" si="4"/>
        <v>0.001</v>
      </c>
      <c r="M77" s="66">
        <v>20</v>
      </c>
      <c r="N77" s="30"/>
    </row>
    <row r="78" spans="2:14" ht="15" customHeight="1">
      <c r="B78" s="67" t="s">
        <v>154</v>
      </c>
      <c r="C78" s="68"/>
      <c r="D78" s="131" t="s">
        <v>193</v>
      </c>
      <c r="E78" s="132"/>
      <c r="F78" s="33">
        <v>198</v>
      </c>
      <c r="G78" s="34">
        <f t="shared" si="5"/>
        <v>0.043</v>
      </c>
      <c r="H78" s="25">
        <v>-5</v>
      </c>
      <c r="I78" s="35">
        <v>34767</v>
      </c>
      <c r="J78" s="36">
        <v>8708</v>
      </c>
      <c r="K78" s="37">
        <v>26059</v>
      </c>
      <c r="L78" s="41">
        <f t="shared" si="4"/>
        <v>0.046</v>
      </c>
      <c r="M78" s="29">
        <v>-531</v>
      </c>
      <c r="N78" s="30"/>
    </row>
    <row r="79" spans="2:14" ht="13.5" customHeight="1">
      <c r="B79" s="63"/>
      <c r="C79" s="123" t="s">
        <v>155</v>
      </c>
      <c r="D79" s="133"/>
      <c r="E79" s="52" t="s">
        <v>22</v>
      </c>
      <c r="F79" s="53">
        <v>114</v>
      </c>
      <c r="G79" s="45">
        <f t="shared" si="5"/>
        <v>0.025</v>
      </c>
      <c r="H79" s="46">
        <v>-3</v>
      </c>
      <c r="I79" s="70">
        <v>19477</v>
      </c>
      <c r="J79" s="57">
        <v>4158</v>
      </c>
      <c r="K79" s="58">
        <v>15319</v>
      </c>
      <c r="L79" s="50">
        <f t="shared" si="4"/>
        <v>0.026</v>
      </c>
      <c r="M79" s="51">
        <v>-486</v>
      </c>
      <c r="N79" s="30"/>
    </row>
    <row r="80" spans="2:14" ht="13.5" customHeight="1">
      <c r="B80" s="63"/>
      <c r="C80" s="123" t="s">
        <v>156</v>
      </c>
      <c r="D80" s="133"/>
      <c r="E80" s="52" t="s">
        <v>23</v>
      </c>
      <c r="F80" s="53">
        <v>5</v>
      </c>
      <c r="G80" s="61">
        <f t="shared" si="5"/>
        <v>0.001</v>
      </c>
      <c r="H80" s="55">
        <v>0</v>
      </c>
      <c r="I80" s="70">
        <v>1905</v>
      </c>
      <c r="J80" s="57">
        <v>547</v>
      </c>
      <c r="K80" s="58">
        <v>1358</v>
      </c>
      <c r="L80" s="59">
        <f t="shared" si="4"/>
        <v>0.003</v>
      </c>
      <c r="M80" s="60">
        <v>-19</v>
      </c>
      <c r="N80" s="30"/>
    </row>
    <row r="81" spans="2:14" ht="13.5" customHeight="1">
      <c r="B81" s="63"/>
      <c r="C81" s="123" t="s">
        <v>157</v>
      </c>
      <c r="D81" s="133"/>
      <c r="E81" s="52" t="s">
        <v>33</v>
      </c>
      <c r="F81" s="53">
        <v>79</v>
      </c>
      <c r="G81" s="24">
        <f t="shared" si="5"/>
        <v>0.017</v>
      </c>
      <c r="H81" s="64">
        <v>-2</v>
      </c>
      <c r="I81" s="80">
        <v>13385</v>
      </c>
      <c r="J81" s="81">
        <v>4003</v>
      </c>
      <c r="K81" s="82">
        <v>9382</v>
      </c>
      <c r="L81" s="65">
        <f t="shared" si="4"/>
        <v>0.018</v>
      </c>
      <c r="M81" s="66">
        <v>-26</v>
      </c>
      <c r="N81" s="30"/>
    </row>
    <row r="82" spans="2:14" ht="15" customHeight="1">
      <c r="B82" s="67" t="s">
        <v>158</v>
      </c>
      <c r="C82" s="68"/>
      <c r="D82" s="131" t="s">
        <v>178</v>
      </c>
      <c r="E82" s="132"/>
      <c r="F82" s="33">
        <v>17</v>
      </c>
      <c r="G82" s="34">
        <f t="shared" si="5"/>
        <v>0.004</v>
      </c>
      <c r="H82" s="25">
        <v>-9</v>
      </c>
      <c r="I82" s="35">
        <v>3889</v>
      </c>
      <c r="J82" s="36">
        <v>1580</v>
      </c>
      <c r="K82" s="37">
        <v>2309</v>
      </c>
      <c r="L82" s="41">
        <f t="shared" si="4"/>
        <v>0.005</v>
      </c>
      <c r="M82" s="29">
        <v>-281</v>
      </c>
      <c r="N82" s="30"/>
    </row>
    <row r="83" spans="2:14" ht="13.5" customHeight="1">
      <c r="B83" s="94"/>
      <c r="C83" s="125" t="s">
        <v>159</v>
      </c>
      <c r="D83" s="126"/>
      <c r="E83" s="43" t="s">
        <v>25</v>
      </c>
      <c r="F83" s="44">
        <v>1</v>
      </c>
      <c r="G83" s="45">
        <f t="shared" si="5"/>
        <v>0</v>
      </c>
      <c r="H83" s="46">
        <v>-9</v>
      </c>
      <c r="I83" s="69">
        <v>598</v>
      </c>
      <c r="J83" s="48">
        <v>437</v>
      </c>
      <c r="K83" s="49">
        <v>161</v>
      </c>
      <c r="L83" s="50">
        <f t="shared" si="4"/>
        <v>0.001</v>
      </c>
      <c r="M83" s="51">
        <v>-141</v>
      </c>
      <c r="N83" s="30"/>
    </row>
    <row r="84" spans="2:14" ht="13.5" customHeight="1">
      <c r="B84" s="95"/>
      <c r="C84" s="127" t="s">
        <v>160</v>
      </c>
      <c r="D84" s="128"/>
      <c r="E84" s="72" t="s">
        <v>26</v>
      </c>
      <c r="F84" s="73">
        <v>16</v>
      </c>
      <c r="G84" s="74">
        <f t="shared" si="5"/>
        <v>0.003</v>
      </c>
      <c r="H84" s="64">
        <v>0</v>
      </c>
      <c r="I84" s="75">
        <v>3291</v>
      </c>
      <c r="J84" s="76">
        <v>1143</v>
      </c>
      <c r="K84" s="77">
        <v>2148</v>
      </c>
      <c r="L84" s="65">
        <f t="shared" si="4"/>
        <v>0.004</v>
      </c>
      <c r="M84" s="66">
        <v>-140</v>
      </c>
      <c r="N84" s="30"/>
    </row>
    <row r="85" spans="2:14" ht="15" customHeight="1">
      <c r="B85" s="67" t="s">
        <v>161</v>
      </c>
      <c r="C85" s="68"/>
      <c r="D85" s="131" t="s">
        <v>179</v>
      </c>
      <c r="E85" s="132"/>
      <c r="F85" s="33">
        <v>163</v>
      </c>
      <c r="G85" s="34">
        <f t="shared" si="5"/>
        <v>0.035</v>
      </c>
      <c r="H85" s="25">
        <v>-3</v>
      </c>
      <c r="I85" s="35">
        <v>21331</v>
      </c>
      <c r="J85" s="36">
        <v>16484</v>
      </c>
      <c r="K85" s="37">
        <v>4847</v>
      </c>
      <c r="L85" s="41">
        <f t="shared" si="4"/>
        <v>0.028</v>
      </c>
      <c r="M85" s="29">
        <v>-1502</v>
      </c>
      <c r="N85" s="30"/>
    </row>
    <row r="86" spans="2:14" ht="13.5" customHeight="1">
      <c r="B86" s="94"/>
      <c r="C86" s="125" t="s">
        <v>162</v>
      </c>
      <c r="D86" s="126"/>
      <c r="E86" s="43" t="s">
        <v>30</v>
      </c>
      <c r="F86" s="44">
        <v>45</v>
      </c>
      <c r="G86" s="45">
        <f t="shared" si="5"/>
        <v>0.01</v>
      </c>
      <c r="H86" s="46">
        <v>-3</v>
      </c>
      <c r="I86" s="69">
        <v>4721</v>
      </c>
      <c r="J86" s="48">
        <v>4083</v>
      </c>
      <c r="K86" s="49">
        <v>638</v>
      </c>
      <c r="L86" s="50">
        <f t="shared" si="4"/>
        <v>0.006</v>
      </c>
      <c r="M86" s="51">
        <v>-204</v>
      </c>
      <c r="N86" s="30"/>
    </row>
    <row r="87" spans="2:14" ht="13.5" customHeight="1">
      <c r="B87" s="63"/>
      <c r="C87" s="123" t="s">
        <v>163</v>
      </c>
      <c r="D87" s="133"/>
      <c r="E87" s="52" t="s">
        <v>164</v>
      </c>
      <c r="F87" s="53">
        <v>21</v>
      </c>
      <c r="G87" s="54">
        <f t="shared" si="5"/>
        <v>0.005</v>
      </c>
      <c r="H87" s="55">
        <v>-2</v>
      </c>
      <c r="I87" s="70">
        <v>1716</v>
      </c>
      <c r="J87" s="57">
        <v>1517</v>
      </c>
      <c r="K87" s="58">
        <v>199</v>
      </c>
      <c r="L87" s="59">
        <f t="shared" si="4"/>
        <v>0.002</v>
      </c>
      <c r="M87" s="60">
        <v>-408</v>
      </c>
      <c r="N87" s="30"/>
    </row>
    <row r="88" spans="2:14" ht="13.5" customHeight="1">
      <c r="B88" s="63"/>
      <c r="C88" s="123" t="s">
        <v>165</v>
      </c>
      <c r="D88" s="133"/>
      <c r="E88" s="52" t="s">
        <v>166</v>
      </c>
      <c r="F88" s="53">
        <v>13</v>
      </c>
      <c r="G88" s="61">
        <f t="shared" si="5"/>
        <v>0.003</v>
      </c>
      <c r="H88" s="55">
        <v>3</v>
      </c>
      <c r="I88" s="70">
        <v>1112</v>
      </c>
      <c r="J88" s="57">
        <v>961</v>
      </c>
      <c r="K88" s="58">
        <v>151</v>
      </c>
      <c r="L88" s="59">
        <f t="shared" si="4"/>
        <v>0.001</v>
      </c>
      <c r="M88" s="60">
        <v>495</v>
      </c>
      <c r="N88" s="30"/>
    </row>
    <row r="89" spans="2:14" ht="13.5" customHeight="1">
      <c r="B89" s="63"/>
      <c r="C89" s="123" t="s">
        <v>167</v>
      </c>
      <c r="D89" s="133"/>
      <c r="E89" s="52" t="s">
        <v>27</v>
      </c>
      <c r="F89" s="53">
        <v>84</v>
      </c>
      <c r="G89" s="61">
        <f t="shared" si="5"/>
        <v>0.018</v>
      </c>
      <c r="H89" s="55">
        <v>-1</v>
      </c>
      <c r="I89" s="70">
        <v>13782</v>
      </c>
      <c r="J89" s="57">
        <v>9923</v>
      </c>
      <c r="K89" s="58">
        <v>3859</v>
      </c>
      <c r="L89" s="59">
        <f t="shared" si="4"/>
        <v>0.018</v>
      </c>
      <c r="M89" s="60">
        <v>-1385</v>
      </c>
      <c r="N89" s="30"/>
    </row>
    <row r="90" spans="2:15" ht="13.5" customHeight="1">
      <c r="B90" s="95"/>
      <c r="C90" s="127" t="s">
        <v>168</v>
      </c>
      <c r="D90" s="128"/>
      <c r="E90" s="72" t="s">
        <v>31</v>
      </c>
      <c r="F90" s="73"/>
      <c r="G90" s="24">
        <f t="shared" si="5"/>
        <v>0</v>
      </c>
      <c r="H90" s="64"/>
      <c r="I90" s="75"/>
      <c r="J90" s="76"/>
      <c r="K90" s="77"/>
      <c r="L90" s="65" t="s">
        <v>181</v>
      </c>
      <c r="M90" s="66"/>
      <c r="N90" s="30"/>
      <c r="O90" s="107"/>
    </row>
    <row r="91" spans="2:14" ht="15" customHeight="1">
      <c r="B91" s="67" t="s">
        <v>169</v>
      </c>
      <c r="C91" s="68"/>
      <c r="D91" s="131" t="s">
        <v>170</v>
      </c>
      <c r="E91" s="132"/>
      <c r="F91" s="33">
        <v>252</v>
      </c>
      <c r="G91" s="34">
        <f t="shared" si="5"/>
        <v>0.054</v>
      </c>
      <c r="H91" s="25">
        <v>-4</v>
      </c>
      <c r="I91" s="35">
        <v>45255</v>
      </c>
      <c r="J91" s="36">
        <v>25630</v>
      </c>
      <c r="K91" s="37">
        <v>19625</v>
      </c>
      <c r="L91" s="41">
        <f>ROUND(I91/759790,3)</f>
        <v>0.06</v>
      </c>
      <c r="M91" s="29">
        <v>-3211</v>
      </c>
      <c r="N91" s="30"/>
    </row>
    <row r="92" spans="2:14" ht="13.5" customHeight="1">
      <c r="B92" s="94"/>
      <c r="C92" s="125" t="s">
        <v>171</v>
      </c>
      <c r="D92" s="126"/>
      <c r="E92" s="43" t="s">
        <v>172</v>
      </c>
      <c r="F92" s="44">
        <v>102</v>
      </c>
      <c r="G92" s="45">
        <f t="shared" si="5"/>
        <v>0.022</v>
      </c>
      <c r="H92" s="46">
        <v>-2</v>
      </c>
      <c r="I92" s="69">
        <v>7813</v>
      </c>
      <c r="J92" s="48">
        <v>5990</v>
      </c>
      <c r="K92" s="49">
        <v>1823</v>
      </c>
      <c r="L92" s="50">
        <f>ROUND(I92/759790,3)</f>
        <v>0.01</v>
      </c>
      <c r="M92" s="51">
        <v>-498</v>
      </c>
      <c r="N92" s="30"/>
    </row>
    <row r="93" spans="2:14" ht="13.5" customHeight="1">
      <c r="B93" s="95"/>
      <c r="C93" s="127" t="s">
        <v>173</v>
      </c>
      <c r="D93" s="128"/>
      <c r="E93" s="72" t="s">
        <v>174</v>
      </c>
      <c r="F93" s="73">
        <v>150</v>
      </c>
      <c r="G93" s="74">
        <f t="shared" si="5"/>
        <v>0.032</v>
      </c>
      <c r="H93" s="64">
        <v>-2</v>
      </c>
      <c r="I93" s="75">
        <v>37442</v>
      </c>
      <c r="J93" s="76">
        <v>19640</v>
      </c>
      <c r="K93" s="77">
        <v>17802</v>
      </c>
      <c r="L93" s="65">
        <f>ROUND(I93/759790,3)</f>
        <v>0.049</v>
      </c>
      <c r="M93" s="66">
        <v>-2713</v>
      </c>
      <c r="N93" s="30"/>
    </row>
    <row r="94" spans="2:14" ht="15" customHeight="1" thickBot="1">
      <c r="B94" s="108" t="s">
        <v>175</v>
      </c>
      <c r="C94" s="109"/>
      <c r="D94" s="129" t="s">
        <v>99</v>
      </c>
      <c r="E94" s="130"/>
      <c r="F94" s="110">
        <v>83</v>
      </c>
      <c r="G94" s="111">
        <f t="shared" si="5"/>
        <v>0.018</v>
      </c>
      <c r="H94" s="112">
        <v>3</v>
      </c>
      <c r="I94" s="113">
        <v>6116</v>
      </c>
      <c r="J94" s="114">
        <v>3927</v>
      </c>
      <c r="K94" s="115">
        <v>2189</v>
      </c>
      <c r="L94" s="116">
        <f>ROUND(I94/759790,3)</f>
        <v>0.008</v>
      </c>
      <c r="M94" s="117">
        <v>-61</v>
      </c>
      <c r="N94" s="30"/>
    </row>
    <row r="95" spans="2:11" ht="16.5" customHeight="1">
      <c r="B95" s="118" t="s">
        <v>34</v>
      </c>
      <c r="C95" s="118"/>
      <c r="D95" s="118"/>
      <c r="E95" s="118"/>
      <c r="F95" s="119"/>
      <c r="I95" s="118"/>
      <c r="J95" s="118"/>
      <c r="K95" s="118"/>
    </row>
    <row r="96" spans="2:11" ht="13.5">
      <c r="B96" s="118" t="s">
        <v>37</v>
      </c>
      <c r="C96" s="118"/>
      <c r="D96" s="118"/>
      <c r="E96" s="118"/>
      <c r="F96" s="119"/>
      <c r="I96" s="118"/>
      <c r="J96" s="118"/>
      <c r="K96" s="118"/>
    </row>
    <row r="97" spans="3:4" ht="13.5">
      <c r="C97" s="2" t="s">
        <v>181</v>
      </c>
      <c r="D97" s="118" t="s">
        <v>182</v>
      </c>
    </row>
  </sheetData>
  <sheetProtection/>
  <mergeCells count="94">
    <mergeCell ref="C16:D16"/>
    <mergeCell ref="C26:D26"/>
    <mergeCell ref="C14:D14"/>
    <mergeCell ref="C15:D15"/>
    <mergeCell ref="C17:D17"/>
    <mergeCell ref="C18:D18"/>
    <mergeCell ref="C25:D25"/>
    <mergeCell ref="C19:D19"/>
    <mergeCell ref="C20:D20"/>
    <mergeCell ref="D8:E8"/>
    <mergeCell ref="D9:E9"/>
    <mergeCell ref="C55:D55"/>
    <mergeCell ref="D10:E10"/>
    <mergeCell ref="D11:E11"/>
    <mergeCell ref="C12:D12"/>
    <mergeCell ref="C13:D13"/>
    <mergeCell ref="C21:D21"/>
    <mergeCell ref="C22:D22"/>
    <mergeCell ref="C34:D34"/>
    <mergeCell ref="L3:L4"/>
    <mergeCell ref="B2:E4"/>
    <mergeCell ref="B5:E6"/>
    <mergeCell ref="D7:E7"/>
    <mergeCell ref="J3:J4"/>
    <mergeCell ref="K3:K4"/>
    <mergeCell ref="F2:F4"/>
    <mergeCell ref="I2:I4"/>
    <mergeCell ref="G3:G4"/>
    <mergeCell ref="C35:D35"/>
    <mergeCell ref="D36:E36"/>
    <mergeCell ref="C37:D37"/>
    <mergeCell ref="C38:D38"/>
    <mergeCell ref="C39:D39"/>
    <mergeCell ref="C40:D40"/>
    <mergeCell ref="D41:E41"/>
    <mergeCell ref="C42:D42"/>
    <mergeCell ref="C43:D43"/>
    <mergeCell ref="C44:D44"/>
    <mergeCell ref="C45:D45"/>
    <mergeCell ref="C46:D46"/>
    <mergeCell ref="C49:D49"/>
    <mergeCell ref="D47:E47"/>
    <mergeCell ref="C48:D48"/>
    <mergeCell ref="C50:D50"/>
    <mergeCell ref="C53:D53"/>
    <mergeCell ref="D56:E56"/>
    <mergeCell ref="C51:D51"/>
    <mergeCell ref="C52:D52"/>
    <mergeCell ref="C54:D54"/>
    <mergeCell ref="C57:D57"/>
    <mergeCell ref="C58:D58"/>
    <mergeCell ref="D59:E59"/>
    <mergeCell ref="C60:D60"/>
    <mergeCell ref="C61:D61"/>
    <mergeCell ref="C62:D62"/>
    <mergeCell ref="C86:D86"/>
    <mergeCell ref="D63:E63"/>
    <mergeCell ref="D66:E66"/>
    <mergeCell ref="C67:D67"/>
    <mergeCell ref="C68:D68"/>
    <mergeCell ref="C73:D73"/>
    <mergeCell ref="C70:D70"/>
    <mergeCell ref="D72:E72"/>
    <mergeCell ref="D69:E69"/>
    <mergeCell ref="C74:D74"/>
    <mergeCell ref="C76:D76"/>
    <mergeCell ref="C77:D77"/>
    <mergeCell ref="D75:E75"/>
    <mergeCell ref="D82:E82"/>
    <mergeCell ref="C83:D83"/>
    <mergeCell ref="D78:E78"/>
    <mergeCell ref="C79:D79"/>
    <mergeCell ref="C80:D80"/>
    <mergeCell ref="C81:D81"/>
    <mergeCell ref="C92:D92"/>
    <mergeCell ref="C93:D93"/>
    <mergeCell ref="C84:D84"/>
    <mergeCell ref="D94:E94"/>
    <mergeCell ref="C90:D90"/>
    <mergeCell ref="D91:E91"/>
    <mergeCell ref="C89:D89"/>
    <mergeCell ref="C87:D87"/>
    <mergeCell ref="C88:D88"/>
    <mergeCell ref="D85:E85"/>
    <mergeCell ref="M3:M4"/>
    <mergeCell ref="C31:D31"/>
    <mergeCell ref="C32:D32"/>
    <mergeCell ref="C33:D33"/>
    <mergeCell ref="C27:D27"/>
    <mergeCell ref="C28:D28"/>
    <mergeCell ref="C23:D23"/>
    <mergeCell ref="C24:D24"/>
    <mergeCell ref="C29:D29"/>
    <mergeCell ref="C30:D30"/>
  </mergeCells>
  <printOptions horizontalCentered="1" verticalCentered="1"/>
  <pageMargins left="0" right="0" top="0" bottom="0" header="0.5118110236220472" footer="0.5118110236220472"/>
  <pageSetup horizontalDpi="400" verticalDpi="400" orientation="portrait" paperSize="9" scale="60" r:id="rId1"/>
  <ignoredErrors>
    <ignoredError sqref="C12:E37 C38:E55 C56:E9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ＯＰＥＮ企画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喜田 靖夫</dc:creator>
  <cp:keywords/>
  <dc:description/>
  <cp:lastModifiedBy>大阪府庁</cp:lastModifiedBy>
  <cp:lastPrinted>2013-02-21T06:57:12Z</cp:lastPrinted>
  <dcterms:created xsi:type="dcterms:W3CDTF">1998-01-27T08:22:05Z</dcterms:created>
  <dcterms:modified xsi:type="dcterms:W3CDTF">2014-02-24T04:46:47Z</dcterms:modified>
  <cp:category/>
  <cp:version/>
  <cp:contentType/>
  <cp:contentStatus/>
</cp:coreProperties>
</file>