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755" activeTab="0"/>
  </bookViews>
  <sheets>
    <sheet name="評価基準" sheetId="1" r:id="rId1"/>
  </sheets>
  <definedNames>
    <definedName name="_xlnm.Print_Area" localSheetId="0">'評価基準'!$A$1:$I$36</definedName>
  </definedNames>
  <calcPr fullCalcOnLoad="1"/>
</workbook>
</file>

<file path=xl/sharedStrings.xml><?xml version="1.0" encoding="utf-8"?>
<sst xmlns="http://schemas.openxmlformats.org/spreadsheetml/2006/main" count="101" uniqueCount="97">
  <si>
    <t>評価点</t>
  </si>
  <si>
    <t>重み</t>
  </si>
  <si>
    <t>評価項目</t>
  </si>
  <si>
    <t>評価基準</t>
  </si>
  <si>
    <t>業務実績</t>
  </si>
  <si>
    <t>本業務の実施において前提となる各種要件について評価する。</t>
  </si>
  <si>
    <t>合  計</t>
  </si>
  <si>
    <t>本業務の指揮・命令等</t>
  </si>
  <si>
    <t>要員教育</t>
  </si>
  <si>
    <t>官公庁や民間における類似業務の実績について評価する。</t>
  </si>
  <si>
    <t>基礎点</t>
  </si>
  <si>
    <t>業務設計・マニュアル作成</t>
  </si>
  <si>
    <t>業務実施体制構築・要員配置</t>
  </si>
  <si>
    <t>ファシリティ整備</t>
  </si>
  <si>
    <t>就職困難者の雇用・就労支援</t>
  </si>
  <si>
    <t>委託業務</t>
  </si>
  <si>
    <t>(ｱ)</t>
  </si>
  <si>
    <t>(ｲ)</t>
  </si>
  <si>
    <t>(ｳ)</t>
  </si>
  <si>
    <t>(ｴ)</t>
  </si>
  <si>
    <t>基本的な考え方</t>
  </si>
  <si>
    <t>経営状況</t>
  </si>
  <si>
    <t>・経営状況が安定している。</t>
  </si>
  <si>
    <t>応募金額</t>
  </si>
  <si>
    <t>応募金額について評価する。</t>
  </si>
  <si>
    <t>書類作成要領
項目番号</t>
  </si>
  <si>
    <t>１</t>
  </si>
  <si>
    <t>（ア）（ⅱ）②</t>
  </si>
  <si>
    <t>（ア）（ⅱ）③</t>
  </si>
  <si>
    <t>（ア）（ⅱ）④a</t>
  </si>
  <si>
    <t>（ア）（ⅱ）④b</t>
  </si>
  <si>
    <t>（イ）（ⅳ）・（ⅴ）</t>
  </si>
  <si>
    <t>（ア）（ⅱ）④c</t>
  </si>
  <si>
    <t>（ア）（ⅱ）④d</t>
  </si>
  <si>
    <t>（ア）（ⅱ）⑤</t>
  </si>
  <si>
    <t>（ア）（ⅳ）</t>
  </si>
  <si>
    <t>（ア）（ⅲ）</t>
  </si>
  <si>
    <t>（イ）（ⅵ）〜（ⅸ）</t>
  </si>
  <si>
    <t>２</t>
  </si>
  <si>
    <t>３</t>
  </si>
  <si>
    <t>４</t>
  </si>
  <si>
    <t>５</t>
  </si>
  <si>
    <t>６</t>
  </si>
  <si>
    <t>７</t>
  </si>
  <si>
    <t>公募書類３「評価基準」</t>
  </si>
  <si>
    <t>委託準備業務</t>
  </si>
  <si>
    <t>障がい者雇用に関する取組み</t>
  </si>
  <si>
    <t>サービス水準の基本的な考え方、達成方法及びその維持・向上策等について評価する。</t>
  </si>
  <si>
    <t>達成方法及びその維持・向上策等</t>
  </si>
  <si>
    <t>・価格点満点（８０点）×全提案事業者の中で最低応募価格／応募価格（小数点以下は切捨て）</t>
  </si>
  <si>
    <t>「大阪府職員研修の実施に関する業務及びその関連業務委託」公募型プロポーザル方式による事業者選定　評価基準</t>
  </si>
  <si>
    <t>業務全体の基本的な考え方及び提案の実現性について評価する。</t>
  </si>
  <si>
    <t>業務の質の向上と効率化を図る観点から、本業務の運営に関する具体的な実施手法について評価する。</t>
  </si>
  <si>
    <t>府の施策との整合性について評価する。</t>
  </si>
  <si>
    <t>事業目的達成のための基本的考え方及び全体スケジュール</t>
  </si>
  <si>
    <t>・本業務遂行する上での指揮・命令等体系や責任体制、緊急事態が発生した場合の対応体制について、具体的に提案されている。</t>
  </si>
  <si>
    <t>・業務実施のねらい及び目的と基本的な考え方を理解し、民間ならではのノウハウが盛り込まれている。
・準備業務から業務終了にいたるまで、業務運営の全体像が具体的に示され、実現可能なスケジュールとなっている。</t>
  </si>
  <si>
    <t>・本業務内容を理解し、業務設計やマニュアル作成手順について、具体的に提案されている。</t>
  </si>
  <si>
    <t>社内コンプライアンス体制の整備、守秘義務の遵守及び資料等転用の禁止・適正な保管</t>
  </si>
  <si>
    <t>基本事項（配点16点）</t>
  </si>
  <si>
    <t>前提条件等（配点40点）</t>
  </si>
  <si>
    <t>業務実施（配点200点）</t>
  </si>
  <si>
    <t>サービス水準（配点32点）</t>
  </si>
  <si>
    <t>類似業務の実績（配点12点）</t>
  </si>
  <si>
    <t>府施策との整合（配点20点）</t>
  </si>
  <si>
    <t>応募金額（配点80点）</t>
  </si>
  <si>
    <t>(1)</t>
  </si>
  <si>
    <t>(2)</t>
  </si>
  <si>
    <t>(3)</t>
  </si>
  <si>
    <t>(1)</t>
  </si>
  <si>
    <t>(2)</t>
  </si>
  <si>
    <t>(2)</t>
  </si>
  <si>
    <t>(2)</t>
  </si>
  <si>
    <t>(ｱ)</t>
  </si>
  <si>
    <t>正確かつ迅速な業務実施</t>
  </si>
  <si>
    <t>庁内研修実施サポート業務
・令和3年度庁内研修実施サポート計画原案</t>
  </si>
  <si>
    <t>業務量変動への対応
・基本的な考え方と変動許容度と府の負担額最少化　　　　　　　　　　　　　　　　　　　　　　　　　　　　　　　　　　　　　　　　　　　　　　　　　　　　　　　　　　　　　　　　　　　　　　　　　　　　　　　　　　　　　　　　　　　　　　　　</t>
  </si>
  <si>
    <t>・業務実施体制や要員配置（計画）について、本業務を適切に遂行できる内容が具体的に提案されている。
・総括責任者や配置する要員が備えるべきスキル等について、本業務を適切に遂行できる内容が具体的に提案されている。
・スタッフ定着度の向上に係る方策について、具体的に提案されている。
・業務量に合わせた柔軟な調整を実現する要員配置方法について、具体的に提案されている。
・業務体制に係る詳細な人件費について、具体的な積算が提案されている。</t>
  </si>
  <si>
    <t>・要員教育の実施計画、教育内容、目的について、具体的に提案されている。
・教育体制について、具体的に提案されている。
・要員教育に係る詳細な経費について、具体的な積算が提案されている。
・その他要員のモチベーションを高めるための方策について、具体的に提案されている。</t>
  </si>
  <si>
    <t>（２）センター研修の個別研修カリキュラム及び講師
・研修カリキュラムについて、研修のねらいに沿って具体的に提案されている。
・研修のねらいを達成するための工夫や改善について、具体的に提案されている。
・研修カリキュラムに適合し、かつ豊富な実績を有する講師案が提案されている。
・豊富な実績を有する講師が多数提案されている等、講師について、大阪府の職員研修計画の見直し等に柔軟に対応できる提案がされている。</t>
  </si>
  <si>
    <t>・業務実施体制や要員配置（計画）等も踏まえつつ、正確かつ迅速な業務遂行ができる手法が具体的に提案されている。
・ファシリティ整備の実施計画等も踏まえつつ、必要に応じてIT技術等の活用が提案されている。</t>
  </si>
  <si>
    <t>・基本的な考え方、スケジュール案、提供可能なサポートメニュー案について、具体的に提案されている。
・職場における人材育成や職員の自主学習を支援する内容について、具体的に提案されている。
・既存のメニューの再構築や新規提案（新たなメニュー）について、提案されている。</t>
  </si>
  <si>
    <t>（ア）（ⅱ）④e</t>
  </si>
  <si>
    <t>（ア）（ⅱ）④f</t>
  </si>
  <si>
    <t>・ファシリティ整備の実施計画について、具体的に提案されている。
・ファシリティ整備に係る詳細な経費について、具体的な積算が提案されている。</t>
  </si>
  <si>
    <t>ウィズコロナ時代にふさわしい研修の実施</t>
  </si>
  <si>
    <t>・業務間調整など業務量変動への円滑・柔軟な対応姿勢及び方針について、具体的に提案されている。
・「センター研修実施等業務」「庁内研修実施サポート業務」「施設等管理運営業務」のそれぞれについて、変動対応が具体的に提案されている。
・契約金額内における業務量変動の許容度合いと必要経費積算ルール案が具体的に提案されている。また、府の負担額の最少化と得られる効果の最大化が可能な限り達成された提案となっている。</t>
  </si>
  <si>
    <t>・令和2年6月1日時点における障がい者の実雇用率が法定雇用率を超えている。
（共同企業体で参加する場合は、構成するすべての法人の実雇用率が法定雇用率を超えている。）</t>
  </si>
  <si>
    <t>・幅広い社内コンプライアンス体制の整備をしている。
・守秘義務の遵守、資料等転用の禁止に係る実施手法、本業務遂行上使用した資料等の適正な保管手法について、適切な手法が提案されている。</t>
  </si>
  <si>
    <t>センター研修実施等業務
（次年度研修計画策定関係）
・令和3年度研修企画原案（研修カリキュラム及び講師案を含む）</t>
  </si>
  <si>
    <t>・評価・測定方法、評価点換算方法、達成区分、達成度ポイントの算定方法等について、具体的に提案されている。
・支払率への換算について、分かりやすい手法が具体的に提案されている。また、サービス水準の指標、要求水準に照らして、適切な支払率が提案されている。
・サービス要求水準の達成方法、維持、向上策について、具体的に提案されている。
・研修繁忙期（主に、4月から9月まで）の提出物の遅延、業務上ミス（誤字、落丁、修了決定案の誤り等）の防止策について、具体的に提案されている。</t>
  </si>
  <si>
    <t>・集合研修のメリット（ＯＦＦ-ＪＴによる研修効果、職員同士のつながりの維持等）、庁内講師の研修実施機会提供（府職員の研修講師スキルの向上）、府の状況（受講状況の管理、ネットワークの状況等）を踏まえつつ、実現可能性が高い手法が具体的に提案されている。
・集合研修実施時の感染症対策について、具体的に提案されている。
・研修手法を変更する場合における実施内容・効果の維持・向上策及び情報セキュリティ対策について、具体的に提案されている。
・ウィズコロナ時代にふさわしい研修の実施に係る詳細な経費について、具体的な積算が提案されている。</t>
  </si>
  <si>
    <r>
      <rPr>
        <b/>
        <sz val="16"/>
        <rFont val="ＭＳ Ｐゴシック"/>
        <family val="3"/>
      </rPr>
      <t>※評価点の考え方（５～７を除く。）</t>
    </r>
    <r>
      <rPr>
        <sz val="16"/>
        <rFont val="ＭＳ Ｐゴシック"/>
        <family val="3"/>
      </rPr>
      <t xml:space="preserve">
　評価項目の単位の採点は、０～４点までの５段階評価とし、提案を求める各項目の重要度に応じて１０倍までの重み付けを行う。
　４点・・・非常に優れている　３点・・・優れている　２点・・・理解できる　１点・・・低いレベルである　０点・・・ 非常に低いレベルである（記述が無い場合を含む）
</t>
    </r>
    <r>
      <rPr>
        <b/>
        <sz val="16"/>
        <rFont val="ＭＳ Ｐゴシック"/>
        <family val="3"/>
      </rPr>
      <t xml:space="preserve">
※最優秀提案事業者の評価点数が５割（２００点）に満たない場合、公募書類３「評価基準」に記載の各評価項目の基礎点が２点に満たない場合又は応募金額が公募書類１「公募要領」に記載の委託上限金額を上回っている場合は、採択しません。</t>
    </r>
  </si>
  <si>
    <t>・「業務の正確性、納期遵守、信頼性」等を担保する観点について、適切なサービス水準の指標、要求水準が具体的に提案されている。
・「受講意欲の向上」「受講者の満足度（研修水準、研修効果）」「自主学習の支援」等を担保する観点について指標を設定する場合、適切なサービス水準の指標、要求水準が具体的に提案されている。
・サービス水準の指標、要求水準について、高い目標が提案されている。</t>
  </si>
  <si>
    <t>・平成27年4月1日以降に官公庁や民間における類似業務の実績を有している。
　地方公共団体の研修業務に係る包括外部委託の受託実績や類似業務の実績・・・１２点
　地方公共団体の研修業務の実績や類似業務の実績・・・６点
　公的団体又は公共的団体の研修業務実績や類似業務の実績・・・４点
　その他の研修業務実績や類似業務の実績・・・２点</t>
  </si>
  <si>
    <t>（１）センター研修一覧
・大阪府の職員研修体系を理解した上で、これに沿った研修メニューについて、具体的に提案されている。
・既存のメニューの再構築や新規提案（新たな研修メニュー）について、提案されている。
・令和2年度職員研修計画にある実施総研修数、対象者数及び平成31（令和元）年度センター研修等実施状況にある実施総日数が確保されている。</t>
  </si>
  <si>
    <t>・就職困難者の雇用・就労支援を行っている。
　雇用者１名＋Ｃ－ＳＴＥＰへの加入（令和2年4月1日時点）又は障がい者サポートカンパニー登録・・・８点
　雇用者２名・・・８点
　雇用者２名＋Ｃ－ＳＴＥＰへの加入（令和2年4月1日時点）又は障がい者サポートカンパニー登録・・・１２点
　雇用者３名以上・・・１２点
　就職困難者の雇用は、地域就労支援センター、障害者就業・生活支援センター、大阪府母子家庭等就業・自立支援センター、ホームレス自立支援センター、地域若者サポートステーション※、生活困窮者自立支援機関、大阪ホームレス就業支援センターの利用証明書、大阪保護観察所長による雇用証明書の提出により評価する。（※1年以上未就業の状態にあり、地域若者サポートステーションが推薦する者を対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</si>
</sst>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8">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0"/>
      <name val="ＭＳ Ｐゴシック"/>
      <family val="3"/>
    </font>
    <font>
      <sz val="10"/>
      <name val="ＭＳ Ｐゴシック"/>
      <family val="3"/>
    </font>
    <font>
      <sz val="18"/>
      <name val="ＭＳ Ｐゴシック"/>
      <family val="3"/>
    </font>
    <font>
      <b/>
      <sz val="18"/>
      <name val="ＭＳ Ｐゴシック"/>
      <family val="3"/>
    </font>
    <font>
      <b/>
      <sz val="16"/>
      <name val="ＭＳ Ｐゴシック"/>
      <family val="3"/>
    </font>
    <font>
      <sz val="16"/>
      <name val="ＭＳ Ｐゴシック"/>
      <family val="3"/>
    </font>
    <font>
      <sz val="20"/>
      <name val="HGS創英角ｺﾞｼｯｸUB"/>
      <family val="3"/>
    </font>
    <font>
      <sz val="18"/>
      <name val="HG丸ｺﾞｼｯｸM-PRO"/>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double"/>
      <right style="double"/>
      <top>
        <color indexed="63"/>
      </top>
      <bottom>
        <color indexed="63"/>
      </bottom>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style="thin"/>
    </border>
    <border>
      <left style="double"/>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double"/>
      <right style="double"/>
      <top style="thin"/>
      <bottom>
        <color indexed="63"/>
      </bottom>
    </border>
    <border>
      <left style="thin"/>
      <right style="thin"/>
      <top style="thin"/>
      <bottom style="double"/>
    </border>
    <border>
      <left>
        <color indexed="63"/>
      </left>
      <right>
        <color indexed="63"/>
      </right>
      <top style="double"/>
      <bottom>
        <color indexed="63"/>
      </bottom>
    </border>
    <border>
      <left>
        <color indexed="63"/>
      </left>
      <right style="thin"/>
      <top style="thin"/>
      <bottom>
        <color indexed="63"/>
      </bottom>
    </border>
    <border>
      <left style="thin"/>
      <right style="double"/>
      <top style="double"/>
      <bottom>
        <color indexed="63"/>
      </bottom>
    </border>
    <border>
      <left style="thin"/>
      <right style="double"/>
      <top style="double"/>
      <bottom style="double"/>
    </border>
    <border>
      <left style="thin"/>
      <right style="double"/>
      <top>
        <color indexed="63"/>
      </top>
      <bottom style="thin"/>
    </border>
    <border>
      <left style="double"/>
      <right>
        <color indexed="63"/>
      </right>
      <top style="double"/>
      <bottom>
        <color indexed="63"/>
      </bottom>
    </border>
    <border>
      <left style="thin"/>
      <right style="thin"/>
      <top style="double"/>
      <bottom>
        <color indexed="63"/>
      </bottom>
    </border>
    <border>
      <left style="thin"/>
      <right style="double"/>
      <top style="double"/>
      <bottom style="thin"/>
    </border>
    <border>
      <left>
        <color indexed="63"/>
      </left>
      <right style="double"/>
      <top style="thin"/>
      <bottom style="thin"/>
    </border>
    <border>
      <left style="double"/>
      <right style="thin"/>
      <top>
        <color indexed="63"/>
      </top>
      <bottom style="double"/>
    </border>
    <border>
      <left style="thin"/>
      <right>
        <color indexed="63"/>
      </right>
      <top style="thin"/>
      <bottom style="double"/>
    </border>
    <border>
      <left style="thin"/>
      <right style="double"/>
      <top style="thin"/>
      <bottom style="double"/>
    </border>
    <border>
      <left>
        <color indexed="63"/>
      </left>
      <right style="thin"/>
      <top style="double"/>
      <bottom style="thin"/>
    </border>
    <border>
      <left style="double"/>
      <right>
        <color indexed="63"/>
      </right>
      <top>
        <color indexed="63"/>
      </top>
      <bottom style="double"/>
    </border>
    <border>
      <left style="thin"/>
      <right>
        <color indexed="63"/>
      </right>
      <top>
        <color indexed="63"/>
      </top>
      <bottom style="thin"/>
    </border>
    <border>
      <left style="thin"/>
      <right style="double"/>
      <top>
        <color indexed="63"/>
      </top>
      <bottom>
        <color indexed="63"/>
      </bottom>
    </border>
    <border>
      <left style="thin"/>
      <right>
        <color indexed="63"/>
      </right>
      <top style="double"/>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double"/>
      <bottom style="thin"/>
    </border>
    <border>
      <left style="double"/>
      <right style="thin"/>
      <top style="thin"/>
      <bottom style="double"/>
    </border>
    <border>
      <left style="thin"/>
      <right style="thin"/>
      <top>
        <color indexed="63"/>
      </top>
      <bottom style="double"/>
    </border>
    <border>
      <left style="thin"/>
      <right style="double"/>
      <top>
        <color indexed="63"/>
      </top>
      <bottom style="double"/>
    </border>
    <border>
      <left style="double"/>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3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8" fillId="33" borderId="10" xfId="0" applyNumberFormat="1" applyFont="1" applyFill="1" applyBorder="1" applyAlignment="1">
      <alignment horizontal="center" vertical="center"/>
    </xf>
    <xf numFmtId="49" fontId="8" fillId="33" borderId="11" xfId="0" applyNumberFormat="1" applyFont="1" applyFill="1" applyBorder="1" applyAlignment="1">
      <alignment horizontal="left" vertical="center"/>
    </xf>
    <xf numFmtId="0" fontId="8" fillId="33" borderId="11" xfId="0" applyFont="1" applyFill="1" applyBorder="1" applyAlignment="1">
      <alignment horizontal="left" vertical="center"/>
    </xf>
    <xf numFmtId="0" fontId="8" fillId="33" borderId="10"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Fill="1" applyBorder="1" applyAlignment="1">
      <alignment vertical="center" shrinkToFit="1"/>
    </xf>
    <xf numFmtId="49" fontId="7" fillId="0" borderId="15" xfId="0" applyNumberFormat="1" applyFont="1" applyBorder="1" applyAlignment="1">
      <alignment horizontal="center" vertical="center"/>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Fill="1" applyBorder="1" applyAlignment="1">
      <alignment horizontal="left" vertical="center"/>
    </xf>
    <xf numFmtId="49" fontId="8" fillId="33" borderId="19" xfId="0" applyNumberFormat="1" applyFont="1" applyFill="1" applyBorder="1" applyAlignment="1">
      <alignment horizontal="left" vertical="center"/>
    </xf>
    <xf numFmtId="0" fontId="7" fillId="33" borderId="19" xfId="0" applyFont="1" applyFill="1" applyBorder="1" applyAlignment="1">
      <alignment horizontal="left" vertical="center"/>
    </xf>
    <xf numFmtId="0" fontId="7" fillId="33" borderId="20" xfId="0" applyFont="1" applyFill="1" applyBorder="1" applyAlignment="1">
      <alignment horizontal="left" vertical="center" wrapText="1"/>
    </xf>
    <xf numFmtId="0" fontId="8" fillId="33" borderId="21" xfId="0" applyFont="1" applyFill="1" applyBorder="1" applyAlignment="1">
      <alignment horizontal="center" vertical="center"/>
    </xf>
    <xf numFmtId="49" fontId="7" fillId="0" borderId="22" xfId="0" applyNumberFormat="1" applyFont="1" applyBorder="1" applyAlignment="1">
      <alignment horizontal="center" vertical="center"/>
    </xf>
    <xf numFmtId="176" fontId="7" fillId="0" borderId="23" xfId="0" applyNumberFormat="1" applyFont="1" applyBorder="1" applyAlignment="1">
      <alignment horizontal="left" vertical="center"/>
    </xf>
    <xf numFmtId="0" fontId="7" fillId="0" borderId="23" xfId="0" applyFont="1" applyFill="1" applyBorder="1" applyAlignment="1">
      <alignment horizontal="left" vertical="center"/>
    </xf>
    <xf numFmtId="49" fontId="7" fillId="0" borderId="24"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7" fillId="0" borderId="12" xfId="0" applyFont="1" applyFill="1" applyBorder="1" applyAlignment="1">
      <alignment horizontal="left" vertical="center"/>
    </xf>
    <xf numFmtId="176" fontId="7" fillId="0" borderId="15" xfId="0" applyNumberFormat="1" applyFont="1" applyBorder="1" applyAlignment="1">
      <alignment horizontal="center" vertical="center"/>
    </xf>
    <xf numFmtId="0" fontId="7" fillId="0" borderId="12" xfId="0" applyFont="1" applyBorder="1" applyAlignment="1">
      <alignment horizontal="left" vertical="center"/>
    </xf>
    <xf numFmtId="49" fontId="7" fillId="0" borderId="25" xfId="0" applyNumberFormat="1" applyFont="1" applyBorder="1" applyAlignment="1">
      <alignment horizontal="center" vertical="center"/>
    </xf>
    <xf numFmtId="0" fontId="7" fillId="0" borderId="23" xfId="0" applyFont="1" applyBorder="1" applyAlignment="1">
      <alignment horizontal="left" vertical="center"/>
    </xf>
    <xf numFmtId="0" fontId="7" fillId="0" borderId="13" xfId="0" applyFont="1" applyBorder="1" applyAlignment="1">
      <alignment vertical="center"/>
    </xf>
    <xf numFmtId="49" fontId="7" fillId="0" borderId="24" xfId="0" applyNumberFormat="1" applyFont="1" applyBorder="1" applyAlignment="1">
      <alignment horizontal="left" vertical="center"/>
    </xf>
    <xf numFmtId="0" fontId="7" fillId="0" borderId="26" xfId="0" applyFont="1" applyBorder="1" applyAlignment="1">
      <alignment horizontal="center" vertical="center" shrinkToFit="1"/>
    </xf>
    <xf numFmtId="0" fontId="7" fillId="0" borderId="24" xfId="0" applyFont="1" applyBorder="1" applyAlignment="1">
      <alignment horizontal="left" vertical="center" wrapText="1"/>
    </xf>
    <xf numFmtId="0" fontId="7" fillId="0" borderId="13" xfId="0" applyFont="1" applyBorder="1" applyAlignment="1">
      <alignment horizontal="center" vertical="center" shrinkToFit="1"/>
    </xf>
    <xf numFmtId="176" fontId="7" fillId="0" borderId="22" xfId="0" applyNumberFormat="1" applyFont="1" applyBorder="1" applyAlignment="1">
      <alignment horizontal="center" vertical="center"/>
    </xf>
    <xf numFmtId="0" fontId="7" fillId="0" borderId="27" xfId="0" applyFont="1" applyBorder="1" applyAlignment="1">
      <alignment horizontal="left" vertical="center" wrapText="1"/>
    </xf>
    <xf numFmtId="49" fontId="8" fillId="33" borderId="28" xfId="0" applyNumberFormat="1" applyFont="1" applyFill="1" applyBorder="1" applyAlignment="1">
      <alignment horizontal="left" vertical="center"/>
    </xf>
    <xf numFmtId="176" fontId="7" fillId="33" borderId="28" xfId="0" applyNumberFormat="1" applyFont="1" applyFill="1" applyBorder="1" applyAlignment="1">
      <alignment horizontal="left" vertical="center"/>
    </xf>
    <xf numFmtId="0" fontId="7" fillId="33" borderId="28" xfId="0" applyFont="1" applyFill="1" applyBorder="1" applyAlignment="1">
      <alignment horizontal="left" vertical="center"/>
    </xf>
    <xf numFmtId="176" fontId="7" fillId="0" borderId="18" xfId="0" applyNumberFormat="1" applyFont="1" applyBorder="1" applyAlignment="1">
      <alignment vertical="center"/>
    </xf>
    <xf numFmtId="0" fontId="7" fillId="0" borderId="29" xfId="0" applyFont="1" applyBorder="1" applyAlignment="1">
      <alignment horizontal="left" vertical="center"/>
    </xf>
    <xf numFmtId="176" fontId="8" fillId="33" borderId="19" xfId="0" applyNumberFormat="1" applyFont="1" applyFill="1" applyBorder="1" applyAlignment="1">
      <alignment horizontal="left" vertical="center"/>
    </xf>
    <xf numFmtId="0" fontId="7" fillId="0" borderId="17" xfId="0" applyFont="1" applyFill="1" applyBorder="1" applyAlignment="1">
      <alignment horizontal="center" vertical="center"/>
    </xf>
    <xf numFmtId="176" fontId="8" fillId="33" borderId="11" xfId="0" applyNumberFormat="1" applyFont="1" applyFill="1" applyBorder="1" applyAlignment="1">
      <alignment horizontal="left" vertical="center"/>
    </xf>
    <xf numFmtId="0" fontId="7" fillId="33" borderId="30" xfId="0" applyFont="1" applyFill="1" applyBorder="1" applyAlignment="1">
      <alignment horizontal="center" vertical="center"/>
    </xf>
    <xf numFmtId="0" fontId="7" fillId="33" borderId="21" xfId="0" applyFont="1" applyFill="1" applyBorder="1" applyAlignment="1">
      <alignment horizontal="left" vertical="center"/>
    </xf>
    <xf numFmtId="0" fontId="7" fillId="0" borderId="13" xfId="0" applyFont="1" applyFill="1" applyBorder="1" applyAlignment="1">
      <alignment horizontal="center" vertical="center"/>
    </xf>
    <xf numFmtId="0" fontId="8" fillId="34" borderId="31" xfId="0" applyFont="1" applyFill="1" applyBorder="1" applyAlignment="1">
      <alignment horizontal="center" vertical="center"/>
    </xf>
    <xf numFmtId="0" fontId="7" fillId="33" borderId="32" xfId="0" applyFont="1" applyFill="1" applyBorder="1" applyAlignment="1">
      <alignment horizontal="center" vertical="center"/>
    </xf>
    <xf numFmtId="49" fontId="8" fillId="33" borderId="33" xfId="0" applyNumberFormat="1" applyFont="1" applyFill="1" applyBorder="1" applyAlignment="1">
      <alignment horizontal="center" vertical="center"/>
    </xf>
    <xf numFmtId="0" fontId="7" fillId="33" borderId="34" xfId="0" applyFont="1" applyFill="1" applyBorder="1" applyAlignment="1">
      <alignment vertical="center"/>
    </xf>
    <xf numFmtId="0" fontId="7" fillId="33" borderId="35" xfId="0" applyFont="1" applyFill="1" applyBorder="1" applyAlignment="1">
      <alignment horizontal="center" vertical="center"/>
    </xf>
    <xf numFmtId="0" fontId="7" fillId="0" borderId="23" xfId="0" applyFont="1" applyBorder="1" applyAlignment="1">
      <alignment vertical="center" wrapText="1"/>
    </xf>
    <xf numFmtId="0" fontId="7" fillId="0" borderId="36" xfId="0" applyFont="1" applyBorder="1" applyAlignment="1">
      <alignment vertical="center" wrapText="1"/>
    </xf>
    <xf numFmtId="0" fontId="7" fillId="33" borderId="34" xfId="0" applyFont="1" applyFill="1" applyBorder="1" applyAlignment="1">
      <alignment horizontal="left" vertical="center"/>
    </xf>
    <xf numFmtId="0" fontId="8" fillId="33" borderId="37" xfId="0" applyFont="1" applyFill="1" applyBorder="1" applyAlignment="1">
      <alignment horizontal="center" vertical="center"/>
    </xf>
    <xf numFmtId="49" fontId="7" fillId="0" borderId="38" xfId="0" applyNumberFormat="1" applyFont="1" applyBorder="1" applyAlignment="1">
      <alignment horizontal="center" vertical="center"/>
    </xf>
    <xf numFmtId="0" fontId="7" fillId="0" borderId="27" xfId="0" applyFont="1" applyBorder="1" applyAlignment="1">
      <alignment horizontal="center" vertical="center"/>
    </xf>
    <xf numFmtId="0" fontId="7" fillId="0" borderId="39" xfId="0" applyFont="1" applyBorder="1" applyAlignment="1">
      <alignment horizontal="center" vertical="center"/>
    </xf>
    <xf numFmtId="0" fontId="7" fillId="33" borderId="11" xfId="0" applyFont="1" applyFill="1" applyBorder="1" applyAlignment="1">
      <alignment horizontal="left" vertical="center"/>
    </xf>
    <xf numFmtId="0" fontId="7" fillId="33" borderId="40" xfId="0" applyFont="1" applyFill="1" applyBorder="1" applyAlignment="1">
      <alignment horizontal="left" vertical="center"/>
    </xf>
    <xf numFmtId="0" fontId="8" fillId="33" borderId="41" xfId="0" applyFont="1" applyFill="1" applyBorder="1" applyAlignment="1">
      <alignment horizontal="center" vertical="center"/>
    </xf>
    <xf numFmtId="0" fontId="7" fillId="33" borderId="42" xfId="0" applyFont="1" applyFill="1" applyBorder="1" applyAlignment="1">
      <alignment horizontal="left" vertical="center"/>
    </xf>
    <xf numFmtId="0" fontId="7" fillId="33" borderId="43" xfId="0" applyFont="1" applyFill="1" applyBorder="1" applyAlignment="1">
      <alignment horizontal="center" vertical="center"/>
    </xf>
    <xf numFmtId="9" fontId="7" fillId="33" borderId="42" xfId="0" applyNumberFormat="1" applyFont="1" applyFill="1" applyBorder="1" applyAlignment="1">
      <alignment horizontal="left" vertical="center" wrapText="1"/>
    </xf>
    <xf numFmtId="0" fontId="7" fillId="33" borderId="19" xfId="0" applyFont="1" applyFill="1" applyBorder="1" applyAlignment="1">
      <alignment vertical="center"/>
    </xf>
    <xf numFmtId="0" fontId="7" fillId="33" borderId="40" xfId="0" applyFont="1" applyFill="1" applyBorder="1" applyAlignment="1">
      <alignment vertical="center"/>
    </xf>
    <xf numFmtId="0" fontId="7" fillId="33" borderId="44" xfId="0" applyFont="1" applyFill="1" applyBorder="1" applyAlignment="1">
      <alignment horizontal="left" vertical="center" wrapText="1"/>
    </xf>
    <xf numFmtId="0" fontId="7" fillId="33" borderId="19" xfId="0" applyFont="1" applyFill="1" applyBorder="1" applyAlignment="1">
      <alignment vertical="center" wrapText="1"/>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7" fillId="0" borderId="38" xfId="0" applyNumberFormat="1" applyFont="1" applyFill="1" applyBorder="1" applyAlignment="1">
      <alignment horizontal="left" vertical="center"/>
    </xf>
    <xf numFmtId="49" fontId="7" fillId="0" borderId="47" xfId="0" applyNumberFormat="1" applyFont="1" applyFill="1" applyBorder="1" applyAlignment="1">
      <alignment horizontal="left" vertical="center"/>
    </xf>
    <xf numFmtId="49" fontId="7" fillId="0" borderId="48" xfId="0" applyNumberFormat="1" applyFont="1" applyFill="1" applyBorder="1" applyAlignment="1">
      <alignment horizontal="left" vertical="center"/>
    </xf>
    <xf numFmtId="0" fontId="7" fillId="0" borderId="3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23" xfId="0" applyFont="1" applyBorder="1" applyAlignment="1">
      <alignment horizontal="left" vertical="center" wrapText="1"/>
    </xf>
    <xf numFmtId="0" fontId="7" fillId="0" borderId="49" xfId="0" applyFont="1" applyBorder="1" applyAlignment="1">
      <alignment horizontal="left" vertical="center" wrapText="1"/>
    </xf>
    <xf numFmtId="0" fontId="7" fillId="0" borderId="38"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176" fontId="7" fillId="0" borderId="23" xfId="0" applyNumberFormat="1" applyFont="1" applyBorder="1" applyAlignment="1">
      <alignment horizontal="left" vertical="center" wrapText="1"/>
    </xf>
    <xf numFmtId="176" fontId="7" fillId="0" borderId="49" xfId="0" applyNumberFormat="1" applyFont="1" applyBorder="1" applyAlignment="1">
      <alignment horizontal="left" vertical="center" wrapText="1"/>
    </xf>
    <xf numFmtId="0" fontId="10" fillId="0" borderId="28" xfId="0" applyFont="1" applyFill="1" applyBorder="1" applyAlignment="1">
      <alignment horizontal="left" vertical="center" wrapText="1"/>
    </xf>
    <xf numFmtId="176" fontId="7" fillId="0" borderId="47" xfId="0" applyNumberFormat="1" applyFont="1" applyBorder="1" applyAlignment="1">
      <alignment horizontal="left" vertical="center" wrapText="1"/>
    </xf>
    <xf numFmtId="176" fontId="7" fillId="0" borderId="48" xfId="0" applyNumberFormat="1" applyFont="1" applyBorder="1" applyAlignment="1">
      <alignment horizontal="left" vertical="center" wrapText="1"/>
    </xf>
    <xf numFmtId="0" fontId="8" fillId="33" borderId="11" xfId="0" applyFont="1" applyFill="1" applyBorder="1" applyAlignment="1">
      <alignment horizontal="left" vertical="center" wrapText="1"/>
    </xf>
    <xf numFmtId="0" fontId="7" fillId="0" borderId="50" xfId="0" applyFont="1" applyFill="1" applyBorder="1" applyAlignment="1">
      <alignment vertical="center" shrinkToFit="1"/>
    </xf>
    <xf numFmtId="0" fontId="7" fillId="0" borderId="51" xfId="0" applyFont="1" applyFill="1" applyBorder="1" applyAlignment="1">
      <alignment vertical="center" shrinkToFit="1"/>
    </xf>
    <xf numFmtId="0" fontId="7" fillId="0" borderId="38" xfId="0" applyFont="1" applyFill="1" applyBorder="1" applyAlignment="1">
      <alignment horizontal="left" vertical="center"/>
    </xf>
    <xf numFmtId="0" fontId="7" fillId="0" borderId="47" xfId="0" applyFont="1" applyBorder="1" applyAlignment="1">
      <alignment vertical="center"/>
    </xf>
    <xf numFmtId="0" fontId="7" fillId="0" borderId="48" xfId="0" applyFont="1" applyBorder="1" applyAlignment="1">
      <alignment vertical="center"/>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54" xfId="0" applyFont="1" applyFill="1" applyBorder="1" applyAlignment="1">
      <alignment horizontal="center" vertical="center"/>
    </xf>
    <xf numFmtId="0" fontId="7" fillId="0" borderId="14" xfId="0" applyFont="1" applyFill="1" applyBorder="1" applyAlignment="1">
      <alignment vertical="center" shrinkToFit="1"/>
    </xf>
    <xf numFmtId="0" fontId="7" fillId="0" borderId="51" xfId="0" applyFont="1" applyBorder="1" applyAlignment="1">
      <alignment vertical="center" shrinkToFit="1"/>
    </xf>
    <xf numFmtId="176" fontId="7" fillId="0" borderId="47" xfId="0" applyNumberFormat="1" applyFont="1" applyBorder="1" applyAlignment="1">
      <alignment horizontal="left" vertical="center"/>
    </xf>
    <xf numFmtId="176" fontId="7" fillId="0" borderId="48" xfId="0" applyNumberFormat="1" applyFont="1" applyBorder="1" applyAlignment="1">
      <alignment horizontal="left" vertical="center"/>
    </xf>
    <xf numFmtId="0" fontId="12" fillId="0" borderId="0" xfId="0" applyFont="1" applyAlignment="1">
      <alignment horizontal="right" vertical="center" wrapText="1"/>
    </xf>
    <xf numFmtId="0" fontId="13" fillId="0" borderId="0" xfId="0" applyFont="1" applyAlignment="1">
      <alignment horizontal="right" vertical="center" wrapText="1"/>
    </xf>
    <xf numFmtId="0" fontId="9" fillId="35" borderId="55"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34" xfId="0" applyFont="1" applyFill="1" applyBorder="1" applyAlignment="1">
      <alignment horizontal="center" vertical="center"/>
    </xf>
    <xf numFmtId="0" fontId="10" fillId="0" borderId="57" xfId="0" applyFont="1" applyBorder="1" applyAlignment="1">
      <alignment horizontal="center" vertical="center"/>
    </xf>
    <xf numFmtId="0" fontId="9" fillId="35" borderId="30" xfId="0" applyFont="1" applyFill="1" applyBorder="1" applyAlignment="1">
      <alignment horizontal="center" vertical="center"/>
    </xf>
    <xf numFmtId="0" fontId="10" fillId="0" borderId="58" xfId="0" applyFont="1" applyBorder="1" applyAlignment="1">
      <alignment horizontal="center" vertical="center"/>
    </xf>
    <xf numFmtId="0" fontId="5" fillId="35" borderId="30" xfId="0" applyFont="1" applyFill="1" applyBorder="1" applyAlignment="1">
      <alignment horizontal="center" vertical="center" wrapText="1" shrinkToFit="1"/>
    </xf>
    <xf numFmtId="0" fontId="6" fillId="0" borderId="58" xfId="0" applyFont="1" applyBorder="1" applyAlignment="1">
      <alignment horizontal="center" vertical="center" shrinkToFit="1"/>
    </xf>
    <xf numFmtId="0" fontId="11" fillId="34" borderId="0" xfId="0" applyFont="1" applyFill="1" applyAlignment="1">
      <alignment horizontal="center" vertical="center"/>
    </xf>
    <xf numFmtId="0" fontId="7" fillId="0" borderId="14" xfId="0" applyFont="1" applyBorder="1" applyAlignment="1">
      <alignment vertical="center" shrinkToFit="1"/>
    </xf>
    <xf numFmtId="0" fontId="7" fillId="0" borderId="59" xfId="0" applyFont="1" applyBorder="1" applyAlignment="1">
      <alignment vertical="center" shrinkToFit="1"/>
    </xf>
    <xf numFmtId="49" fontId="7" fillId="0" borderId="22"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176" fontId="7" fillId="0" borderId="22" xfId="0" applyNumberFormat="1" applyFont="1" applyBorder="1" applyAlignment="1">
      <alignment horizontal="center" vertical="center"/>
    </xf>
    <xf numFmtId="176" fontId="7" fillId="0" borderId="45" xfId="0" applyNumberFormat="1" applyFont="1" applyBorder="1" applyAlignment="1">
      <alignment horizontal="center" vertical="center"/>
    </xf>
    <xf numFmtId="0" fontId="7" fillId="0" borderId="16"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center" vertical="center" shrinkToFit="1"/>
    </xf>
    <xf numFmtId="0" fontId="7" fillId="0" borderId="59"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35</xdr:row>
      <xdr:rowOff>0</xdr:rowOff>
    </xdr:from>
    <xdr:ext cx="-209549" cy="9525"/>
    <xdr:sp fLocksText="0">
      <xdr:nvSpPr>
        <xdr:cNvPr id="1" name="Text Box 1"/>
        <xdr:cNvSpPr txBox="1">
          <a:spLocks noChangeArrowheads="1"/>
        </xdr:cNvSpPr>
      </xdr:nvSpPr>
      <xdr:spPr>
        <a:xfrm>
          <a:off x="333375" y="29356050"/>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showGridLines="0" tabSelected="1" view="pageBreakPreview" zoomScale="40" zoomScaleNormal="75" zoomScaleSheetLayoutView="40" zoomScalePageLayoutView="0" workbookViewId="0" topLeftCell="A1">
      <selection activeCell="F1" sqref="F1:I1"/>
    </sheetView>
  </sheetViews>
  <sheetFormatPr defaultColWidth="9.00390625" defaultRowHeight="13.5"/>
  <cols>
    <col min="1" max="1" width="4.375" style="2" customWidth="1"/>
    <col min="2" max="2" width="5.75390625" style="3" customWidth="1"/>
    <col min="3" max="3" width="4.375" style="2" customWidth="1"/>
    <col min="4" max="4" width="39.25390625" style="1" customWidth="1"/>
    <col min="5" max="5" width="173.625" style="1" customWidth="1"/>
    <col min="6" max="8" width="12.00390625" style="1" customWidth="1"/>
    <col min="9" max="9" width="13.625" style="1" customWidth="1"/>
    <col min="10" max="16384" width="9.00390625" style="1" customWidth="1"/>
  </cols>
  <sheetData>
    <row r="1" spans="6:9" ht="30" customHeight="1">
      <c r="F1" s="106" t="s">
        <v>44</v>
      </c>
      <c r="G1" s="106"/>
      <c r="H1" s="106"/>
      <c r="I1" s="107"/>
    </row>
    <row r="2" spans="1:9" ht="28.5" customHeight="1">
      <c r="A2" s="118" t="s">
        <v>50</v>
      </c>
      <c r="B2" s="118"/>
      <c r="C2" s="118"/>
      <c r="D2" s="118"/>
      <c r="E2" s="118"/>
      <c r="F2" s="118"/>
      <c r="G2" s="118"/>
      <c r="H2" s="118"/>
      <c r="I2" s="118"/>
    </row>
    <row r="3" ht="11.25" customHeight="1" thickBot="1"/>
    <row r="4" spans="1:9" ht="18.75" customHeight="1" thickTop="1">
      <c r="A4" s="108" t="s">
        <v>2</v>
      </c>
      <c r="B4" s="109"/>
      <c r="C4" s="109"/>
      <c r="D4" s="109"/>
      <c r="E4" s="109" t="s">
        <v>3</v>
      </c>
      <c r="F4" s="112" t="s">
        <v>10</v>
      </c>
      <c r="G4" s="112" t="s">
        <v>1</v>
      </c>
      <c r="H4" s="114" t="s">
        <v>0</v>
      </c>
      <c r="I4" s="116" t="s">
        <v>25</v>
      </c>
    </row>
    <row r="5" spans="1:9" ht="18.75" customHeight="1" thickBot="1">
      <c r="A5" s="110"/>
      <c r="B5" s="111"/>
      <c r="C5" s="111"/>
      <c r="D5" s="111"/>
      <c r="E5" s="111"/>
      <c r="F5" s="113"/>
      <c r="G5" s="113"/>
      <c r="H5" s="115"/>
      <c r="I5" s="117"/>
    </row>
    <row r="6" spans="1:9" ht="24" customHeight="1" thickTop="1">
      <c r="A6" s="4" t="s">
        <v>26</v>
      </c>
      <c r="B6" s="5" t="s">
        <v>59</v>
      </c>
      <c r="C6" s="6"/>
      <c r="D6" s="6"/>
      <c r="E6" s="67" t="s">
        <v>51</v>
      </c>
      <c r="F6" s="68"/>
      <c r="G6" s="69"/>
      <c r="H6" s="51">
        <f>SUM(H7:H7)</f>
        <v>16</v>
      </c>
      <c r="I6" s="94" t="s">
        <v>27</v>
      </c>
    </row>
    <row r="7" spans="1:9" ht="67.5" customHeight="1" thickBot="1">
      <c r="A7" s="7"/>
      <c r="B7" s="121" t="s">
        <v>54</v>
      </c>
      <c r="C7" s="122"/>
      <c r="D7" s="123"/>
      <c r="E7" s="13" t="s">
        <v>56</v>
      </c>
      <c r="F7" s="14">
        <v>4</v>
      </c>
      <c r="G7" s="15">
        <v>4</v>
      </c>
      <c r="H7" s="16">
        <f>F7*G7</f>
        <v>16</v>
      </c>
      <c r="I7" s="102"/>
    </row>
    <row r="8" spans="1:9" ht="24" customHeight="1" thickTop="1">
      <c r="A8" s="52" t="s">
        <v>38</v>
      </c>
      <c r="B8" s="39" t="s">
        <v>60</v>
      </c>
      <c r="C8" s="41"/>
      <c r="D8" s="41"/>
      <c r="E8" s="70" t="s">
        <v>5</v>
      </c>
      <c r="F8" s="71"/>
      <c r="G8" s="69"/>
      <c r="H8" s="47">
        <f>SUM(H9:H11)</f>
        <v>40</v>
      </c>
      <c r="I8" s="94" t="s">
        <v>28</v>
      </c>
    </row>
    <row r="9" spans="1:9" ht="93" customHeight="1">
      <c r="A9" s="7"/>
      <c r="B9" s="12" t="s">
        <v>66</v>
      </c>
      <c r="C9" s="88" t="s">
        <v>58</v>
      </c>
      <c r="D9" s="89"/>
      <c r="E9" s="13" t="s">
        <v>88</v>
      </c>
      <c r="F9" s="14">
        <v>4</v>
      </c>
      <c r="G9" s="15">
        <v>2</v>
      </c>
      <c r="H9" s="16">
        <f>F9*G9</f>
        <v>8</v>
      </c>
      <c r="I9" s="119"/>
    </row>
    <row r="10" spans="1:9" ht="45" customHeight="1">
      <c r="A10" s="7"/>
      <c r="B10" s="12" t="s">
        <v>67</v>
      </c>
      <c r="C10" s="17" t="s">
        <v>7</v>
      </c>
      <c r="D10" s="17"/>
      <c r="E10" s="13" t="s">
        <v>55</v>
      </c>
      <c r="F10" s="14">
        <v>4</v>
      </c>
      <c r="G10" s="15">
        <v>4</v>
      </c>
      <c r="H10" s="16">
        <f>F10*G10</f>
        <v>16</v>
      </c>
      <c r="I10" s="120"/>
    </row>
    <row r="11" spans="1:9" ht="45" customHeight="1" thickBot="1">
      <c r="A11" s="7"/>
      <c r="B11" s="22" t="s">
        <v>68</v>
      </c>
      <c r="C11" s="17" t="s">
        <v>21</v>
      </c>
      <c r="D11" s="17"/>
      <c r="E11" s="13" t="s">
        <v>22</v>
      </c>
      <c r="F11" s="14">
        <v>4</v>
      </c>
      <c r="G11" s="15">
        <v>4</v>
      </c>
      <c r="H11" s="16">
        <f>F11*G11</f>
        <v>16</v>
      </c>
      <c r="I11" s="11" t="s">
        <v>31</v>
      </c>
    </row>
    <row r="12" spans="1:9" ht="24" customHeight="1" thickTop="1">
      <c r="A12" s="52" t="s">
        <v>39</v>
      </c>
      <c r="B12" s="18" t="s">
        <v>61</v>
      </c>
      <c r="C12" s="19"/>
      <c r="D12" s="19"/>
      <c r="E12" s="70" t="s">
        <v>52</v>
      </c>
      <c r="F12" s="71"/>
      <c r="G12" s="69"/>
      <c r="H12" s="54">
        <f>SUM(H14:H24)</f>
        <v>200</v>
      </c>
      <c r="I12" s="94" t="s">
        <v>29</v>
      </c>
    </row>
    <row r="13" spans="1:9" ht="24" customHeight="1">
      <c r="A13" s="21"/>
      <c r="B13" s="22" t="s">
        <v>69</v>
      </c>
      <c r="C13" s="23" t="s">
        <v>45</v>
      </c>
      <c r="D13" s="24"/>
      <c r="E13" s="55"/>
      <c r="F13" s="55"/>
      <c r="G13" s="55"/>
      <c r="H13" s="56"/>
      <c r="I13" s="102"/>
    </row>
    <row r="14" spans="1:9" ht="45" customHeight="1">
      <c r="A14" s="21"/>
      <c r="B14" s="25"/>
      <c r="C14" s="26" t="s">
        <v>16</v>
      </c>
      <c r="D14" s="27" t="s">
        <v>11</v>
      </c>
      <c r="E14" s="8" t="s">
        <v>57</v>
      </c>
      <c r="F14" s="9">
        <v>4</v>
      </c>
      <c r="G14" s="9">
        <v>2</v>
      </c>
      <c r="H14" s="10">
        <f>F14*G14</f>
        <v>8</v>
      </c>
      <c r="I14" s="102"/>
    </row>
    <row r="15" spans="1:9" ht="128.25" customHeight="1">
      <c r="A15" s="21"/>
      <c r="B15" s="25"/>
      <c r="C15" s="28" t="s">
        <v>17</v>
      </c>
      <c r="D15" s="8" t="s">
        <v>12</v>
      </c>
      <c r="E15" s="8" t="s">
        <v>77</v>
      </c>
      <c r="F15" s="9">
        <v>4</v>
      </c>
      <c r="G15" s="9">
        <v>4</v>
      </c>
      <c r="H15" s="10">
        <f aca="true" t="shared" si="0" ref="H15:H24">F15*G15</f>
        <v>16</v>
      </c>
      <c r="I15" s="119"/>
    </row>
    <row r="16" spans="1:9" ht="105.75" customHeight="1">
      <c r="A16" s="21"/>
      <c r="B16" s="25"/>
      <c r="C16" s="28" t="s">
        <v>18</v>
      </c>
      <c r="D16" s="29" t="s">
        <v>8</v>
      </c>
      <c r="E16" s="8" t="s">
        <v>78</v>
      </c>
      <c r="F16" s="9">
        <v>4</v>
      </c>
      <c r="G16" s="9">
        <v>4</v>
      </c>
      <c r="H16" s="10">
        <f t="shared" si="0"/>
        <v>16</v>
      </c>
      <c r="I16" s="119"/>
    </row>
    <row r="17" spans="1:9" ht="60.75" customHeight="1">
      <c r="A17" s="21"/>
      <c r="B17" s="30"/>
      <c r="C17" s="28" t="s">
        <v>19</v>
      </c>
      <c r="D17" s="29" t="s">
        <v>13</v>
      </c>
      <c r="E17" s="8" t="s">
        <v>84</v>
      </c>
      <c r="F17" s="9">
        <v>4</v>
      </c>
      <c r="G17" s="9">
        <v>1</v>
      </c>
      <c r="H17" s="10">
        <f t="shared" si="0"/>
        <v>4</v>
      </c>
      <c r="I17" s="120"/>
    </row>
    <row r="18" spans="1:9" ht="24" customHeight="1">
      <c r="A18" s="21"/>
      <c r="B18" s="22" t="s">
        <v>70</v>
      </c>
      <c r="C18" s="23" t="s">
        <v>15</v>
      </c>
      <c r="D18" s="31"/>
      <c r="E18" s="55"/>
      <c r="F18" s="55"/>
      <c r="G18" s="55"/>
      <c r="H18" s="56"/>
      <c r="I18" s="32"/>
    </row>
    <row r="19" spans="1:9" ht="115.5" customHeight="1">
      <c r="A19" s="21"/>
      <c r="B19" s="33"/>
      <c r="C19" s="124" t="s">
        <v>73</v>
      </c>
      <c r="D19" s="126" t="s">
        <v>89</v>
      </c>
      <c r="E19" s="74" t="s">
        <v>95</v>
      </c>
      <c r="F19" s="9">
        <v>4</v>
      </c>
      <c r="G19" s="9">
        <v>10</v>
      </c>
      <c r="H19" s="10">
        <f t="shared" si="0"/>
        <v>40</v>
      </c>
      <c r="I19" s="128" t="s">
        <v>30</v>
      </c>
    </row>
    <row r="20" spans="1:9" ht="135" customHeight="1">
      <c r="A20" s="21"/>
      <c r="B20" s="33"/>
      <c r="C20" s="125"/>
      <c r="D20" s="127"/>
      <c r="E20" s="8" t="s">
        <v>79</v>
      </c>
      <c r="F20" s="9">
        <v>4</v>
      </c>
      <c r="G20" s="9">
        <v>10</v>
      </c>
      <c r="H20" s="10">
        <f t="shared" si="0"/>
        <v>40</v>
      </c>
      <c r="I20" s="129"/>
    </row>
    <row r="21" spans="1:9" ht="151.5" customHeight="1">
      <c r="A21" s="21"/>
      <c r="B21" s="33"/>
      <c r="C21" s="125"/>
      <c r="D21" s="35" t="s">
        <v>85</v>
      </c>
      <c r="E21" s="8" t="s">
        <v>91</v>
      </c>
      <c r="F21" s="9">
        <v>4</v>
      </c>
      <c r="G21" s="9">
        <v>6</v>
      </c>
      <c r="H21" s="10">
        <f t="shared" si="0"/>
        <v>24</v>
      </c>
      <c r="I21" s="36" t="s">
        <v>32</v>
      </c>
    </row>
    <row r="22" spans="1:9" ht="61.5" customHeight="1">
      <c r="A22" s="21"/>
      <c r="B22" s="33"/>
      <c r="C22" s="125"/>
      <c r="D22" s="13" t="s">
        <v>74</v>
      </c>
      <c r="E22" s="8" t="s">
        <v>80</v>
      </c>
      <c r="F22" s="9">
        <v>4</v>
      </c>
      <c r="G22" s="9">
        <v>5</v>
      </c>
      <c r="H22" s="10">
        <f t="shared" si="0"/>
        <v>20</v>
      </c>
      <c r="I22" s="36" t="s">
        <v>33</v>
      </c>
    </row>
    <row r="23" spans="1:9" ht="96" customHeight="1">
      <c r="A23" s="21"/>
      <c r="B23" s="33"/>
      <c r="C23" s="28" t="s">
        <v>17</v>
      </c>
      <c r="D23" s="8" t="s">
        <v>75</v>
      </c>
      <c r="E23" s="8" t="s">
        <v>81</v>
      </c>
      <c r="F23" s="9">
        <v>4</v>
      </c>
      <c r="G23" s="9">
        <v>4</v>
      </c>
      <c r="H23" s="10">
        <f t="shared" si="0"/>
        <v>16</v>
      </c>
      <c r="I23" s="36" t="s">
        <v>82</v>
      </c>
    </row>
    <row r="24" spans="1:9" ht="123.75" customHeight="1" thickBot="1">
      <c r="A24" s="21"/>
      <c r="B24" s="33"/>
      <c r="C24" s="37" t="s">
        <v>18</v>
      </c>
      <c r="D24" s="13" t="s">
        <v>76</v>
      </c>
      <c r="E24" s="13" t="s">
        <v>86</v>
      </c>
      <c r="F24" s="15">
        <v>4</v>
      </c>
      <c r="G24" s="15">
        <v>4</v>
      </c>
      <c r="H24" s="10">
        <f t="shared" si="0"/>
        <v>16</v>
      </c>
      <c r="I24" s="34" t="s">
        <v>83</v>
      </c>
    </row>
    <row r="25" spans="1:9" ht="24" customHeight="1" thickTop="1">
      <c r="A25" s="52" t="s">
        <v>40</v>
      </c>
      <c r="B25" s="39" t="s">
        <v>62</v>
      </c>
      <c r="C25" s="40"/>
      <c r="D25" s="41"/>
      <c r="E25" s="20" t="s">
        <v>47</v>
      </c>
      <c r="F25" s="57"/>
      <c r="G25" s="53"/>
      <c r="H25" s="47">
        <f>SUM(H26:H27)</f>
        <v>32</v>
      </c>
      <c r="I25" s="94" t="s">
        <v>34</v>
      </c>
    </row>
    <row r="26" spans="1:9" ht="126" customHeight="1">
      <c r="A26" s="21"/>
      <c r="B26" s="12" t="s">
        <v>69</v>
      </c>
      <c r="C26" s="42" t="s">
        <v>20</v>
      </c>
      <c r="D26" s="43"/>
      <c r="E26" s="75" t="s">
        <v>93</v>
      </c>
      <c r="F26" s="15">
        <v>4</v>
      </c>
      <c r="G26" s="15">
        <v>4</v>
      </c>
      <c r="H26" s="16">
        <f>SUM(F26*G26)</f>
        <v>16</v>
      </c>
      <c r="I26" s="102"/>
    </row>
    <row r="27" spans="1:9" ht="144.75" customHeight="1" thickBot="1">
      <c r="A27" s="58"/>
      <c r="B27" s="59" t="s">
        <v>71</v>
      </c>
      <c r="C27" s="91" t="s">
        <v>48</v>
      </c>
      <c r="D27" s="92"/>
      <c r="E27" s="38" t="s">
        <v>90</v>
      </c>
      <c r="F27" s="60">
        <v>4</v>
      </c>
      <c r="G27" s="60">
        <v>4</v>
      </c>
      <c r="H27" s="61">
        <f>SUM(F27*G27)</f>
        <v>16</v>
      </c>
      <c r="I27" s="95"/>
    </row>
    <row r="28" spans="1:9" ht="24" customHeight="1" thickTop="1">
      <c r="A28" s="4" t="s">
        <v>41</v>
      </c>
      <c r="B28" s="5" t="s">
        <v>63</v>
      </c>
      <c r="C28" s="46"/>
      <c r="D28" s="62"/>
      <c r="E28" s="72" t="s">
        <v>9</v>
      </c>
      <c r="F28" s="19"/>
      <c r="G28" s="69"/>
      <c r="H28" s="51">
        <f>SUM(H29)</f>
        <v>12</v>
      </c>
      <c r="I28" s="94" t="s">
        <v>35</v>
      </c>
    </row>
    <row r="29" spans="1:9" ht="115.5" customHeight="1" thickBot="1">
      <c r="A29" s="7"/>
      <c r="B29" s="76" t="s">
        <v>4</v>
      </c>
      <c r="C29" s="77"/>
      <c r="D29" s="78"/>
      <c r="E29" s="79" t="s">
        <v>94</v>
      </c>
      <c r="F29" s="80"/>
      <c r="G29" s="81"/>
      <c r="H29" s="45">
        <v>12</v>
      </c>
      <c r="I29" s="102"/>
    </row>
    <row r="30" spans="1:9" ht="24" customHeight="1" thickTop="1">
      <c r="A30" s="52" t="s">
        <v>42</v>
      </c>
      <c r="B30" s="18" t="s">
        <v>64</v>
      </c>
      <c r="C30" s="44"/>
      <c r="D30" s="63"/>
      <c r="E30" s="73" t="s">
        <v>53</v>
      </c>
      <c r="F30" s="19"/>
      <c r="G30" s="69"/>
      <c r="H30" s="54">
        <f>SUM(H31:H32)</f>
        <v>20</v>
      </c>
      <c r="I30" s="94" t="s">
        <v>37</v>
      </c>
    </row>
    <row r="31" spans="1:9" ht="201" customHeight="1">
      <c r="A31" s="7"/>
      <c r="B31" s="12" t="s">
        <v>66</v>
      </c>
      <c r="C31" s="88" t="s">
        <v>14</v>
      </c>
      <c r="D31" s="89"/>
      <c r="E31" s="82" t="s">
        <v>96</v>
      </c>
      <c r="F31" s="83"/>
      <c r="G31" s="84"/>
      <c r="H31" s="10">
        <v>12</v>
      </c>
      <c r="I31" s="102"/>
    </row>
    <row r="32" spans="1:9" ht="45" customHeight="1" thickBot="1">
      <c r="A32" s="64"/>
      <c r="B32" s="59" t="s">
        <v>72</v>
      </c>
      <c r="C32" s="104" t="s">
        <v>46</v>
      </c>
      <c r="D32" s="105"/>
      <c r="E32" s="85" t="s">
        <v>87</v>
      </c>
      <c r="F32" s="86"/>
      <c r="G32" s="87"/>
      <c r="H32" s="61">
        <v>8</v>
      </c>
      <c r="I32" s="103"/>
    </row>
    <row r="33" spans="1:9" ht="24" customHeight="1" thickTop="1">
      <c r="A33" s="4" t="s">
        <v>43</v>
      </c>
      <c r="B33" s="93" t="s">
        <v>65</v>
      </c>
      <c r="C33" s="93"/>
      <c r="D33" s="93"/>
      <c r="E33" s="65" t="s">
        <v>24</v>
      </c>
      <c r="F33" s="19"/>
      <c r="G33" s="63"/>
      <c r="H33" s="66">
        <f>SUM(H34:H34)</f>
        <v>80</v>
      </c>
      <c r="I33" s="94" t="s">
        <v>36</v>
      </c>
    </row>
    <row r="34" spans="1:9" ht="45" customHeight="1" thickBot="1">
      <c r="A34" s="48"/>
      <c r="B34" s="96" t="s">
        <v>23</v>
      </c>
      <c r="C34" s="97"/>
      <c r="D34" s="98"/>
      <c r="E34" s="79" t="s">
        <v>49</v>
      </c>
      <c r="F34" s="80"/>
      <c r="G34" s="81"/>
      <c r="H34" s="49">
        <v>80</v>
      </c>
      <c r="I34" s="95"/>
    </row>
    <row r="35" spans="1:9" ht="37.5" customHeight="1" thickBot="1" thickTop="1">
      <c r="A35" s="99" t="s">
        <v>6</v>
      </c>
      <c r="B35" s="100"/>
      <c r="C35" s="100"/>
      <c r="D35" s="100"/>
      <c r="E35" s="100"/>
      <c r="F35" s="100"/>
      <c r="G35" s="101"/>
      <c r="H35" s="50">
        <f>SUM(H6,H8,H12,H25,H28,H30,H33)</f>
        <v>400</v>
      </c>
      <c r="I35" s="50"/>
    </row>
    <row r="36" spans="1:9" ht="126.75" customHeight="1" thickTop="1">
      <c r="A36" s="90" t="s">
        <v>92</v>
      </c>
      <c r="B36" s="90"/>
      <c r="C36" s="90"/>
      <c r="D36" s="90"/>
      <c r="E36" s="90"/>
      <c r="F36" s="90"/>
      <c r="G36" s="90"/>
      <c r="H36" s="90"/>
      <c r="I36" s="90"/>
    </row>
  </sheetData>
  <sheetProtection/>
  <mergeCells count="32">
    <mergeCell ref="I6:I7"/>
    <mergeCell ref="I8:I10"/>
    <mergeCell ref="C9:D9"/>
    <mergeCell ref="I12:I17"/>
    <mergeCell ref="B7:D7"/>
    <mergeCell ref="C19:C22"/>
    <mergeCell ref="D19:D20"/>
    <mergeCell ref="I19:I20"/>
    <mergeCell ref="F1:I1"/>
    <mergeCell ref="A4:D5"/>
    <mergeCell ref="E4:E5"/>
    <mergeCell ref="F4:F5"/>
    <mergeCell ref="G4:G5"/>
    <mergeCell ref="H4:H5"/>
    <mergeCell ref="I4:I5"/>
    <mergeCell ref="A2:I2"/>
    <mergeCell ref="A36:I36"/>
    <mergeCell ref="C27:D27"/>
    <mergeCell ref="B33:D33"/>
    <mergeCell ref="I33:I34"/>
    <mergeCell ref="B34:D34"/>
    <mergeCell ref="A35:G35"/>
    <mergeCell ref="I28:I29"/>
    <mergeCell ref="I30:I32"/>
    <mergeCell ref="I25:I27"/>
    <mergeCell ref="C32:D32"/>
    <mergeCell ref="B29:D29"/>
    <mergeCell ref="E29:G29"/>
    <mergeCell ref="E31:G31"/>
    <mergeCell ref="E32:G32"/>
    <mergeCell ref="E34:G34"/>
    <mergeCell ref="C31:D31"/>
  </mergeCells>
  <printOptions/>
  <pageMargins left="0.4330708661417323" right="0" top="0.4330708661417323" bottom="0.1968503937007874" header="0.5118110236220472" footer="0.5118110236220472"/>
  <pageSetup fitToHeight="1" fitToWidth="1"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2020-08-25T12:00:24Z</dcterms:created>
  <dcterms:modified xsi:type="dcterms:W3CDTF">2020-08-26T10:06:56Z</dcterms:modified>
  <cp:category/>
  <cp:version/>
  <cp:contentType/>
  <cp:contentStatus/>
</cp:coreProperties>
</file>