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490" windowHeight="7755" activeTab="0"/>
  </bookViews>
  <sheets>
    <sheet name="評価基準" sheetId="1" r:id="rId1"/>
  </sheets>
  <definedNames>
    <definedName name="_xlnm.Print_Area" localSheetId="0">'評価基準'!$A$1:$I$44</definedName>
  </definedNames>
  <calcPr fullCalcOnLoad="1"/>
</workbook>
</file>

<file path=xl/sharedStrings.xml><?xml version="1.0" encoding="utf-8"?>
<sst xmlns="http://schemas.openxmlformats.org/spreadsheetml/2006/main" count="115" uniqueCount="106">
  <si>
    <t>事業目的達成のための基本的考え方</t>
  </si>
  <si>
    <t>評価点</t>
  </si>
  <si>
    <t>重み</t>
  </si>
  <si>
    <t>評価項目</t>
  </si>
  <si>
    <t>評価基準</t>
  </si>
  <si>
    <t>業務実施</t>
  </si>
  <si>
    <t>サービス水準</t>
  </si>
  <si>
    <t>業務実績</t>
  </si>
  <si>
    <t>基本事項</t>
  </si>
  <si>
    <t>全体スケジュール</t>
  </si>
  <si>
    <t>本業務の実施において前提となる各種要件について評価する。</t>
  </si>
  <si>
    <t>合  計</t>
  </si>
  <si>
    <t>業務実施における前提条件等</t>
  </si>
  <si>
    <t>本業務の指揮・命令等</t>
  </si>
  <si>
    <t>要員教育</t>
  </si>
  <si>
    <t>　大分類計　（配点12点）</t>
  </si>
  <si>
    <t>　大分類計　（配点80点）</t>
  </si>
  <si>
    <t>官公庁や民間における類似業務の実績について評価する。</t>
  </si>
  <si>
    <t>類似業務に関する実績</t>
  </si>
  <si>
    <t>基礎点</t>
  </si>
  <si>
    <t>業務設計・マニュアル作成</t>
  </si>
  <si>
    <t>業務実施体制構築・要員配置</t>
  </si>
  <si>
    <t>ファシリティ整備</t>
  </si>
  <si>
    <t>就職困難者の雇用・就労支援</t>
  </si>
  <si>
    <t>委託業務</t>
  </si>
  <si>
    <t>　大分類計（配点16点）</t>
  </si>
  <si>
    <t>(ｱ)</t>
  </si>
  <si>
    <t>(ｲ)</t>
  </si>
  <si>
    <t>(ｳ)</t>
  </si>
  <si>
    <t>(ｴ)</t>
  </si>
  <si>
    <t>(ｱ)</t>
  </si>
  <si>
    <t xml:space="preserve"> </t>
  </si>
  <si>
    <t>基本的な考え方</t>
  </si>
  <si>
    <t>(ｲ)</t>
  </si>
  <si>
    <t>(ｳ)</t>
  </si>
  <si>
    <t>経営状況</t>
  </si>
  <si>
    <t>・経営状況が安定している。</t>
  </si>
  <si>
    <t>　大分類計　（配点32点）</t>
  </si>
  <si>
    <t>　大分類計　（配点20点）</t>
  </si>
  <si>
    <t>応募金額</t>
  </si>
  <si>
    <t>応募金額について評価する。</t>
  </si>
  <si>
    <t>書類作成要領
項目番号</t>
  </si>
  <si>
    <t>１</t>
  </si>
  <si>
    <t>（１）</t>
  </si>
  <si>
    <t>（２）</t>
  </si>
  <si>
    <t>（ア）（ⅱ）②</t>
  </si>
  <si>
    <t>（ア）（ⅱ）③</t>
  </si>
  <si>
    <t>（ア）（ⅱ）④a</t>
  </si>
  <si>
    <t>（ア）（ⅱ）④b</t>
  </si>
  <si>
    <t>（イ）（ⅳ）・（ⅴ）</t>
  </si>
  <si>
    <t>（ア）（ⅱ）④c</t>
  </si>
  <si>
    <t>（ア）（ⅱ）④d</t>
  </si>
  <si>
    <t>（ア）（ⅱ）④e</t>
  </si>
  <si>
    <t>（ア）（ⅱ）⑤</t>
  </si>
  <si>
    <t>（ア）（ⅳ）</t>
  </si>
  <si>
    <t>（ア）（ⅲ）</t>
  </si>
  <si>
    <t>（イ）（ⅵ）〜（ⅸ）</t>
  </si>
  <si>
    <t>２</t>
  </si>
  <si>
    <t>３</t>
  </si>
  <si>
    <t>４</t>
  </si>
  <si>
    <t>５</t>
  </si>
  <si>
    <t>６</t>
  </si>
  <si>
    <t>７</t>
  </si>
  <si>
    <t>（１）</t>
  </si>
  <si>
    <t>（２）</t>
  </si>
  <si>
    <t>（２）</t>
  </si>
  <si>
    <t>（３）</t>
  </si>
  <si>
    <t>公募書類３「評価基準」</t>
  </si>
  <si>
    <t>委託準備業務</t>
  </si>
  <si>
    <t>障がい者雇用に関する取組み</t>
  </si>
  <si>
    <t>業務量変動への対応
・基本的な考え方　　　　　　　　　　　　　　　　　　　　　　　　　　　　　　　　　　　　　　　　　　　　　　　　　　　　　　　　　　　　　　　　　　　　　　　　　　　　　　　　　　　　　　　　　　　　　　　　　</t>
  </si>
  <si>
    <t>・業務間調整など業務量変動への円滑・柔軟な対応姿勢及び方針が具体的かつ明確に記述されている。
・「センター研修実施等業務」の変動対応が、具体的かつ明確に記述されている。
・「庁内研修実施サポート業務」の変動対応が、具体的かつ明確に記述されている。
・「施設等管理運営業務」の変動対応が、具体的かつ明確に記述されている。</t>
  </si>
  <si>
    <t>サービス水準の基本的な考え方、達成方法及びその維持・向上策等について評価する。</t>
  </si>
  <si>
    <t>達成方法及びその維持・向上策等</t>
  </si>
  <si>
    <t>・価格点満点（８０点）×全提案事業者の中で最低応募価格／応募価格（小数点以下は切捨て）</t>
  </si>
  <si>
    <t>「大阪府職員研修の実施に関する業務及びその関連業務委託」公募型プロポーザル方式による事業者選定　評価基準</t>
  </si>
  <si>
    <t>・本業務遂行上の指揮・命令等体系が記述され、責任体制が明確に記述されている。
・緊急事態が発生した場合の対応体制が記述されている。</t>
  </si>
  <si>
    <t>・本業務内容を理解し、業務設計やマニュアル作成についての手順が具体的かつ明確に記述されている。</t>
  </si>
  <si>
    <t>・研修カリキュラムに適合した実績等を有する講師案となっている。
・講師の強みを生かした研修カリキュラムになっている。
・多様な研修に柔軟に対応できる層の厚い講師案が示されている。</t>
  </si>
  <si>
    <t>センター研修実施等業務
（個別研修実施業務関係）
・主査級職員対象の基礎的マネジメント力を強化する研修
※主に本提案についてプレゼンテーションを実施</t>
  </si>
  <si>
    <t>庁内研修実施サポート業務
・平成30年度庁内研修実施サポート計画原案</t>
  </si>
  <si>
    <t>・基本的な考え方、スケジュール案、提供可能なサポートメニュー案が示されている。
・職場における人材育成を支援する内容となっている。
・職員の自主学習を支援する内容となっている。
・既存のメニューの再構築や新規提案にあたるメニューが示されている。</t>
  </si>
  <si>
    <t>・平成29年６月1日時点における障がい者の実雇用率（２．０％以下・・・０点、２．０％を超え２．６％未満・・・４点、２．６％以上・・・８点）</t>
  </si>
  <si>
    <t>・ファシリティ整備の実施計画が具体的かつ明確に記述されている。
・ファシリティ整備に係る具体的かつ詳細な経費が記述され、適正な積算がされている。</t>
  </si>
  <si>
    <t>業務全体の基本的な考え方及び提案の実現性について評価する。</t>
  </si>
  <si>
    <t>社内コンプライアンス体制の整備
守秘義務及び資料等転用の禁止
資料等の適正な保管</t>
  </si>
  <si>
    <t>・サービスや商品をはじめ、社内の雇用関係など幅広くコンプライアンス体制を整備している。
・守秘義務の遵守、資料等転用の禁止に係る実施手法について記述されている。
・本業務遂行上使用した資料等の適正な保管手法について記述されている。</t>
  </si>
  <si>
    <t>業務の質の向上と効率化を図る観点から、本業務の運営に関する具体的な実施手法について評価する。</t>
  </si>
  <si>
    <t>・平成30年度研修企画原案（研修カリキュラム及び講師案を含む）の一部を構成し、適切に内容が連動・連携している。
・主査級昇任考査必須研修など主査級職員を対象とする研修と適切に内容が連動・連携している。
・内容やその効果が具体的かつ明確に記述されている。
・研修の目的に沿った講師選定・調達を適切に行っている。（専門性、経験・実績、候補者数等）
・実施されたプレゼンテーションにより、研修の目的を達成する内容であり、独自性・専門性を活かした効果的な内容であることが示されている。</t>
  </si>
  <si>
    <r>
      <rPr>
        <b/>
        <sz val="12"/>
        <rFont val="ＭＳ Ｐゴシック"/>
        <family val="3"/>
      </rPr>
      <t>※評価点の考え方（５～７を除く。）</t>
    </r>
    <r>
      <rPr>
        <sz val="12"/>
        <rFont val="ＭＳ Ｐゴシック"/>
        <family val="3"/>
      </rPr>
      <t xml:space="preserve">
　評価項目の単位の採点は、０～４点までの５段階評価とし、提案を求める各項目の重要度に応じて10倍までの重み付けを行う。
　4点・・・非常に優れている　3点・・・優れている　2点・・・理解できる　1点・・・低いレベルである　0点・・・ 非常に低いレベルである。（記述が無い場合を含む）
</t>
    </r>
    <r>
      <rPr>
        <b/>
        <sz val="12"/>
        <rFont val="ＭＳ Ｐゴシック"/>
        <family val="3"/>
      </rPr>
      <t xml:space="preserve">
※最優秀提案事業者の評価点数が５割に満たない場合（200点未満）、公募書類３「評価基準」に記載の各評価項目の基礎点が２点に満たない場合（０、１の場合）及び応募金額が公募書類１「公募要領」に記載の委託上限金額を上回っている場合は、採択しません。</t>
    </r>
  </si>
  <si>
    <t>・業務実施のねらい及び目的と基本的な考え方を理解し、民間ならではのノウハウが盛り込まれている。</t>
  </si>
  <si>
    <t>・準備業務から業務終了にいたるまで、業務運営の全体像が明確かつ具体的に記述され、実現可能なスケジュールとなっている。</t>
  </si>
  <si>
    <t>　大分類計　（配点40点）</t>
  </si>
  <si>
    <t>・業務実施体制や要員配置（計画）について具体的かつ明確に記述されている。
・総括責任者や配置する要員が備えるべきスキル等について具体的かつ明確に記述されている。
・スタッフ定着度の向上に係る方策について具体的かつ明確に記述されている。
・業務量に合わせた柔軟な調整を実現する要員配置の具体的方法が記述されている。
・業務体制に係る具体的かつ詳細な人件費が記述され、適正な積算がされている。</t>
  </si>
  <si>
    <t>・要員教育の実施計画が具体的かつ明確に記述されている。
・教育内容とその目的が具体的かつ明確に記述されている。
・教育体制について具体的に記述されている。
・要員教育に係る具体的かつ詳細な経費が記述され、適正な積算がされている。
・その他要員教育業務に係る追加提案がされている。</t>
  </si>
  <si>
    <t>センター研修実施等業務
（次年度研修計画策定関係）
・平成30年度研修企画原案（研修カリキュラム及び講師案を含む）</t>
  </si>
  <si>
    <t>・大阪府の職員研修体系を理解し、これに沿った研修メニューとなっている。
・平成29年度職員研修計画にある実施総研修数、対象者数、実施総日数が確保されており、主査級昇任考査必須研修等の年間23回増（のべ対象者数年間約1,400名増）が見込まれた計画となっている。
・研修のねらいに沿った研修カリキュラムとなっており、研修のねらいを達成するための工夫や改善が含まれている。
・既存のメニューの再構築や新規提案にあたる研修メニューが示されている。</t>
  </si>
  <si>
    <t>業務量変動への対応
・変動許容度と府の負担額最少化</t>
  </si>
  <si>
    <t>・契約金額内における業務量変動の許容度合いと必要経費積算ルール案が具体的かつ明確に記述されている。
・契約金額内における業務量変動の許容度合いと必要経費積算ルール案によって、府の負担額の最少化と得られる効果の最大化が可能な限り達成されている。</t>
  </si>
  <si>
    <t>　大分類計　（配点200点）</t>
  </si>
  <si>
    <t>・サービス水準について具体的な提案が記述されている。
・指標及び指標設定の目的に、「業務の正確性、納期遵守、信頼性」を担保する観点が含まれ、適切なサービス要求水準を設定している。
・指標及び指標設定の目的に、「受講意欲の向上」や「受講者の満足度（研修水準、研修効果）」を可能な限り担保する観点が含まれ、適切なサービス要求水準を設定している。</t>
  </si>
  <si>
    <t>・「指標設定の目的」に沿ってサービス水準について具体的に記述されている。（評価・測定方法、評価点換算方法、達成度ポイントの算定方法等）
・「達成度に応じた支払額の算定方法」に記述の 「支払率」がサービス要求水準の達成や維持、向上を促進するものとなっている。
・サービス水準の達成方法が具体的に記述されている。
・サービス水準の維持、向上策が具体的に記述され、研修繁忙期である4月から9月までの提出物の遅延、ミス（誤字、落丁、修了決定案の誤り等）の防止策が含まれている。</t>
  </si>
  <si>
    <t>・平成26年４月１日以降に官公庁や民間における類似業務の実績を有し、その業務概要などについて具体的に記述されている。
　地方公共団体の研修業務に係る包括外部委託の受託実績や類似業務の実績、または従事経験者の有無・・・１２点
　地方公共団体の研修業務の実績や類似業務の実績・・・６点
　公的団体又は公共的団体の研修業務実績や類似業務の実績・・・４点
　その他の研修業務実績や類似業務の実績・・・２点</t>
  </si>
  <si>
    <t>府施策との整合</t>
  </si>
  <si>
    <t>府の施策との整合性について評価する。</t>
  </si>
  <si>
    <t>・各就労支援センター（地域就労支援センター、障害者就業・生活支援センター、大阪府母子家庭等就業・自立支援センター、ホームレス自立支援センター、地域若者サポートステーション、生活困窮者自立支援機関）による就職困難者の雇用を行っている。
・平成29年８月21日現在、(一社)おおさか人材雇用開発人権センター（Ｃ－ＳＴＥＰ）へ加入している。   
（Ｃ－ＳＴＥＰ加入・・・４点、雇用者１名・・・８点、雇用者１名＋Ｃ－ＳＴＥＰ加入・・・１２点、雇用者２名以上・・・１２点）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</si>
</sst>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7">
    <font>
      <sz val="11"/>
      <name val="ＭＳ Ｐゴシック"/>
      <family val="3"/>
    </font>
    <font>
      <sz val="6"/>
      <name val="ＭＳ Ｐゴシック"/>
      <family val="3"/>
    </font>
    <font>
      <sz val="11"/>
      <name val="ＭＳ Ｐ明朝"/>
      <family val="1"/>
    </font>
    <font>
      <b/>
      <sz val="12"/>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8"/>
      <name val="HGS創英角ｺﾞｼｯｸUB"/>
      <family val="3"/>
    </font>
    <font>
      <b/>
      <sz val="10"/>
      <name val="ＭＳ Ｐゴシック"/>
      <family val="3"/>
    </font>
    <font>
      <sz val="10"/>
      <name val="ＭＳ Ｐゴシック"/>
      <family val="3"/>
    </font>
    <font>
      <sz val="18"/>
      <name val="ＭＳ Ｐ明朝"/>
      <family val="1"/>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2"/>
        <bgColor indexed="64"/>
      </patternFill>
    </fill>
    <fill>
      <patternFill patternType="solid">
        <fgColor indexed="4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double"/>
      <right>
        <color indexed="63"/>
      </right>
      <top>
        <color indexed="63"/>
      </top>
      <bottom>
        <color indexed="63"/>
      </bottom>
    </border>
    <border>
      <left style="thin"/>
      <right style="thin"/>
      <top>
        <color indexed="63"/>
      </top>
      <bottom style="thin"/>
    </border>
    <border>
      <left style="thin"/>
      <right style="double"/>
      <top>
        <color indexed="63"/>
      </top>
      <bottom style="thin"/>
    </border>
    <border>
      <left style="thin"/>
      <right style="double"/>
      <top style="thin"/>
      <bottom style="thin"/>
    </border>
    <border>
      <left style="double"/>
      <right>
        <color indexed="63"/>
      </right>
      <top style="double"/>
      <bottom style="double"/>
    </border>
    <border>
      <left>
        <color indexed="63"/>
      </left>
      <right>
        <color indexed="63"/>
      </right>
      <top style="double"/>
      <bottom style="double"/>
    </border>
    <border>
      <left style="thin"/>
      <right style="double"/>
      <top style="double"/>
      <bottom style="double"/>
    </border>
    <border>
      <left style="thin"/>
      <right style="thin"/>
      <top>
        <color indexed="63"/>
      </top>
      <bottom>
        <color indexed="63"/>
      </bottom>
    </border>
    <border>
      <left style="thin"/>
      <right style="double"/>
      <top>
        <color indexed="63"/>
      </top>
      <bottom>
        <color indexed="63"/>
      </bottom>
    </border>
    <border>
      <left style="thin"/>
      <right style="double"/>
      <top style="thin"/>
      <bottom>
        <color indexed="63"/>
      </bottom>
    </border>
    <border>
      <left>
        <color indexed="63"/>
      </left>
      <right>
        <color indexed="63"/>
      </right>
      <top style="double"/>
      <bottom style="thin"/>
    </border>
    <border>
      <left style="thin"/>
      <right style="thin"/>
      <top style="double"/>
      <bottom style="thin"/>
    </border>
    <border>
      <left style="double"/>
      <right style="thin"/>
      <top>
        <color indexed="63"/>
      </top>
      <bottom>
        <color indexed="63"/>
      </bottom>
    </border>
    <border>
      <left style="thin"/>
      <right style="thin"/>
      <top style="thin"/>
      <bottom style="double"/>
    </border>
    <border>
      <left>
        <color indexed="63"/>
      </left>
      <right>
        <color indexed="63"/>
      </right>
      <top style="double"/>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double"/>
      <bottom style="thin"/>
    </border>
    <border>
      <left style="thin"/>
      <right style="double"/>
      <top style="double"/>
      <bottom>
        <color indexed="63"/>
      </bottom>
    </border>
    <border>
      <left style="thin"/>
      <right>
        <color indexed="63"/>
      </right>
      <top style="thin"/>
      <bottom>
        <color indexed="63"/>
      </bottom>
    </border>
    <border>
      <left style="double"/>
      <right style="double"/>
      <top>
        <color indexed="63"/>
      </top>
      <bottom>
        <color indexed="63"/>
      </bottom>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double"/>
      <bottom style="double"/>
    </border>
    <border>
      <left style="double"/>
      <right style="double"/>
      <top style="double"/>
      <bottom>
        <color indexed="63"/>
      </bottom>
    </border>
    <border>
      <left style="double"/>
      <right style="double"/>
      <top>
        <color indexed="63"/>
      </top>
      <bottom style="double"/>
    </border>
    <border>
      <left style="double"/>
      <right style="double"/>
      <top style="thin"/>
      <bottom>
        <color indexed="63"/>
      </bottom>
    </border>
    <border>
      <left style="double"/>
      <right style="double"/>
      <top>
        <color indexed="63"/>
      </top>
      <bottom style="thin"/>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double"/>
      <top>
        <color indexed="63"/>
      </top>
      <bottom style="double"/>
    </border>
    <border>
      <left style="thin"/>
      <right>
        <color indexed="63"/>
      </right>
      <top>
        <color indexed="63"/>
      </top>
      <bottom>
        <color indexed="63"/>
      </bottom>
    </border>
    <border>
      <left>
        <color indexed="63"/>
      </left>
      <right style="double"/>
      <top style="thin"/>
      <bottom style="thin"/>
    </border>
    <border>
      <left style="double"/>
      <right style="thin"/>
      <top style="double"/>
      <bottom style="thin"/>
    </border>
    <border>
      <left style="double"/>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13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2" xfId="0" applyFont="1" applyFill="1" applyBorder="1" applyAlignment="1">
      <alignment horizontal="left" vertical="center"/>
    </xf>
    <xf numFmtId="176" fontId="4" fillId="0" borderId="14" xfId="0" applyNumberFormat="1" applyFont="1" applyBorder="1" applyAlignment="1">
      <alignment horizontal="center" vertical="center"/>
    </xf>
    <xf numFmtId="0" fontId="3" fillId="33" borderId="15" xfId="0" applyFont="1" applyFill="1" applyBorder="1" applyAlignment="1">
      <alignment horizontal="left" vertical="center"/>
    </xf>
    <xf numFmtId="0" fontId="3" fillId="33" borderId="16"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7" xfId="0" applyFont="1" applyFill="1" applyBorder="1" applyAlignment="1">
      <alignment horizontal="left" vertical="center" wrapText="1"/>
    </xf>
    <xf numFmtId="9" fontId="4" fillId="33" borderId="17" xfId="0" applyNumberFormat="1" applyFont="1" applyFill="1" applyBorder="1" applyAlignment="1">
      <alignment horizontal="left" vertical="center" wrapText="1"/>
    </xf>
    <xf numFmtId="49" fontId="3" fillId="33" borderId="16" xfId="0" applyNumberFormat="1" applyFont="1" applyFill="1" applyBorder="1" applyAlignment="1">
      <alignment horizontal="center"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34" borderId="20"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22" xfId="0" applyFont="1" applyFill="1" applyBorder="1" applyAlignment="1">
      <alignment horizontal="center" vertical="center"/>
    </xf>
    <xf numFmtId="0" fontId="4" fillId="33" borderId="23" xfId="0" applyFont="1" applyFill="1" applyBorder="1" applyAlignment="1">
      <alignment vertical="center" wrapText="1"/>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0" borderId="25" xfId="0" applyFont="1" applyBorder="1" applyAlignment="1">
      <alignment horizontal="center" vertical="center"/>
    </xf>
    <xf numFmtId="0" fontId="4" fillId="33" borderId="26" xfId="0" applyFont="1" applyFill="1" applyBorder="1" applyAlignment="1">
      <alignment horizontal="left" vertical="center"/>
    </xf>
    <xf numFmtId="0" fontId="4" fillId="33" borderId="27" xfId="0" applyFont="1" applyFill="1" applyBorder="1" applyAlignment="1">
      <alignment horizontal="left" vertical="center" wrapText="1"/>
    </xf>
    <xf numFmtId="0" fontId="4" fillId="33" borderId="11" xfId="0" applyFont="1" applyFill="1" applyBorder="1" applyAlignment="1">
      <alignment vertical="center" wrapText="1"/>
    </xf>
    <xf numFmtId="0" fontId="4" fillId="33" borderId="11" xfId="0" applyFont="1" applyFill="1" applyBorder="1" applyAlignment="1">
      <alignment vertical="center"/>
    </xf>
    <xf numFmtId="0" fontId="4" fillId="33" borderId="19" xfId="0" applyFont="1" applyFill="1" applyBorder="1" applyAlignment="1">
      <alignment vertical="center"/>
    </xf>
    <xf numFmtId="0" fontId="3" fillId="33" borderId="28" xfId="0" applyFont="1" applyFill="1" applyBorder="1" applyAlignment="1">
      <alignment horizontal="center" vertical="center"/>
    </xf>
    <xf numFmtId="176" fontId="4" fillId="0" borderId="10" xfId="0" applyNumberFormat="1" applyFont="1" applyBorder="1" applyAlignment="1">
      <alignment horizontal="left" vertical="center"/>
    </xf>
    <xf numFmtId="0" fontId="4" fillId="0" borderId="10" xfId="0" applyFont="1" applyFill="1" applyBorder="1" applyAlignment="1">
      <alignment horizontal="left" vertical="center"/>
    </xf>
    <xf numFmtId="0" fontId="4" fillId="0" borderId="19" xfId="0" applyFont="1" applyBorder="1" applyAlignment="1">
      <alignment vertical="center"/>
    </xf>
    <xf numFmtId="177" fontId="4" fillId="0" borderId="14" xfId="0" applyNumberFormat="1" applyFont="1" applyBorder="1" applyAlignment="1">
      <alignment horizontal="center" vertical="center"/>
    </xf>
    <xf numFmtId="0" fontId="4" fillId="0" borderId="11" xfId="0" applyFont="1" applyBorder="1" applyAlignment="1">
      <alignment horizontal="left" vertical="center"/>
    </xf>
    <xf numFmtId="0" fontId="4" fillId="0" borderId="29" xfId="0" applyFont="1" applyBorder="1" applyAlignment="1">
      <alignment horizontal="left" vertical="center" wrapText="1"/>
    </xf>
    <xf numFmtId="176" fontId="4" fillId="33" borderId="30" xfId="0" applyNumberFormat="1" applyFont="1" applyFill="1" applyBorder="1" applyAlignment="1">
      <alignment horizontal="left" vertical="center"/>
    </xf>
    <xf numFmtId="0" fontId="4" fillId="33" borderId="30"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3" xfId="0" applyFont="1" applyFill="1" applyBorder="1" applyAlignment="1">
      <alignment vertical="center"/>
    </xf>
    <xf numFmtId="0" fontId="4" fillId="33" borderId="25" xfId="0" applyFont="1" applyFill="1" applyBorder="1" applyAlignment="1">
      <alignment vertical="center"/>
    </xf>
    <xf numFmtId="176" fontId="4" fillId="0" borderId="12" xfId="0" applyNumberFormat="1" applyFont="1" applyBorder="1" applyAlignment="1">
      <alignment vertical="center"/>
    </xf>
    <xf numFmtId="0" fontId="4" fillId="0" borderId="31" xfId="0" applyFont="1" applyBorder="1" applyAlignment="1">
      <alignment horizontal="left" vertical="center"/>
    </xf>
    <xf numFmtId="176" fontId="3" fillId="33" borderId="26" xfId="0" applyNumberFormat="1" applyFont="1" applyFill="1" applyBorder="1" applyAlignment="1">
      <alignment horizontal="left" vertical="center"/>
    </xf>
    <xf numFmtId="0" fontId="4" fillId="33" borderId="13" xfId="0" applyFont="1" applyFill="1" applyBorder="1" applyAlignment="1">
      <alignment horizontal="left" vertical="center" wrapText="1"/>
    </xf>
    <xf numFmtId="0" fontId="4" fillId="33" borderId="11" xfId="0" applyFont="1" applyFill="1" applyBorder="1" applyAlignment="1">
      <alignment horizontal="left" vertical="center"/>
    </xf>
    <xf numFmtId="176" fontId="3" fillId="0" borderId="12" xfId="0" applyNumberFormat="1" applyFont="1" applyFill="1" applyBorder="1" applyAlignment="1">
      <alignment horizontal="left" vertical="center"/>
    </xf>
    <xf numFmtId="0" fontId="4" fillId="0" borderId="25" xfId="0" applyFont="1" applyFill="1" applyBorder="1" applyAlignment="1">
      <alignment horizontal="center" vertical="center"/>
    </xf>
    <xf numFmtId="176" fontId="3" fillId="33" borderId="15" xfId="0" applyNumberFormat="1" applyFont="1" applyFill="1" applyBorder="1" applyAlignment="1">
      <alignment horizontal="left" vertical="center"/>
    </xf>
    <xf numFmtId="0" fontId="4" fillId="33" borderId="32" xfId="0" applyFont="1" applyFill="1" applyBorder="1" applyAlignment="1">
      <alignment horizontal="left" vertical="center"/>
    </xf>
    <xf numFmtId="0" fontId="4" fillId="33" borderId="23" xfId="0" applyFont="1" applyFill="1" applyBorder="1" applyAlignment="1">
      <alignment horizontal="left" vertical="center" wrapText="1"/>
    </xf>
    <xf numFmtId="0" fontId="4" fillId="33" borderId="17" xfId="0" applyFont="1" applyFill="1" applyBorder="1" applyAlignment="1">
      <alignment horizontal="left" vertical="center"/>
    </xf>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4" fillId="33" borderId="34"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35" xfId="0" applyFont="1" applyFill="1" applyBorder="1" applyAlignment="1">
      <alignment horizontal="center" vertical="center"/>
    </xf>
    <xf numFmtId="0" fontId="4" fillId="33" borderId="28" xfId="0" applyFont="1" applyFill="1" applyBorder="1" applyAlignment="1">
      <alignment horizontal="left" vertical="center"/>
    </xf>
    <xf numFmtId="0" fontId="4" fillId="0" borderId="19" xfId="0" applyFont="1" applyFill="1" applyBorder="1" applyAlignment="1">
      <alignment horizontal="center" vertical="center"/>
    </xf>
    <xf numFmtId="0" fontId="7" fillId="35" borderId="22" xfId="0" applyFont="1" applyFill="1" applyBorder="1" applyAlignment="1">
      <alignment horizontal="center" vertical="center"/>
    </xf>
    <xf numFmtId="0" fontId="4" fillId="0" borderId="11" xfId="0" applyFont="1" applyFill="1" applyBorder="1" applyAlignment="1">
      <alignment horizontal="left" vertical="center"/>
    </xf>
    <xf numFmtId="0" fontId="8" fillId="35" borderId="0" xfId="0" applyFont="1" applyFill="1" applyAlignment="1">
      <alignment horizontal="center" vertical="center"/>
    </xf>
    <xf numFmtId="49" fontId="2" fillId="0" borderId="0" xfId="0" applyNumberFormat="1" applyFont="1" applyAlignment="1">
      <alignment horizontal="center" vertical="center"/>
    </xf>
    <xf numFmtId="49" fontId="3" fillId="33" borderId="15" xfId="0" applyNumberFormat="1" applyFont="1" applyFill="1" applyBorder="1" applyAlignment="1">
      <alignment horizontal="left" vertical="center"/>
    </xf>
    <xf numFmtId="49" fontId="4" fillId="0" borderId="14"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34" borderId="21" xfId="0" applyNumberFormat="1" applyFont="1" applyFill="1" applyBorder="1" applyAlignment="1">
      <alignment horizontal="center" vertical="center"/>
    </xf>
    <xf numFmtId="49" fontId="3" fillId="33" borderId="0"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49" fontId="4" fillId="0" borderId="23"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3" xfId="0" applyNumberFormat="1" applyFont="1" applyBorder="1" applyAlignment="1">
      <alignment horizontal="left" vertical="center"/>
    </xf>
    <xf numFmtId="49" fontId="3" fillId="33" borderId="30" xfId="0" applyNumberFormat="1" applyFont="1" applyFill="1" applyBorder="1" applyAlignment="1">
      <alignment horizontal="left" vertical="center"/>
    </xf>
    <xf numFmtId="49" fontId="4" fillId="0" borderId="36" xfId="0" applyNumberFormat="1" applyFont="1" applyFill="1" applyBorder="1" applyAlignment="1">
      <alignment horizontal="left" vertical="center"/>
    </xf>
    <xf numFmtId="0" fontId="4" fillId="0" borderId="37" xfId="0" applyFont="1" applyFill="1" applyBorder="1" applyAlignment="1">
      <alignment vertical="center" shrinkToFit="1"/>
    </xf>
    <xf numFmtId="0" fontId="4" fillId="0" borderId="19" xfId="0" applyFont="1" applyBorder="1" applyAlignment="1">
      <alignment horizontal="center" vertical="center" shrinkToFit="1"/>
    </xf>
    <xf numFmtId="0" fontId="4" fillId="0" borderId="13" xfId="0" applyFont="1" applyFill="1" applyBorder="1" applyAlignment="1">
      <alignment horizontal="left" vertical="center" wrapText="1"/>
    </xf>
    <xf numFmtId="0" fontId="0" fillId="0" borderId="0" xfId="0" applyFont="1" applyBorder="1" applyAlignment="1">
      <alignment horizontal="left" vertical="center"/>
    </xf>
    <xf numFmtId="0" fontId="4" fillId="0" borderId="3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Border="1" applyAlignment="1">
      <alignment horizontal="left" vertical="center" wrapText="1"/>
    </xf>
    <xf numFmtId="0" fontId="4" fillId="0" borderId="30" xfId="0" applyFont="1" applyBorder="1" applyAlignment="1">
      <alignment horizontal="left" vertical="center"/>
    </xf>
    <xf numFmtId="0" fontId="4" fillId="0" borderId="39" xfId="0" applyFont="1" applyFill="1" applyBorder="1" applyAlignment="1">
      <alignment horizontal="left" vertical="center"/>
    </xf>
    <xf numFmtId="0" fontId="0" fillId="0" borderId="40" xfId="0" applyFont="1" applyBorder="1" applyAlignment="1">
      <alignment vertical="center"/>
    </xf>
    <xf numFmtId="0" fontId="0" fillId="0" borderId="38" xfId="0" applyFont="1" applyBorder="1" applyAlignment="1">
      <alignment vertical="center"/>
    </xf>
    <xf numFmtId="0" fontId="7" fillId="35" borderId="20"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41" xfId="0" applyFont="1" applyFill="1" applyBorder="1" applyAlignment="1">
      <alignment horizontal="center" vertical="center"/>
    </xf>
    <xf numFmtId="0" fontId="4" fillId="34" borderId="20"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41" xfId="0" applyFont="1" applyFill="1" applyBorder="1" applyAlignment="1">
      <alignment horizontal="left" vertical="center"/>
    </xf>
    <xf numFmtId="0" fontId="3" fillId="33" borderId="26" xfId="0" applyFont="1" applyFill="1" applyBorder="1" applyAlignment="1">
      <alignment horizontal="left" vertical="center" wrapText="1"/>
    </xf>
    <xf numFmtId="0" fontId="4" fillId="0" borderId="42" xfId="0" applyFont="1" applyFill="1" applyBorder="1" applyAlignment="1">
      <alignment vertical="center" shrinkToFit="1"/>
    </xf>
    <xf numFmtId="0" fontId="0" fillId="0" borderId="37" xfId="0" applyFont="1" applyFill="1" applyBorder="1" applyAlignment="1">
      <alignment vertical="center" shrinkToFit="1"/>
    </xf>
    <xf numFmtId="0" fontId="0" fillId="0" borderId="43" xfId="0" applyFont="1" applyFill="1" applyBorder="1" applyAlignment="1">
      <alignment vertical="center" shrinkToFit="1"/>
    </xf>
    <xf numFmtId="0" fontId="0" fillId="0" borderId="43" xfId="0" applyFont="1" applyBorder="1" applyAlignment="1">
      <alignment vertical="center" shrinkToFi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3" fillId="34" borderId="46" xfId="0" applyFont="1" applyFill="1" applyBorder="1" applyAlignment="1">
      <alignment horizontal="center" vertical="center"/>
    </xf>
    <xf numFmtId="0" fontId="0" fillId="0" borderId="47" xfId="0" applyFont="1" applyBorder="1" applyAlignment="1">
      <alignment horizontal="center" vertical="center"/>
    </xf>
    <xf numFmtId="176" fontId="4" fillId="0" borderId="36" xfId="0" applyNumberFormat="1" applyFont="1" applyBorder="1" applyAlignment="1">
      <alignment horizontal="center" vertical="center"/>
    </xf>
    <xf numFmtId="176" fontId="4" fillId="0" borderId="48" xfId="0" applyNumberFormat="1" applyFont="1" applyBorder="1" applyAlignment="1">
      <alignment horizontal="center" vertical="center"/>
    </xf>
    <xf numFmtId="0" fontId="0" fillId="0" borderId="43" xfId="0" applyFont="1" applyBorder="1" applyAlignment="1">
      <alignment horizontal="center" vertical="center" shrinkToFit="1"/>
    </xf>
    <xf numFmtId="0" fontId="4" fillId="34" borderId="21"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3" fillId="34" borderId="35" xfId="0" applyFont="1" applyFill="1" applyBorder="1" applyAlignment="1">
      <alignment horizontal="center" vertical="center"/>
    </xf>
    <xf numFmtId="0" fontId="0" fillId="0" borderId="49" xfId="0" applyFont="1" applyBorder="1" applyAlignment="1">
      <alignment horizontal="center" vertical="center"/>
    </xf>
    <xf numFmtId="176" fontId="4" fillId="0" borderId="36" xfId="0" applyNumberFormat="1" applyFont="1" applyBorder="1" applyAlignment="1">
      <alignment horizontal="center" vertical="center" wrapText="1"/>
    </xf>
    <xf numFmtId="176" fontId="4" fillId="0" borderId="5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51" xfId="0" applyFont="1" applyBorder="1" applyAlignment="1">
      <alignment horizontal="center" vertical="center" wrapText="1"/>
    </xf>
    <xf numFmtId="0" fontId="11" fillId="0" borderId="0" xfId="0" applyFont="1" applyAlignment="1">
      <alignment horizontal="right" vertical="center" wrapText="1"/>
    </xf>
    <xf numFmtId="0" fontId="12" fillId="0" borderId="0" xfId="0" applyFont="1" applyAlignment="1">
      <alignment horizontal="right" vertical="center" wrapText="1"/>
    </xf>
    <xf numFmtId="0" fontId="0" fillId="0" borderId="0" xfId="0" applyFont="1" applyAlignment="1">
      <alignment horizontal="right" vertical="center" wrapText="1"/>
    </xf>
    <xf numFmtId="0" fontId="9" fillId="34" borderId="35" xfId="0" applyFont="1" applyFill="1" applyBorder="1" applyAlignment="1">
      <alignment horizontal="center" vertical="center" wrapText="1" shrinkToFit="1"/>
    </xf>
    <xf numFmtId="0" fontId="10" fillId="0" borderId="49" xfId="0" applyFont="1" applyBorder="1" applyAlignment="1">
      <alignment horizontal="center" vertical="center" shrinkToFit="1"/>
    </xf>
    <xf numFmtId="0" fontId="0" fillId="0" borderId="37" xfId="0" applyFont="1" applyBorder="1" applyAlignment="1">
      <alignment vertical="center" shrinkToFit="1"/>
    </xf>
    <xf numFmtId="0" fontId="0" fillId="0" borderId="45" xfId="0" applyFont="1" applyBorder="1" applyAlignment="1">
      <alignment vertical="center" shrinkToFit="1"/>
    </xf>
    <xf numFmtId="0" fontId="8" fillId="35"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9" xfId="0" applyFont="1" applyFill="1" applyBorder="1" applyAlignment="1">
      <alignment horizontal="center" vertical="center"/>
    </xf>
    <xf numFmtId="176" fontId="4" fillId="0" borderId="10" xfId="0" applyNumberFormat="1" applyFont="1" applyBorder="1" applyAlignment="1">
      <alignment horizontal="left" vertical="center" wrapText="1"/>
    </xf>
    <xf numFmtId="176" fontId="4" fillId="0" borderId="33" xfId="0" applyNumberFormat="1" applyFont="1" applyBorder="1" applyAlignment="1">
      <alignment horizontal="left" vertical="center" wrapText="1"/>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43</xdr:row>
      <xdr:rowOff>0</xdr:rowOff>
    </xdr:from>
    <xdr:ext cx="-161924" cy="0"/>
    <xdr:sp fLocksText="0">
      <xdr:nvSpPr>
        <xdr:cNvPr id="1" name="Text Box 1"/>
        <xdr:cNvSpPr txBox="1">
          <a:spLocks noChangeArrowheads="1"/>
        </xdr:cNvSpPr>
      </xdr:nvSpPr>
      <xdr:spPr>
        <a:xfrm>
          <a:off x="285750" y="2455545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showGridLines="0" tabSelected="1" view="pageBreakPreview" zoomScale="60" zoomScaleNormal="75" zoomScalePageLayoutView="0" workbookViewId="0" topLeftCell="A1">
      <selection activeCell="J5" sqref="J5"/>
    </sheetView>
  </sheetViews>
  <sheetFormatPr defaultColWidth="9.00390625" defaultRowHeight="13.5"/>
  <cols>
    <col min="1" max="1" width="3.75390625" style="2" customWidth="1"/>
    <col min="2" max="2" width="4.625" style="67" customWidth="1"/>
    <col min="3" max="3" width="4.375" style="2" customWidth="1"/>
    <col min="4" max="4" width="32.00390625" style="1" customWidth="1"/>
    <col min="5" max="5" width="126.50390625" style="1" customWidth="1"/>
    <col min="6" max="9" width="13.625" style="1" customWidth="1"/>
    <col min="10" max="16384" width="9.00390625" style="1" customWidth="1"/>
  </cols>
  <sheetData>
    <row r="1" spans="6:9" ht="30" customHeight="1">
      <c r="F1" s="118" t="s">
        <v>67</v>
      </c>
      <c r="G1" s="119"/>
      <c r="H1" s="119"/>
      <c r="I1" s="120"/>
    </row>
    <row r="2" spans="1:9" ht="28.5" customHeight="1">
      <c r="A2" s="125" t="s">
        <v>75</v>
      </c>
      <c r="B2" s="125"/>
      <c r="C2" s="125"/>
      <c r="D2" s="125"/>
      <c r="E2" s="125"/>
      <c r="F2" s="125"/>
      <c r="G2" s="125"/>
      <c r="H2" s="125"/>
      <c r="I2" s="66"/>
    </row>
    <row r="3" ht="14.25" thickBot="1"/>
    <row r="4" spans="1:9" ht="18.75" customHeight="1" thickTop="1">
      <c r="A4" s="130" t="s">
        <v>3</v>
      </c>
      <c r="B4" s="126"/>
      <c r="C4" s="126"/>
      <c r="D4" s="126"/>
      <c r="E4" s="126" t="s">
        <v>4</v>
      </c>
      <c r="F4" s="105" t="s">
        <v>19</v>
      </c>
      <c r="G4" s="105" t="s">
        <v>2</v>
      </c>
      <c r="H4" s="112" t="s">
        <v>1</v>
      </c>
      <c r="I4" s="121" t="s">
        <v>41</v>
      </c>
    </row>
    <row r="5" spans="1:9" ht="18.75" customHeight="1" thickBot="1">
      <c r="A5" s="131"/>
      <c r="B5" s="127"/>
      <c r="C5" s="127"/>
      <c r="D5" s="127"/>
      <c r="E5" s="127"/>
      <c r="F5" s="106"/>
      <c r="G5" s="106"/>
      <c r="H5" s="113"/>
      <c r="I5" s="122"/>
    </row>
    <row r="6" spans="1:9" ht="24" customHeight="1" thickTop="1">
      <c r="A6" s="14" t="s">
        <v>42</v>
      </c>
      <c r="B6" s="68" t="s">
        <v>8</v>
      </c>
      <c r="C6" s="9"/>
      <c r="D6" s="9"/>
      <c r="E6" s="13" t="s">
        <v>84</v>
      </c>
      <c r="F6" s="15"/>
      <c r="G6" s="15"/>
      <c r="H6" s="16"/>
      <c r="I6" s="97" t="s">
        <v>45</v>
      </c>
    </row>
    <row r="7" spans="1:9" ht="24" customHeight="1">
      <c r="A7" s="10"/>
      <c r="B7" s="69" t="s">
        <v>43</v>
      </c>
      <c r="C7" s="3" t="s">
        <v>0</v>
      </c>
      <c r="D7" s="3"/>
      <c r="E7" s="4" t="s">
        <v>90</v>
      </c>
      <c r="F7" s="17">
        <v>4</v>
      </c>
      <c r="G7" s="18">
        <v>2</v>
      </c>
      <c r="H7" s="19">
        <f>SUM(F7*G7)</f>
        <v>8</v>
      </c>
      <c r="I7" s="98"/>
    </row>
    <row r="8" spans="1:9" ht="23.25" customHeight="1" thickBot="1">
      <c r="A8" s="10"/>
      <c r="B8" s="70" t="s">
        <v>44</v>
      </c>
      <c r="C8" s="5" t="s">
        <v>9</v>
      </c>
      <c r="D8" s="7"/>
      <c r="E8" s="6" t="s">
        <v>91</v>
      </c>
      <c r="F8" s="20">
        <v>4</v>
      </c>
      <c r="G8" s="21">
        <v>2</v>
      </c>
      <c r="H8" s="19">
        <f>SUM(F8*G8)</f>
        <v>8</v>
      </c>
      <c r="I8" s="99"/>
    </row>
    <row r="9" spans="1:9" ht="24" customHeight="1" thickBot="1" thickTop="1">
      <c r="A9" s="22" t="s">
        <v>25</v>
      </c>
      <c r="B9" s="71"/>
      <c r="C9" s="23"/>
      <c r="D9" s="23"/>
      <c r="E9" s="110"/>
      <c r="F9" s="110"/>
      <c r="G9" s="111"/>
      <c r="H9" s="24">
        <f>SUM(H7:H8)</f>
        <v>16</v>
      </c>
      <c r="I9" s="24"/>
    </row>
    <row r="10" spans="1:9" ht="24" customHeight="1" thickTop="1">
      <c r="A10" s="14" t="s">
        <v>57</v>
      </c>
      <c r="B10" s="72" t="s">
        <v>12</v>
      </c>
      <c r="C10" s="11"/>
      <c r="D10" s="11"/>
      <c r="E10" s="12" t="s">
        <v>10</v>
      </c>
      <c r="F10" s="25"/>
      <c r="G10" s="26"/>
      <c r="H10" s="27"/>
      <c r="I10" s="97" t="s">
        <v>46</v>
      </c>
    </row>
    <row r="11" spans="1:9" ht="59.25" customHeight="1">
      <c r="A11" s="10"/>
      <c r="B11" s="69" t="s">
        <v>63</v>
      </c>
      <c r="C11" s="128" t="s">
        <v>85</v>
      </c>
      <c r="D11" s="129"/>
      <c r="E11" s="6" t="s">
        <v>86</v>
      </c>
      <c r="F11" s="20">
        <v>4</v>
      </c>
      <c r="G11" s="21">
        <v>2</v>
      </c>
      <c r="H11" s="28">
        <v>8</v>
      </c>
      <c r="I11" s="123"/>
    </row>
    <row r="12" spans="1:9" ht="47.25" customHeight="1">
      <c r="A12" s="10"/>
      <c r="B12" s="69" t="s">
        <v>44</v>
      </c>
      <c r="C12" s="7" t="s">
        <v>13</v>
      </c>
      <c r="D12" s="7"/>
      <c r="E12" s="6" t="s">
        <v>76</v>
      </c>
      <c r="F12" s="20">
        <v>4</v>
      </c>
      <c r="G12" s="21">
        <v>4</v>
      </c>
      <c r="H12" s="28">
        <f>SUM(F12*G12)</f>
        <v>16</v>
      </c>
      <c r="I12" s="124"/>
    </row>
    <row r="13" spans="1:9" ht="24" customHeight="1" thickBot="1">
      <c r="A13" s="10"/>
      <c r="B13" s="69" t="s">
        <v>66</v>
      </c>
      <c r="C13" s="7" t="s">
        <v>35</v>
      </c>
      <c r="D13" s="7"/>
      <c r="E13" s="4" t="s">
        <v>36</v>
      </c>
      <c r="F13" s="20">
        <v>4</v>
      </c>
      <c r="G13" s="21">
        <v>4</v>
      </c>
      <c r="H13" s="28">
        <f>SUM(F13*G13)</f>
        <v>16</v>
      </c>
      <c r="I13" s="79" t="s">
        <v>49</v>
      </c>
    </row>
    <row r="14" spans="1:9" ht="24" customHeight="1" thickBot="1" thickTop="1">
      <c r="A14" s="93" t="s">
        <v>92</v>
      </c>
      <c r="B14" s="94"/>
      <c r="C14" s="94"/>
      <c r="D14" s="94"/>
      <c r="E14" s="94"/>
      <c r="F14" s="94"/>
      <c r="G14" s="95"/>
      <c r="H14" s="24">
        <f>SUM(H11:H13)</f>
        <v>40</v>
      </c>
      <c r="I14" s="24"/>
    </row>
    <row r="15" spans="1:9" ht="24" customHeight="1" thickTop="1">
      <c r="A15" s="14" t="s">
        <v>58</v>
      </c>
      <c r="B15" s="73" t="s">
        <v>5</v>
      </c>
      <c r="C15" s="29"/>
      <c r="D15" s="29"/>
      <c r="E15" s="30" t="s">
        <v>87</v>
      </c>
      <c r="F15" s="31"/>
      <c r="G15" s="32"/>
      <c r="H15" s="33"/>
      <c r="I15" s="97" t="s">
        <v>47</v>
      </c>
    </row>
    <row r="16" spans="1:9" ht="24" customHeight="1">
      <c r="A16" s="34"/>
      <c r="B16" s="70" t="s">
        <v>63</v>
      </c>
      <c r="C16" s="35" t="s">
        <v>68</v>
      </c>
      <c r="D16" s="36"/>
      <c r="E16" s="116"/>
      <c r="F16" s="116"/>
      <c r="G16" s="116"/>
      <c r="H16" s="117"/>
      <c r="I16" s="98"/>
    </row>
    <row r="17" spans="1:9" ht="24" customHeight="1">
      <c r="A17" s="34"/>
      <c r="B17" s="74"/>
      <c r="C17" s="38" t="s">
        <v>26</v>
      </c>
      <c r="D17" s="65" t="s">
        <v>20</v>
      </c>
      <c r="E17" s="4" t="s">
        <v>77</v>
      </c>
      <c r="F17" s="18">
        <v>4</v>
      </c>
      <c r="G17" s="18">
        <v>2</v>
      </c>
      <c r="H17" s="19">
        <f>SUM(F17*G17)</f>
        <v>8</v>
      </c>
      <c r="I17" s="98"/>
    </row>
    <row r="18" spans="1:9" ht="87" customHeight="1">
      <c r="A18" s="34"/>
      <c r="B18" s="74"/>
      <c r="C18" s="8" t="s">
        <v>27</v>
      </c>
      <c r="D18" s="39" t="s">
        <v>21</v>
      </c>
      <c r="E18" s="4" t="s">
        <v>93</v>
      </c>
      <c r="F18" s="18">
        <v>4</v>
      </c>
      <c r="G18" s="18">
        <v>4</v>
      </c>
      <c r="H18" s="19">
        <f>SUM(F18*G18)</f>
        <v>16</v>
      </c>
      <c r="I18" s="123"/>
    </row>
    <row r="19" spans="1:9" ht="87" customHeight="1">
      <c r="A19" s="34"/>
      <c r="B19" s="74"/>
      <c r="C19" s="8" t="s">
        <v>28</v>
      </c>
      <c r="D19" s="39" t="s">
        <v>14</v>
      </c>
      <c r="E19" s="4" t="s">
        <v>94</v>
      </c>
      <c r="F19" s="18">
        <v>4</v>
      </c>
      <c r="G19" s="18">
        <v>4</v>
      </c>
      <c r="H19" s="19">
        <f>SUM(F19*G19)</f>
        <v>16</v>
      </c>
      <c r="I19" s="123"/>
    </row>
    <row r="20" spans="1:9" ht="47.25" customHeight="1">
      <c r="A20" s="34"/>
      <c r="B20" s="75"/>
      <c r="C20" s="8" t="s">
        <v>29</v>
      </c>
      <c r="D20" s="39" t="s">
        <v>22</v>
      </c>
      <c r="E20" s="4" t="s">
        <v>83</v>
      </c>
      <c r="F20" s="18">
        <v>4</v>
      </c>
      <c r="G20" s="18">
        <v>1</v>
      </c>
      <c r="H20" s="19">
        <f>SUM(F20*G20)</f>
        <v>4</v>
      </c>
      <c r="I20" s="124"/>
    </row>
    <row r="21" spans="1:9" ht="24" customHeight="1">
      <c r="A21" s="34"/>
      <c r="B21" s="70" t="s">
        <v>65</v>
      </c>
      <c r="C21" s="35" t="s">
        <v>24</v>
      </c>
      <c r="D21" s="3"/>
      <c r="E21" s="116"/>
      <c r="F21" s="116"/>
      <c r="G21" s="116"/>
      <c r="H21" s="117"/>
      <c r="I21" s="37"/>
    </row>
    <row r="22" spans="1:9" ht="105" customHeight="1">
      <c r="A22" s="34"/>
      <c r="B22" s="76"/>
      <c r="C22" s="114" t="s">
        <v>30</v>
      </c>
      <c r="D22" s="101" t="s">
        <v>95</v>
      </c>
      <c r="E22" s="4" t="s">
        <v>96</v>
      </c>
      <c r="F22" s="18">
        <v>4</v>
      </c>
      <c r="G22" s="18">
        <v>10</v>
      </c>
      <c r="H22" s="19">
        <f aca="true" t="shared" si="0" ref="H22:H27">SUM(F22*G22)</f>
        <v>40</v>
      </c>
      <c r="I22" s="103" t="s">
        <v>48</v>
      </c>
    </row>
    <row r="23" spans="1:9" ht="105" customHeight="1">
      <c r="A23" s="34"/>
      <c r="B23" s="76"/>
      <c r="C23" s="115"/>
      <c r="D23" s="102"/>
      <c r="E23" s="4" t="s">
        <v>78</v>
      </c>
      <c r="F23" s="18">
        <v>4</v>
      </c>
      <c r="G23" s="18">
        <v>10</v>
      </c>
      <c r="H23" s="19">
        <f t="shared" si="0"/>
        <v>40</v>
      </c>
      <c r="I23" s="104"/>
    </row>
    <row r="24" spans="1:9" ht="105" customHeight="1">
      <c r="A24" s="34"/>
      <c r="B24" s="76"/>
      <c r="C24" s="115"/>
      <c r="D24" s="6" t="s">
        <v>79</v>
      </c>
      <c r="E24" s="4" t="s">
        <v>88</v>
      </c>
      <c r="F24" s="18">
        <v>4</v>
      </c>
      <c r="G24" s="18">
        <v>8</v>
      </c>
      <c r="H24" s="19">
        <f t="shared" si="0"/>
        <v>32</v>
      </c>
      <c r="I24" s="80" t="s">
        <v>50</v>
      </c>
    </row>
    <row r="25" spans="1:9" ht="83.25" customHeight="1">
      <c r="A25" s="34"/>
      <c r="B25" s="76"/>
      <c r="C25" s="8" t="s">
        <v>33</v>
      </c>
      <c r="D25" s="4" t="s">
        <v>80</v>
      </c>
      <c r="E25" s="4" t="s">
        <v>81</v>
      </c>
      <c r="F25" s="18">
        <v>4</v>
      </c>
      <c r="G25" s="18">
        <v>5</v>
      </c>
      <c r="H25" s="19">
        <f t="shared" si="0"/>
        <v>20</v>
      </c>
      <c r="I25" s="80" t="s">
        <v>51</v>
      </c>
    </row>
    <row r="26" spans="1:9" ht="83.25" customHeight="1">
      <c r="A26" s="34"/>
      <c r="B26" s="76"/>
      <c r="C26" s="107" t="s">
        <v>34</v>
      </c>
      <c r="D26" s="6" t="s">
        <v>70</v>
      </c>
      <c r="E26" s="6" t="s">
        <v>71</v>
      </c>
      <c r="F26" s="21">
        <v>4</v>
      </c>
      <c r="G26" s="21">
        <v>3</v>
      </c>
      <c r="H26" s="19">
        <f t="shared" si="0"/>
        <v>12</v>
      </c>
      <c r="I26" s="103" t="s">
        <v>52</v>
      </c>
    </row>
    <row r="27" spans="1:9" ht="83.25" customHeight="1" thickBot="1">
      <c r="A27" s="34"/>
      <c r="B27" s="76"/>
      <c r="C27" s="108"/>
      <c r="D27" s="40" t="s">
        <v>97</v>
      </c>
      <c r="E27" s="40" t="s">
        <v>98</v>
      </c>
      <c r="F27" s="21">
        <v>4</v>
      </c>
      <c r="G27" s="21">
        <v>3</v>
      </c>
      <c r="H27" s="19">
        <f t="shared" si="0"/>
        <v>12</v>
      </c>
      <c r="I27" s="109"/>
    </row>
    <row r="28" spans="1:9" ht="24" customHeight="1" thickBot="1" thickTop="1">
      <c r="A28" s="93" t="s">
        <v>99</v>
      </c>
      <c r="B28" s="94"/>
      <c r="C28" s="94"/>
      <c r="D28" s="94"/>
      <c r="E28" s="94"/>
      <c r="F28" s="94"/>
      <c r="G28" s="95"/>
      <c r="H28" s="24">
        <f>SUM(H17:H27)</f>
        <v>200</v>
      </c>
      <c r="I28" s="24"/>
    </row>
    <row r="29" spans="1:9" ht="24" customHeight="1" thickTop="1">
      <c r="A29" s="14" t="s">
        <v>59</v>
      </c>
      <c r="B29" s="77" t="s">
        <v>6</v>
      </c>
      <c r="C29" s="41"/>
      <c r="D29" s="42"/>
      <c r="E29" s="30" t="s">
        <v>72</v>
      </c>
      <c r="F29" s="43"/>
      <c r="G29" s="44"/>
      <c r="H29" s="45"/>
      <c r="I29" s="97" t="s">
        <v>53</v>
      </c>
    </row>
    <row r="30" spans="1:9" ht="83.25" customHeight="1">
      <c r="A30" s="34"/>
      <c r="B30" s="69" t="s">
        <v>63</v>
      </c>
      <c r="C30" s="46" t="s">
        <v>32</v>
      </c>
      <c r="D30" s="47"/>
      <c r="E30" s="6" t="s">
        <v>100</v>
      </c>
      <c r="F30" s="21">
        <v>4</v>
      </c>
      <c r="G30" s="21">
        <v>4</v>
      </c>
      <c r="H30" s="28">
        <f>SUM(F30*G30)</f>
        <v>16</v>
      </c>
      <c r="I30" s="98"/>
    </row>
    <row r="31" spans="1:9" ht="105.75" customHeight="1" thickBot="1">
      <c r="A31" s="34"/>
      <c r="B31" s="69" t="s">
        <v>64</v>
      </c>
      <c r="C31" s="46" t="s">
        <v>73</v>
      </c>
      <c r="D31" s="47"/>
      <c r="E31" s="6" t="s">
        <v>101</v>
      </c>
      <c r="F31" s="21">
        <v>4</v>
      </c>
      <c r="G31" s="21">
        <v>4</v>
      </c>
      <c r="H31" s="28">
        <f>SUM(F31*G31)</f>
        <v>16</v>
      </c>
      <c r="I31" s="99"/>
    </row>
    <row r="32" spans="1:9" ht="24" customHeight="1" thickBot="1" thickTop="1">
      <c r="A32" s="93" t="s">
        <v>37</v>
      </c>
      <c r="B32" s="94"/>
      <c r="C32" s="94"/>
      <c r="D32" s="94"/>
      <c r="E32" s="94"/>
      <c r="F32" s="94"/>
      <c r="G32" s="95"/>
      <c r="H32" s="24">
        <f>SUM(H30:H31)</f>
        <v>32</v>
      </c>
      <c r="I32" s="24"/>
    </row>
    <row r="33" spans="1:9" ht="24" customHeight="1" thickTop="1">
      <c r="A33" s="14" t="s">
        <v>60</v>
      </c>
      <c r="B33" s="73" t="s">
        <v>18</v>
      </c>
      <c r="C33" s="48"/>
      <c r="D33" s="29"/>
      <c r="E33" s="49" t="s">
        <v>17</v>
      </c>
      <c r="F33" s="50"/>
      <c r="G33" s="32"/>
      <c r="H33" s="33"/>
      <c r="I33" s="97" t="s">
        <v>54</v>
      </c>
    </row>
    <row r="34" spans="1:9" ht="104.25" customHeight="1" thickBot="1">
      <c r="A34" s="10"/>
      <c r="B34" s="78" t="s">
        <v>7</v>
      </c>
      <c r="C34" s="51"/>
      <c r="D34" s="7"/>
      <c r="E34" s="6" t="s">
        <v>102</v>
      </c>
      <c r="F34" s="83"/>
      <c r="G34" s="84"/>
      <c r="H34" s="52">
        <v>12</v>
      </c>
      <c r="I34" s="99"/>
    </row>
    <row r="35" spans="1:9" ht="24" customHeight="1" thickBot="1" thickTop="1">
      <c r="A35" s="93" t="s">
        <v>15</v>
      </c>
      <c r="B35" s="94"/>
      <c r="C35" s="94"/>
      <c r="D35" s="94"/>
      <c r="E35" s="94"/>
      <c r="F35" s="94"/>
      <c r="G35" s="95"/>
      <c r="H35" s="24">
        <f>SUM(H34)</f>
        <v>12</v>
      </c>
      <c r="I35" s="24"/>
    </row>
    <row r="36" spans="1:9" ht="24" customHeight="1" thickTop="1">
      <c r="A36" s="14" t="s">
        <v>61</v>
      </c>
      <c r="B36" s="68" t="s">
        <v>103</v>
      </c>
      <c r="C36" s="53"/>
      <c r="D36" s="54"/>
      <c r="E36" s="55" t="s">
        <v>104</v>
      </c>
      <c r="F36" s="56"/>
      <c r="G36" s="15"/>
      <c r="H36" s="16"/>
      <c r="I36" s="97" t="s">
        <v>56</v>
      </c>
    </row>
    <row r="37" spans="1:9" ht="74.25" customHeight="1">
      <c r="A37" s="10"/>
      <c r="B37" s="69" t="s">
        <v>63</v>
      </c>
      <c r="C37" s="35" t="s">
        <v>23</v>
      </c>
      <c r="D37" s="3"/>
      <c r="E37" s="4" t="s">
        <v>105</v>
      </c>
      <c r="F37" s="57"/>
      <c r="G37" s="58"/>
      <c r="H37" s="19">
        <v>12</v>
      </c>
      <c r="I37" s="98"/>
    </row>
    <row r="38" spans="1:9" ht="33" customHeight="1" thickBot="1">
      <c r="A38" s="10"/>
      <c r="B38" s="69" t="s">
        <v>64</v>
      </c>
      <c r="C38" s="35" t="s">
        <v>69</v>
      </c>
      <c r="D38" s="3"/>
      <c r="E38" s="4" t="s">
        <v>82</v>
      </c>
      <c r="F38" s="57" t="s">
        <v>31</v>
      </c>
      <c r="G38" s="58" t="s">
        <v>31</v>
      </c>
      <c r="H38" s="28">
        <v>8</v>
      </c>
      <c r="I38" s="100"/>
    </row>
    <row r="39" spans="1:9" ht="24" customHeight="1" thickBot="1" thickTop="1">
      <c r="A39" s="93" t="s">
        <v>38</v>
      </c>
      <c r="B39" s="94"/>
      <c r="C39" s="94"/>
      <c r="D39" s="94"/>
      <c r="E39" s="94"/>
      <c r="F39" s="94"/>
      <c r="G39" s="95"/>
      <c r="H39" s="24">
        <f>SUM(H37:H38)</f>
        <v>20</v>
      </c>
      <c r="I39" s="24"/>
    </row>
    <row r="40" spans="1:9" ht="24" customHeight="1" thickTop="1">
      <c r="A40" s="14" t="s">
        <v>62</v>
      </c>
      <c r="B40" s="96" t="s">
        <v>39</v>
      </c>
      <c r="C40" s="96"/>
      <c r="D40" s="96"/>
      <c r="E40" s="59" t="s">
        <v>40</v>
      </c>
      <c r="F40" s="60"/>
      <c r="G40" s="60"/>
      <c r="H40" s="61"/>
      <c r="I40" s="97" t="s">
        <v>55</v>
      </c>
    </row>
    <row r="41" spans="1:9" ht="30" customHeight="1" thickBot="1">
      <c r="A41" s="62"/>
      <c r="B41" s="87" t="s">
        <v>39</v>
      </c>
      <c r="C41" s="88"/>
      <c r="D41" s="89"/>
      <c r="E41" s="81" t="s">
        <v>74</v>
      </c>
      <c r="F41" s="57" t="s">
        <v>31</v>
      </c>
      <c r="G41" s="58" t="s">
        <v>31</v>
      </c>
      <c r="H41" s="63">
        <v>80</v>
      </c>
      <c r="I41" s="99"/>
    </row>
    <row r="42" spans="1:9" ht="24" customHeight="1" thickBot="1" thickTop="1">
      <c r="A42" s="93" t="s">
        <v>16</v>
      </c>
      <c r="B42" s="94"/>
      <c r="C42" s="94"/>
      <c r="D42" s="94"/>
      <c r="E42" s="94"/>
      <c r="F42" s="94"/>
      <c r="G42" s="95"/>
      <c r="H42" s="24">
        <f>SUM(H41:H41)</f>
        <v>80</v>
      </c>
      <c r="I42" s="24"/>
    </row>
    <row r="43" spans="1:9" ht="21" customHeight="1" thickBot="1" thickTop="1">
      <c r="A43" s="90" t="s">
        <v>11</v>
      </c>
      <c r="B43" s="91"/>
      <c r="C43" s="91"/>
      <c r="D43" s="91"/>
      <c r="E43" s="91"/>
      <c r="F43" s="91"/>
      <c r="G43" s="92"/>
      <c r="H43" s="64">
        <f>SUM(H9+H14+H28+H32+H35+H39+H42)</f>
        <v>400</v>
      </c>
      <c r="I43" s="64"/>
    </row>
    <row r="44" spans="1:9" ht="92.25" customHeight="1" thickTop="1">
      <c r="A44" s="85" t="s">
        <v>89</v>
      </c>
      <c r="B44" s="86"/>
      <c r="C44" s="86"/>
      <c r="D44" s="86"/>
      <c r="E44" s="86"/>
      <c r="F44" s="86"/>
      <c r="G44" s="86"/>
      <c r="H44" s="86"/>
      <c r="I44" s="82"/>
    </row>
    <row r="45" ht="16.5" customHeight="1"/>
    <row r="46" ht="16.5" customHeight="1"/>
    <row r="49" ht="29.25" customHeight="1"/>
    <row r="52" ht="13.5" customHeight="1"/>
    <row r="54" ht="16.5" customHeight="1"/>
    <row r="55"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27.75" customHeight="1"/>
    <row r="75" ht="16.5" customHeight="1"/>
    <row r="76" ht="16.5" customHeight="1"/>
    <row r="77" ht="16.5" customHeight="1"/>
    <row r="78" ht="16.5" customHeight="1"/>
  </sheetData>
  <sheetProtection/>
  <mergeCells count="34">
    <mergeCell ref="F1:I1"/>
    <mergeCell ref="I4:I5"/>
    <mergeCell ref="I6:I8"/>
    <mergeCell ref="I15:I20"/>
    <mergeCell ref="I10:I12"/>
    <mergeCell ref="A2:H2"/>
    <mergeCell ref="E4:E5"/>
    <mergeCell ref="C11:D11"/>
    <mergeCell ref="A4:D5"/>
    <mergeCell ref="F4:F5"/>
    <mergeCell ref="G4:G5"/>
    <mergeCell ref="C26:C27"/>
    <mergeCell ref="I26:I27"/>
    <mergeCell ref="E9:G9"/>
    <mergeCell ref="H4:H5"/>
    <mergeCell ref="C22:C24"/>
    <mergeCell ref="E16:H16"/>
    <mergeCell ref="E21:H21"/>
    <mergeCell ref="I29:I31"/>
    <mergeCell ref="A14:G14"/>
    <mergeCell ref="A32:G32"/>
    <mergeCell ref="I33:I34"/>
    <mergeCell ref="I40:I41"/>
    <mergeCell ref="I36:I38"/>
    <mergeCell ref="A39:G39"/>
    <mergeCell ref="A28:G28"/>
    <mergeCell ref="D22:D23"/>
    <mergeCell ref="I22:I23"/>
    <mergeCell ref="A44:H44"/>
    <mergeCell ref="B41:D41"/>
    <mergeCell ref="A43:G43"/>
    <mergeCell ref="A42:G42"/>
    <mergeCell ref="B40:D40"/>
    <mergeCell ref="A35:G35"/>
  </mergeCells>
  <printOptions/>
  <pageMargins left="0.4330708661417323" right="0" top="0.4330708661417323" bottom="0.1968503937007874" header="0.5118110236220472" footer="0.5118110236220472"/>
  <pageSetup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2017-07-19T06:26:22Z</cp:lastPrinted>
  <dcterms:created xsi:type="dcterms:W3CDTF">2007-10-17T04:01:02Z</dcterms:created>
  <dcterms:modified xsi:type="dcterms:W3CDTF">2017-07-19T06:26:25Z</dcterms:modified>
  <cp:category/>
  <cp:version/>
  <cp:contentType/>
  <cp:contentStatus/>
</cp:coreProperties>
</file>