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1\d10014$\doc\10企画厚生課\企画調整Ｇ（制度）\HPアクセシビリティ対応\H31\■大阪府特別職報酬等審議会\H23\08 第八回\会議資料\"/>
    </mc:Choice>
  </mc:AlternateContent>
  <bookViews>
    <workbookView xWindow="600" yWindow="30" windowWidth="19395" windowHeight="7605"/>
  </bookViews>
  <sheets>
    <sheet name="資料５" sheetId="1" r:id="rId1"/>
  </sheets>
  <definedNames>
    <definedName name="_xlnm.Print_Area" localSheetId="0">資料５!$A$1:$BM$86</definedName>
  </definedNames>
  <calcPr calcId="162913"/>
</workbook>
</file>

<file path=xl/calcChain.xml><?xml version="1.0" encoding="utf-8"?>
<calcChain xmlns="http://schemas.openxmlformats.org/spreadsheetml/2006/main">
  <c r="BO56" i="1" l="1"/>
  <c r="BL56" i="1"/>
  <c r="BI56" i="1"/>
  <c r="BF56" i="1"/>
  <c r="BC56" i="1"/>
  <c r="AH56" i="1"/>
  <c r="BO55" i="1"/>
  <c r="BL55" i="1"/>
  <c r="BI55" i="1"/>
  <c r="BI57" i="1" s="1"/>
  <c r="BF55" i="1"/>
  <c r="BC55" i="1"/>
  <c r="AZ55" i="1"/>
  <c r="AW55" i="1"/>
  <c r="AT55" i="1"/>
  <c r="AQ55" i="1"/>
  <c r="AN55" i="1"/>
  <c r="AN57" i="1" s="1"/>
  <c r="AK55" i="1"/>
  <c r="AH55" i="1"/>
  <c r="AE55" i="1"/>
  <c r="AB55" i="1"/>
  <c r="Y55" i="1"/>
  <c r="V55" i="1"/>
  <c r="S55" i="1"/>
  <c r="P55" i="1"/>
  <c r="M55" i="1"/>
  <c r="J55" i="1"/>
  <c r="G55" i="1"/>
  <c r="BO51" i="1"/>
  <c r="BN48" i="1" s="1"/>
  <c r="AZ56" i="1"/>
  <c r="AZ57" i="1" s="1"/>
  <c r="AT56" i="1"/>
  <c r="AT57" i="1" s="1"/>
  <c r="AN56" i="1"/>
  <c r="AE56" i="1"/>
  <c r="AB56" i="1"/>
  <c r="V56" i="1"/>
  <c r="V57" i="1" s="1"/>
  <c r="S56" i="1"/>
  <c r="P56" i="1"/>
  <c r="P57" i="1" s="1"/>
  <c r="G56" i="1"/>
  <c r="BO42" i="1"/>
  <c r="BO41" i="1"/>
  <c r="BO37" i="1"/>
  <c r="BN34" i="1" s="1"/>
  <c r="BO29" i="1"/>
  <c r="BO30" i="1" s="1"/>
  <c r="BN27" i="1" s="1"/>
  <c r="BO28" i="1"/>
  <c r="BO24" i="1"/>
  <c r="BN21" i="1"/>
  <c r="BO20" i="1" s="1"/>
  <c r="BN18" i="1"/>
  <c r="BN16" i="1" s="1"/>
  <c r="BL57" i="1" l="1"/>
  <c r="BC57" i="1"/>
  <c r="BN32" i="1"/>
  <c r="BO33" i="1"/>
  <c r="BO17" i="1"/>
  <c r="G57" i="1"/>
  <c r="S57" i="1"/>
  <c r="AE57" i="1"/>
  <c r="J57" i="1"/>
  <c r="AH57" i="1"/>
  <c r="BF57" i="1"/>
  <c r="J56" i="1"/>
  <c r="AK56" i="1"/>
  <c r="AK57" i="1" s="1"/>
  <c r="BO43" i="1"/>
  <c r="BN40" i="1" s="1"/>
  <c r="BO39" i="1" s="1"/>
  <c r="M57" i="1"/>
  <c r="M56" i="1"/>
  <c r="AW56" i="1"/>
  <c r="AB57" i="1"/>
  <c r="Y56" i="1"/>
  <c r="Y57" i="1" s="1"/>
  <c r="BO57" i="1"/>
  <c r="BN54" i="1" s="1"/>
  <c r="BN52" i="1" s="1"/>
  <c r="BN38" i="1"/>
  <c r="BO26" i="1"/>
  <c r="BN25" i="1"/>
  <c r="BO47" i="1"/>
  <c r="BN46" i="1"/>
  <c r="BO53" i="1"/>
  <c r="AW57" i="1"/>
  <c r="AQ56" i="1"/>
  <c r="AQ57" i="1" s="1"/>
  <c r="BN19" i="1"/>
</calcChain>
</file>

<file path=xl/sharedStrings.xml><?xml version="1.0" encoding="utf-8"?>
<sst xmlns="http://schemas.openxmlformats.org/spreadsheetml/2006/main" count="800" uniqueCount="159">
  <si>
    <t>　府の一般職の職員の給与改定率等の推移</t>
    <rPh sb="1" eb="2">
      <t>フ</t>
    </rPh>
    <rPh sb="3" eb="5">
      <t>イッパン</t>
    </rPh>
    <rPh sb="5" eb="6">
      <t>ショク</t>
    </rPh>
    <rPh sb="7" eb="9">
      <t>ショクイン</t>
    </rPh>
    <rPh sb="10" eb="12">
      <t>キュウヨ</t>
    </rPh>
    <rPh sb="12" eb="14">
      <t>カイテイ</t>
    </rPh>
    <rPh sb="14" eb="15">
      <t>リツ</t>
    </rPh>
    <rPh sb="15" eb="16">
      <t>トウ</t>
    </rPh>
    <rPh sb="17" eb="19">
      <t>スイイ</t>
    </rPh>
    <phoneticPr fontId="3"/>
  </si>
  <si>
    <t>職員区分</t>
    <rPh sb="0" eb="2">
      <t>ショクイン</t>
    </rPh>
    <rPh sb="2" eb="4">
      <t>クブン</t>
    </rPh>
    <phoneticPr fontId="3"/>
  </si>
  <si>
    <t>区　　　　　　分</t>
    <rPh sb="0" eb="1">
      <t>ク</t>
    </rPh>
    <rPh sb="7" eb="8">
      <t>ブン</t>
    </rPh>
    <phoneticPr fontId="3"/>
  </si>
  <si>
    <t>平成３年</t>
    <rPh sb="0" eb="2">
      <t>ヘイセイ</t>
    </rPh>
    <rPh sb="3" eb="4">
      <t>ネン</t>
    </rPh>
    <phoneticPr fontId="3"/>
  </si>
  <si>
    <t>平成４年</t>
    <rPh sb="0" eb="2">
      <t>ヘイセイ</t>
    </rPh>
    <rPh sb="3" eb="4">
      <t>ネン</t>
    </rPh>
    <phoneticPr fontId="3"/>
  </si>
  <si>
    <t>平成５年</t>
    <rPh sb="0" eb="2">
      <t>ヘイセイ</t>
    </rPh>
    <rPh sb="3" eb="4">
      <t>ネン</t>
    </rPh>
    <phoneticPr fontId="3"/>
  </si>
  <si>
    <t>平成６年</t>
    <rPh sb="0" eb="2">
      <t>ヘイセイ</t>
    </rPh>
    <rPh sb="3" eb="4">
      <t>ネン</t>
    </rPh>
    <phoneticPr fontId="3"/>
  </si>
  <si>
    <t>平成７年</t>
    <rPh sb="0" eb="2">
      <t>ヘイセイ</t>
    </rPh>
    <rPh sb="3" eb="4">
      <t>ネン</t>
    </rPh>
    <phoneticPr fontId="3"/>
  </si>
  <si>
    <t>平成８年</t>
    <rPh sb="0" eb="2">
      <t>ヘイセイ</t>
    </rPh>
    <rPh sb="3" eb="4">
      <t>ネン</t>
    </rPh>
    <phoneticPr fontId="3"/>
  </si>
  <si>
    <t>平成９年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</si>
  <si>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</si>
  <si>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</si>
  <si>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</si>
  <si>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</si>
  <si>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</si>
  <si>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</si>
  <si>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</si>
  <si>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</si>
  <si>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</si>
  <si>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</si>
  <si>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</si>
  <si>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</si>
  <si>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</si>
  <si>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</si>
  <si>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一般職の職員
（行政職）</t>
    <rPh sb="0" eb="2">
      <t>イッパン</t>
    </rPh>
    <rPh sb="2" eb="3">
      <t>ショク</t>
    </rPh>
    <rPh sb="4" eb="6">
      <t>ショクイン</t>
    </rPh>
    <rPh sb="8" eb="11">
      <t>ギョウセイショク</t>
    </rPh>
    <phoneticPr fontId="3"/>
  </si>
  <si>
    <t>給与月額（カット前）</t>
    <rPh sb="0" eb="2">
      <t>キュウヨ</t>
    </rPh>
    <rPh sb="2" eb="3">
      <t>ツキ</t>
    </rPh>
    <rPh sb="3" eb="4">
      <t>ガク</t>
    </rPh>
    <rPh sb="8" eb="9">
      <t>マエ</t>
    </rPh>
    <phoneticPr fontId="3"/>
  </si>
  <si>
    <t>指数</t>
    <rPh sb="0" eb="2">
      <t>シスウ</t>
    </rPh>
    <phoneticPr fontId="3"/>
  </si>
  <si>
    <t>１０５．４</t>
    <phoneticPr fontId="3"/>
  </si>
  <si>
    <t>改定率</t>
    <rPh sb="0" eb="2">
      <t>カイテイ</t>
    </rPh>
    <rPh sb="2" eb="3">
      <t>リツ</t>
    </rPh>
    <phoneticPr fontId="3"/>
  </si>
  <si>
    <t>（</t>
    <phoneticPr fontId="3"/>
  </si>
  <si>
    <t>０．００</t>
    <phoneticPr fontId="3"/>
  </si>
  <si>
    <t>％）</t>
    <phoneticPr fontId="3"/>
  </si>
  <si>
    <t>給与月額（カット後）</t>
    <rPh sb="0" eb="2">
      <t>キュウヨ</t>
    </rPh>
    <rPh sb="2" eb="3">
      <t>ツキ</t>
    </rPh>
    <rPh sb="3" eb="4">
      <t>ガク</t>
    </rPh>
    <rPh sb="8" eb="9">
      <t>ゴ</t>
    </rPh>
    <phoneticPr fontId="3"/>
  </si>
  <si>
    <t>98.3</t>
  </si>
  <si>
    <t>　</t>
    <phoneticPr fontId="3"/>
  </si>
  <si>
    <t>（</t>
    <phoneticPr fontId="3"/>
  </si>
  <si>
    <t>（</t>
  </si>
  <si>
    <t>0.00</t>
  </si>
  <si>
    <t>　</t>
    <phoneticPr fontId="3"/>
  </si>
  <si>
    <t>％）</t>
    <phoneticPr fontId="3"/>
  </si>
  <si>
    <t>給料月額（カット前）</t>
    <rPh sb="0" eb="2">
      <t>キュウリョウ</t>
    </rPh>
    <rPh sb="2" eb="4">
      <t>ゲツガク</t>
    </rPh>
    <rPh sb="8" eb="9">
      <t>マエ</t>
    </rPh>
    <phoneticPr fontId="3"/>
  </si>
  <si>
    <t>（</t>
    <phoneticPr fontId="3"/>
  </si>
  <si>
    <t>給料月額（カット後）</t>
    <rPh sb="0" eb="2">
      <t>キュウリョウ</t>
    </rPh>
    <rPh sb="2" eb="3">
      <t>ツキ</t>
    </rPh>
    <rPh sb="3" eb="4">
      <t>ガク</t>
    </rPh>
    <rPh sb="8" eb="9">
      <t>ゴ</t>
    </rPh>
    <phoneticPr fontId="3"/>
  </si>
  <si>
    <t>≪管理職≫</t>
    <rPh sb="1" eb="3">
      <t>カンリ</t>
    </rPh>
    <rPh sb="3" eb="4">
      <t>ショク</t>
    </rPh>
    <phoneticPr fontId="3"/>
  </si>
  <si>
    <t>本庁部長
（最高号給）</t>
    <rPh sb="0" eb="2">
      <t>ホンチョウ</t>
    </rPh>
    <rPh sb="2" eb="4">
      <t>ブチョウ</t>
    </rPh>
    <rPh sb="6" eb="8">
      <t>サイコウ</t>
    </rPh>
    <rPh sb="8" eb="10">
      <t>ゴウキュウ</t>
    </rPh>
    <phoneticPr fontId="3"/>
  </si>
  <si>
    <t>永綱データ関数無
給与月額（カット前）</t>
    <rPh sb="0" eb="1">
      <t>ナガ</t>
    </rPh>
    <rPh sb="1" eb="2">
      <t>ツナ</t>
    </rPh>
    <rPh sb="5" eb="7">
      <t>カンスウ</t>
    </rPh>
    <rPh sb="7" eb="8">
      <t>ナシ</t>
    </rPh>
    <rPh sb="9" eb="11">
      <t>キュウヨ</t>
    </rPh>
    <rPh sb="11" eb="12">
      <t>ガツ</t>
    </rPh>
    <rPh sb="12" eb="13">
      <t>ガク</t>
    </rPh>
    <rPh sb="17" eb="18">
      <t>マエ</t>
    </rPh>
    <phoneticPr fontId="3"/>
  </si>
  <si>
    <t>１００．０</t>
    <phoneticPr fontId="3"/>
  </si>
  <si>
    <t>１０３．０</t>
    <phoneticPr fontId="3"/>
  </si>
  <si>
    <t>１０５．０</t>
    <phoneticPr fontId="3"/>
  </si>
  <si>
    <t>１０６．３</t>
    <phoneticPr fontId="3"/>
  </si>
  <si>
    <t>１０７．３</t>
    <phoneticPr fontId="3"/>
  </si>
  <si>
    <t>１０７．８</t>
    <phoneticPr fontId="3"/>
  </si>
  <si>
    <t>１０８．９</t>
    <phoneticPr fontId="3"/>
  </si>
  <si>
    <t>１０９．７</t>
    <phoneticPr fontId="3"/>
  </si>
  <si>
    <t>１０５．９</t>
    <phoneticPr fontId="3"/>
  </si>
  <si>
    <t>９０．０</t>
    <phoneticPr fontId="3"/>
  </si>
  <si>
    <t>３．０２</t>
    <phoneticPr fontId="3"/>
  </si>
  <si>
    <t>１．９５</t>
    <phoneticPr fontId="3"/>
  </si>
  <si>
    <t>１．２０</t>
    <phoneticPr fontId="3"/>
  </si>
  <si>
    <t>０．９５</t>
    <phoneticPr fontId="3"/>
  </si>
  <si>
    <t>０．４７</t>
    <phoneticPr fontId="3"/>
  </si>
  <si>
    <t>１．０５</t>
    <phoneticPr fontId="3"/>
  </si>
  <si>
    <t>０．６９</t>
    <phoneticPr fontId="3"/>
  </si>
  <si>
    <t>△２．１８</t>
    <phoneticPr fontId="3"/>
  </si>
  <si>
    <t>△１．２９</t>
    <phoneticPr fontId="3"/>
  </si>
  <si>
    <t>△１５．０１</t>
    <phoneticPr fontId="3"/>
  </si>
  <si>
    <t>金額</t>
    <rPh sb="0" eb="2">
      <t>キンガク</t>
    </rPh>
    <phoneticPr fontId="3"/>
  </si>
  <si>
    <t>円</t>
    <rPh sb="0" eb="1">
      <t>エン</t>
    </rPh>
    <phoneticPr fontId="3"/>
  </si>
  <si>
    <t>本庁部局部長
（最高号給）</t>
    <rPh sb="0" eb="2">
      <t>ホンチョウ</t>
    </rPh>
    <rPh sb="2" eb="4">
      <t>ブキョク</t>
    </rPh>
    <rPh sb="4" eb="6">
      <t>ブチョウ</t>
    </rPh>
    <rPh sb="8" eb="10">
      <t>サイコウ</t>
    </rPh>
    <rPh sb="10" eb="12">
      <t>ゴウキュウ</t>
    </rPh>
    <phoneticPr fontId="3"/>
  </si>
  <si>
    <t>）</t>
    <phoneticPr fontId="3"/>
  </si>
  <si>
    <t>円</t>
  </si>
  <si>
    <t>給与月額内訳</t>
    <rPh sb="0" eb="2">
      <t>キュウヨ</t>
    </rPh>
    <rPh sb="2" eb="4">
      <t>ゲツガク</t>
    </rPh>
    <rPh sb="4" eb="6">
      <t>ウチワケ</t>
    </rPh>
    <phoneticPr fontId="3"/>
  </si>
  <si>
    <t>管理職</t>
    <rPh sb="0" eb="2">
      <t>カンリ</t>
    </rPh>
    <rPh sb="2" eb="3">
      <t>ショク</t>
    </rPh>
    <phoneticPr fontId="3"/>
  </si>
  <si>
    <t>計</t>
    <rPh sb="0" eb="1">
      <t>ケイ</t>
    </rPh>
    <phoneticPr fontId="3"/>
  </si>
  <si>
    <t>給与月額（カット後）</t>
    <rPh sb="0" eb="2">
      <t>キュウヨ</t>
    </rPh>
    <rPh sb="2" eb="3">
      <t>ガツ</t>
    </rPh>
    <rPh sb="3" eb="4">
      <t>ガク</t>
    </rPh>
    <rPh sb="8" eb="9">
      <t>ゴ</t>
    </rPh>
    <phoneticPr fontId="3"/>
  </si>
  <si>
    <t xml:space="preserve"> </t>
    <phoneticPr fontId="3"/>
  </si>
  <si>
    <t>給料(カット後）</t>
    <rPh sb="0" eb="2">
      <t>キュウリョウ</t>
    </rPh>
    <rPh sb="6" eb="7">
      <t>ゴ</t>
    </rPh>
    <phoneticPr fontId="3"/>
  </si>
  <si>
    <t>管理職（カット後）</t>
    <rPh sb="0" eb="2">
      <t>カンリ</t>
    </rPh>
    <rPh sb="2" eb="3">
      <t>ショク</t>
    </rPh>
    <rPh sb="7" eb="8">
      <t>ゴ</t>
    </rPh>
    <phoneticPr fontId="3"/>
  </si>
  <si>
    <t>計（カット後）</t>
    <rPh sb="0" eb="1">
      <t>ケイ</t>
    </rPh>
    <rPh sb="5" eb="6">
      <t>ゴ</t>
    </rPh>
    <phoneticPr fontId="3"/>
  </si>
  <si>
    <t>本庁次長
（最高号給）</t>
    <rPh sb="2" eb="4">
      <t>ジチョウ</t>
    </rPh>
    <phoneticPr fontId="3"/>
  </si>
  <si>
    <t>指数</t>
  </si>
  <si>
    <t>改定率</t>
  </si>
  <si>
    <t>％）</t>
  </si>
  <si>
    <t>）</t>
  </si>
  <si>
    <t>金額</t>
  </si>
  <si>
    <t>給料</t>
  </si>
  <si>
    <t>給与月額内訳</t>
  </si>
  <si>
    <t>管理職</t>
  </si>
  <si>
    <t>計</t>
  </si>
  <si>
    <t>給与月額（カット後）</t>
  </si>
  <si>
    <t>　</t>
    <phoneticPr fontId="3"/>
  </si>
  <si>
    <t>給料(カット後）</t>
  </si>
  <si>
    <t>管理職（カット後）</t>
  </si>
  <si>
    <t>計（カット後）</t>
  </si>
  <si>
    <t>本庁課長
（最高号給）</t>
    <rPh sb="2" eb="4">
      <t>カチョウ</t>
    </rPh>
    <phoneticPr fontId="3"/>
  </si>
  <si>
    <t>（注）　上段は平成３年を「１００」とした指数で小数点第２位四捨五入。カッコ内は対前年の改定率。</t>
    <rPh sb="1" eb="2">
      <t>チュウ</t>
    </rPh>
    <rPh sb="4" eb="6">
      <t>ジョウダン</t>
    </rPh>
    <rPh sb="7" eb="9">
      <t>ヘイセイ</t>
    </rPh>
    <rPh sb="10" eb="11">
      <t>ネン</t>
    </rPh>
    <rPh sb="20" eb="22">
      <t>シスウ</t>
    </rPh>
    <rPh sb="23" eb="26">
      <t>ショウスウテン</t>
    </rPh>
    <rPh sb="26" eb="27">
      <t>ダイ</t>
    </rPh>
    <rPh sb="28" eb="29">
      <t>イ</t>
    </rPh>
    <rPh sb="29" eb="33">
      <t>シシャゴニュウ</t>
    </rPh>
    <rPh sb="37" eb="38">
      <t>ナイ</t>
    </rPh>
    <rPh sb="39" eb="40">
      <t>タイ</t>
    </rPh>
    <rPh sb="40" eb="42">
      <t>ゼンネン</t>
    </rPh>
    <rPh sb="43" eb="45">
      <t>カイテイ</t>
    </rPh>
    <rPh sb="45" eb="46">
      <t>リツ</t>
    </rPh>
    <phoneticPr fontId="3"/>
  </si>
  <si>
    <t>【資料内用語の説明】</t>
    <rPh sb="1" eb="3">
      <t>シリョウ</t>
    </rPh>
    <rPh sb="3" eb="4">
      <t>ナイ</t>
    </rPh>
    <rPh sb="4" eb="6">
      <t>ヨウゴ</t>
    </rPh>
    <rPh sb="7" eb="9">
      <t>セツメイ</t>
    </rPh>
    <phoneticPr fontId="3"/>
  </si>
  <si>
    <t>　一般職・・・大阪府職員のうち特別職（知事や副知事など）を除くすべての職員。（本庁部局長から、新規採用職員に至るすべての職員が含まれる。）</t>
    <rPh sb="1" eb="3">
      <t>イッパン</t>
    </rPh>
    <rPh sb="3" eb="4">
      <t>ショク</t>
    </rPh>
    <rPh sb="7" eb="10">
      <t>オオサカフ</t>
    </rPh>
    <rPh sb="10" eb="12">
      <t>ショクイン</t>
    </rPh>
    <rPh sb="15" eb="17">
      <t>トクベツ</t>
    </rPh>
    <rPh sb="17" eb="18">
      <t>ショク</t>
    </rPh>
    <rPh sb="19" eb="21">
      <t>チジ</t>
    </rPh>
    <rPh sb="22" eb="25">
      <t>フクチジ</t>
    </rPh>
    <rPh sb="29" eb="30">
      <t>ノゾ</t>
    </rPh>
    <rPh sb="35" eb="37">
      <t>ショクイン</t>
    </rPh>
    <rPh sb="39" eb="41">
      <t>ホンチョウ</t>
    </rPh>
    <rPh sb="41" eb="44">
      <t>ブキョクチョウ</t>
    </rPh>
    <rPh sb="47" eb="49">
      <t>シンキ</t>
    </rPh>
    <rPh sb="49" eb="51">
      <t>サイヨウ</t>
    </rPh>
    <rPh sb="51" eb="53">
      <t>ショクイン</t>
    </rPh>
    <rPh sb="54" eb="55">
      <t>イタ</t>
    </rPh>
    <rPh sb="60" eb="62">
      <t>ショクイン</t>
    </rPh>
    <rPh sb="63" eb="64">
      <t>フク</t>
    </rPh>
    <phoneticPr fontId="3"/>
  </si>
  <si>
    <t>　行政職・・・行政職給料表の適用を受ける職員（【例】一般行政職、土木職、ケースワーカーなどの技術職等）</t>
    <rPh sb="1" eb="4">
      <t>ギョウセイショク</t>
    </rPh>
    <rPh sb="7" eb="10">
      <t>ギョウセイショク</t>
    </rPh>
    <rPh sb="10" eb="12">
      <t>キュウリョウ</t>
    </rPh>
    <rPh sb="12" eb="13">
      <t>ヒョウ</t>
    </rPh>
    <rPh sb="14" eb="16">
      <t>テキヨウ</t>
    </rPh>
    <rPh sb="17" eb="18">
      <t>ウ</t>
    </rPh>
    <rPh sb="20" eb="22">
      <t>ショクイン</t>
    </rPh>
    <rPh sb="24" eb="25">
      <t>レイ</t>
    </rPh>
    <rPh sb="26" eb="28">
      <t>イッパン</t>
    </rPh>
    <rPh sb="28" eb="30">
      <t>ギョウセイ</t>
    </rPh>
    <rPh sb="30" eb="31">
      <t>ショク</t>
    </rPh>
    <rPh sb="32" eb="34">
      <t>ドボク</t>
    </rPh>
    <rPh sb="34" eb="35">
      <t>ショク</t>
    </rPh>
    <rPh sb="46" eb="48">
      <t>ギジュツ</t>
    </rPh>
    <rPh sb="48" eb="49">
      <t>ショク</t>
    </rPh>
    <rPh sb="49" eb="50">
      <t>トウ</t>
    </rPh>
    <phoneticPr fontId="3"/>
  </si>
  <si>
    <t>　給与月額・・・給料月額に加え、扶養手当、地域手当、住居手当などの諸手当を含んだ水準               （参考）地域手当とは・・・主に民間賃金の高い地域に支給される手当（大阪府域では給料月額の１０％）</t>
    <rPh sb="1" eb="3">
      <t>キュウヨ</t>
    </rPh>
    <rPh sb="3" eb="5">
      <t>ゲツガク</t>
    </rPh>
    <rPh sb="18" eb="20">
      <t>テアテ</t>
    </rPh>
    <rPh sb="23" eb="25">
      <t>テアテ</t>
    </rPh>
    <rPh sb="40" eb="42">
      <t>スイジュン</t>
    </rPh>
    <rPh sb="58" eb="60">
      <t>サンコウ</t>
    </rPh>
    <rPh sb="61" eb="63">
      <t>チイキ</t>
    </rPh>
    <rPh sb="63" eb="65">
      <t>テアテ</t>
    </rPh>
    <rPh sb="70" eb="71">
      <t>オモ</t>
    </rPh>
    <rPh sb="72" eb="74">
      <t>ミンカン</t>
    </rPh>
    <rPh sb="74" eb="76">
      <t>チンギン</t>
    </rPh>
    <rPh sb="77" eb="78">
      <t>タカ</t>
    </rPh>
    <rPh sb="79" eb="81">
      <t>チイキ</t>
    </rPh>
    <rPh sb="82" eb="84">
      <t>シキュウ</t>
    </rPh>
    <rPh sb="87" eb="89">
      <t>テアテ</t>
    </rPh>
    <rPh sb="90" eb="93">
      <t>オオサカフ</t>
    </rPh>
    <rPh sb="93" eb="94">
      <t>イキ</t>
    </rPh>
    <rPh sb="96" eb="98">
      <t>キュウリョウ</t>
    </rPh>
    <rPh sb="98" eb="100">
      <t>ゲツガク</t>
    </rPh>
    <phoneticPr fontId="3"/>
  </si>
  <si>
    <t>　給料月額・・・いわゆる基本給部分</t>
    <rPh sb="1" eb="3">
      <t>キュウリョウ</t>
    </rPh>
    <rPh sb="3" eb="5">
      <t>ゲツガク</t>
    </rPh>
    <phoneticPr fontId="3"/>
  </si>
  <si>
    <t>【管理職の給与について】</t>
    <rPh sb="1" eb="3">
      <t>カンリ</t>
    </rPh>
    <rPh sb="3" eb="4">
      <t>ショク</t>
    </rPh>
    <rPh sb="5" eb="7">
      <t>キュウヨ</t>
    </rPh>
    <rPh sb="7" eb="8">
      <t>ガクチョウ</t>
    </rPh>
    <phoneticPr fontId="3"/>
  </si>
  <si>
    <t>　本庁部局長・・・現在、一般職の最高額を受けている職員</t>
    <rPh sb="1" eb="3">
      <t>ホンチョウ</t>
    </rPh>
    <rPh sb="3" eb="6">
      <t>ブキョクチョウ</t>
    </rPh>
    <rPh sb="9" eb="11">
      <t>ゲンザイ</t>
    </rPh>
    <rPh sb="12" eb="14">
      <t>イッパン</t>
    </rPh>
    <rPh sb="14" eb="15">
      <t>ショク</t>
    </rPh>
    <rPh sb="16" eb="19">
      <t>サイコウガク</t>
    </rPh>
    <rPh sb="20" eb="21">
      <t>ウ</t>
    </rPh>
    <rPh sb="25" eb="27">
      <t>ショクイン</t>
    </rPh>
    <phoneticPr fontId="3"/>
  </si>
  <si>
    <t>　　　※平成17年以前は指定職給料表（注）5号給の金額を記載</t>
    <rPh sb="4" eb="6">
      <t>ヘイセイ</t>
    </rPh>
    <rPh sb="5" eb="6">
      <t>シゲル</t>
    </rPh>
    <rPh sb="8" eb="9">
      <t>ネン</t>
    </rPh>
    <rPh sb="9" eb="11">
      <t>イゼン</t>
    </rPh>
    <rPh sb="12" eb="14">
      <t>シテイ</t>
    </rPh>
    <rPh sb="14" eb="15">
      <t>ショク</t>
    </rPh>
    <rPh sb="15" eb="17">
      <t>キュウリョウ</t>
    </rPh>
    <rPh sb="17" eb="18">
      <t>ヒョウ</t>
    </rPh>
    <rPh sb="19" eb="20">
      <t>チュウ</t>
    </rPh>
    <rPh sb="22" eb="23">
      <t>ゴウ</t>
    </rPh>
    <rPh sb="23" eb="24">
      <t>キュウ</t>
    </rPh>
    <rPh sb="25" eb="27">
      <t>キンガク</t>
    </rPh>
    <rPh sb="28" eb="30">
      <t>キサイ</t>
    </rPh>
    <phoneticPr fontId="3"/>
  </si>
  <si>
    <t>　　　※平成1８年以降は行政職給料表の最高号給（10級21号給）の金額に管理職手当と地域手当を合計した金額を記載</t>
    <rPh sb="4" eb="6">
      <t>ヘイセイ</t>
    </rPh>
    <rPh sb="5" eb="6">
      <t>シゲル</t>
    </rPh>
    <rPh sb="8" eb="9">
      <t>ネン</t>
    </rPh>
    <rPh sb="9" eb="11">
      <t>イコウ</t>
    </rPh>
    <rPh sb="12" eb="15">
      <t>ギョウセイショク</t>
    </rPh>
    <rPh sb="15" eb="17">
      <t>キュウリョウ</t>
    </rPh>
    <rPh sb="17" eb="18">
      <t>ヒョウ</t>
    </rPh>
    <rPh sb="19" eb="21">
      <t>サイコウ</t>
    </rPh>
    <rPh sb="21" eb="23">
      <t>ゴウキュウ</t>
    </rPh>
    <rPh sb="26" eb="27">
      <t>キュウ</t>
    </rPh>
    <rPh sb="29" eb="30">
      <t>ゴウ</t>
    </rPh>
    <rPh sb="30" eb="31">
      <t>キュウ</t>
    </rPh>
    <rPh sb="33" eb="35">
      <t>キンガク</t>
    </rPh>
    <rPh sb="36" eb="38">
      <t>カンリ</t>
    </rPh>
    <rPh sb="38" eb="39">
      <t>ショク</t>
    </rPh>
    <rPh sb="39" eb="41">
      <t>テアテ</t>
    </rPh>
    <rPh sb="42" eb="44">
      <t>チイキ</t>
    </rPh>
    <rPh sb="44" eb="46">
      <t>テアテ</t>
    </rPh>
    <rPh sb="47" eb="49">
      <t>ゴウケイ</t>
    </rPh>
    <rPh sb="51" eb="53">
      <t>キンガク</t>
    </rPh>
    <rPh sb="54" eb="56">
      <t>キサイ</t>
    </rPh>
    <phoneticPr fontId="3"/>
  </si>
  <si>
    <t>　　　　（注１）指定職給料表適用者には、管理職手当、扶養手当、住居手当などの属人的な手当は支給されず、そのような手当をすべて包含した金額を給料そのもので考慮のうえ、支給されていた</t>
    <rPh sb="5" eb="6">
      <t>チュウ</t>
    </rPh>
    <rPh sb="8" eb="10">
      <t>シテイ</t>
    </rPh>
    <rPh sb="10" eb="11">
      <t>ショク</t>
    </rPh>
    <rPh sb="11" eb="13">
      <t>キュウリョウ</t>
    </rPh>
    <rPh sb="13" eb="14">
      <t>ヒョウ</t>
    </rPh>
    <rPh sb="14" eb="17">
      <t>テキヨウシャ</t>
    </rPh>
    <rPh sb="20" eb="22">
      <t>カンリ</t>
    </rPh>
    <rPh sb="22" eb="23">
      <t>ショク</t>
    </rPh>
    <rPh sb="23" eb="25">
      <t>テアテ</t>
    </rPh>
    <rPh sb="26" eb="28">
      <t>フヨウ</t>
    </rPh>
    <rPh sb="28" eb="30">
      <t>テアテ</t>
    </rPh>
    <rPh sb="31" eb="33">
      <t>ジュウキョ</t>
    </rPh>
    <rPh sb="33" eb="35">
      <t>テアテ</t>
    </rPh>
    <rPh sb="38" eb="41">
      <t>ゾクジンテキ</t>
    </rPh>
    <rPh sb="42" eb="44">
      <t>テアテ</t>
    </rPh>
    <rPh sb="45" eb="47">
      <t>シキュウ</t>
    </rPh>
    <phoneticPr fontId="3"/>
  </si>
  <si>
    <t>　　　　（注２）指定職給料表は上記（注１）のとおり、管理職手当のみならず、様々な手当を包含した金額のため、指定職給料表と行政職給料表の最高号給を単純比較することはできないが、あくまで、府の一般職で最高号給を受けている職の職員が受ける金額の参考例として記載。</t>
    <rPh sb="5" eb="6">
      <t>チュウ</t>
    </rPh>
    <rPh sb="8" eb="10">
      <t>シテイ</t>
    </rPh>
    <rPh sb="10" eb="11">
      <t>ショク</t>
    </rPh>
    <rPh sb="11" eb="13">
      <t>キュウリョウ</t>
    </rPh>
    <rPh sb="13" eb="14">
      <t>ヒョウ</t>
    </rPh>
    <rPh sb="15" eb="17">
      <t>ジョウキ</t>
    </rPh>
    <rPh sb="18" eb="19">
      <t>チュウ</t>
    </rPh>
    <rPh sb="26" eb="28">
      <t>カンリ</t>
    </rPh>
    <rPh sb="28" eb="29">
      <t>ショク</t>
    </rPh>
    <rPh sb="29" eb="31">
      <t>テアテ</t>
    </rPh>
    <rPh sb="37" eb="39">
      <t>サマザマ</t>
    </rPh>
    <rPh sb="40" eb="42">
      <t>テアテ</t>
    </rPh>
    <rPh sb="43" eb="45">
      <t>ホウガン</t>
    </rPh>
    <rPh sb="47" eb="49">
      <t>キンガク</t>
    </rPh>
    <rPh sb="53" eb="55">
      <t>シテイ</t>
    </rPh>
    <rPh sb="55" eb="56">
      <t>ショク</t>
    </rPh>
    <rPh sb="56" eb="58">
      <t>キュウリョウ</t>
    </rPh>
    <rPh sb="58" eb="59">
      <t>ヒョウ</t>
    </rPh>
    <rPh sb="60" eb="63">
      <t>ギョウセイショク</t>
    </rPh>
    <rPh sb="63" eb="65">
      <t>キュウリョウ</t>
    </rPh>
    <rPh sb="65" eb="66">
      <t>ヒョウ</t>
    </rPh>
    <rPh sb="67" eb="69">
      <t>サイコウ</t>
    </rPh>
    <rPh sb="69" eb="71">
      <t>ゴウキュウ</t>
    </rPh>
    <rPh sb="72" eb="74">
      <t>タンジュン</t>
    </rPh>
    <rPh sb="74" eb="76">
      <t>ヒカク</t>
    </rPh>
    <phoneticPr fontId="3"/>
  </si>
  <si>
    <t>　本庁次長・・・一般職のうち次長級の職員</t>
    <rPh sb="1" eb="3">
      <t>ホンチョウ</t>
    </rPh>
    <rPh sb="3" eb="5">
      <t>ジチョウ</t>
    </rPh>
    <rPh sb="8" eb="10">
      <t>イッパン</t>
    </rPh>
    <rPh sb="10" eb="11">
      <t>ショク</t>
    </rPh>
    <rPh sb="14" eb="16">
      <t>ジチョウ</t>
    </rPh>
    <rPh sb="16" eb="17">
      <t>キュウ</t>
    </rPh>
    <rPh sb="18" eb="20">
      <t>ショクイン</t>
    </rPh>
    <phoneticPr fontId="3"/>
  </si>
  <si>
    <t>　　　※平成17年以前は、行政職給料表の11級の最高号給（19号給）の金額を記載</t>
    <rPh sb="4" eb="6">
      <t>ヘイセイ</t>
    </rPh>
    <rPh sb="5" eb="6">
      <t>シゲル</t>
    </rPh>
    <rPh sb="8" eb="9">
      <t>ネン</t>
    </rPh>
    <rPh sb="9" eb="11">
      <t>イゼン</t>
    </rPh>
    <rPh sb="13" eb="15">
      <t>ギョウセイ</t>
    </rPh>
    <rPh sb="15" eb="16">
      <t>ショク</t>
    </rPh>
    <rPh sb="16" eb="18">
      <t>キュウリョウ</t>
    </rPh>
    <rPh sb="18" eb="19">
      <t>ヒョウ</t>
    </rPh>
    <rPh sb="22" eb="23">
      <t>キュウ</t>
    </rPh>
    <rPh sb="24" eb="26">
      <t>サイコウ</t>
    </rPh>
    <rPh sb="26" eb="28">
      <t>ゴウキュウ</t>
    </rPh>
    <rPh sb="31" eb="32">
      <t>ゴウ</t>
    </rPh>
    <rPh sb="32" eb="33">
      <t>キュウ</t>
    </rPh>
    <rPh sb="35" eb="37">
      <t>キンガク</t>
    </rPh>
    <rPh sb="38" eb="40">
      <t>キサイ</t>
    </rPh>
    <phoneticPr fontId="3"/>
  </si>
  <si>
    <t>　本庁課長・・・一般職のうち課長級の職員</t>
    <rPh sb="1" eb="3">
      <t>ホンチョウ</t>
    </rPh>
    <rPh sb="3" eb="5">
      <t>カチョウ</t>
    </rPh>
    <rPh sb="8" eb="10">
      <t>イッパン</t>
    </rPh>
    <rPh sb="10" eb="11">
      <t>ショク</t>
    </rPh>
    <rPh sb="14" eb="16">
      <t>カチョウ</t>
    </rPh>
    <rPh sb="16" eb="17">
      <t>キュウ</t>
    </rPh>
    <rPh sb="18" eb="20">
      <t>ショクイン</t>
    </rPh>
    <phoneticPr fontId="3"/>
  </si>
  <si>
    <t>　　　※平成17年以前は、行政職給料表の10級の最高号給（20号給）の額を記載</t>
    <rPh sb="4" eb="6">
      <t>ヘイセイ</t>
    </rPh>
    <rPh sb="5" eb="6">
      <t>シゲル</t>
    </rPh>
    <rPh sb="8" eb="9">
      <t>ネン</t>
    </rPh>
    <rPh sb="9" eb="11">
      <t>イゼン</t>
    </rPh>
    <rPh sb="13" eb="15">
      <t>ギョウセイ</t>
    </rPh>
    <rPh sb="15" eb="16">
      <t>ショク</t>
    </rPh>
    <rPh sb="16" eb="18">
      <t>キュウリョウ</t>
    </rPh>
    <rPh sb="18" eb="19">
      <t>ヒョウ</t>
    </rPh>
    <rPh sb="22" eb="23">
      <t>キュウ</t>
    </rPh>
    <rPh sb="24" eb="26">
      <t>サイコウ</t>
    </rPh>
    <rPh sb="26" eb="28">
      <t>ゴウキュウ</t>
    </rPh>
    <rPh sb="31" eb="32">
      <t>ゴウ</t>
    </rPh>
    <rPh sb="32" eb="33">
      <t>キュウ</t>
    </rPh>
    <rPh sb="35" eb="36">
      <t>ガク</t>
    </rPh>
    <rPh sb="37" eb="39">
      <t>キサイ</t>
    </rPh>
    <phoneticPr fontId="3"/>
  </si>
  <si>
    <t>100.0</t>
  </si>
  <si>
    <t>102.8</t>
  </si>
  <si>
    <t>104.8</t>
  </si>
  <si>
    <t>106.0</t>
  </si>
  <si>
    <t>107.0</t>
  </si>
  <si>
    <t>107.9</t>
  </si>
  <si>
    <t>108.9</t>
  </si>
  <si>
    <t>109.6</t>
  </si>
  <si>
    <t>109.8</t>
  </si>
  <si>
    <t>109.9</t>
  </si>
  <si>
    <t>106.8</t>
  </si>
  <si>
    <t>106.5</t>
  </si>
  <si>
    <t>105.0</t>
  </si>
  <si>
    <t>105.4</t>
  </si>
  <si>
    <t>%）</t>
  </si>
  <si>
    <t>2.84</t>
  </si>
  <si>
    <t>1.89</t>
  </si>
  <si>
    <t>1.17</t>
  </si>
  <si>
    <t>0.89</t>
  </si>
  <si>
    <t>0.87</t>
  </si>
  <si>
    <t>0.95</t>
  </si>
  <si>
    <t>0.66</t>
  </si>
  <si>
    <t>0.22</t>
  </si>
  <si>
    <t>0.10</t>
  </si>
  <si>
    <t>－1.81</t>
  </si>
  <si>
    <t>－1.01</t>
  </si>
  <si>
    <t>0.46</t>
  </si>
  <si>
    <t>－6.73</t>
  </si>
  <si>
    <t>104.7</t>
  </si>
  <si>
    <t>106.9</t>
  </si>
  <si>
    <t>107.6</t>
  </si>
  <si>
    <t>106.4</t>
  </si>
  <si>
    <t>106.2</t>
  </si>
  <si>
    <t>104.6</t>
  </si>
  <si>
    <t>1.93</t>
  </si>
  <si>
    <t>1.18</t>
  </si>
  <si>
    <t>0.88</t>
  </si>
  <si>
    <t>0.91</t>
  </si>
  <si>
    <t>0.92</t>
  </si>
  <si>
    <t>0.65</t>
  </si>
  <si>
    <t>0.25</t>
  </si>
  <si>
    <t>－1.97</t>
  </si>
  <si>
    <t>－1.10</t>
  </si>
  <si>
    <t>－0.18</t>
  </si>
  <si>
    <t>－1.53</t>
  </si>
  <si>
    <t>0.43</t>
  </si>
  <si>
    <t>99.0</t>
  </si>
  <si>
    <t>－5.72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</si>
</sst>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0_ "/>
    <numFmt numFmtId="178" formatCode="0;&quot;△ &quot;0"/>
    <numFmt numFmtId="179" formatCode="0.0_);[Red]\(0.0\)"/>
    <numFmt numFmtId="180" formatCode="0.00_);[Red]\(0.00\)"/>
    <numFmt numFmtId="181" formatCode="0.00;&quot;△ &quot;0.00"/>
    <numFmt numFmtId="182" formatCode="#,##0.0;[Red]\-#,##0.0"/>
  </numFmts>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20"/>
      <name val="ＭＳ ゴシック"/>
      <family val="3"/>
      <charset val="128"/>
    </font>
    <font>
      <sz val="13"/>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4"/>
      <name val="ＭＳ Ｐ明朝"/>
      <family val="1"/>
      <charset val="128"/>
    </font>
    <font>
      <sz val="1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right/>
      <top style="medium">
        <color indexed="64"/>
      </top>
      <bottom/>
      <diagonal/>
    </border>
    <border>
      <left/>
      <right style="thin">
        <color indexed="64"/>
      </right>
      <top style="medium">
        <color indexed="64"/>
      </top>
      <bottom/>
      <diagonal/>
    </border>
    <border>
      <left/>
      <right style="thick">
        <color indexed="64"/>
      </right>
      <top/>
      <bottom/>
      <diagonal/>
    </border>
    <border>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medium">
        <color indexed="64"/>
      </top>
      <bottom/>
      <diagonal/>
    </border>
    <border>
      <left/>
      <right/>
      <top/>
      <bottom style="medium">
        <color indexed="64"/>
      </bottom>
      <diagonal/>
    </border>
    <border>
      <left/>
      <right style="thick">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176" fontId="2" fillId="0" borderId="0" xfId="0" applyNumberFormat="1" applyFont="1"/>
    <xf numFmtId="0" fontId="4" fillId="0" borderId="0" xfId="0" applyFont="1" applyAlignment="1">
      <alignment vertical="center"/>
    </xf>
    <xf numFmtId="176" fontId="2" fillId="2" borderId="1" xfId="0" applyNumberFormat="1" applyFont="1" applyFill="1" applyBorder="1" applyAlignment="1">
      <alignment horizontal="center" vertical="center"/>
    </xf>
    <xf numFmtId="176" fontId="2" fillId="0" borderId="0" xfId="0" applyNumberFormat="1" applyFont="1" applyAlignment="1">
      <alignment vertical="center" shrinkToFit="1"/>
    </xf>
    <xf numFmtId="176" fontId="2" fillId="0" borderId="0" xfId="0" applyNumberFormat="1" applyFont="1" applyAlignment="1">
      <alignment vertical="center"/>
    </xf>
    <xf numFmtId="0" fontId="2" fillId="0" borderId="8" xfId="0" applyFont="1" applyBorder="1" applyAlignment="1">
      <alignment horizontal="distributed" vertical="center"/>
    </xf>
    <xf numFmtId="0" fontId="2" fillId="0" borderId="0" xfId="0" applyFont="1" applyAlignment="1">
      <alignment vertical="center"/>
    </xf>
    <xf numFmtId="0" fontId="2" fillId="0" borderId="12" xfId="0" applyFont="1" applyBorder="1" applyAlignment="1">
      <alignment horizontal="distributed" vertical="center"/>
    </xf>
    <xf numFmtId="49" fontId="5" fillId="0" borderId="10" xfId="0" applyNumberFormat="1" applyFont="1" applyBorder="1" applyAlignment="1">
      <alignment horizontal="distributed" vertical="center" shrinkToFit="1"/>
    </xf>
    <xf numFmtId="49" fontId="5" fillId="0" borderId="12" xfId="0" applyNumberFormat="1" applyFont="1" applyBorder="1" applyAlignment="1">
      <alignment horizontal="right" vertical="center"/>
    </xf>
    <xf numFmtId="0" fontId="5" fillId="0" borderId="11" xfId="0" applyFont="1" applyBorder="1" applyAlignment="1">
      <alignment vertical="center" shrinkToFit="1"/>
    </xf>
    <xf numFmtId="0" fontId="5" fillId="0" borderId="10" xfId="0" applyFont="1" applyBorder="1" applyAlignment="1">
      <alignment horizontal="distributed" vertical="center" shrinkToFit="1"/>
    </xf>
    <xf numFmtId="177" fontId="5" fillId="0" borderId="12" xfId="0" applyNumberFormat="1" applyFont="1" applyBorder="1" applyAlignment="1">
      <alignment horizontal="right" vertical="center"/>
    </xf>
    <xf numFmtId="0" fontId="2" fillId="0" borderId="13" xfId="0" applyFont="1" applyBorder="1" applyAlignment="1">
      <alignment horizontal="distributed" vertical="center" shrinkToFit="1"/>
    </xf>
    <xf numFmtId="49" fontId="2" fillId="0" borderId="0" xfId="0" applyNumberFormat="1" applyFont="1" applyBorder="1" applyAlignment="1">
      <alignment horizontal="right" vertical="center"/>
    </xf>
    <xf numFmtId="0" fontId="2" fillId="0" borderId="14" xfId="0" applyFont="1" applyBorder="1" applyAlignment="1">
      <alignment vertical="center" shrinkToFit="1"/>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49" fontId="5" fillId="0" borderId="15" xfId="0" applyNumberFormat="1" applyFont="1" applyBorder="1" applyAlignment="1">
      <alignment horizontal="distributed" vertical="center" shrinkToFit="1"/>
    </xf>
    <xf numFmtId="49" fontId="5" fillId="0" borderId="17" xfId="0" applyNumberFormat="1" applyFont="1" applyBorder="1" applyAlignment="1">
      <alignment horizontal="right" vertical="center"/>
    </xf>
    <xf numFmtId="49" fontId="5" fillId="0" borderId="16" xfId="0" applyNumberFormat="1" applyFont="1" applyBorder="1" applyAlignment="1">
      <alignment vertical="center" shrinkToFit="1"/>
    </xf>
    <xf numFmtId="0" fontId="5" fillId="0" borderId="15" xfId="0" applyFont="1" applyBorder="1" applyAlignment="1">
      <alignment horizontal="distributed" vertical="center" shrinkToFit="1"/>
    </xf>
    <xf numFmtId="0" fontId="5" fillId="0" borderId="16" xfId="0" applyFont="1" applyBorder="1" applyAlignment="1">
      <alignment vertical="center" shrinkToFit="1"/>
    </xf>
    <xf numFmtId="178" fontId="5" fillId="0" borderId="17" xfId="0" applyNumberFormat="1" applyFont="1" applyBorder="1" applyAlignment="1">
      <alignment horizontal="right" vertical="center"/>
    </xf>
    <xf numFmtId="0" fontId="2" fillId="0" borderId="15" xfId="0" applyFont="1" applyBorder="1" applyAlignment="1">
      <alignment horizontal="distributed" vertical="center" shrinkToFit="1"/>
    </xf>
    <xf numFmtId="49" fontId="2" fillId="0" borderId="17" xfId="0" applyNumberFormat="1" applyFont="1" applyBorder="1" applyAlignment="1">
      <alignment horizontal="right" vertical="center"/>
    </xf>
    <xf numFmtId="0" fontId="2" fillId="0" borderId="16" xfId="0" applyFont="1" applyBorder="1" applyAlignment="1">
      <alignment vertical="center" shrinkToFit="1"/>
    </xf>
    <xf numFmtId="0" fontId="0" fillId="0" borderId="6" xfId="0" applyBorder="1" applyAlignment="1">
      <alignment horizontal="distributed" vertical="center"/>
    </xf>
    <xf numFmtId="0" fontId="0" fillId="0" borderId="0" xfId="0" applyAlignment="1">
      <alignment vertical="center" shrinkToFit="1"/>
    </xf>
    <xf numFmtId="0" fontId="0" fillId="0" borderId="0" xfId="0" applyAlignment="1">
      <alignment vertical="center"/>
    </xf>
    <xf numFmtId="0" fontId="0" fillId="0" borderId="13" xfId="0" applyBorder="1" applyAlignment="1">
      <alignment horizontal="distributed" vertical="center"/>
    </xf>
    <xf numFmtId="49" fontId="5" fillId="0" borderId="13" xfId="0" applyNumberFormat="1" applyFont="1" applyBorder="1" applyAlignment="1">
      <alignment horizontal="distributed" vertical="center" shrinkToFit="1"/>
    </xf>
    <xf numFmtId="49" fontId="5" fillId="0" borderId="0" xfId="0" applyNumberFormat="1" applyFont="1" applyBorder="1" applyAlignment="1">
      <alignment horizontal="right" vertical="center"/>
    </xf>
    <xf numFmtId="49" fontId="5" fillId="0" borderId="14" xfId="0" applyNumberFormat="1" applyFont="1" applyBorder="1" applyAlignment="1">
      <alignment vertical="center" shrinkToFit="1"/>
    </xf>
    <xf numFmtId="0" fontId="5" fillId="0" borderId="13" xfId="0" applyFont="1" applyBorder="1" applyAlignment="1">
      <alignment horizontal="distributed" vertical="center" shrinkToFit="1"/>
    </xf>
    <xf numFmtId="0" fontId="5" fillId="0" borderId="0" xfId="0" applyNumberFormat="1" applyFont="1" applyBorder="1" applyAlignment="1">
      <alignment horizontal="right" vertical="center"/>
    </xf>
    <xf numFmtId="0" fontId="5" fillId="0" borderId="14" xfId="0" applyFont="1" applyBorder="1" applyAlignment="1">
      <alignment vertical="center" shrinkToFit="1"/>
    </xf>
    <xf numFmtId="0" fontId="2" fillId="0" borderId="20"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49" fontId="2" fillId="0" borderId="0" xfId="0" applyNumberFormat="1" applyFont="1" applyBorder="1" applyAlignment="1">
      <alignment horizontal="distributed"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distributed" vertical="center" shrinkToFit="1"/>
    </xf>
    <xf numFmtId="0" fontId="2" fillId="0" borderId="0" xfId="0" applyFont="1" applyBorder="1" applyAlignment="1">
      <alignment vertical="center" shrinkToFit="1"/>
    </xf>
    <xf numFmtId="178" fontId="2" fillId="0" borderId="0" xfId="0" applyNumberFormat="1" applyFont="1" applyBorder="1" applyAlignment="1">
      <alignment horizontal="right" vertical="center"/>
    </xf>
    <xf numFmtId="176" fontId="6" fillId="0" borderId="0" xfId="0" applyNumberFormat="1" applyFont="1"/>
    <xf numFmtId="176" fontId="2" fillId="2" borderId="2" xfId="0" applyNumberFormat="1" applyFont="1" applyFill="1" applyBorder="1" applyAlignment="1">
      <alignment horizontal="center" vertical="center"/>
    </xf>
    <xf numFmtId="176" fontId="2" fillId="0" borderId="0" xfId="0" applyNumberFormat="1" applyFont="1" applyBorder="1" applyAlignment="1">
      <alignment horizontal="distributed" vertical="center"/>
    </xf>
    <xf numFmtId="176" fontId="2" fillId="0" borderId="9" xfId="0" applyNumberFormat="1" applyFont="1" applyBorder="1" applyAlignment="1">
      <alignment horizontal="distributed" vertical="center"/>
    </xf>
    <xf numFmtId="176" fontId="2" fillId="0" borderId="13" xfId="0" applyNumberFormat="1" applyFont="1" applyBorder="1" applyAlignment="1">
      <alignment horizontal="distributed" vertical="center" shrinkToFit="1"/>
    </xf>
    <xf numFmtId="176" fontId="2" fillId="0" borderId="0" xfId="0" applyNumberFormat="1" applyFont="1" applyBorder="1" applyAlignment="1">
      <alignment horizontal="right" vertical="center"/>
    </xf>
    <xf numFmtId="176" fontId="2" fillId="0" borderId="14" xfId="0" applyNumberFormat="1" applyFont="1" applyBorder="1" applyAlignment="1">
      <alignment vertical="center" shrinkToFit="1"/>
    </xf>
    <xf numFmtId="180" fontId="2" fillId="0" borderId="0" xfId="0" applyNumberFormat="1" applyFont="1" applyBorder="1" applyAlignment="1">
      <alignment horizontal="right" vertical="center"/>
    </xf>
    <xf numFmtId="176" fontId="2" fillId="0" borderId="0" xfId="0" applyNumberFormat="1" applyFont="1" applyBorder="1" applyAlignment="1">
      <alignment vertical="center" shrinkToFit="1"/>
    </xf>
    <xf numFmtId="176" fontId="2" fillId="4" borderId="13" xfId="0" applyNumberFormat="1" applyFont="1" applyFill="1" applyBorder="1" applyAlignment="1">
      <alignment horizontal="distributed" vertical="center" shrinkToFit="1"/>
    </xf>
    <xf numFmtId="176" fontId="2" fillId="4" borderId="0" xfId="0" applyNumberFormat="1" applyFont="1" applyFill="1" applyBorder="1" applyAlignment="1">
      <alignment horizontal="right" vertical="center"/>
    </xf>
    <xf numFmtId="176" fontId="2" fillId="4" borderId="0" xfId="0" applyNumberFormat="1" applyFont="1" applyFill="1" applyBorder="1" applyAlignment="1">
      <alignment vertical="center" shrinkToFit="1"/>
    </xf>
    <xf numFmtId="176" fontId="2" fillId="4" borderId="14" xfId="0" applyNumberFormat="1" applyFont="1" applyFill="1" applyBorder="1" applyAlignment="1">
      <alignment vertical="center" shrinkToFit="1"/>
    </xf>
    <xf numFmtId="176" fontId="2" fillId="4" borderId="0" xfId="0" applyNumberFormat="1" applyFont="1" applyFill="1" applyBorder="1" applyAlignment="1">
      <alignment horizontal="distributed" vertical="center" shrinkToFit="1"/>
    </xf>
    <xf numFmtId="10" fontId="2" fillId="4" borderId="0" xfId="2" applyNumberFormat="1" applyFont="1" applyFill="1" applyBorder="1" applyAlignment="1">
      <alignment vertical="center"/>
    </xf>
    <xf numFmtId="38" fontId="2" fillId="0" borderId="0" xfId="1" applyFont="1" applyBorder="1" applyAlignment="1">
      <alignment vertical="center" shrinkToFit="1"/>
    </xf>
    <xf numFmtId="38" fontId="2" fillId="0" borderId="14" xfId="1" applyFont="1" applyBorder="1" applyAlignment="1">
      <alignment vertical="center" shrinkToFit="1"/>
    </xf>
    <xf numFmtId="38" fontId="2" fillId="4" borderId="0" xfId="1" applyFont="1" applyFill="1" applyBorder="1" applyAlignment="1">
      <alignment vertical="center" shrinkToFit="1"/>
    </xf>
    <xf numFmtId="38" fontId="2" fillId="4" borderId="14" xfId="1" applyFont="1" applyFill="1" applyBorder="1" applyAlignment="1">
      <alignment vertical="center" shrinkToFit="1"/>
    </xf>
    <xf numFmtId="176" fontId="2" fillId="0" borderId="8" xfId="0" applyNumberFormat="1" applyFont="1" applyBorder="1" applyAlignment="1">
      <alignment horizontal="distributed" vertical="center"/>
    </xf>
    <xf numFmtId="10" fontId="5" fillId="0" borderId="13" xfId="2" applyNumberFormat="1" applyFont="1" applyBorder="1" applyAlignment="1">
      <alignment horizontal="distributed" vertical="center" shrinkToFit="1"/>
    </xf>
    <xf numFmtId="10" fontId="5" fillId="0" borderId="0" xfId="2" applyNumberFormat="1" applyFont="1" applyBorder="1" applyAlignment="1">
      <alignment horizontal="right" vertical="center"/>
    </xf>
    <xf numFmtId="10" fontId="5" fillId="0" borderId="14" xfId="2" applyNumberFormat="1" applyFont="1" applyBorder="1" applyAlignment="1">
      <alignment vertical="center" shrinkToFit="1"/>
    </xf>
    <xf numFmtId="10" fontId="5" fillId="0" borderId="0" xfId="2" applyNumberFormat="1" applyFont="1" applyBorder="1" applyAlignment="1">
      <alignment vertical="center"/>
    </xf>
    <xf numFmtId="10" fontId="5" fillId="0" borderId="14" xfId="2" applyNumberFormat="1" applyFont="1" applyBorder="1" applyAlignment="1">
      <alignment vertical="center"/>
    </xf>
    <xf numFmtId="10" fontId="2" fillId="4" borderId="0" xfId="2" applyNumberFormat="1" applyFont="1" applyFill="1" applyBorder="1" applyAlignment="1">
      <alignment horizontal="distributed" vertical="center" shrinkToFit="1"/>
    </xf>
    <xf numFmtId="10" fontId="2" fillId="4" borderId="14" xfId="2" applyNumberFormat="1" applyFont="1" applyFill="1" applyBorder="1" applyAlignment="1">
      <alignment vertical="center"/>
    </xf>
    <xf numFmtId="176" fontId="2" fillId="0" borderId="22" xfId="0" applyNumberFormat="1" applyFont="1" applyBorder="1" applyAlignment="1">
      <alignment horizontal="distributed" vertical="center"/>
    </xf>
    <xf numFmtId="176" fontId="5" fillId="0" borderId="12" xfId="0" applyNumberFormat="1" applyFont="1" applyBorder="1" applyAlignment="1">
      <alignment vertical="center" shrinkToFit="1"/>
    </xf>
    <xf numFmtId="38" fontId="5" fillId="4" borderId="11" xfId="1" applyFont="1" applyFill="1" applyBorder="1" applyAlignment="1">
      <alignment vertical="center" shrinkToFit="1"/>
    </xf>
    <xf numFmtId="38" fontId="2" fillId="4" borderId="16" xfId="1" applyFont="1" applyFill="1" applyBorder="1" applyAlignment="1">
      <alignment vertical="center" shrinkToFit="1"/>
    </xf>
    <xf numFmtId="176" fontId="2" fillId="0" borderId="13"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5" fillId="0" borderId="13" xfId="0" applyNumberFormat="1" applyFont="1" applyBorder="1" applyAlignment="1">
      <alignment horizontal="right" vertical="center" shrinkToFit="1"/>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shrinkToFit="1"/>
    </xf>
    <xf numFmtId="176" fontId="5" fillId="0" borderId="14" xfId="0" applyNumberFormat="1" applyFont="1" applyBorder="1" applyAlignment="1">
      <alignment vertical="center" shrinkToFit="1"/>
    </xf>
    <xf numFmtId="176" fontId="5" fillId="4" borderId="13" xfId="0" applyNumberFormat="1" applyFont="1" applyFill="1" applyBorder="1" applyAlignment="1">
      <alignment horizontal="right" vertical="center" shrinkToFit="1"/>
    </xf>
    <xf numFmtId="176" fontId="5" fillId="4" borderId="0" xfId="0" applyNumberFormat="1" applyFont="1" applyFill="1" applyBorder="1" applyAlignment="1">
      <alignment horizontal="right" vertical="center"/>
    </xf>
    <xf numFmtId="176" fontId="5" fillId="4" borderId="0" xfId="0" applyNumberFormat="1" applyFont="1" applyFill="1" applyBorder="1" applyAlignment="1">
      <alignment vertical="center" shrinkToFit="1"/>
    </xf>
    <xf numFmtId="176" fontId="5" fillId="4" borderId="14" xfId="0" applyNumberFormat="1" applyFont="1" applyFill="1" applyBorder="1" applyAlignment="1">
      <alignment vertical="center" shrinkToFit="1"/>
    </xf>
    <xf numFmtId="176" fontId="2" fillId="4" borderId="0" xfId="0" applyNumberFormat="1" applyFont="1" applyFill="1" applyBorder="1" applyAlignment="1">
      <alignment horizontal="right" vertical="center" shrinkToFit="1"/>
    </xf>
    <xf numFmtId="38" fontId="5" fillId="0" borderId="0" xfId="1" applyFont="1" applyBorder="1" applyAlignment="1">
      <alignment horizontal="right" vertical="center"/>
    </xf>
    <xf numFmtId="38" fontId="2" fillId="0" borderId="0" xfId="1" applyFont="1" applyBorder="1" applyAlignment="1">
      <alignment horizontal="right" vertical="center"/>
    </xf>
    <xf numFmtId="176" fontId="2" fillId="0" borderId="20" xfId="0" applyNumberFormat="1" applyFont="1" applyBorder="1" applyAlignment="1">
      <alignment horizontal="distributed" vertical="center"/>
    </xf>
    <xf numFmtId="10" fontId="5" fillId="4" borderId="13" xfId="2" applyNumberFormat="1" applyFont="1" applyFill="1" applyBorder="1" applyAlignment="1">
      <alignment horizontal="distributed" vertical="center" shrinkToFit="1"/>
    </xf>
    <xf numFmtId="10" fontId="5" fillId="4" borderId="0" xfId="2" applyNumberFormat="1" applyFont="1" applyFill="1" applyBorder="1" applyAlignment="1">
      <alignment vertical="center"/>
    </xf>
    <xf numFmtId="10" fontId="5" fillId="4" borderId="14" xfId="2" applyNumberFormat="1" applyFont="1" applyFill="1" applyBorder="1" applyAlignment="1">
      <alignment vertical="center"/>
    </xf>
    <xf numFmtId="176" fontId="2" fillId="0" borderId="21" xfId="0" applyNumberFormat="1" applyFont="1" applyBorder="1" applyAlignment="1">
      <alignment horizontal="distributed" vertical="center"/>
    </xf>
    <xf numFmtId="38" fontId="5" fillId="0" borderId="17" xfId="1" applyFont="1" applyBorder="1" applyAlignment="1">
      <alignment vertical="center" shrinkToFit="1"/>
    </xf>
    <xf numFmtId="38" fontId="5" fillId="0" borderId="16" xfId="1" applyFont="1" applyBorder="1" applyAlignment="1">
      <alignment vertical="center" shrinkToFit="1"/>
    </xf>
    <xf numFmtId="38" fontId="5" fillId="4" borderId="17" xfId="1" applyFont="1" applyFill="1" applyBorder="1" applyAlignment="1">
      <alignment vertical="center" shrinkToFit="1"/>
    </xf>
    <xf numFmtId="38" fontId="5" fillId="4" borderId="16" xfId="1" applyFont="1" applyFill="1" applyBorder="1" applyAlignment="1">
      <alignment vertical="center" shrinkToFit="1"/>
    </xf>
    <xf numFmtId="176" fontId="2" fillId="0" borderId="23" xfId="0" applyNumberFormat="1" applyFont="1" applyBorder="1" applyAlignment="1">
      <alignment vertical="center" wrapText="1"/>
    </xf>
    <xf numFmtId="176" fontId="2" fillId="0" borderId="13" xfId="0" applyNumberFormat="1" applyFont="1" applyBorder="1" applyAlignment="1">
      <alignment vertical="center" shrinkToFit="1"/>
    </xf>
    <xf numFmtId="176" fontId="2" fillId="0" borderId="13" xfId="0" applyNumberFormat="1" applyFont="1" applyBorder="1" applyAlignment="1">
      <alignment horizontal="right" vertical="center" shrinkToFit="1"/>
    </xf>
    <xf numFmtId="176" fontId="2" fillId="4" borderId="13" xfId="0" applyNumberFormat="1" applyFont="1" applyFill="1" applyBorder="1" applyAlignment="1">
      <alignment horizontal="right" vertical="center" shrinkToFit="1"/>
    </xf>
    <xf numFmtId="38" fontId="2" fillId="4" borderId="13" xfId="1" applyFont="1" applyFill="1" applyBorder="1" applyAlignment="1">
      <alignment horizontal="right" vertical="center" shrinkToFit="1"/>
    </xf>
    <xf numFmtId="38" fontId="2" fillId="4" borderId="0" xfId="1" applyFont="1" applyFill="1" applyBorder="1" applyAlignment="1">
      <alignment horizontal="right" vertical="center" shrinkToFit="1"/>
    </xf>
    <xf numFmtId="176" fontId="2" fillId="5" borderId="0" xfId="0" applyNumberFormat="1" applyFont="1" applyFill="1" applyBorder="1" applyAlignment="1">
      <alignment horizontal="right" vertical="center"/>
    </xf>
    <xf numFmtId="38" fontId="2" fillId="4" borderId="0" xfId="1" applyFont="1" applyFill="1" applyBorder="1" applyAlignment="1">
      <alignment horizontal="right" vertical="center"/>
    </xf>
    <xf numFmtId="38" fontId="2" fillId="5" borderId="0" xfId="1" applyFont="1" applyFill="1" applyBorder="1" applyAlignment="1">
      <alignment horizontal="right" vertical="center"/>
    </xf>
    <xf numFmtId="176" fontId="2" fillId="0" borderId="24" xfId="0" applyNumberFormat="1" applyFont="1" applyBorder="1" applyAlignment="1">
      <alignment vertical="center" wrapText="1"/>
    </xf>
    <xf numFmtId="176" fontId="2" fillId="0" borderId="25" xfId="0" applyNumberFormat="1" applyFont="1" applyBorder="1" applyAlignment="1">
      <alignment vertical="center" shrinkToFit="1"/>
    </xf>
    <xf numFmtId="176" fontId="2" fillId="0" borderId="26" xfId="0" applyNumberFormat="1" applyFont="1" applyBorder="1" applyAlignment="1">
      <alignment vertical="center" shrinkToFit="1"/>
    </xf>
    <xf numFmtId="176" fontId="2" fillId="0" borderId="27" xfId="0" applyNumberFormat="1" applyFont="1" applyBorder="1" applyAlignment="1">
      <alignment horizontal="distributed" vertical="center"/>
    </xf>
    <xf numFmtId="176" fontId="2" fillId="0" borderId="25" xfId="0" applyNumberFormat="1" applyFont="1" applyBorder="1" applyAlignment="1">
      <alignment horizontal="right" vertical="center" shrinkToFit="1"/>
    </xf>
    <xf numFmtId="176" fontId="2" fillId="0" borderId="27" xfId="0" applyNumberFormat="1" applyFont="1" applyBorder="1" applyAlignment="1">
      <alignment horizontal="right" vertical="center"/>
    </xf>
    <xf numFmtId="176" fontId="2" fillId="0" borderId="27" xfId="0" applyNumberFormat="1" applyFont="1" applyBorder="1" applyAlignment="1">
      <alignment vertical="center" shrinkToFit="1"/>
    </xf>
    <xf numFmtId="176" fontId="2" fillId="4" borderId="25" xfId="0" applyNumberFormat="1" applyFont="1" applyFill="1" applyBorder="1" applyAlignment="1">
      <alignment horizontal="right" vertical="center" shrinkToFit="1"/>
    </xf>
    <xf numFmtId="176" fontId="2" fillId="4" borderId="27" xfId="0" applyNumberFormat="1" applyFont="1" applyFill="1" applyBorder="1" applyAlignment="1">
      <alignment horizontal="right" vertical="center"/>
    </xf>
    <xf numFmtId="176" fontId="2" fillId="4" borderId="27" xfId="0" applyNumberFormat="1" applyFont="1" applyFill="1" applyBorder="1" applyAlignment="1">
      <alignment vertical="center" shrinkToFit="1"/>
    </xf>
    <xf numFmtId="176" fontId="2" fillId="4" borderId="15" xfId="0" applyNumberFormat="1" applyFont="1" applyFill="1" applyBorder="1" applyAlignment="1">
      <alignment horizontal="right" vertical="center" shrinkToFit="1"/>
    </xf>
    <xf numFmtId="38" fontId="2" fillId="4" borderId="17" xfId="1" applyFont="1" applyFill="1" applyBorder="1" applyAlignment="1">
      <alignment horizontal="right" vertical="center"/>
    </xf>
    <xf numFmtId="38" fontId="2" fillId="4" borderId="17" xfId="1" applyFont="1" applyFill="1" applyBorder="1" applyAlignment="1">
      <alignment vertical="center" shrinkToFit="1"/>
    </xf>
    <xf numFmtId="38" fontId="2" fillId="4" borderId="15" xfId="1" applyFont="1" applyFill="1" applyBorder="1" applyAlignment="1">
      <alignment horizontal="right" vertical="center" shrinkToFit="1"/>
    </xf>
    <xf numFmtId="38" fontId="2" fillId="4" borderId="17" xfId="1" applyFont="1" applyFill="1" applyBorder="1" applyAlignment="1">
      <alignment horizontal="right" vertical="center" shrinkToFit="1"/>
    </xf>
    <xf numFmtId="176" fontId="2" fillId="0" borderId="0" xfId="0" applyNumberFormat="1" applyFont="1" applyBorder="1" applyAlignment="1">
      <alignment vertical="center" wrapText="1"/>
    </xf>
    <xf numFmtId="176" fontId="2" fillId="0" borderId="0" xfId="0" applyNumberFormat="1" applyFont="1" applyBorder="1" applyAlignment="1">
      <alignment horizontal="right" vertical="center" shrinkToFit="1"/>
    </xf>
    <xf numFmtId="176" fontId="2" fillId="0" borderId="0" xfId="0" applyNumberFormat="1" applyFont="1" applyBorder="1" applyAlignment="1">
      <alignment vertical="center"/>
    </xf>
    <xf numFmtId="181" fontId="5" fillId="0" borderId="13" xfId="2" applyNumberFormat="1" applyFont="1" applyBorder="1" applyAlignment="1">
      <alignment horizontal="distributed" vertical="center" shrinkToFit="1"/>
    </xf>
    <xf numFmtId="181" fontId="5" fillId="0" borderId="14" xfId="2" applyNumberFormat="1" applyFont="1" applyBorder="1" applyAlignment="1">
      <alignment vertical="center"/>
    </xf>
    <xf numFmtId="181" fontId="5" fillId="4" borderId="13" xfId="2" applyNumberFormat="1" applyFont="1" applyFill="1" applyBorder="1" applyAlignment="1">
      <alignment horizontal="distributed" vertical="center" shrinkToFit="1"/>
    </xf>
    <xf numFmtId="181" fontId="5" fillId="4" borderId="0" xfId="2" applyNumberFormat="1" applyFont="1" applyFill="1" applyBorder="1" applyAlignment="1">
      <alignment vertical="center"/>
    </xf>
    <xf numFmtId="181" fontId="5" fillId="4" borderId="14" xfId="2" applyNumberFormat="1" applyFont="1" applyFill="1" applyBorder="1" applyAlignment="1">
      <alignment vertical="center"/>
    </xf>
    <xf numFmtId="181" fontId="2" fillId="4" borderId="0" xfId="2" applyNumberFormat="1" applyFont="1" applyFill="1" applyBorder="1" applyAlignment="1">
      <alignment horizontal="distributed" vertical="center" shrinkToFit="1"/>
    </xf>
    <xf numFmtId="181" fontId="2" fillId="4" borderId="14" xfId="2" applyNumberFormat="1" applyFont="1" applyFill="1" applyBorder="1" applyAlignment="1">
      <alignment vertical="center"/>
    </xf>
    <xf numFmtId="176" fontId="5" fillId="0" borderId="17" xfId="0" applyNumberFormat="1" applyFont="1" applyBorder="1" applyAlignment="1">
      <alignment vertical="center" shrinkToFit="1"/>
    </xf>
    <xf numFmtId="38" fontId="2" fillId="0" borderId="13" xfId="1" applyFont="1" applyBorder="1" applyAlignment="1">
      <alignment horizontal="center" vertical="center" shrinkToFit="1"/>
    </xf>
    <xf numFmtId="38" fontId="2" fillId="0" borderId="14" xfId="1" applyFont="1" applyBorder="1" applyAlignment="1">
      <alignment horizontal="center" vertical="center" shrinkToFit="1"/>
    </xf>
    <xf numFmtId="38" fontId="2" fillId="0" borderId="0" xfId="1" applyFont="1" applyBorder="1" applyAlignment="1">
      <alignment horizontal="distributed" vertical="center"/>
    </xf>
    <xf numFmtId="38" fontId="5" fillId="0" borderId="13" xfId="1" applyFont="1" applyBorder="1" applyAlignment="1">
      <alignment horizontal="right" vertical="center" shrinkToFit="1"/>
    </xf>
    <xf numFmtId="38" fontId="5" fillId="0" borderId="0" xfId="1" applyFont="1" applyBorder="1" applyAlignment="1">
      <alignment vertical="center" shrinkToFit="1"/>
    </xf>
    <xf numFmtId="38" fontId="5" fillId="0" borderId="14" xfId="1" applyFont="1" applyBorder="1" applyAlignment="1">
      <alignment vertical="center" shrinkToFit="1"/>
    </xf>
    <xf numFmtId="38" fontId="5" fillId="4" borderId="13" xfId="1" applyFont="1" applyFill="1" applyBorder="1" applyAlignment="1">
      <alignment horizontal="right" vertical="center" shrinkToFit="1"/>
    </xf>
    <xf numFmtId="38" fontId="5" fillId="4" borderId="0" xfId="1" applyFont="1" applyFill="1" applyBorder="1" applyAlignment="1">
      <alignment horizontal="right" vertical="center"/>
    </xf>
    <xf numFmtId="38" fontId="5" fillId="4" borderId="0" xfId="1" applyFont="1" applyFill="1" applyBorder="1" applyAlignment="1">
      <alignment vertical="center" shrinkToFit="1"/>
    </xf>
    <xf numFmtId="38" fontId="5" fillId="4" borderId="14" xfId="1" applyFont="1" applyFill="1" applyBorder="1" applyAlignment="1">
      <alignment vertical="center" shrinkToFit="1"/>
    </xf>
    <xf numFmtId="38" fontId="2" fillId="0" borderId="0" xfId="1" applyFont="1" applyAlignment="1">
      <alignment vertical="center" shrinkToFit="1"/>
    </xf>
    <xf numFmtId="38" fontId="2" fillId="0" borderId="0" xfId="1" applyFont="1" applyAlignment="1">
      <alignment vertical="center"/>
    </xf>
    <xf numFmtId="38" fontId="2" fillId="0" borderId="20" xfId="1" applyFont="1" applyBorder="1" applyAlignment="1">
      <alignment horizontal="distributed" vertical="center"/>
    </xf>
    <xf numFmtId="38" fontId="2" fillId="0" borderId="9" xfId="1" applyFont="1" applyBorder="1" applyAlignment="1">
      <alignment horizontal="distributed" vertical="center"/>
    </xf>
    <xf numFmtId="38" fontId="2" fillId="0" borderId="21" xfId="1" applyFont="1" applyBorder="1" applyAlignment="1">
      <alignment horizontal="distributed" vertical="center"/>
    </xf>
    <xf numFmtId="38" fontId="2" fillId="0" borderId="13" xfId="1" applyFont="1" applyBorder="1" applyAlignment="1">
      <alignment horizontal="right" vertical="center" shrinkToFit="1"/>
    </xf>
    <xf numFmtId="38" fontId="2" fillId="4" borderId="30" xfId="1" applyFont="1" applyFill="1" applyBorder="1" applyAlignment="1">
      <alignment vertical="center" shrinkToFit="1"/>
    </xf>
    <xf numFmtId="38" fontId="2" fillId="0" borderId="25" xfId="1" applyFont="1" applyBorder="1" applyAlignment="1">
      <alignment horizontal="center" vertical="center" shrinkToFit="1"/>
    </xf>
    <xf numFmtId="38" fontId="2" fillId="0" borderId="26" xfId="1" applyFont="1" applyBorder="1" applyAlignment="1">
      <alignment horizontal="center" vertical="center" shrinkToFit="1"/>
    </xf>
    <xf numFmtId="38" fontId="2" fillId="0" borderId="27" xfId="1" applyFont="1" applyBorder="1" applyAlignment="1">
      <alignment horizontal="distributed" vertical="center"/>
    </xf>
    <xf numFmtId="38" fontId="2" fillId="0" borderId="25" xfId="1" applyFont="1" applyBorder="1" applyAlignment="1">
      <alignment horizontal="right" vertical="center" shrinkToFit="1"/>
    </xf>
    <xf numFmtId="38" fontId="2" fillId="0" borderId="27" xfId="1" applyFont="1" applyBorder="1" applyAlignment="1">
      <alignment horizontal="right" vertical="center"/>
    </xf>
    <xf numFmtId="38" fontId="2" fillId="0" borderId="27" xfId="1" applyFont="1" applyBorder="1" applyAlignment="1">
      <alignment vertical="center" shrinkToFit="1"/>
    </xf>
    <xf numFmtId="38" fontId="2" fillId="0" borderId="26" xfId="1" applyFont="1" applyBorder="1" applyAlignment="1">
      <alignment vertical="center" shrinkToFit="1"/>
    </xf>
    <xf numFmtId="38" fontId="2" fillId="4" borderId="25" xfId="1" applyFont="1" applyFill="1" applyBorder="1" applyAlignment="1">
      <alignment horizontal="right" vertical="center" shrinkToFit="1"/>
    </xf>
    <xf numFmtId="38" fontId="2" fillId="4" borderId="27" xfId="1" applyFont="1" applyFill="1" applyBorder="1" applyAlignment="1">
      <alignment horizontal="right" vertical="center"/>
    </xf>
    <xf numFmtId="38" fontId="2" fillId="4" borderId="27" xfId="1" applyFont="1" applyFill="1" applyBorder="1" applyAlignment="1">
      <alignment vertical="center" shrinkToFit="1"/>
    </xf>
    <xf numFmtId="38" fontId="2" fillId="4" borderId="26" xfId="1" applyFont="1" applyFill="1" applyBorder="1" applyAlignment="1">
      <alignment vertical="center" shrinkToFit="1"/>
    </xf>
    <xf numFmtId="38" fontId="2" fillId="4" borderId="27" xfId="1" applyFont="1" applyFill="1" applyBorder="1" applyAlignment="1">
      <alignment horizontal="right" vertical="center" shrinkToFit="1"/>
    </xf>
    <xf numFmtId="38" fontId="2" fillId="4" borderId="31" xfId="1" applyFont="1" applyFill="1" applyBorder="1" applyAlignment="1">
      <alignment vertical="center" shrinkToFit="1"/>
    </xf>
    <xf numFmtId="176" fontId="2" fillId="0" borderId="0" xfId="0" applyNumberFormat="1" applyFont="1" applyAlignment="1">
      <alignment horizontal="center"/>
    </xf>
    <xf numFmtId="176" fontId="2" fillId="0" borderId="13" xfId="0" applyNumberFormat="1" applyFont="1" applyBorder="1"/>
    <xf numFmtId="176" fontId="2" fillId="0" borderId="0" xfId="0" applyNumberFormat="1" applyFont="1" applyBorder="1"/>
    <xf numFmtId="176" fontId="2" fillId="0" borderId="14" xfId="0" applyNumberFormat="1" applyFont="1" applyBorder="1"/>
    <xf numFmtId="181" fontId="5" fillId="0" borderId="0" xfId="2" applyNumberFormat="1" applyFont="1" applyBorder="1" applyAlignment="1">
      <alignment vertical="center"/>
    </xf>
    <xf numFmtId="181" fontId="2" fillId="3" borderId="0" xfId="2" applyNumberFormat="1" applyFont="1" applyFill="1" applyBorder="1" applyAlignment="1">
      <alignment horizontal="distributed" vertical="center" shrinkToFit="1"/>
    </xf>
    <xf numFmtId="10" fontId="2" fillId="3" borderId="0" xfId="2" applyNumberFormat="1" applyFont="1" applyFill="1" applyBorder="1" applyAlignment="1">
      <alignment vertical="center"/>
    </xf>
    <xf numFmtId="181" fontId="2" fillId="3" borderId="30" xfId="2" applyNumberFormat="1" applyFont="1" applyFill="1" applyBorder="1" applyAlignment="1">
      <alignment vertical="center"/>
    </xf>
    <xf numFmtId="38" fontId="2" fillId="3" borderId="34" xfId="1" applyFont="1" applyFill="1" applyBorder="1" applyAlignment="1">
      <alignment vertical="center" shrinkToFit="1"/>
    </xf>
    <xf numFmtId="38" fontId="5" fillId="3" borderId="13" xfId="1" applyFont="1" applyFill="1" applyBorder="1" applyAlignment="1">
      <alignment horizontal="right" vertical="center" shrinkToFit="1"/>
    </xf>
    <xf numFmtId="38" fontId="5" fillId="3" borderId="0" xfId="1" applyFont="1" applyFill="1" applyBorder="1" applyAlignment="1">
      <alignment horizontal="right" vertical="center"/>
    </xf>
    <xf numFmtId="38" fontId="5" fillId="3" borderId="14" xfId="1" applyFont="1" applyFill="1" applyBorder="1" applyAlignment="1">
      <alignment vertical="center" shrinkToFit="1"/>
    </xf>
    <xf numFmtId="38" fontId="2" fillId="3" borderId="0" xfId="1" applyFont="1" applyFill="1" applyBorder="1" applyAlignment="1">
      <alignment horizontal="right" vertical="center" shrinkToFit="1"/>
    </xf>
    <xf numFmtId="38" fontId="2" fillId="3" borderId="0" xfId="1" applyFont="1" applyFill="1" applyBorder="1" applyAlignment="1">
      <alignment horizontal="right" vertical="center"/>
    </xf>
    <xf numFmtId="38" fontId="2" fillId="3" borderId="30" xfId="1" applyFont="1" applyFill="1" applyBorder="1" applyAlignment="1">
      <alignment vertical="center" shrinkToFit="1"/>
    </xf>
    <xf numFmtId="38" fontId="2" fillId="3" borderId="37" xfId="1" applyFont="1" applyFill="1" applyBorder="1" applyAlignment="1">
      <alignment vertical="center" shrinkToFit="1"/>
    </xf>
    <xf numFmtId="38" fontId="2" fillId="0" borderId="13" xfId="1" applyFont="1" applyBorder="1" applyAlignment="1">
      <alignment vertical="center" shrinkToFit="1"/>
    </xf>
    <xf numFmtId="38" fontId="2" fillId="3" borderId="38" xfId="1" applyFont="1" applyFill="1" applyBorder="1" applyAlignment="1">
      <alignment horizontal="right" vertical="center" shrinkToFit="1"/>
    </xf>
    <xf numFmtId="38" fontId="2" fillId="3" borderId="39" xfId="1" applyFont="1" applyFill="1" applyBorder="1" applyAlignment="1">
      <alignment vertical="center" shrinkToFit="1"/>
    </xf>
    <xf numFmtId="38" fontId="2" fillId="0" borderId="25" xfId="1" applyFont="1" applyBorder="1" applyAlignment="1">
      <alignment vertical="center" shrinkToFit="1"/>
    </xf>
    <xf numFmtId="38" fontId="2" fillId="3" borderId="40" xfId="1" applyFont="1" applyFill="1" applyBorder="1" applyAlignment="1">
      <alignment horizontal="right" vertical="center" shrinkToFit="1"/>
    </xf>
    <xf numFmtId="38" fontId="2" fillId="3" borderId="27" xfId="1" applyFont="1" applyFill="1" applyBorder="1" applyAlignment="1">
      <alignment horizontal="right" vertical="center"/>
    </xf>
    <xf numFmtId="38" fontId="2" fillId="3" borderId="41" xfId="1" applyFont="1" applyFill="1" applyBorder="1" applyAlignment="1">
      <alignment vertical="center" shrinkToFit="1"/>
    </xf>
    <xf numFmtId="38" fontId="2" fillId="3" borderId="27" xfId="1" applyFont="1" applyFill="1" applyBorder="1" applyAlignment="1">
      <alignment horizontal="right" vertical="center" shrinkToFit="1"/>
    </xf>
    <xf numFmtId="38" fontId="2" fillId="3" borderId="31" xfId="1" applyFont="1" applyFill="1" applyBorder="1" applyAlignment="1">
      <alignment vertical="center" shrinkToFi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vertical="center"/>
    </xf>
    <xf numFmtId="0" fontId="7" fillId="0" borderId="0" xfId="0" applyFont="1" applyAlignment="1">
      <alignment horizontal="left" vertical="center"/>
    </xf>
    <xf numFmtId="38" fontId="5" fillId="4" borderId="15" xfId="1" applyFont="1" applyFill="1" applyBorder="1" applyAlignment="1">
      <alignment horizontal="right" vertical="center" shrinkToFit="1"/>
    </xf>
    <xf numFmtId="38" fontId="5" fillId="0" borderId="15" xfId="1" applyFont="1" applyBorder="1" applyAlignment="1">
      <alignment horizontal="right" vertical="center" shrinkToFit="1"/>
    </xf>
    <xf numFmtId="38" fontId="5" fillId="0" borderId="17" xfId="1" applyFont="1" applyBorder="1" applyAlignment="1">
      <alignment horizontal="right" vertical="center"/>
    </xf>
    <xf numFmtId="179" fontId="5" fillId="4" borderId="18" xfId="0" applyNumberFormat="1" applyFont="1" applyFill="1" applyBorder="1" applyAlignment="1">
      <alignment horizontal="center" vertical="center"/>
    </xf>
    <xf numFmtId="179" fontId="2" fillId="3" borderId="28" xfId="2" applyNumberFormat="1" applyFont="1" applyFill="1" applyBorder="1" applyAlignment="1">
      <alignment horizontal="center" vertical="center"/>
    </xf>
    <xf numFmtId="179" fontId="2" fillId="3" borderId="28" xfId="2" applyNumberFormat="1" applyFont="1" applyFill="1" applyBorder="1" applyAlignment="1">
      <alignment vertical="center"/>
    </xf>
    <xf numFmtId="179" fontId="2" fillId="3" borderId="35" xfId="2" applyNumberFormat="1" applyFont="1" applyFill="1" applyBorder="1" applyAlignment="1">
      <alignment vertical="center"/>
    </xf>
    <xf numFmtId="38" fontId="5" fillId="0" borderId="17" xfId="1" applyFont="1" applyBorder="1" applyAlignment="1">
      <alignment horizontal="right" vertical="center" shrinkToFit="1"/>
    </xf>
    <xf numFmtId="179" fontId="5" fillId="0" borderId="18" xfId="0" applyNumberFormat="1" applyFont="1" applyBorder="1" applyAlignment="1">
      <alignment horizontal="center" vertical="center"/>
    </xf>
    <xf numFmtId="38" fontId="2" fillId="3" borderId="36" xfId="1" applyFont="1" applyFill="1" applyBorder="1" applyAlignment="1">
      <alignment horizontal="right" vertical="center" shrinkToFit="1"/>
    </xf>
    <xf numFmtId="38" fontId="2" fillId="3" borderId="36" xfId="1" applyFont="1" applyFill="1" applyBorder="1" applyAlignment="1">
      <alignment horizontal="right" vertical="center"/>
    </xf>
    <xf numFmtId="179" fontId="5" fillId="4" borderId="6" xfId="0" applyNumberFormat="1" applyFont="1" applyFill="1" applyBorder="1" applyAlignment="1">
      <alignment horizontal="center" vertical="center"/>
    </xf>
    <xf numFmtId="179" fontId="2" fillId="3" borderId="32" xfId="2" applyNumberFormat="1" applyFont="1" applyFill="1" applyBorder="1" applyAlignment="1">
      <alignment horizontal="center" vertical="center"/>
    </xf>
    <xf numFmtId="179" fontId="2" fillId="3" borderId="32" xfId="2" applyNumberFormat="1" applyFont="1" applyFill="1" applyBorder="1" applyAlignment="1">
      <alignment vertical="center"/>
    </xf>
    <xf numFmtId="179" fontId="2" fillId="3" borderId="33" xfId="2" applyNumberFormat="1" applyFont="1" applyFill="1" applyBorder="1" applyAlignment="1">
      <alignment vertical="center"/>
    </xf>
    <xf numFmtId="176" fontId="5" fillId="0" borderId="15" xfId="0" applyNumberFormat="1" applyFont="1" applyBorder="1" applyAlignment="1">
      <alignment horizontal="right" vertical="center" shrinkToFit="1"/>
    </xf>
    <xf numFmtId="179" fontId="5" fillId="0" borderId="6" xfId="0" applyNumberFormat="1" applyFont="1" applyBorder="1" applyAlignment="1">
      <alignment horizontal="center" vertical="center"/>
    </xf>
    <xf numFmtId="38" fontId="2" fillId="3" borderId="17" xfId="1" applyFont="1" applyFill="1" applyBorder="1" applyAlignment="1">
      <alignment horizontal="right" vertical="center" shrinkToFit="1"/>
    </xf>
    <xf numFmtId="38" fontId="2" fillId="3" borderId="17" xfId="1" applyFont="1" applyFill="1" applyBorder="1" applyAlignment="1">
      <alignment horizontal="right" vertical="center"/>
    </xf>
    <xf numFmtId="176" fontId="2" fillId="0" borderId="5"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176" fontId="2" fillId="0" borderId="6" xfId="0" applyNumberFormat="1" applyFont="1" applyBorder="1" applyAlignment="1">
      <alignment horizontal="center" vertical="center" wrapText="1" shrinkToFit="1"/>
    </xf>
    <xf numFmtId="176" fontId="2" fillId="0" borderId="7"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179" fontId="5" fillId="0" borderId="6" xfId="2" applyNumberFormat="1" applyFont="1" applyBorder="1" applyAlignment="1">
      <alignment horizontal="center" vertical="center"/>
    </xf>
    <xf numFmtId="179" fontId="5" fillId="0" borderId="8" xfId="0" applyNumberFormat="1" applyFont="1" applyBorder="1" applyAlignment="1">
      <alignment horizontal="center" vertical="center"/>
    </xf>
    <xf numFmtId="176" fontId="2" fillId="0" borderId="18" xfId="0" applyNumberFormat="1" applyFont="1" applyBorder="1" applyAlignment="1">
      <alignment horizontal="center" vertical="center" wrapText="1" shrinkToFit="1"/>
    </xf>
    <xf numFmtId="176" fontId="2" fillId="0" borderId="19" xfId="0" applyNumberFormat="1" applyFont="1" applyBorder="1" applyAlignment="1">
      <alignment horizontal="center" vertical="center" shrinkToFit="1"/>
    </xf>
    <xf numFmtId="179" fontId="5" fillId="0" borderId="18" xfId="2" applyNumberFormat="1" applyFont="1" applyBorder="1" applyAlignment="1">
      <alignment horizontal="center" vertical="center"/>
    </xf>
    <xf numFmtId="179" fontId="5" fillId="0" borderId="20" xfId="0" applyNumberFormat="1" applyFont="1" applyBorder="1" applyAlignment="1">
      <alignment horizontal="center" vertical="center"/>
    </xf>
    <xf numFmtId="182" fontId="5" fillId="4" borderId="18" xfId="1" applyNumberFormat="1" applyFont="1" applyFill="1" applyBorder="1" applyAlignment="1">
      <alignment horizontal="center" vertical="center"/>
    </xf>
    <xf numFmtId="182" fontId="2" fillId="4" borderId="28" xfId="1" applyNumberFormat="1" applyFont="1" applyFill="1" applyBorder="1" applyAlignment="1">
      <alignment horizontal="center" vertical="center"/>
    </xf>
    <xf numFmtId="182" fontId="2" fillId="4" borderId="28" xfId="1" applyNumberFormat="1" applyFont="1" applyFill="1" applyBorder="1" applyAlignment="1">
      <alignment vertical="center"/>
    </xf>
    <xf numFmtId="182" fontId="2" fillId="4" borderId="29" xfId="1" applyNumberFormat="1" applyFont="1" applyFill="1" applyBorder="1" applyAlignment="1">
      <alignment vertical="center"/>
    </xf>
    <xf numFmtId="182" fontId="5" fillId="0" borderId="18" xfId="1" applyNumberFormat="1" applyFont="1" applyBorder="1" applyAlignment="1">
      <alignment horizontal="center" vertical="center"/>
    </xf>
    <xf numFmtId="38" fontId="2" fillId="4" borderId="17" xfId="1" applyFont="1" applyFill="1" applyBorder="1" applyAlignment="1">
      <alignment horizontal="right" vertical="center" shrinkToFit="1"/>
    </xf>
    <xf numFmtId="38" fontId="2" fillId="4" borderId="17" xfId="1" applyFont="1" applyFill="1" applyBorder="1" applyAlignment="1">
      <alignment horizontal="right" vertical="center"/>
    </xf>
    <xf numFmtId="179" fontId="2" fillId="4" borderId="8" xfId="2" applyNumberFormat="1" applyFont="1" applyFill="1" applyBorder="1" applyAlignment="1">
      <alignment horizontal="center" vertical="center"/>
    </xf>
    <xf numFmtId="179" fontId="2" fillId="4" borderId="8" xfId="2" applyNumberFormat="1" applyFont="1" applyFill="1" applyBorder="1" applyAlignment="1">
      <alignment vertical="center"/>
    </xf>
    <xf numFmtId="179" fontId="2" fillId="4" borderId="7" xfId="2" applyNumberFormat="1" applyFont="1" applyFill="1" applyBorder="1" applyAlignment="1">
      <alignment vertical="center"/>
    </xf>
    <xf numFmtId="38" fontId="2" fillId="0" borderId="18" xfId="1" applyFont="1" applyBorder="1" applyAlignment="1">
      <alignment horizontal="center" vertical="center" wrapText="1" shrinkToFit="1"/>
    </xf>
    <xf numFmtId="38" fontId="2" fillId="0" borderId="19" xfId="1" applyFont="1" applyBorder="1" applyAlignment="1">
      <alignment horizontal="center" vertical="center" shrinkToFit="1"/>
    </xf>
    <xf numFmtId="38" fontId="2" fillId="0" borderId="13" xfId="1" applyFont="1" applyBorder="1" applyAlignment="1">
      <alignment horizontal="center" vertical="center" shrinkToFit="1"/>
    </xf>
    <xf numFmtId="38" fontId="2" fillId="0" borderId="14" xfId="1" applyFont="1" applyBorder="1" applyAlignment="1">
      <alignment horizontal="center" vertical="center" shrinkToFit="1"/>
    </xf>
    <xf numFmtId="38" fontId="2" fillId="0" borderId="15" xfId="1" applyFont="1" applyBorder="1" applyAlignment="1">
      <alignment horizontal="center" vertical="center" shrinkToFit="1"/>
    </xf>
    <xf numFmtId="38" fontId="2" fillId="0" borderId="16" xfId="1" applyFont="1" applyBorder="1" applyAlignment="1">
      <alignment horizontal="center" vertical="center" shrinkToFit="1"/>
    </xf>
    <xf numFmtId="182" fontId="5" fillId="0" borderId="20" xfId="1" applyNumberFormat="1" applyFont="1" applyBorder="1" applyAlignment="1">
      <alignment horizontal="center" vertical="center"/>
    </xf>
    <xf numFmtId="38" fontId="5" fillId="4" borderId="10" xfId="1" applyFont="1" applyFill="1" applyBorder="1" applyAlignment="1">
      <alignment horizontal="right" vertical="center" shrinkToFit="1"/>
    </xf>
    <xf numFmtId="38" fontId="5" fillId="4" borderId="12" xfId="1" applyFont="1" applyFill="1" applyBorder="1" applyAlignment="1">
      <alignment horizontal="right" vertical="center" shrinkToFit="1"/>
    </xf>
    <xf numFmtId="38" fontId="5" fillId="0" borderId="10" xfId="1" applyFont="1" applyBorder="1" applyAlignment="1">
      <alignment horizontal="right" vertical="center" shrinkToFit="1"/>
    </xf>
    <xf numFmtId="38" fontId="5" fillId="0" borderId="12" xfId="1" applyFont="1" applyBorder="1" applyAlignment="1">
      <alignment horizontal="right" vertical="center" shrinkToFit="1"/>
    </xf>
    <xf numFmtId="179" fontId="5" fillId="0" borderId="7" xfId="0" applyNumberFormat="1" applyFont="1" applyBorder="1" applyAlignment="1">
      <alignment horizontal="center" vertical="center"/>
    </xf>
    <xf numFmtId="179" fontId="5" fillId="4" borderId="8" xfId="0" applyNumberFormat="1" applyFont="1" applyFill="1" applyBorder="1" applyAlignment="1">
      <alignment horizontal="center" vertical="center"/>
    </xf>
    <xf numFmtId="179" fontId="5" fillId="4" borderId="7" xfId="0" applyNumberFormat="1" applyFont="1" applyFill="1" applyBorder="1" applyAlignment="1">
      <alignment horizontal="center" vertical="center"/>
    </xf>
    <xf numFmtId="38" fontId="2" fillId="4" borderId="0" xfId="1" applyFont="1" applyFill="1" applyBorder="1" applyAlignment="1">
      <alignment horizontal="right" vertical="center" shrinkToFit="1"/>
    </xf>
    <xf numFmtId="38" fontId="2" fillId="4" borderId="0" xfId="1" applyFont="1" applyFill="1" applyBorder="1" applyAlignment="1">
      <alignment horizontal="right" vertical="center"/>
    </xf>
    <xf numFmtId="176" fontId="2" fillId="0" borderId="7" xfId="0" applyNumberFormat="1" applyFont="1" applyBorder="1" applyAlignment="1">
      <alignment horizontal="center" vertical="center" wrapText="1" shrinkToFit="1"/>
    </xf>
    <xf numFmtId="176" fontId="2" fillId="0" borderId="13" xfId="0" applyNumberFormat="1" applyFont="1" applyBorder="1" applyAlignment="1">
      <alignment horizontal="center" vertical="center" wrapText="1" shrinkToFit="1"/>
    </xf>
    <xf numFmtId="176" fontId="2" fillId="0" borderId="14" xfId="0" applyNumberFormat="1" applyFont="1" applyBorder="1" applyAlignment="1">
      <alignment horizontal="center" vertical="center" wrapText="1" shrinkToFit="1"/>
    </xf>
    <xf numFmtId="176" fontId="2" fillId="0" borderId="10" xfId="0" applyNumberFormat="1" applyFont="1" applyBorder="1" applyAlignment="1">
      <alignment horizontal="center" vertical="center" wrapText="1" shrinkToFit="1"/>
    </xf>
    <xf numFmtId="176" fontId="2" fillId="0" borderId="11" xfId="0" applyNumberFormat="1" applyFont="1" applyBorder="1" applyAlignment="1">
      <alignment horizontal="center" vertical="center" wrapText="1" shrinkToFit="1"/>
    </xf>
    <xf numFmtId="179" fontId="5" fillId="0" borderId="8" xfId="2" applyNumberFormat="1" applyFont="1" applyBorder="1" applyAlignment="1">
      <alignment horizontal="center" vertical="center"/>
    </xf>
    <xf numFmtId="179" fontId="5" fillId="0" borderId="7" xfId="2" applyNumberFormat="1" applyFont="1" applyBorder="1" applyAlignment="1">
      <alignment horizontal="center" vertical="center"/>
    </xf>
    <xf numFmtId="38" fontId="2" fillId="0" borderId="13" xfId="1" applyFont="1" applyBorder="1" applyAlignment="1">
      <alignment horizontal="right" vertical="center" shrinkToFit="1"/>
    </xf>
    <xf numFmtId="38" fontId="2" fillId="0" borderId="0" xfId="1" applyFont="1" applyBorder="1" applyAlignment="1">
      <alignment horizontal="right" vertical="center"/>
    </xf>
    <xf numFmtId="38" fontId="2" fillId="4" borderId="13" xfId="1" applyFont="1" applyFill="1" applyBorder="1" applyAlignment="1">
      <alignment horizontal="right" vertical="center" shrinkToFit="1"/>
    </xf>
    <xf numFmtId="176" fontId="2" fillId="4" borderId="13" xfId="0" applyNumberFormat="1"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14" xfId="0" applyNumberFormat="1" applyFont="1" applyFill="1" applyBorder="1" applyAlignment="1">
      <alignment vertical="center"/>
    </xf>
    <xf numFmtId="179" fontId="2" fillId="4" borderId="0" xfId="2" applyNumberFormat="1" applyFont="1" applyFill="1" applyBorder="1" applyAlignment="1">
      <alignment horizontal="center" vertical="center"/>
    </xf>
    <xf numFmtId="179" fontId="2" fillId="4" borderId="0" xfId="2" applyNumberFormat="1" applyFont="1" applyFill="1" applyBorder="1" applyAlignment="1">
      <alignment vertical="center"/>
    </xf>
    <xf numFmtId="179" fontId="2" fillId="4" borderId="14" xfId="2" applyNumberFormat="1" applyFont="1" applyFill="1" applyBorder="1" applyAlignment="1">
      <alignment vertical="center"/>
    </xf>
    <xf numFmtId="176" fontId="2" fillId="0" borderId="13"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14" xfId="0" applyNumberFormat="1" applyFont="1" applyBorder="1" applyAlignment="1">
      <alignment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0" borderId="13" xfId="0" applyNumberFormat="1" applyFont="1" applyBorder="1" applyAlignment="1">
      <alignment vertical="center" wrapText="1" shrinkToFit="1"/>
    </xf>
    <xf numFmtId="176" fontId="2" fillId="0" borderId="14" xfId="0" applyNumberFormat="1" applyFont="1" applyBorder="1" applyAlignment="1">
      <alignment vertical="center" shrinkToFit="1"/>
    </xf>
    <xf numFmtId="176" fontId="2" fillId="0" borderId="13" xfId="0" applyNumberFormat="1" applyFont="1" applyBorder="1" applyAlignment="1">
      <alignment vertical="center" shrinkToFit="1"/>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8" xfId="0" applyNumberFormat="1" applyFont="1" applyBorder="1" applyAlignment="1">
      <alignment vertical="center"/>
    </xf>
    <xf numFmtId="49" fontId="2" fillId="0" borderId="7" xfId="0" applyNumberFormat="1" applyFont="1" applyBorder="1" applyAlignment="1">
      <alignment vertical="center"/>
    </xf>
    <xf numFmtId="176" fontId="2"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2" fillId="0" borderId="18" xfId="0" applyFont="1" applyBorder="1" applyAlignment="1">
      <alignment horizontal="center" vertical="center" wrapText="1" shrinkToFit="1"/>
    </xf>
    <xf numFmtId="0" fontId="2" fillId="0" borderId="19"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2" fillId="0" borderId="13" xfId="0" applyFont="1" applyBorder="1" applyAlignment="1">
      <alignment horizontal="center" vertical="center" wrapText="1" shrinkToFit="1"/>
    </xf>
    <xf numFmtId="179" fontId="5" fillId="0" borderId="19" xfId="0" applyNumberFormat="1" applyFont="1" applyBorder="1" applyAlignment="1">
      <alignment horizontal="center" vertical="center"/>
    </xf>
    <xf numFmtId="179" fontId="5" fillId="4" borderId="20" xfId="0" applyNumberFormat="1" applyFont="1" applyFill="1" applyBorder="1" applyAlignment="1">
      <alignment horizontal="center" vertical="center"/>
    </xf>
    <xf numFmtId="179" fontId="5" fillId="4" borderId="19" xfId="0" applyNumberFormat="1" applyFont="1" applyFill="1" applyBorder="1" applyAlignment="1">
      <alignment horizontal="center" vertical="center"/>
    </xf>
    <xf numFmtId="179" fontId="5" fillId="0" borderId="20" xfId="2" applyNumberFormat="1" applyFont="1" applyBorder="1" applyAlignment="1">
      <alignment horizontal="center" vertical="center"/>
    </xf>
    <xf numFmtId="179" fontId="5" fillId="0" borderId="19" xfId="2" applyNumberFormat="1" applyFont="1" applyBorder="1" applyAlignment="1">
      <alignment horizontal="center" vertical="center"/>
    </xf>
    <xf numFmtId="38" fontId="5" fillId="4" borderId="17" xfId="1" applyFont="1" applyFill="1" applyBorder="1" applyAlignment="1">
      <alignment horizontal="right" vertical="center" shrinkToFit="1"/>
    </xf>
    <xf numFmtId="182" fontId="5" fillId="0" borderId="19" xfId="1" applyNumberFormat="1" applyFont="1" applyBorder="1" applyAlignment="1">
      <alignment horizontal="center" vertical="center"/>
    </xf>
    <xf numFmtId="182" fontId="5" fillId="4" borderId="20" xfId="1" applyNumberFormat="1" applyFont="1" applyFill="1" applyBorder="1" applyAlignment="1">
      <alignment horizontal="center" vertical="center"/>
    </xf>
    <xf numFmtId="182" fontId="5" fillId="4" borderId="19" xfId="1" applyNumberFormat="1" applyFont="1" applyFill="1" applyBorder="1" applyAlignment="1">
      <alignment horizontal="center" vertical="center"/>
    </xf>
    <xf numFmtId="176" fontId="5" fillId="0" borderId="17" xfId="0" applyNumberFormat="1" applyFont="1" applyBorder="1" applyAlignment="1">
      <alignment horizontal="righ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127001</xdr:colOff>
      <xdr:row>60</xdr:row>
      <xdr:rowOff>63500</xdr:rowOff>
    </xdr:from>
    <xdr:to>
      <xdr:col>46</xdr:col>
      <xdr:colOff>25401</xdr:colOff>
      <xdr:row>83</xdr:row>
      <xdr:rowOff>165100</xdr:rowOff>
    </xdr:to>
    <xdr:sp macro="" textlink="">
      <xdr:nvSpPr>
        <xdr:cNvPr id="2" name="角丸四角形 1"/>
        <xdr:cNvSpPr/>
      </xdr:nvSpPr>
      <xdr:spPr>
        <a:xfrm>
          <a:off x="127001" y="10960100"/>
          <a:ext cx="18291175" cy="5607050"/>
        </a:xfrm>
        <a:prstGeom prst="roundRect">
          <a:avLst>
            <a:gd name="adj" fmla="val 3630"/>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101600</xdr:colOff>
      <xdr:row>0</xdr:row>
      <xdr:rowOff>25400</xdr:rowOff>
    </xdr:from>
    <xdr:to>
      <xdr:col>64</xdr:col>
      <xdr:colOff>279400</xdr:colOff>
      <xdr:row>1</xdr:row>
      <xdr:rowOff>354965</xdr:rowOff>
    </xdr:to>
    <xdr:sp macro="" textlink="">
      <xdr:nvSpPr>
        <xdr:cNvPr id="3" name="正方形/長方形 2"/>
        <xdr:cNvSpPr/>
      </xdr:nvSpPr>
      <xdr:spPr>
        <a:xfrm>
          <a:off x="23837900" y="25400"/>
          <a:ext cx="2184400" cy="507365"/>
        </a:xfrm>
        <a:prstGeom prst="rect">
          <a:avLst/>
        </a:prstGeom>
        <a:solidFill>
          <a:sysClr val="window" lastClr="FFFFFF"/>
        </a:solidFill>
        <a:ln w="25400" cap="flat" cmpd="sng" algn="ctr">
          <a:solidFill>
            <a:srgbClr val="F79646"/>
          </a:solidFill>
          <a:prstDash val="solid"/>
        </a:ln>
        <a:effectLst/>
      </xdr:spPr>
      <xdr:txBody>
        <a:bodyPr wrap="square" rtlCol="0" anchor="ctr">
          <a:noAutofit/>
        </a:bodyPr>
        <a:lstStyle/>
        <a:p>
          <a:pPr algn="ctr">
            <a:spcAft>
              <a:spcPts val="0"/>
            </a:spcAft>
          </a:pPr>
          <a:r>
            <a:rPr lang="ja-JP" sz="2400">
              <a:solidFill>
                <a:srgbClr val="000000"/>
              </a:solidFill>
              <a:effectLst/>
              <a:latin typeface="Calibri"/>
              <a:ea typeface="ＭＳ 明朝"/>
              <a:cs typeface="Times New Roman"/>
            </a:rPr>
            <a:t>資料</a:t>
          </a:r>
          <a:r>
            <a:rPr lang="ja-JP" sz="2400">
              <a:solidFill>
                <a:srgbClr val="000000"/>
              </a:solidFill>
              <a:effectLst/>
              <a:latin typeface="ＭＳ 明朝" pitchFamily="17" charset="-128"/>
              <a:ea typeface="ＭＳ 明朝" pitchFamily="17" charset="-128"/>
              <a:cs typeface="Times New Roman"/>
            </a:rPr>
            <a:t>番号 </a:t>
          </a:r>
          <a:r>
            <a:rPr lang="ja-JP" altLang="en-US" sz="2400">
              <a:solidFill>
                <a:srgbClr val="000000"/>
              </a:solidFill>
              <a:effectLst/>
              <a:latin typeface="ＭＳ 明朝" pitchFamily="17" charset="-128"/>
              <a:ea typeface="ＭＳ 明朝" pitchFamily="17" charset="-128"/>
              <a:cs typeface="Times New Roman"/>
            </a:rPr>
            <a:t>５</a:t>
          </a:r>
          <a:endParaRPr lang="ja-JP" sz="2400">
            <a:effectLst/>
            <a:latin typeface="ＭＳ 明朝" pitchFamily="17" charset="-128"/>
            <a:ea typeface="ＭＳ 明朝" pitchFamily="17" charset="-128"/>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83"/>
  <sheetViews>
    <sheetView tabSelected="1" zoomScale="75" zoomScaleNormal="75" workbookViewId="0"/>
  </sheetViews>
  <sheetFormatPr defaultColWidth="2.75" defaultRowHeight="14.25" x14ac:dyDescent="0.15"/>
  <cols>
    <col min="1" max="1" width="2.75" style="1" customWidth="1"/>
    <col min="2" max="2" width="14.5" style="1" customWidth="1"/>
    <col min="3" max="3" width="6.625" style="1" customWidth="1"/>
    <col min="4" max="4" width="5.375" style="1" customWidth="1"/>
    <col min="5" max="5" width="13" style="1" customWidth="1"/>
    <col min="6" max="6" width="2.75" style="1" customWidth="1"/>
    <col min="7" max="7" width="8" style="1" customWidth="1"/>
    <col min="8" max="8" width="3.125" style="1" customWidth="1"/>
    <col min="9" max="9" width="2.75" style="1" customWidth="1"/>
    <col min="10" max="10" width="8.375" style="1" customWidth="1"/>
    <col min="11" max="12" width="2.75" style="1" customWidth="1"/>
    <col min="13" max="13" width="7.5" style="1" customWidth="1"/>
    <col min="14" max="14" width="3.625" style="1" customWidth="1"/>
    <col min="15" max="15" width="2.75" style="1" customWidth="1"/>
    <col min="16" max="16" width="9.25" style="1" customWidth="1"/>
    <col min="17" max="17" width="3.75" style="1" customWidth="1"/>
    <col min="18" max="18" width="2.75" style="1" customWidth="1"/>
    <col min="19" max="19" width="8.25" style="1" customWidth="1"/>
    <col min="20" max="20" width="3.375" style="1" customWidth="1"/>
    <col min="21" max="21" width="2.75" style="1" customWidth="1"/>
    <col min="22" max="22" width="7.125" style="1" customWidth="1"/>
    <col min="23" max="23" width="4.125" style="1" customWidth="1"/>
    <col min="24" max="24" width="2.75" style="1" customWidth="1"/>
    <col min="25" max="25" width="7.125" style="1" customWidth="1"/>
    <col min="26" max="26" width="3.625" style="1" customWidth="1"/>
    <col min="27" max="27" width="2.75" style="1" customWidth="1"/>
    <col min="28" max="28" width="7.25" style="1" customWidth="1"/>
    <col min="29" max="29" width="3.125" style="1" customWidth="1"/>
    <col min="30" max="30" width="2.75" style="1" customWidth="1"/>
    <col min="31" max="31" width="7.25" style="1" customWidth="1"/>
    <col min="32" max="32" width="4.125" style="1" customWidth="1"/>
    <col min="33" max="33" width="2.75" style="1" customWidth="1"/>
    <col min="34" max="34" width="9.5" style="1" customWidth="1"/>
    <col min="35" max="35" width="4.125" style="1" customWidth="1"/>
    <col min="36" max="36" width="2.75" style="1" customWidth="1"/>
    <col min="37" max="37" width="7.125" style="1" customWidth="1"/>
    <col min="38" max="38" width="3.375" style="1" customWidth="1"/>
    <col min="39" max="39" width="4" style="1" customWidth="1"/>
    <col min="40" max="40" width="8.375" style="1" customWidth="1"/>
    <col min="41" max="41" width="3.25" style="1" customWidth="1"/>
    <col min="42" max="42" width="2.75" style="1" customWidth="1"/>
    <col min="43" max="43" width="9.5" style="1" customWidth="1"/>
    <col min="44" max="44" width="3.625" style="1" customWidth="1"/>
    <col min="45" max="45" width="2.75" style="1" customWidth="1"/>
    <col min="46" max="46" width="8.75" style="1" customWidth="1"/>
    <col min="47" max="47" width="3.75" style="1" customWidth="1"/>
    <col min="48" max="48" width="2.75" style="1" customWidth="1"/>
    <col min="49" max="49" width="7.875" style="1" customWidth="1"/>
    <col min="50" max="51" width="2.75" style="1" customWidth="1"/>
    <col min="52" max="52" width="9.625" style="1" customWidth="1"/>
    <col min="53" max="53" width="4.75" style="1" customWidth="1"/>
    <col min="54" max="54" width="2.75" style="1" customWidth="1"/>
    <col min="55" max="55" width="9.5" style="1" customWidth="1"/>
    <col min="56" max="56" width="3.125" style="1" customWidth="1"/>
    <col min="57" max="57" width="2.75" style="1" customWidth="1"/>
    <col min="58" max="58" width="8.625" style="1" customWidth="1"/>
    <col min="59" max="59" width="3.5" style="1" customWidth="1"/>
    <col min="60" max="60" width="2.75" style="1" customWidth="1"/>
    <col min="61" max="61" width="9.5" style="1" customWidth="1"/>
    <col min="62" max="62" width="4.25" style="1" customWidth="1"/>
    <col min="63" max="63" width="2.75" style="1" customWidth="1"/>
    <col min="64" max="64" width="9.625" style="1" customWidth="1"/>
    <col min="65" max="65" width="4.125" style="1" customWidth="1"/>
    <col min="66" max="66" width="2.75" style="1" hidden="1" customWidth="1"/>
    <col min="67" max="67" width="11.75" style="1" hidden="1" customWidth="1"/>
    <col min="68" max="68" width="2.75" style="1" hidden="1" customWidth="1"/>
    <col min="69" max="69" width="12.5" style="1" customWidth="1"/>
    <col min="70" max="16384" width="2.75" style="1"/>
  </cols>
  <sheetData>
    <row r="1" spans="2:71" ht="13.5" customHeight="1" x14ac:dyDescent="0.15"/>
    <row r="2" spans="2:71" ht="51.75" customHeight="1" x14ac:dyDescent="0.15">
      <c r="B2" s="2" t="s">
        <v>0</v>
      </c>
    </row>
    <row r="3" spans="2:71" ht="15.75" customHeight="1" x14ac:dyDescent="0.15">
      <c r="B3" s="2"/>
    </row>
    <row r="4" spans="2:71" s="5" customFormat="1" ht="25.5" customHeight="1" x14ac:dyDescent="0.15">
      <c r="B4" s="3" t="s">
        <v>1</v>
      </c>
      <c r="C4" s="279" t="s">
        <v>2</v>
      </c>
      <c r="D4" s="280"/>
      <c r="E4" s="281"/>
      <c r="F4" s="279" t="s">
        <v>3</v>
      </c>
      <c r="G4" s="280"/>
      <c r="H4" s="281"/>
      <c r="I4" s="279" t="s">
        <v>4</v>
      </c>
      <c r="J4" s="280"/>
      <c r="K4" s="281"/>
      <c r="L4" s="279" t="s">
        <v>5</v>
      </c>
      <c r="M4" s="280"/>
      <c r="N4" s="281"/>
      <c r="O4" s="279" t="s">
        <v>6</v>
      </c>
      <c r="P4" s="280"/>
      <c r="Q4" s="281"/>
      <c r="R4" s="279" t="s">
        <v>7</v>
      </c>
      <c r="S4" s="280"/>
      <c r="T4" s="281"/>
      <c r="U4" s="279" t="s">
        <v>8</v>
      </c>
      <c r="V4" s="280"/>
      <c r="W4" s="281"/>
      <c r="X4" s="279" t="s">
        <v>9</v>
      </c>
      <c r="Y4" s="280"/>
      <c r="Z4" s="281"/>
      <c r="AA4" s="279" t="s">
        <v>10</v>
      </c>
      <c r="AB4" s="280"/>
      <c r="AC4" s="281"/>
      <c r="AD4" s="279" t="s">
        <v>11</v>
      </c>
      <c r="AE4" s="280"/>
      <c r="AF4" s="281"/>
      <c r="AG4" s="279" t="s">
        <v>12</v>
      </c>
      <c r="AH4" s="280"/>
      <c r="AI4" s="281"/>
      <c r="AJ4" s="279" t="s">
        <v>13</v>
      </c>
      <c r="AK4" s="280"/>
      <c r="AL4" s="281"/>
      <c r="AM4" s="279" t="s">
        <v>14</v>
      </c>
      <c r="AN4" s="280"/>
      <c r="AO4" s="281"/>
      <c r="AP4" s="279" t="s">
        <v>15</v>
      </c>
      <c r="AQ4" s="280"/>
      <c r="AR4" s="281"/>
      <c r="AS4" s="279" t="s">
        <v>16</v>
      </c>
      <c r="AT4" s="280"/>
      <c r="AU4" s="281"/>
      <c r="AV4" s="279" t="s">
        <v>17</v>
      </c>
      <c r="AW4" s="280"/>
      <c r="AX4" s="281"/>
      <c r="AY4" s="279" t="s">
        <v>18</v>
      </c>
      <c r="AZ4" s="280"/>
      <c r="BA4" s="281"/>
      <c r="BB4" s="279" t="s">
        <v>19</v>
      </c>
      <c r="BC4" s="280"/>
      <c r="BD4" s="281"/>
      <c r="BE4" s="279" t="s">
        <v>20</v>
      </c>
      <c r="BF4" s="280"/>
      <c r="BG4" s="280"/>
      <c r="BH4" s="279" t="s">
        <v>21</v>
      </c>
      <c r="BI4" s="280"/>
      <c r="BJ4" s="281"/>
      <c r="BK4" s="279" t="s">
        <v>22</v>
      </c>
      <c r="BL4" s="280"/>
      <c r="BM4" s="281"/>
      <c r="BN4" s="279" t="s">
        <v>23</v>
      </c>
      <c r="BO4" s="280"/>
      <c r="BP4" s="281"/>
      <c r="BQ4" s="4"/>
      <c r="BS4" s="4"/>
    </row>
    <row r="5" spans="2:71" s="7" customFormat="1" ht="30" customHeight="1" x14ac:dyDescent="0.15">
      <c r="B5" s="304" t="s">
        <v>24</v>
      </c>
      <c r="C5" s="300" t="s">
        <v>25</v>
      </c>
      <c r="D5" s="301"/>
      <c r="E5" s="6" t="s">
        <v>26</v>
      </c>
      <c r="F5" s="293" t="s">
        <v>111</v>
      </c>
      <c r="G5" s="294"/>
      <c r="H5" s="295"/>
      <c r="I5" s="293" t="s">
        <v>112</v>
      </c>
      <c r="J5" s="294"/>
      <c r="K5" s="295"/>
      <c r="L5" s="293" t="s">
        <v>113</v>
      </c>
      <c r="M5" s="294"/>
      <c r="N5" s="295"/>
      <c r="O5" s="293" t="s">
        <v>114</v>
      </c>
      <c r="P5" s="294"/>
      <c r="Q5" s="295"/>
      <c r="R5" s="293" t="s">
        <v>115</v>
      </c>
      <c r="S5" s="294"/>
      <c r="T5" s="295"/>
      <c r="U5" s="293" t="s">
        <v>116</v>
      </c>
      <c r="V5" s="294"/>
      <c r="W5" s="295"/>
      <c r="X5" s="293" t="s">
        <v>117</v>
      </c>
      <c r="Y5" s="294"/>
      <c r="Z5" s="295"/>
      <c r="AA5" s="293" t="s">
        <v>118</v>
      </c>
      <c r="AB5" s="294"/>
      <c r="AC5" s="295"/>
      <c r="AD5" s="293" t="s">
        <v>119</v>
      </c>
      <c r="AE5" s="294"/>
      <c r="AF5" s="295"/>
      <c r="AG5" s="293" t="s">
        <v>120</v>
      </c>
      <c r="AH5" s="294"/>
      <c r="AI5" s="295"/>
      <c r="AJ5" s="293" t="s">
        <v>120</v>
      </c>
      <c r="AK5" s="294"/>
      <c r="AL5" s="295"/>
      <c r="AM5" s="293" t="s">
        <v>116</v>
      </c>
      <c r="AN5" s="294"/>
      <c r="AO5" s="295"/>
      <c r="AP5" s="293" t="s">
        <v>121</v>
      </c>
      <c r="AQ5" s="294"/>
      <c r="AR5" s="295"/>
      <c r="AS5" s="293" t="s">
        <v>121</v>
      </c>
      <c r="AT5" s="294"/>
      <c r="AU5" s="295"/>
      <c r="AV5" s="293" t="s">
        <v>122</v>
      </c>
      <c r="AW5" s="294"/>
      <c r="AX5" s="295"/>
      <c r="AY5" s="293" t="s">
        <v>123</v>
      </c>
      <c r="AZ5" s="294"/>
      <c r="BA5" s="295"/>
      <c r="BB5" s="293" t="s">
        <v>124</v>
      </c>
      <c r="BC5" s="294"/>
      <c r="BD5" s="295"/>
      <c r="BE5" s="293" t="s">
        <v>124</v>
      </c>
      <c r="BF5" s="294"/>
      <c r="BG5" s="295"/>
      <c r="BH5" s="293" t="s">
        <v>124</v>
      </c>
      <c r="BI5" s="294"/>
      <c r="BJ5" s="295"/>
      <c r="BK5" s="293" t="s">
        <v>124</v>
      </c>
      <c r="BL5" s="294"/>
      <c r="BM5" s="295"/>
      <c r="BN5" s="288" t="s">
        <v>27</v>
      </c>
      <c r="BO5" s="289"/>
      <c r="BP5" s="290"/>
    </row>
    <row r="6" spans="2:71" s="7" customFormat="1" ht="30" customHeight="1" x14ac:dyDescent="0.15">
      <c r="B6" s="305"/>
      <c r="C6" s="307"/>
      <c r="D6" s="308"/>
      <c r="E6" s="8" t="s">
        <v>28</v>
      </c>
      <c r="F6" s="9" t="s">
        <v>36</v>
      </c>
      <c r="G6" s="10"/>
      <c r="H6" s="11" t="s">
        <v>125</v>
      </c>
      <c r="I6" s="12" t="s">
        <v>36</v>
      </c>
      <c r="J6" s="10" t="s">
        <v>126</v>
      </c>
      <c r="K6" s="11" t="s">
        <v>125</v>
      </c>
      <c r="L6" s="12" t="s">
        <v>36</v>
      </c>
      <c r="M6" s="10" t="s">
        <v>127</v>
      </c>
      <c r="N6" s="11" t="s">
        <v>125</v>
      </c>
      <c r="O6" s="12" t="s">
        <v>36</v>
      </c>
      <c r="P6" s="10" t="s">
        <v>128</v>
      </c>
      <c r="Q6" s="11" t="s">
        <v>125</v>
      </c>
      <c r="R6" s="12" t="s">
        <v>36</v>
      </c>
      <c r="S6" s="10" t="s">
        <v>129</v>
      </c>
      <c r="T6" s="11" t="s">
        <v>125</v>
      </c>
      <c r="U6" s="12" t="s">
        <v>36</v>
      </c>
      <c r="V6" s="10" t="s">
        <v>130</v>
      </c>
      <c r="W6" s="11" t="s">
        <v>125</v>
      </c>
      <c r="X6" s="12" t="s">
        <v>36</v>
      </c>
      <c r="Y6" s="10" t="s">
        <v>131</v>
      </c>
      <c r="Z6" s="11" t="s">
        <v>125</v>
      </c>
      <c r="AA6" s="12" t="s">
        <v>36</v>
      </c>
      <c r="AB6" s="10" t="s">
        <v>132</v>
      </c>
      <c r="AC6" s="11" t="s">
        <v>125</v>
      </c>
      <c r="AD6" s="12" t="s">
        <v>36</v>
      </c>
      <c r="AE6" s="10" t="s">
        <v>133</v>
      </c>
      <c r="AF6" s="11" t="s">
        <v>125</v>
      </c>
      <c r="AG6" s="12" t="s">
        <v>36</v>
      </c>
      <c r="AH6" s="10" t="s">
        <v>134</v>
      </c>
      <c r="AI6" s="11" t="s">
        <v>125</v>
      </c>
      <c r="AJ6" s="12" t="s">
        <v>36</v>
      </c>
      <c r="AK6" s="10" t="s">
        <v>37</v>
      </c>
      <c r="AL6" s="11" t="s">
        <v>125</v>
      </c>
      <c r="AM6" s="12" t="s">
        <v>36</v>
      </c>
      <c r="AN6" s="10" t="s">
        <v>135</v>
      </c>
      <c r="AO6" s="11" t="s">
        <v>125</v>
      </c>
      <c r="AP6" s="12" t="s">
        <v>36</v>
      </c>
      <c r="AQ6" s="10" t="s">
        <v>136</v>
      </c>
      <c r="AR6" s="11" t="s">
        <v>125</v>
      </c>
      <c r="AS6" s="12" t="s">
        <v>36</v>
      </c>
      <c r="AT6" s="10" t="s">
        <v>37</v>
      </c>
      <c r="AU6" s="11" t="s">
        <v>125</v>
      </c>
      <c r="AV6" s="12" t="s">
        <v>36</v>
      </c>
      <c r="AW6" s="13">
        <v>-0.27</v>
      </c>
      <c r="AX6" s="11" t="s">
        <v>125</v>
      </c>
      <c r="AY6" s="12" t="s">
        <v>36</v>
      </c>
      <c r="AZ6" s="13">
        <v>-1.46</v>
      </c>
      <c r="BA6" s="11" t="s">
        <v>125</v>
      </c>
      <c r="BB6" s="12" t="s">
        <v>36</v>
      </c>
      <c r="BC6" s="10" t="s">
        <v>137</v>
      </c>
      <c r="BD6" s="11" t="s">
        <v>125</v>
      </c>
      <c r="BE6" s="12" t="s">
        <v>36</v>
      </c>
      <c r="BF6" s="10" t="s">
        <v>37</v>
      </c>
      <c r="BG6" s="11" t="s">
        <v>125</v>
      </c>
      <c r="BH6" s="12" t="s">
        <v>36</v>
      </c>
      <c r="BI6" s="10" t="s">
        <v>37</v>
      </c>
      <c r="BJ6" s="11" t="s">
        <v>125</v>
      </c>
      <c r="BK6" s="12" t="s">
        <v>36</v>
      </c>
      <c r="BL6" s="10" t="s">
        <v>37</v>
      </c>
      <c r="BM6" s="11" t="s">
        <v>125</v>
      </c>
      <c r="BN6" s="14" t="s">
        <v>29</v>
      </c>
      <c r="BO6" s="15" t="s">
        <v>30</v>
      </c>
      <c r="BP6" s="16" t="s">
        <v>31</v>
      </c>
    </row>
    <row r="7" spans="2:71" s="7" customFormat="1" ht="30" customHeight="1" x14ac:dyDescent="0.15">
      <c r="B7" s="305"/>
      <c r="C7" s="309" t="s">
        <v>32</v>
      </c>
      <c r="D7" s="303"/>
      <c r="E7" s="17" t="s">
        <v>26</v>
      </c>
      <c r="F7" s="285"/>
      <c r="G7" s="286"/>
      <c r="H7" s="287"/>
      <c r="I7" s="285"/>
      <c r="J7" s="286"/>
      <c r="K7" s="287"/>
      <c r="L7" s="285"/>
      <c r="M7" s="286"/>
      <c r="N7" s="287"/>
      <c r="O7" s="285"/>
      <c r="P7" s="286"/>
      <c r="Q7" s="287"/>
      <c r="R7" s="285"/>
      <c r="S7" s="286"/>
      <c r="T7" s="287"/>
      <c r="U7" s="285"/>
      <c r="V7" s="286"/>
      <c r="W7" s="287"/>
      <c r="X7" s="285"/>
      <c r="Y7" s="286"/>
      <c r="Z7" s="287"/>
      <c r="AA7" s="285"/>
      <c r="AB7" s="286"/>
      <c r="AC7" s="287"/>
      <c r="AD7" s="285"/>
      <c r="AE7" s="286"/>
      <c r="AF7" s="287"/>
      <c r="AG7" s="285"/>
      <c r="AH7" s="286"/>
      <c r="AI7" s="287"/>
      <c r="AJ7" s="285"/>
      <c r="AK7" s="286"/>
      <c r="AL7" s="287"/>
      <c r="AM7" s="285"/>
      <c r="AN7" s="286"/>
      <c r="AO7" s="287"/>
      <c r="AP7" s="285"/>
      <c r="AQ7" s="286"/>
      <c r="AR7" s="287"/>
      <c r="AS7" s="285"/>
      <c r="AT7" s="286"/>
      <c r="AU7" s="287"/>
      <c r="AV7" s="285"/>
      <c r="AW7" s="286"/>
      <c r="AX7" s="287"/>
      <c r="AY7" s="285"/>
      <c r="AZ7" s="286"/>
      <c r="BA7" s="287"/>
      <c r="BB7" s="285"/>
      <c r="BC7" s="286"/>
      <c r="BD7" s="287"/>
      <c r="BE7" s="285"/>
      <c r="BF7" s="286"/>
      <c r="BG7" s="287"/>
      <c r="BH7" s="285" t="s">
        <v>33</v>
      </c>
      <c r="BI7" s="286"/>
      <c r="BJ7" s="287"/>
      <c r="BK7" s="285" t="s">
        <v>33</v>
      </c>
      <c r="BL7" s="286"/>
      <c r="BM7" s="287"/>
      <c r="BN7" s="288" t="s">
        <v>34</v>
      </c>
      <c r="BO7" s="289"/>
      <c r="BP7" s="290"/>
    </row>
    <row r="8" spans="2:71" s="7" customFormat="1" ht="30" customHeight="1" x14ac:dyDescent="0.15">
      <c r="B8" s="305"/>
      <c r="C8" s="298"/>
      <c r="D8" s="299"/>
      <c r="E8" s="18" t="s">
        <v>28</v>
      </c>
      <c r="F8" s="19"/>
      <c r="G8" s="20"/>
      <c r="H8" s="21"/>
      <c r="I8" s="22"/>
      <c r="J8" s="20"/>
      <c r="K8" s="23"/>
      <c r="L8" s="22"/>
      <c r="M8" s="20"/>
      <c r="N8" s="23"/>
      <c r="O8" s="22"/>
      <c r="P8" s="20"/>
      <c r="Q8" s="23"/>
      <c r="R8" s="22"/>
      <c r="S8" s="20"/>
      <c r="T8" s="23"/>
      <c r="U8" s="22"/>
      <c r="V8" s="20"/>
      <c r="W8" s="23"/>
      <c r="X8" s="22"/>
      <c r="Y8" s="20"/>
      <c r="Z8" s="23"/>
      <c r="AA8" s="22"/>
      <c r="AB8" s="20"/>
      <c r="AC8" s="23"/>
      <c r="AD8" s="22"/>
      <c r="AE8" s="20"/>
      <c r="AF8" s="23"/>
      <c r="AG8" s="22"/>
      <c r="AH8" s="20"/>
      <c r="AI8" s="23"/>
      <c r="AJ8" s="22"/>
      <c r="AK8" s="20"/>
      <c r="AL8" s="23"/>
      <c r="AM8" s="22"/>
      <c r="AN8" s="20"/>
      <c r="AO8" s="23"/>
      <c r="AP8" s="22"/>
      <c r="AQ8" s="20"/>
      <c r="AR8" s="23"/>
      <c r="AS8" s="22"/>
      <c r="AT8" s="20"/>
      <c r="AU8" s="23"/>
      <c r="AV8" s="22"/>
      <c r="AW8" s="24"/>
      <c r="AX8" s="23"/>
      <c r="AY8" s="22"/>
      <c r="AZ8" s="24"/>
      <c r="BA8" s="23"/>
      <c r="BB8" s="22"/>
      <c r="BC8" s="20"/>
      <c r="BD8" s="23"/>
      <c r="BE8" s="22"/>
      <c r="BF8" s="20"/>
      <c r="BG8" s="23"/>
      <c r="BH8" s="22" t="s">
        <v>36</v>
      </c>
      <c r="BI8" s="20" t="s">
        <v>138</v>
      </c>
      <c r="BJ8" s="11" t="s">
        <v>125</v>
      </c>
      <c r="BK8" s="22" t="s">
        <v>36</v>
      </c>
      <c r="BL8" s="20" t="s">
        <v>37</v>
      </c>
      <c r="BM8" s="11" t="s">
        <v>125</v>
      </c>
      <c r="BN8" s="25" t="s">
        <v>35</v>
      </c>
      <c r="BO8" s="26" t="s">
        <v>38</v>
      </c>
      <c r="BP8" s="27" t="s">
        <v>39</v>
      </c>
    </row>
    <row r="9" spans="2:71" s="30" customFormat="1" ht="30" customHeight="1" x14ac:dyDescent="0.15">
      <c r="B9" s="305"/>
      <c r="C9" s="300" t="s">
        <v>40</v>
      </c>
      <c r="D9" s="301"/>
      <c r="E9" s="28" t="s">
        <v>26</v>
      </c>
      <c r="F9" s="293" t="s">
        <v>111</v>
      </c>
      <c r="G9" s="294"/>
      <c r="H9" s="295"/>
      <c r="I9" s="293" t="s">
        <v>112</v>
      </c>
      <c r="J9" s="294"/>
      <c r="K9" s="295"/>
      <c r="L9" s="293" t="s">
        <v>139</v>
      </c>
      <c r="M9" s="294"/>
      <c r="N9" s="295"/>
      <c r="O9" s="293" t="s">
        <v>114</v>
      </c>
      <c r="P9" s="294"/>
      <c r="Q9" s="295"/>
      <c r="R9" s="293" t="s">
        <v>140</v>
      </c>
      <c r="S9" s="294"/>
      <c r="T9" s="295"/>
      <c r="U9" s="293" t="s">
        <v>116</v>
      </c>
      <c r="V9" s="294"/>
      <c r="W9" s="295"/>
      <c r="X9" s="293" t="s">
        <v>117</v>
      </c>
      <c r="Y9" s="294"/>
      <c r="Z9" s="295"/>
      <c r="AA9" s="293" t="s">
        <v>118</v>
      </c>
      <c r="AB9" s="294"/>
      <c r="AC9" s="295"/>
      <c r="AD9" s="293" t="s">
        <v>119</v>
      </c>
      <c r="AE9" s="294"/>
      <c r="AF9" s="295"/>
      <c r="AG9" s="293" t="s">
        <v>119</v>
      </c>
      <c r="AH9" s="294"/>
      <c r="AI9" s="295"/>
      <c r="AJ9" s="293" t="s">
        <v>119</v>
      </c>
      <c r="AK9" s="294"/>
      <c r="AL9" s="295"/>
      <c r="AM9" s="293" t="s">
        <v>141</v>
      </c>
      <c r="AN9" s="294"/>
      <c r="AO9" s="295"/>
      <c r="AP9" s="293" t="s">
        <v>142</v>
      </c>
      <c r="AQ9" s="294"/>
      <c r="AR9" s="295"/>
      <c r="AS9" s="293" t="s">
        <v>142</v>
      </c>
      <c r="AT9" s="294"/>
      <c r="AU9" s="295"/>
      <c r="AV9" s="293" t="s">
        <v>143</v>
      </c>
      <c r="AW9" s="294"/>
      <c r="AX9" s="295"/>
      <c r="AY9" s="293" t="s">
        <v>144</v>
      </c>
      <c r="AZ9" s="294"/>
      <c r="BA9" s="295"/>
      <c r="BB9" s="293" t="s">
        <v>123</v>
      </c>
      <c r="BC9" s="294"/>
      <c r="BD9" s="295"/>
      <c r="BE9" s="293" t="s">
        <v>123</v>
      </c>
      <c r="BF9" s="294"/>
      <c r="BG9" s="295"/>
      <c r="BH9" s="293" t="s">
        <v>123</v>
      </c>
      <c r="BI9" s="294"/>
      <c r="BJ9" s="295"/>
      <c r="BK9" s="293" t="s">
        <v>123</v>
      </c>
      <c r="BL9" s="294"/>
      <c r="BM9" s="295"/>
      <c r="BN9" s="29"/>
      <c r="BP9" s="29"/>
    </row>
    <row r="10" spans="2:71" s="30" customFormat="1" ht="30" customHeight="1" x14ac:dyDescent="0.15">
      <c r="B10" s="305"/>
      <c r="C10" s="302"/>
      <c r="D10" s="303"/>
      <c r="E10" s="31" t="s">
        <v>28</v>
      </c>
      <c r="F10" s="32" t="s">
        <v>36</v>
      </c>
      <c r="G10" s="33"/>
      <c r="H10" s="34" t="s">
        <v>82</v>
      </c>
      <c r="I10" s="35" t="s">
        <v>36</v>
      </c>
      <c r="J10" s="36">
        <v>2.75</v>
      </c>
      <c r="K10" s="11" t="s">
        <v>125</v>
      </c>
      <c r="L10" s="35" t="s">
        <v>36</v>
      </c>
      <c r="M10" s="33" t="s">
        <v>145</v>
      </c>
      <c r="N10" s="37" t="s">
        <v>125</v>
      </c>
      <c r="O10" s="35" t="s">
        <v>36</v>
      </c>
      <c r="P10" s="33" t="s">
        <v>146</v>
      </c>
      <c r="Q10" s="11" t="s">
        <v>125</v>
      </c>
      <c r="R10" s="35" t="s">
        <v>36</v>
      </c>
      <c r="S10" s="33" t="s">
        <v>147</v>
      </c>
      <c r="T10" s="11" t="s">
        <v>125</v>
      </c>
      <c r="U10" s="35" t="s">
        <v>36</v>
      </c>
      <c r="V10" s="33" t="s">
        <v>148</v>
      </c>
      <c r="W10" s="11" t="s">
        <v>125</v>
      </c>
      <c r="X10" s="35" t="s">
        <v>36</v>
      </c>
      <c r="Y10" s="33" t="s">
        <v>149</v>
      </c>
      <c r="Z10" s="11" t="s">
        <v>125</v>
      </c>
      <c r="AA10" s="35" t="s">
        <v>36</v>
      </c>
      <c r="AB10" s="33" t="s">
        <v>150</v>
      </c>
      <c r="AC10" s="11" t="s">
        <v>125</v>
      </c>
      <c r="AD10" s="35" t="s">
        <v>36</v>
      </c>
      <c r="AE10" s="33" t="s">
        <v>151</v>
      </c>
      <c r="AF10" s="11" t="s">
        <v>125</v>
      </c>
      <c r="AG10" s="35" t="s">
        <v>36</v>
      </c>
      <c r="AH10" s="33" t="s">
        <v>37</v>
      </c>
      <c r="AI10" s="11" t="s">
        <v>125</v>
      </c>
      <c r="AJ10" s="35" t="s">
        <v>36</v>
      </c>
      <c r="AK10" s="33" t="s">
        <v>37</v>
      </c>
      <c r="AL10" s="11" t="s">
        <v>125</v>
      </c>
      <c r="AM10" s="35" t="s">
        <v>36</v>
      </c>
      <c r="AN10" s="33" t="s">
        <v>152</v>
      </c>
      <c r="AO10" s="11" t="s">
        <v>125</v>
      </c>
      <c r="AP10" s="35" t="s">
        <v>36</v>
      </c>
      <c r="AQ10" s="33" t="s">
        <v>153</v>
      </c>
      <c r="AR10" s="11" t="s">
        <v>125</v>
      </c>
      <c r="AS10" s="35" t="s">
        <v>36</v>
      </c>
      <c r="AT10" s="33" t="s">
        <v>37</v>
      </c>
      <c r="AU10" s="11" t="s">
        <v>125</v>
      </c>
      <c r="AV10" s="35" t="s">
        <v>36</v>
      </c>
      <c r="AW10" s="33" t="s">
        <v>154</v>
      </c>
      <c r="AX10" s="11" t="s">
        <v>125</v>
      </c>
      <c r="AY10" s="35" t="s">
        <v>36</v>
      </c>
      <c r="AZ10" s="33" t="s">
        <v>155</v>
      </c>
      <c r="BA10" s="11" t="s">
        <v>125</v>
      </c>
      <c r="BB10" s="35" t="s">
        <v>36</v>
      </c>
      <c r="BC10" s="33" t="s">
        <v>156</v>
      </c>
      <c r="BD10" s="11" t="s">
        <v>125</v>
      </c>
      <c r="BE10" s="35" t="s">
        <v>36</v>
      </c>
      <c r="BF10" s="33" t="s">
        <v>37</v>
      </c>
      <c r="BG10" s="11" t="s">
        <v>125</v>
      </c>
      <c r="BH10" s="35" t="s">
        <v>36</v>
      </c>
      <c r="BI10" s="33" t="s">
        <v>37</v>
      </c>
      <c r="BJ10" s="11" t="s">
        <v>125</v>
      </c>
      <c r="BK10" s="35" t="s">
        <v>36</v>
      </c>
      <c r="BL10" s="33" t="s">
        <v>37</v>
      </c>
      <c r="BM10" s="11" t="s">
        <v>125</v>
      </c>
      <c r="BN10" s="29"/>
      <c r="BP10" s="29"/>
    </row>
    <row r="11" spans="2:71" s="7" customFormat="1" ht="30" customHeight="1" x14ac:dyDescent="0.15">
      <c r="B11" s="305"/>
      <c r="C11" s="296" t="s">
        <v>42</v>
      </c>
      <c r="D11" s="297"/>
      <c r="E11" s="38" t="s">
        <v>26</v>
      </c>
      <c r="F11" s="285"/>
      <c r="G11" s="286"/>
      <c r="H11" s="287"/>
      <c r="I11" s="285"/>
      <c r="J11" s="286"/>
      <c r="K11" s="287"/>
      <c r="L11" s="285"/>
      <c r="M11" s="286"/>
      <c r="N11" s="287"/>
      <c r="O11" s="285"/>
      <c r="P11" s="286"/>
      <c r="Q11" s="287"/>
      <c r="R11" s="285"/>
      <c r="S11" s="286"/>
      <c r="T11" s="287"/>
      <c r="U11" s="285"/>
      <c r="V11" s="286"/>
      <c r="W11" s="287"/>
      <c r="X11" s="285"/>
      <c r="Y11" s="286"/>
      <c r="Z11" s="287"/>
      <c r="AA11" s="285"/>
      <c r="AB11" s="286"/>
      <c r="AC11" s="287"/>
      <c r="AD11" s="285"/>
      <c r="AE11" s="286"/>
      <c r="AF11" s="287"/>
      <c r="AG11" s="285"/>
      <c r="AH11" s="286"/>
      <c r="AI11" s="287"/>
      <c r="AJ11" s="285"/>
      <c r="AK11" s="286"/>
      <c r="AL11" s="287"/>
      <c r="AM11" s="285"/>
      <c r="AN11" s="286"/>
      <c r="AO11" s="287"/>
      <c r="AP11" s="285"/>
      <c r="AQ11" s="286"/>
      <c r="AR11" s="287"/>
      <c r="AS11" s="285"/>
      <c r="AT11" s="286"/>
      <c r="AU11" s="287"/>
      <c r="AV11" s="285"/>
      <c r="AW11" s="286"/>
      <c r="AX11" s="287"/>
      <c r="AY11" s="285"/>
      <c r="AZ11" s="286"/>
      <c r="BA11" s="287"/>
      <c r="BB11" s="285"/>
      <c r="BC11" s="286"/>
      <c r="BD11" s="287"/>
      <c r="BE11" s="285"/>
      <c r="BF11" s="286"/>
      <c r="BG11" s="287"/>
      <c r="BH11" s="285" t="s">
        <v>157</v>
      </c>
      <c r="BI11" s="286"/>
      <c r="BJ11" s="287"/>
      <c r="BK11" s="285" t="s">
        <v>157</v>
      </c>
      <c r="BL11" s="286"/>
      <c r="BM11" s="287"/>
      <c r="BN11" s="288" t="s">
        <v>34</v>
      </c>
      <c r="BO11" s="289"/>
      <c r="BP11" s="290"/>
    </row>
    <row r="12" spans="2:71" s="7" customFormat="1" ht="30" customHeight="1" x14ac:dyDescent="0.15">
      <c r="B12" s="306"/>
      <c r="C12" s="298"/>
      <c r="D12" s="299"/>
      <c r="E12" s="18" t="s">
        <v>28</v>
      </c>
      <c r="F12" s="19"/>
      <c r="G12" s="20"/>
      <c r="H12" s="21"/>
      <c r="I12" s="22"/>
      <c r="J12" s="20"/>
      <c r="K12" s="23"/>
      <c r="L12" s="22"/>
      <c r="M12" s="20"/>
      <c r="N12" s="23"/>
      <c r="O12" s="22"/>
      <c r="P12" s="20"/>
      <c r="Q12" s="23"/>
      <c r="R12" s="22"/>
      <c r="S12" s="20"/>
      <c r="T12" s="23"/>
      <c r="U12" s="22"/>
      <c r="V12" s="20"/>
      <c r="W12" s="23"/>
      <c r="X12" s="22"/>
      <c r="Y12" s="20"/>
      <c r="Z12" s="23"/>
      <c r="AA12" s="22"/>
      <c r="AB12" s="20"/>
      <c r="AC12" s="23"/>
      <c r="AD12" s="22"/>
      <c r="AE12" s="20"/>
      <c r="AF12" s="23"/>
      <c r="AG12" s="22"/>
      <c r="AH12" s="20"/>
      <c r="AI12" s="23"/>
      <c r="AJ12" s="22"/>
      <c r="AK12" s="20"/>
      <c r="AL12" s="23"/>
      <c r="AM12" s="22"/>
      <c r="AN12" s="20"/>
      <c r="AO12" s="23"/>
      <c r="AP12" s="22"/>
      <c r="AQ12" s="20"/>
      <c r="AR12" s="23"/>
      <c r="AS12" s="22"/>
      <c r="AT12" s="20"/>
      <c r="AU12" s="23"/>
      <c r="AV12" s="22"/>
      <c r="AW12" s="24"/>
      <c r="AX12" s="23"/>
      <c r="AY12" s="22"/>
      <c r="AZ12" s="24"/>
      <c r="BA12" s="23"/>
      <c r="BB12" s="22"/>
      <c r="BC12" s="20"/>
      <c r="BD12" s="23"/>
      <c r="BE12" s="22"/>
      <c r="BF12" s="20"/>
      <c r="BG12" s="23"/>
      <c r="BH12" s="22" t="s">
        <v>36</v>
      </c>
      <c r="BI12" s="20" t="s">
        <v>158</v>
      </c>
      <c r="BJ12" s="23" t="s">
        <v>125</v>
      </c>
      <c r="BK12" s="22" t="s">
        <v>36</v>
      </c>
      <c r="BL12" s="20" t="s">
        <v>37</v>
      </c>
      <c r="BM12" s="23" t="s">
        <v>125</v>
      </c>
      <c r="BN12" s="25" t="s">
        <v>35</v>
      </c>
      <c r="BO12" s="26" t="s">
        <v>38</v>
      </c>
      <c r="BP12" s="27" t="s">
        <v>39</v>
      </c>
    </row>
    <row r="13" spans="2:71" s="7" customFormat="1" ht="27.75" customHeight="1" x14ac:dyDescent="0.15">
      <c r="B13" s="39"/>
      <c r="C13" s="40"/>
      <c r="D13" s="41"/>
      <c r="E13" s="17"/>
      <c r="F13" s="42"/>
      <c r="G13" s="15"/>
      <c r="H13" s="43"/>
      <c r="I13" s="44"/>
      <c r="J13" s="15"/>
      <c r="K13" s="45"/>
      <c r="L13" s="44"/>
      <c r="M13" s="15"/>
      <c r="N13" s="45"/>
      <c r="O13" s="44"/>
      <c r="P13" s="15"/>
      <c r="Q13" s="45"/>
      <c r="R13" s="44"/>
      <c r="S13" s="15"/>
      <c r="T13" s="45"/>
      <c r="U13" s="44"/>
      <c r="V13" s="15"/>
      <c r="W13" s="45"/>
      <c r="X13" s="44"/>
      <c r="Y13" s="15"/>
      <c r="Z13" s="45"/>
      <c r="AA13" s="44"/>
      <c r="AB13" s="15"/>
      <c r="AC13" s="45"/>
      <c r="AD13" s="44"/>
      <c r="AE13" s="15"/>
      <c r="AF13" s="45"/>
      <c r="AG13" s="44"/>
      <c r="AH13" s="15"/>
      <c r="AI13" s="45"/>
      <c r="AJ13" s="44"/>
      <c r="AK13" s="15"/>
      <c r="AL13" s="45"/>
      <c r="AM13" s="44"/>
      <c r="AN13" s="15"/>
      <c r="AO13" s="45"/>
      <c r="AP13" s="44"/>
      <c r="AQ13" s="15"/>
      <c r="AR13" s="45"/>
      <c r="AS13" s="44"/>
      <c r="AT13" s="15"/>
      <c r="AU13" s="45"/>
      <c r="AV13" s="44"/>
      <c r="AW13" s="46"/>
      <c r="AX13" s="45"/>
      <c r="AY13" s="44"/>
      <c r="AZ13" s="46"/>
      <c r="BA13" s="45"/>
      <c r="BB13" s="44"/>
      <c r="BC13" s="15"/>
      <c r="BD13" s="45"/>
      <c r="BE13" s="44"/>
      <c r="BF13" s="15"/>
      <c r="BG13" s="45"/>
      <c r="BH13" s="44"/>
      <c r="BI13" s="15"/>
      <c r="BJ13" s="45"/>
      <c r="BK13" s="44"/>
      <c r="BL13" s="15"/>
      <c r="BM13" s="45"/>
      <c r="BN13" s="44"/>
      <c r="BO13" s="15"/>
      <c r="BP13" s="45"/>
    </row>
    <row r="14" spans="2:71" ht="24" customHeight="1" x14ac:dyDescent="0.2">
      <c r="B14" s="47" t="s">
        <v>43</v>
      </c>
    </row>
    <row r="15" spans="2:71" s="5" customFormat="1" ht="27" customHeight="1" x14ac:dyDescent="0.15">
      <c r="B15" s="48" t="s">
        <v>1</v>
      </c>
      <c r="C15" s="279" t="s">
        <v>2</v>
      </c>
      <c r="D15" s="280"/>
      <c r="E15" s="281"/>
      <c r="F15" s="279" t="s">
        <v>3</v>
      </c>
      <c r="G15" s="280"/>
      <c r="H15" s="281"/>
      <c r="I15" s="279" t="s">
        <v>4</v>
      </c>
      <c r="J15" s="280"/>
      <c r="K15" s="281"/>
      <c r="L15" s="279" t="s">
        <v>5</v>
      </c>
      <c r="M15" s="280"/>
      <c r="N15" s="281"/>
      <c r="O15" s="279" t="s">
        <v>6</v>
      </c>
      <c r="P15" s="280"/>
      <c r="Q15" s="281"/>
      <c r="R15" s="279" t="s">
        <v>7</v>
      </c>
      <c r="S15" s="280"/>
      <c r="T15" s="281"/>
      <c r="U15" s="279" t="s">
        <v>8</v>
      </c>
      <c r="V15" s="280"/>
      <c r="W15" s="281"/>
      <c r="X15" s="279" t="s">
        <v>9</v>
      </c>
      <c r="Y15" s="280"/>
      <c r="Z15" s="281"/>
      <c r="AA15" s="279" t="s">
        <v>10</v>
      </c>
      <c r="AB15" s="280"/>
      <c r="AC15" s="281"/>
      <c r="AD15" s="279" t="s">
        <v>11</v>
      </c>
      <c r="AE15" s="280"/>
      <c r="AF15" s="281"/>
      <c r="AG15" s="279" t="s">
        <v>12</v>
      </c>
      <c r="AH15" s="280"/>
      <c r="AI15" s="281"/>
      <c r="AJ15" s="279" t="s">
        <v>13</v>
      </c>
      <c r="AK15" s="280"/>
      <c r="AL15" s="281"/>
      <c r="AM15" s="279" t="s">
        <v>14</v>
      </c>
      <c r="AN15" s="280"/>
      <c r="AO15" s="281"/>
      <c r="AP15" s="279" t="s">
        <v>15</v>
      </c>
      <c r="AQ15" s="280"/>
      <c r="AR15" s="281"/>
      <c r="AS15" s="279" t="s">
        <v>16</v>
      </c>
      <c r="AT15" s="280"/>
      <c r="AU15" s="281"/>
      <c r="AV15" s="279" t="s">
        <v>17</v>
      </c>
      <c r="AW15" s="280"/>
      <c r="AX15" s="281"/>
      <c r="AY15" s="279" t="s">
        <v>18</v>
      </c>
      <c r="AZ15" s="280"/>
      <c r="BA15" s="281"/>
      <c r="BB15" s="279" t="s">
        <v>19</v>
      </c>
      <c r="BC15" s="280"/>
      <c r="BD15" s="281"/>
      <c r="BE15" s="279" t="s">
        <v>20</v>
      </c>
      <c r="BF15" s="280"/>
      <c r="BG15" s="280"/>
      <c r="BH15" s="279" t="s">
        <v>21</v>
      </c>
      <c r="BI15" s="280"/>
      <c r="BJ15" s="280"/>
      <c r="BK15" s="279" t="s">
        <v>22</v>
      </c>
      <c r="BL15" s="280"/>
      <c r="BM15" s="281"/>
      <c r="BN15" s="291" t="s">
        <v>23</v>
      </c>
      <c r="BO15" s="291"/>
      <c r="BP15" s="292"/>
      <c r="BQ15" s="4"/>
      <c r="BS15" s="4"/>
    </row>
    <row r="16" spans="2:71" s="5" customFormat="1" ht="9.75" hidden="1" customHeight="1" x14ac:dyDescent="0.15">
      <c r="B16" s="220" t="s">
        <v>44</v>
      </c>
      <c r="C16" s="282" t="s">
        <v>45</v>
      </c>
      <c r="D16" s="283"/>
      <c r="E16" s="49" t="s">
        <v>26</v>
      </c>
      <c r="F16" s="276" t="s">
        <v>46</v>
      </c>
      <c r="G16" s="277"/>
      <c r="H16" s="278"/>
      <c r="I16" s="276" t="s">
        <v>47</v>
      </c>
      <c r="J16" s="277"/>
      <c r="K16" s="278"/>
      <c r="L16" s="276" t="s">
        <v>48</v>
      </c>
      <c r="M16" s="277"/>
      <c r="N16" s="278"/>
      <c r="O16" s="276" t="s">
        <v>49</v>
      </c>
      <c r="P16" s="277"/>
      <c r="Q16" s="278"/>
      <c r="R16" s="276" t="s">
        <v>50</v>
      </c>
      <c r="S16" s="277"/>
      <c r="T16" s="278"/>
      <c r="U16" s="276" t="s">
        <v>51</v>
      </c>
      <c r="V16" s="277"/>
      <c r="W16" s="278"/>
      <c r="X16" s="276" t="s">
        <v>52</v>
      </c>
      <c r="Y16" s="277"/>
      <c r="Z16" s="278"/>
      <c r="AA16" s="276" t="s">
        <v>53</v>
      </c>
      <c r="AB16" s="277"/>
      <c r="AC16" s="278"/>
      <c r="AD16" s="276" t="s">
        <v>53</v>
      </c>
      <c r="AE16" s="277"/>
      <c r="AF16" s="278"/>
      <c r="AG16" s="276" t="s">
        <v>53</v>
      </c>
      <c r="AH16" s="277"/>
      <c r="AI16" s="278"/>
      <c r="AJ16" s="276" t="s">
        <v>53</v>
      </c>
      <c r="AK16" s="277"/>
      <c r="AL16" s="278"/>
      <c r="AM16" s="276" t="s">
        <v>50</v>
      </c>
      <c r="AN16" s="277"/>
      <c r="AO16" s="278"/>
      <c r="AP16" s="276" t="s">
        <v>54</v>
      </c>
      <c r="AQ16" s="277"/>
      <c r="AR16" s="278"/>
      <c r="AS16" s="276" t="s">
        <v>54</v>
      </c>
      <c r="AT16" s="277"/>
      <c r="AU16" s="278"/>
      <c r="AV16" s="276" t="s">
        <v>54</v>
      </c>
      <c r="AW16" s="277"/>
      <c r="AX16" s="277"/>
      <c r="AY16" s="270" t="s">
        <v>55</v>
      </c>
      <c r="AZ16" s="271"/>
      <c r="BA16" s="271"/>
      <c r="BB16" s="270" t="s">
        <v>55</v>
      </c>
      <c r="BC16" s="271"/>
      <c r="BD16" s="271"/>
      <c r="BE16" s="270" t="s">
        <v>55</v>
      </c>
      <c r="BF16" s="271"/>
      <c r="BG16" s="271"/>
      <c r="BH16" s="270" t="s">
        <v>55</v>
      </c>
      <c r="BI16" s="271"/>
      <c r="BJ16" s="271"/>
      <c r="BK16" s="270" t="s">
        <v>55</v>
      </c>
      <c r="BL16" s="271"/>
      <c r="BM16" s="272"/>
      <c r="BN16" s="273">
        <f>(BN18/$F18)*100</f>
        <v>89.346733668341699</v>
      </c>
      <c r="BO16" s="274"/>
      <c r="BP16" s="275"/>
      <c r="BQ16" s="4"/>
      <c r="BS16" s="4"/>
    </row>
    <row r="17" spans="2:71" s="5" customFormat="1" ht="19.5" hidden="1" customHeight="1" x14ac:dyDescent="0.15">
      <c r="B17" s="220"/>
      <c r="C17" s="284"/>
      <c r="D17" s="283"/>
      <c r="E17" s="50" t="s">
        <v>28</v>
      </c>
      <c r="F17" s="51" t="s">
        <v>29</v>
      </c>
      <c r="G17" s="52"/>
      <c r="H17" s="53" t="s">
        <v>31</v>
      </c>
      <c r="I17" s="51" t="s">
        <v>29</v>
      </c>
      <c r="J17" s="52" t="s">
        <v>56</v>
      </c>
      <c r="K17" s="53" t="s">
        <v>31</v>
      </c>
      <c r="L17" s="51" t="s">
        <v>29</v>
      </c>
      <c r="M17" s="52" t="s">
        <v>57</v>
      </c>
      <c r="N17" s="53" t="s">
        <v>31</v>
      </c>
      <c r="O17" s="51" t="s">
        <v>29</v>
      </c>
      <c r="P17" s="52" t="s">
        <v>58</v>
      </c>
      <c r="Q17" s="53" t="s">
        <v>31</v>
      </c>
      <c r="R17" s="51" t="s">
        <v>29</v>
      </c>
      <c r="S17" s="52" t="s">
        <v>59</v>
      </c>
      <c r="T17" s="53" t="s">
        <v>31</v>
      </c>
      <c r="U17" s="51" t="s">
        <v>29</v>
      </c>
      <c r="V17" s="52" t="s">
        <v>60</v>
      </c>
      <c r="W17" s="53" t="s">
        <v>31</v>
      </c>
      <c r="X17" s="51" t="s">
        <v>29</v>
      </c>
      <c r="Y17" s="52" t="s">
        <v>61</v>
      </c>
      <c r="Z17" s="53" t="s">
        <v>31</v>
      </c>
      <c r="AA17" s="51" t="s">
        <v>29</v>
      </c>
      <c r="AB17" s="52" t="s">
        <v>62</v>
      </c>
      <c r="AC17" s="53" t="s">
        <v>31</v>
      </c>
      <c r="AD17" s="51" t="s">
        <v>29</v>
      </c>
      <c r="AE17" s="52" t="s">
        <v>30</v>
      </c>
      <c r="AF17" s="53" t="s">
        <v>31</v>
      </c>
      <c r="AG17" s="51" t="s">
        <v>29</v>
      </c>
      <c r="AH17" s="52" t="s">
        <v>30</v>
      </c>
      <c r="AI17" s="53" t="s">
        <v>31</v>
      </c>
      <c r="AJ17" s="51" t="s">
        <v>29</v>
      </c>
      <c r="AK17" s="54">
        <v>0</v>
      </c>
      <c r="AL17" s="53" t="s">
        <v>31</v>
      </c>
      <c r="AM17" s="51" t="s">
        <v>29</v>
      </c>
      <c r="AN17" s="52" t="s">
        <v>63</v>
      </c>
      <c r="AO17" s="53" t="s">
        <v>31</v>
      </c>
      <c r="AP17" s="51" t="s">
        <v>29</v>
      </c>
      <c r="AQ17" s="52" t="s">
        <v>64</v>
      </c>
      <c r="AR17" s="53" t="s">
        <v>31</v>
      </c>
      <c r="AS17" s="51" t="s">
        <v>29</v>
      </c>
      <c r="AT17" s="52" t="s">
        <v>30</v>
      </c>
      <c r="AU17" s="53" t="s">
        <v>31</v>
      </c>
      <c r="AV17" s="51" t="s">
        <v>29</v>
      </c>
      <c r="AW17" s="52" t="s">
        <v>30</v>
      </c>
      <c r="AX17" s="55" t="s">
        <v>31</v>
      </c>
      <c r="AY17" s="56" t="s">
        <v>29</v>
      </c>
      <c r="AZ17" s="57" t="s">
        <v>65</v>
      </c>
      <c r="BA17" s="58" t="s">
        <v>31</v>
      </c>
      <c r="BB17" s="56" t="s">
        <v>29</v>
      </c>
      <c r="BC17" s="57" t="s">
        <v>30</v>
      </c>
      <c r="BD17" s="58" t="s">
        <v>31</v>
      </c>
      <c r="BE17" s="56" t="s">
        <v>29</v>
      </c>
      <c r="BF17" s="57" t="s">
        <v>30</v>
      </c>
      <c r="BG17" s="58" t="s">
        <v>31</v>
      </c>
      <c r="BH17" s="56" t="s">
        <v>29</v>
      </c>
      <c r="BI17" s="57" t="s">
        <v>30</v>
      </c>
      <c r="BJ17" s="58" t="s">
        <v>31</v>
      </c>
      <c r="BK17" s="56" t="s">
        <v>29</v>
      </c>
      <c r="BL17" s="57" t="s">
        <v>30</v>
      </c>
      <c r="BM17" s="59" t="s">
        <v>31</v>
      </c>
      <c r="BN17" s="60" t="s">
        <v>29</v>
      </c>
      <c r="BO17" s="61">
        <f>(BN18-BK18)/BK18</f>
        <v>-7.2585147962032385E-3</v>
      </c>
      <c r="BP17" s="59" t="s">
        <v>31</v>
      </c>
      <c r="BQ17" s="4"/>
      <c r="BS17" s="4"/>
    </row>
    <row r="18" spans="2:71" s="5" customFormat="1" ht="19.5" hidden="1" customHeight="1" x14ac:dyDescent="0.15">
      <c r="B18" s="220"/>
      <c r="C18" s="284"/>
      <c r="D18" s="283"/>
      <c r="E18" s="50" t="s">
        <v>66</v>
      </c>
      <c r="F18" s="267">
        <v>796000</v>
      </c>
      <c r="G18" s="268"/>
      <c r="H18" s="62" t="s">
        <v>67</v>
      </c>
      <c r="I18" s="267">
        <v>820000</v>
      </c>
      <c r="J18" s="268"/>
      <c r="K18" s="62" t="s">
        <v>67</v>
      </c>
      <c r="L18" s="267">
        <v>836000</v>
      </c>
      <c r="M18" s="268"/>
      <c r="N18" s="62" t="s">
        <v>67</v>
      </c>
      <c r="O18" s="267">
        <v>846000</v>
      </c>
      <c r="P18" s="268"/>
      <c r="Q18" s="62" t="s">
        <v>67</v>
      </c>
      <c r="R18" s="267">
        <v>854000</v>
      </c>
      <c r="S18" s="268"/>
      <c r="T18" s="62" t="s">
        <v>67</v>
      </c>
      <c r="U18" s="267">
        <v>858000</v>
      </c>
      <c r="V18" s="268"/>
      <c r="W18" s="62" t="s">
        <v>67</v>
      </c>
      <c r="X18" s="267">
        <v>867000</v>
      </c>
      <c r="Y18" s="268"/>
      <c r="Z18" s="62" t="s">
        <v>67</v>
      </c>
      <c r="AA18" s="267">
        <v>873000</v>
      </c>
      <c r="AB18" s="268"/>
      <c r="AC18" s="62" t="s">
        <v>67</v>
      </c>
      <c r="AD18" s="267">
        <v>873000</v>
      </c>
      <c r="AE18" s="268"/>
      <c r="AF18" s="62" t="s">
        <v>67</v>
      </c>
      <c r="AG18" s="267">
        <v>873000</v>
      </c>
      <c r="AH18" s="268"/>
      <c r="AI18" s="62" t="s">
        <v>67</v>
      </c>
      <c r="AJ18" s="267">
        <v>873000</v>
      </c>
      <c r="AK18" s="268"/>
      <c r="AL18" s="62" t="s">
        <v>67</v>
      </c>
      <c r="AM18" s="267">
        <v>854000</v>
      </c>
      <c r="AN18" s="268"/>
      <c r="AO18" s="63" t="s">
        <v>67</v>
      </c>
      <c r="AP18" s="267">
        <v>843000</v>
      </c>
      <c r="AQ18" s="268"/>
      <c r="AR18" s="63" t="s">
        <v>67</v>
      </c>
      <c r="AS18" s="267">
        <v>843000</v>
      </c>
      <c r="AT18" s="268"/>
      <c r="AU18" s="63" t="s">
        <v>67</v>
      </c>
      <c r="AV18" s="267">
        <v>843000</v>
      </c>
      <c r="AW18" s="268"/>
      <c r="AX18" s="62" t="s">
        <v>67</v>
      </c>
      <c r="AY18" s="269">
        <v>716400</v>
      </c>
      <c r="AZ18" s="259"/>
      <c r="BA18" s="64" t="s">
        <v>67</v>
      </c>
      <c r="BB18" s="269">
        <v>716400</v>
      </c>
      <c r="BC18" s="259"/>
      <c r="BD18" s="64" t="s">
        <v>67</v>
      </c>
      <c r="BE18" s="269">
        <v>716400</v>
      </c>
      <c r="BF18" s="259"/>
      <c r="BG18" s="64" t="s">
        <v>67</v>
      </c>
      <c r="BH18" s="269">
        <v>716400</v>
      </c>
      <c r="BI18" s="259"/>
      <c r="BJ18" s="64" t="s">
        <v>67</v>
      </c>
      <c r="BK18" s="269">
        <v>716400</v>
      </c>
      <c r="BL18" s="259"/>
      <c r="BM18" s="65" t="s">
        <v>67</v>
      </c>
      <c r="BN18" s="258">
        <f>SUM(BO24)</f>
        <v>711200</v>
      </c>
      <c r="BO18" s="259"/>
      <c r="BP18" s="65" t="s">
        <v>67</v>
      </c>
      <c r="BQ18" s="4"/>
      <c r="BS18" s="4"/>
    </row>
    <row r="19" spans="2:71" s="5" customFormat="1" ht="19.5" customHeight="1" x14ac:dyDescent="0.15">
      <c r="B19" s="219" t="s">
        <v>68</v>
      </c>
      <c r="C19" s="222" t="s">
        <v>25</v>
      </c>
      <c r="D19" s="260"/>
      <c r="E19" s="66" t="s">
        <v>26</v>
      </c>
      <c r="F19" s="216">
        <v>100</v>
      </c>
      <c r="G19" s="229"/>
      <c r="H19" s="255"/>
      <c r="I19" s="228">
        <v>103.01507537688441</v>
      </c>
      <c r="J19" s="265"/>
      <c r="K19" s="266"/>
      <c r="L19" s="216">
        <v>105.0251256281407</v>
      </c>
      <c r="M19" s="229"/>
      <c r="N19" s="255"/>
      <c r="O19" s="216">
        <v>106.28140703517587</v>
      </c>
      <c r="P19" s="229"/>
      <c r="Q19" s="255"/>
      <c r="R19" s="216">
        <v>107.28643216080403</v>
      </c>
      <c r="S19" s="229"/>
      <c r="T19" s="255"/>
      <c r="U19" s="216">
        <v>107.78894472361809</v>
      </c>
      <c r="V19" s="229"/>
      <c r="W19" s="255"/>
      <c r="X19" s="216">
        <v>108.91959798994975</v>
      </c>
      <c r="Y19" s="229"/>
      <c r="Z19" s="255"/>
      <c r="AA19" s="216">
        <v>109.67336683417086</v>
      </c>
      <c r="AB19" s="229"/>
      <c r="AC19" s="255"/>
      <c r="AD19" s="216">
        <v>109.67336683417086</v>
      </c>
      <c r="AE19" s="229"/>
      <c r="AF19" s="255"/>
      <c r="AG19" s="216">
        <v>109.67336683417086</v>
      </c>
      <c r="AH19" s="229"/>
      <c r="AI19" s="255"/>
      <c r="AJ19" s="216">
        <v>109.67336683417086</v>
      </c>
      <c r="AK19" s="229"/>
      <c r="AL19" s="255"/>
      <c r="AM19" s="216">
        <v>107.28643216080403</v>
      </c>
      <c r="AN19" s="229"/>
      <c r="AO19" s="255"/>
      <c r="AP19" s="216">
        <v>105.90452261306534</v>
      </c>
      <c r="AQ19" s="229"/>
      <c r="AR19" s="255"/>
      <c r="AS19" s="216">
        <v>105.90452261306534</v>
      </c>
      <c r="AT19" s="229"/>
      <c r="AU19" s="255"/>
      <c r="AV19" s="216">
        <v>105.90452261306534</v>
      </c>
      <c r="AW19" s="229"/>
      <c r="AX19" s="255"/>
      <c r="AY19" s="211">
        <v>90.342336683417088</v>
      </c>
      <c r="AZ19" s="256"/>
      <c r="BA19" s="257"/>
      <c r="BB19" s="211">
        <v>90</v>
      </c>
      <c r="BC19" s="256"/>
      <c r="BD19" s="257"/>
      <c r="BE19" s="211">
        <v>90</v>
      </c>
      <c r="BF19" s="256"/>
      <c r="BG19" s="257"/>
      <c r="BH19" s="211">
        <v>90</v>
      </c>
      <c r="BI19" s="256"/>
      <c r="BJ19" s="257"/>
      <c r="BK19" s="211">
        <v>90</v>
      </c>
      <c r="BL19" s="256"/>
      <c r="BM19" s="257"/>
      <c r="BN19" s="241">
        <f>(BN21/$F21)*100</f>
        <v>81.224303334856089</v>
      </c>
      <c r="BO19" s="242"/>
      <c r="BP19" s="243"/>
      <c r="BQ19" s="4"/>
      <c r="BS19" s="4"/>
    </row>
    <row r="20" spans="2:71" s="5" customFormat="1" ht="19.5" customHeight="1" x14ac:dyDescent="0.15">
      <c r="B20" s="220"/>
      <c r="C20" s="261"/>
      <c r="D20" s="262"/>
      <c r="E20" s="50" t="s">
        <v>28</v>
      </c>
      <c r="F20" s="67" t="s">
        <v>36</v>
      </c>
      <c r="G20" s="68"/>
      <c r="H20" s="69" t="s">
        <v>82</v>
      </c>
      <c r="I20" s="67" t="s">
        <v>36</v>
      </c>
      <c r="J20" s="70">
        <v>3.0150753768844216E-2</v>
      </c>
      <c r="K20" s="71" t="s">
        <v>83</v>
      </c>
      <c r="L20" s="67" t="s">
        <v>36</v>
      </c>
      <c r="M20" s="70">
        <v>1.9512195121951216E-2</v>
      </c>
      <c r="N20" s="71" t="s">
        <v>83</v>
      </c>
      <c r="O20" s="67" t="s">
        <v>36</v>
      </c>
      <c r="P20" s="70">
        <v>1.1961722488038276E-2</v>
      </c>
      <c r="Q20" s="71" t="s">
        <v>83</v>
      </c>
      <c r="R20" s="67" t="s">
        <v>36</v>
      </c>
      <c r="S20" s="70">
        <v>9.4562647754137096E-3</v>
      </c>
      <c r="T20" s="71" t="s">
        <v>83</v>
      </c>
      <c r="U20" s="67" t="s">
        <v>36</v>
      </c>
      <c r="V20" s="70">
        <v>4.683840749414519E-3</v>
      </c>
      <c r="W20" s="71" t="s">
        <v>83</v>
      </c>
      <c r="X20" s="67" t="s">
        <v>36</v>
      </c>
      <c r="Y20" s="70">
        <v>1.0489510489510488E-2</v>
      </c>
      <c r="Z20" s="71" t="s">
        <v>83</v>
      </c>
      <c r="AA20" s="67" t="s">
        <v>36</v>
      </c>
      <c r="AB20" s="70">
        <v>6.9204152249134942E-3</v>
      </c>
      <c r="AC20" s="71" t="s">
        <v>83</v>
      </c>
      <c r="AD20" s="67" t="s">
        <v>36</v>
      </c>
      <c r="AE20" s="70">
        <v>0</v>
      </c>
      <c r="AF20" s="71" t="s">
        <v>83</v>
      </c>
      <c r="AG20" s="67" t="s">
        <v>36</v>
      </c>
      <c r="AH20" s="70">
        <v>0</v>
      </c>
      <c r="AI20" s="71" t="s">
        <v>83</v>
      </c>
      <c r="AJ20" s="67" t="s">
        <v>36</v>
      </c>
      <c r="AK20" s="70">
        <v>0</v>
      </c>
      <c r="AL20" s="71" t="s">
        <v>83</v>
      </c>
      <c r="AM20" s="67" t="s">
        <v>36</v>
      </c>
      <c r="AN20" s="70">
        <v>-2.1764032073310423E-2</v>
      </c>
      <c r="AO20" s="71" t="s">
        <v>83</v>
      </c>
      <c r="AP20" s="67" t="s">
        <v>36</v>
      </c>
      <c r="AQ20" s="70">
        <v>-1.2880562060889928E-2</v>
      </c>
      <c r="AR20" s="71" t="s">
        <v>83</v>
      </c>
      <c r="AS20" s="67" t="s">
        <v>36</v>
      </c>
      <c r="AT20" s="70">
        <v>0</v>
      </c>
      <c r="AU20" s="71" t="s">
        <v>83</v>
      </c>
      <c r="AV20" s="67" t="s">
        <v>36</v>
      </c>
      <c r="AW20" s="70">
        <v>0</v>
      </c>
      <c r="AX20" s="71" t="s">
        <v>83</v>
      </c>
      <c r="AY20" s="67" t="s">
        <v>36</v>
      </c>
      <c r="AZ20" s="70">
        <v>-0.14694543297746143</v>
      </c>
      <c r="BA20" s="71" t="s">
        <v>83</v>
      </c>
      <c r="BB20" s="67" t="s">
        <v>36</v>
      </c>
      <c r="BC20" s="70">
        <v>-3.7893273074917429E-3</v>
      </c>
      <c r="BD20" s="71" t="s">
        <v>83</v>
      </c>
      <c r="BE20" s="67" t="s">
        <v>36</v>
      </c>
      <c r="BF20" s="70">
        <v>0</v>
      </c>
      <c r="BG20" s="70" t="s">
        <v>83</v>
      </c>
      <c r="BH20" s="67" t="s">
        <v>36</v>
      </c>
      <c r="BI20" s="70">
        <v>0</v>
      </c>
      <c r="BJ20" s="70" t="s">
        <v>83</v>
      </c>
      <c r="BK20" s="67" t="s">
        <v>36</v>
      </c>
      <c r="BL20" s="70">
        <v>0</v>
      </c>
      <c r="BM20" s="71" t="s">
        <v>83</v>
      </c>
      <c r="BN20" s="72" t="s">
        <v>41</v>
      </c>
      <c r="BO20" s="61">
        <f>(BN21-BK21)/BK21</f>
        <v>-9.7507740723821262E-2</v>
      </c>
      <c r="BP20" s="73" t="s">
        <v>69</v>
      </c>
      <c r="BQ20" s="4"/>
      <c r="BS20" s="4"/>
    </row>
    <row r="21" spans="2:71" s="5" customFormat="1" ht="19.5" customHeight="1" x14ac:dyDescent="0.15">
      <c r="B21" s="220"/>
      <c r="C21" s="263"/>
      <c r="D21" s="264"/>
      <c r="E21" s="74" t="s">
        <v>66</v>
      </c>
      <c r="F21" s="253">
        <v>875600.00000000012</v>
      </c>
      <c r="G21" s="254"/>
      <c r="H21" s="75" t="s">
        <v>67</v>
      </c>
      <c r="I21" s="253">
        <v>902000.00000000012</v>
      </c>
      <c r="J21" s="254"/>
      <c r="K21" s="75" t="s">
        <v>67</v>
      </c>
      <c r="L21" s="253">
        <v>919600.00000000012</v>
      </c>
      <c r="M21" s="254"/>
      <c r="N21" s="75" t="s">
        <v>67</v>
      </c>
      <c r="O21" s="253">
        <v>930600.00000000012</v>
      </c>
      <c r="P21" s="254"/>
      <c r="Q21" s="75" t="s">
        <v>67</v>
      </c>
      <c r="R21" s="253">
        <v>939400.00000000012</v>
      </c>
      <c r="S21" s="254"/>
      <c r="T21" s="75" t="s">
        <v>67</v>
      </c>
      <c r="U21" s="253">
        <v>943800.00000000012</v>
      </c>
      <c r="V21" s="254"/>
      <c r="W21" s="75" t="s">
        <v>67</v>
      </c>
      <c r="X21" s="253">
        <v>953700.00000000012</v>
      </c>
      <c r="Y21" s="254"/>
      <c r="Z21" s="75" t="s">
        <v>67</v>
      </c>
      <c r="AA21" s="253">
        <v>960300.00000000012</v>
      </c>
      <c r="AB21" s="254"/>
      <c r="AC21" s="75" t="s">
        <v>67</v>
      </c>
      <c r="AD21" s="253">
        <v>960300.00000000012</v>
      </c>
      <c r="AE21" s="254"/>
      <c r="AF21" s="75" t="s">
        <v>67</v>
      </c>
      <c r="AG21" s="253">
        <v>960300.00000000012</v>
      </c>
      <c r="AH21" s="254"/>
      <c r="AI21" s="75" t="s">
        <v>67</v>
      </c>
      <c r="AJ21" s="253">
        <v>960300.00000000012</v>
      </c>
      <c r="AK21" s="254"/>
      <c r="AL21" s="75" t="s">
        <v>67</v>
      </c>
      <c r="AM21" s="253">
        <v>939400.00000000012</v>
      </c>
      <c r="AN21" s="254"/>
      <c r="AO21" s="75" t="s">
        <v>67</v>
      </c>
      <c r="AP21" s="253">
        <v>927300.00000000012</v>
      </c>
      <c r="AQ21" s="254"/>
      <c r="AR21" s="75" t="s">
        <v>67</v>
      </c>
      <c r="AS21" s="253">
        <v>927300.00000000012</v>
      </c>
      <c r="AT21" s="254"/>
      <c r="AU21" s="75" t="s">
        <v>67</v>
      </c>
      <c r="AV21" s="253">
        <v>927300.00000000012</v>
      </c>
      <c r="AW21" s="254"/>
      <c r="AX21" s="75" t="s">
        <v>67</v>
      </c>
      <c r="AY21" s="251">
        <v>791037.50000000012</v>
      </c>
      <c r="AZ21" s="252"/>
      <c r="BA21" s="75" t="s">
        <v>67</v>
      </c>
      <c r="BB21" s="251">
        <v>788040.00000000012</v>
      </c>
      <c r="BC21" s="252"/>
      <c r="BD21" s="75" t="s">
        <v>67</v>
      </c>
      <c r="BE21" s="251">
        <v>788040.00000000012</v>
      </c>
      <c r="BF21" s="252"/>
      <c r="BG21" s="75" t="s">
        <v>67</v>
      </c>
      <c r="BH21" s="251">
        <v>788040.00000000012</v>
      </c>
      <c r="BI21" s="252"/>
      <c r="BJ21" s="75" t="s">
        <v>67</v>
      </c>
      <c r="BK21" s="251">
        <v>788040.00000000012</v>
      </c>
      <c r="BL21" s="252"/>
      <c r="BM21" s="76" t="s">
        <v>67</v>
      </c>
      <c r="BN21" s="239">
        <f>BO24</f>
        <v>711200</v>
      </c>
      <c r="BO21" s="240"/>
      <c r="BP21" s="77" t="s">
        <v>70</v>
      </c>
      <c r="BQ21" s="4"/>
      <c r="BS21" s="4"/>
    </row>
    <row r="22" spans="2:71" s="5" customFormat="1" ht="24.75" hidden="1" customHeight="1" x14ac:dyDescent="0.15">
      <c r="B22" s="220"/>
      <c r="C22" s="78"/>
      <c r="D22" s="79"/>
      <c r="E22" s="49"/>
      <c r="F22" s="80"/>
      <c r="G22" s="81"/>
      <c r="H22" s="82"/>
      <c r="I22" s="80"/>
      <c r="J22" s="81"/>
      <c r="K22" s="82"/>
      <c r="L22" s="80"/>
      <c r="M22" s="81"/>
      <c r="N22" s="82"/>
      <c r="O22" s="80"/>
      <c r="P22" s="81"/>
      <c r="Q22" s="82"/>
      <c r="R22" s="80"/>
      <c r="S22" s="81"/>
      <c r="T22" s="82"/>
      <c r="U22" s="80"/>
      <c r="V22" s="81"/>
      <c r="W22" s="82"/>
      <c r="X22" s="80"/>
      <c r="Y22" s="81"/>
      <c r="Z22" s="82"/>
      <c r="AA22" s="80"/>
      <c r="AB22" s="81"/>
      <c r="AC22" s="82"/>
      <c r="AD22" s="80"/>
      <c r="AE22" s="81"/>
      <c r="AF22" s="82"/>
      <c r="AG22" s="80"/>
      <c r="AH22" s="81"/>
      <c r="AI22" s="82"/>
      <c r="AJ22" s="80"/>
      <c r="AK22" s="81"/>
      <c r="AL22" s="82"/>
      <c r="AM22" s="80"/>
      <c r="AN22" s="81"/>
      <c r="AO22" s="83"/>
      <c r="AP22" s="80"/>
      <c r="AQ22" s="81"/>
      <c r="AR22" s="83"/>
      <c r="AS22" s="80"/>
      <c r="AT22" s="81"/>
      <c r="AU22" s="83"/>
      <c r="AV22" s="80"/>
      <c r="AW22" s="81"/>
      <c r="AX22" s="82"/>
      <c r="AY22" s="84"/>
      <c r="AZ22" s="85"/>
      <c r="BA22" s="86"/>
      <c r="BB22" s="84"/>
      <c r="BC22" s="85"/>
      <c r="BD22" s="86"/>
      <c r="BE22" s="84"/>
      <c r="BF22" s="85"/>
      <c r="BG22" s="86"/>
      <c r="BH22" s="84"/>
      <c r="BI22" s="85"/>
      <c r="BJ22" s="86"/>
      <c r="BK22" s="84"/>
      <c r="BL22" s="85"/>
      <c r="BM22" s="87"/>
      <c r="BN22" s="88"/>
      <c r="BO22" s="57">
        <v>569000</v>
      </c>
      <c r="BP22" s="59"/>
      <c r="BQ22" s="4" t="s">
        <v>70</v>
      </c>
      <c r="BS22" s="4"/>
    </row>
    <row r="23" spans="2:71" s="5" customFormat="1" ht="24.75" hidden="1" customHeight="1" x14ac:dyDescent="0.15">
      <c r="B23" s="220"/>
      <c r="C23" s="78"/>
      <c r="D23" s="79"/>
      <c r="E23" s="49" t="s">
        <v>71</v>
      </c>
      <c r="F23" s="80"/>
      <c r="G23" s="81"/>
      <c r="H23" s="82"/>
      <c r="I23" s="80"/>
      <c r="J23" s="81"/>
      <c r="K23" s="82"/>
      <c r="L23" s="80"/>
      <c r="M23" s="81"/>
      <c r="N23" s="82"/>
      <c r="O23" s="80"/>
      <c r="P23" s="81"/>
      <c r="Q23" s="82"/>
      <c r="R23" s="80"/>
      <c r="S23" s="81"/>
      <c r="T23" s="82"/>
      <c r="U23" s="80"/>
      <c r="V23" s="81"/>
      <c r="W23" s="82"/>
      <c r="X23" s="80"/>
      <c r="Y23" s="81"/>
      <c r="Z23" s="82"/>
      <c r="AA23" s="80"/>
      <c r="AB23" s="81"/>
      <c r="AC23" s="82"/>
      <c r="AD23" s="80"/>
      <c r="AE23" s="81"/>
      <c r="AF23" s="82"/>
      <c r="AG23" s="80"/>
      <c r="AH23" s="81"/>
      <c r="AI23" s="82"/>
      <c r="AJ23" s="80"/>
      <c r="AK23" s="81"/>
      <c r="AL23" s="82"/>
      <c r="AM23" s="80"/>
      <c r="AN23" s="81"/>
      <c r="AO23" s="83"/>
      <c r="AP23" s="80"/>
      <c r="AQ23" s="81"/>
      <c r="AR23" s="83"/>
      <c r="AS23" s="80"/>
      <c r="AT23" s="81"/>
      <c r="AU23" s="83"/>
      <c r="AV23" s="80"/>
      <c r="AW23" s="81"/>
      <c r="AX23" s="82"/>
      <c r="AY23" s="84"/>
      <c r="AZ23" s="89"/>
      <c r="BA23" s="86"/>
      <c r="BB23" s="84"/>
      <c r="BC23" s="89"/>
      <c r="BD23" s="86"/>
      <c r="BE23" s="84"/>
      <c r="BF23" s="89"/>
      <c r="BG23" s="86"/>
      <c r="BH23" s="84"/>
      <c r="BI23" s="89"/>
      <c r="BJ23" s="86"/>
      <c r="BK23" s="84"/>
      <c r="BL23" s="89"/>
      <c r="BM23" s="87"/>
      <c r="BN23" s="88"/>
      <c r="BO23" s="90">
        <v>142200</v>
      </c>
      <c r="BP23" s="59"/>
      <c r="BQ23" s="4" t="s">
        <v>72</v>
      </c>
      <c r="BS23" s="4"/>
    </row>
    <row r="24" spans="2:71" s="5" customFormat="1" ht="24.75" hidden="1" customHeight="1" x14ac:dyDescent="0.15">
      <c r="B24" s="220"/>
      <c r="C24" s="78"/>
      <c r="D24" s="79"/>
      <c r="E24" s="49"/>
      <c r="F24" s="80"/>
      <c r="G24" s="81"/>
      <c r="H24" s="82"/>
      <c r="I24" s="80"/>
      <c r="J24" s="81"/>
      <c r="K24" s="82"/>
      <c r="L24" s="80"/>
      <c r="M24" s="81"/>
      <c r="N24" s="82"/>
      <c r="O24" s="80"/>
      <c r="P24" s="81"/>
      <c r="Q24" s="82"/>
      <c r="R24" s="80"/>
      <c r="S24" s="81"/>
      <c r="T24" s="82"/>
      <c r="U24" s="80"/>
      <c r="V24" s="81"/>
      <c r="W24" s="82"/>
      <c r="X24" s="80"/>
      <c r="Y24" s="81"/>
      <c r="Z24" s="82"/>
      <c r="AA24" s="80"/>
      <c r="AB24" s="81"/>
      <c r="AC24" s="82"/>
      <c r="AD24" s="80"/>
      <c r="AE24" s="81"/>
      <c r="AF24" s="82"/>
      <c r="AG24" s="80"/>
      <c r="AH24" s="81"/>
      <c r="AI24" s="82"/>
      <c r="AJ24" s="80"/>
      <c r="AK24" s="81"/>
      <c r="AL24" s="82"/>
      <c r="AM24" s="80"/>
      <c r="AN24" s="81"/>
      <c r="AO24" s="83"/>
      <c r="AP24" s="80"/>
      <c r="AQ24" s="81"/>
      <c r="AR24" s="83"/>
      <c r="AS24" s="80"/>
      <c r="AT24" s="81"/>
      <c r="AU24" s="83"/>
      <c r="AV24" s="80"/>
      <c r="AW24" s="81"/>
      <c r="AX24" s="82"/>
      <c r="AY24" s="84"/>
      <c r="AZ24" s="85"/>
      <c r="BA24" s="86"/>
      <c r="BB24" s="84"/>
      <c r="BC24" s="85"/>
      <c r="BD24" s="86"/>
      <c r="BE24" s="84"/>
      <c r="BF24" s="85"/>
      <c r="BG24" s="86"/>
      <c r="BH24" s="84"/>
      <c r="BI24" s="85"/>
      <c r="BJ24" s="86"/>
      <c r="BK24" s="84"/>
      <c r="BL24" s="85"/>
      <c r="BM24" s="87"/>
      <c r="BN24" s="88"/>
      <c r="BO24" s="57">
        <f>SUM(BO22:BO23)</f>
        <v>711200</v>
      </c>
      <c r="BP24" s="59"/>
      <c r="BQ24" s="4" t="s">
        <v>73</v>
      </c>
      <c r="BS24" s="4"/>
    </row>
    <row r="25" spans="2:71" s="5" customFormat="1" ht="19.5" customHeight="1" x14ac:dyDescent="0.15">
      <c r="B25" s="220"/>
      <c r="C25" s="230" t="s">
        <v>74</v>
      </c>
      <c r="D25" s="231"/>
      <c r="E25" s="91" t="s">
        <v>26</v>
      </c>
      <c r="F25" s="208">
        <v>100</v>
      </c>
      <c r="G25" s="233"/>
      <c r="H25" s="310"/>
      <c r="I25" s="232">
        <v>103.01507537688441</v>
      </c>
      <c r="J25" s="313"/>
      <c r="K25" s="314"/>
      <c r="L25" s="208">
        <v>105.0251256281407</v>
      </c>
      <c r="M25" s="233"/>
      <c r="N25" s="310"/>
      <c r="O25" s="208">
        <v>106.28140703517587</v>
      </c>
      <c r="P25" s="233"/>
      <c r="Q25" s="310"/>
      <c r="R25" s="208">
        <v>107.28643216080403</v>
      </c>
      <c r="S25" s="233"/>
      <c r="T25" s="310"/>
      <c r="U25" s="208">
        <v>107.78894472361809</v>
      </c>
      <c r="V25" s="233"/>
      <c r="W25" s="310"/>
      <c r="X25" s="208">
        <v>106.74120603015076</v>
      </c>
      <c r="Y25" s="233"/>
      <c r="Z25" s="310"/>
      <c r="AA25" s="208">
        <v>107.47989949748744</v>
      </c>
      <c r="AB25" s="233"/>
      <c r="AC25" s="310"/>
      <c r="AD25" s="208">
        <v>107.47989949748744</v>
      </c>
      <c r="AE25" s="233"/>
      <c r="AF25" s="310"/>
      <c r="AG25" s="208">
        <v>107.47989949748744</v>
      </c>
      <c r="AH25" s="233"/>
      <c r="AI25" s="310"/>
      <c r="AJ25" s="208">
        <v>107.47989949748744</v>
      </c>
      <c r="AK25" s="233"/>
      <c r="AL25" s="310"/>
      <c r="AM25" s="208">
        <v>105.14070351758792</v>
      </c>
      <c r="AN25" s="233"/>
      <c r="AO25" s="310"/>
      <c r="AP25" s="208">
        <v>103.78643216080401</v>
      </c>
      <c r="AQ25" s="233"/>
      <c r="AR25" s="310"/>
      <c r="AS25" s="208">
        <v>103.78643216080401</v>
      </c>
      <c r="AT25" s="233"/>
      <c r="AU25" s="310"/>
      <c r="AV25" s="208">
        <v>103.78643216080401</v>
      </c>
      <c r="AW25" s="233"/>
      <c r="AX25" s="310"/>
      <c r="AY25" s="203">
        <v>89.438944723618079</v>
      </c>
      <c r="AZ25" s="311"/>
      <c r="BA25" s="312"/>
      <c r="BB25" s="203">
        <v>89.113693467336688</v>
      </c>
      <c r="BC25" s="311"/>
      <c r="BD25" s="312"/>
      <c r="BE25" s="203">
        <v>89.113693467336688</v>
      </c>
      <c r="BF25" s="311"/>
      <c r="BG25" s="312"/>
      <c r="BH25" s="203">
        <v>78.995351758793959</v>
      </c>
      <c r="BI25" s="311"/>
      <c r="BJ25" s="312"/>
      <c r="BK25" s="203">
        <v>78.995351758793959</v>
      </c>
      <c r="BL25" s="311"/>
      <c r="BM25" s="312"/>
      <c r="BN25" s="241">
        <f>(BN27/$F27)*100</f>
        <v>71.314527181361342</v>
      </c>
      <c r="BO25" s="242"/>
      <c r="BP25" s="243"/>
      <c r="BQ25" s="4" t="s">
        <v>75</v>
      </c>
      <c r="BS25" s="4"/>
    </row>
    <row r="26" spans="2:71" s="5" customFormat="1" ht="19.5" customHeight="1" x14ac:dyDescent="0.15">
      <c r="B26" s="220"/>
      <c r="C26" s="224"/>
      <c r="D26" s="225"/>
      <c r="E26" s="50" t="s">
        <v>28</v>
      </c>
      <c r="F26" s="67" t="s">
        <v>36</v>
      </c>
      <c r="G26" s="68"/>
      <c r="H26" s="69" t="s">
        <v>82</v>
      </c>
      <c r="I26" s="67" t="s">
        <v>36</v>
      </c>
      <c r="J26" s="70">
        <v>3.0150753768844216E-2</v>
      </c>
      <c r="K26" s="71" t="s">
        <v>83</v>
      </c>
      <c r="L26" s="67" t="s">
        <v>36</v>
      </c>
      <c r="M26" s="70">
        <v>1.9512195121951216E-2</v>
      </c>
      <c r="N26" s="71" t="s">
        <v>83</v>
      </c>
      <c r="O26" s="67" t="s">
        <v>36</v>
      </c>
      <c r="P26" s="70">
        <v>1.1961722488038276E-2</v>
      </c>
      <c r="Q26" s="71" t="s">
        <v>83</v>
      </c>
      <c r="R26" s="67" t="s">
        <v>36</v>
      </c>
      <c r="S26" s="70">
        <v>9.4562647754137096E-3</v>
      </c>
      <c r="T26" s="71" t="s">
        <v>83</v>
      </c>
      <c r="U26" s="67" t="s">
        <v>36</v>
      </c>
      <c r="V26" s="70">
        <v>4.683840749414519E-3</v>
      </c>
      <c r="W26" s="71" t="s">
        <v>83</v>
      </c>
      <c r="X26" s="67" t="s">
        <v>36</v>
      </c>
      <c r="Y26" s="70">
        <v>-9.7202797202797196E-3</v>
      </c>
      <c r="Z26" s="71" t="s">
        <v>83</v>
      </c>
      <c r="AA26" s="67" t="s">
        <v>36</v>
      </c>
      <c r="AB26" s="70">
        <v>6.9204152249134942E-3</v>
      </c>
      <c r="AC26" s="71" t="s">
        <v>83</v>
      </c>
      <c r="AD26" s="67" t="s">
        <v>36</v>
      </c>
      <c r="AE26" s="70">
        <v>0</v>
      </c>
      <c r="AF26" s="71" t="s">
        <v>83</v>
      </c>
      <c r="AG26" s="67" t="s">
        <v>36</v>
      </c>
      <c r="AH26" s="70">
        <v>0</v>
      </c>
      <c r="AI26" s="71" t="s">
        <v>83</v>
      </c>
      <c r="AJ26" s="67" t="s">
        <v>36</v>
      </c>
      <c r="AK26" s="70">
        <v>0</v>
      </c>
      <c r="AL26" s="71" t="s">
        <v>83</v>
      </c>
      <c r="AM26" s="67" t="s">
        <v>36</v>
      </c>
      <c r="AN26" s="70">
        <v>-2.1764032073310423E-2</v>
      </c>
      <c r="AO26" s="71" t="s">
        <v>83</v>
      </c>
      <c r="AP26" s="67" t="s">
        <v>36</v>
      </c>
      <c r="AQ26" s="70">
        <v>-1.2880562060889928E-2</v>
      </c>
      <c r="AR26" s="71" t="s">
        <v>83</v>
      </c>
      <c r="AS26" s="67" t="s">
        <v>36</v>
      </c>
      <c r="AT26" s="70">
        <v>0</v>
      </c>
      <c r="AU26" s="71" t="s">
        <v>83</v>
      </c>
      <c r="AV26" s="67" t="s">
        <v>36</v>
      </c>
      <c r="AW26" s="70">
        <v>0</v>
      </c>
      <c r="AX26" s="71" t="s">
        <v>83</v>
      </c>
      <c r="AY26" s="92" t="s">
        <v>36</v>
      </c>
      <c r="AZ26" s="93">
        <v>-0.13824049192630797</v>
      </c>
      <c r="BA26" s="94" t="s">
        <v>83</v>
      </c>
      <c r="BB26" s="92" t="s">
        <v>36</v>
      </c>
      <c r="BC26" s="93">
        <v>-3.6365730531199734E-3</v>
      </c>
      <c r="BD26" s="93" t="s">
        <v>83</v>
      </c>
      <c r="BE26" s="92" t="s">
        <v>36</v>
      </c>
      <c r="BF26" s="93">
        <v>0</v>
      </c>
      <c r="BG26" s="93" t="s">
        <v>83</v>
      </c>
      <c r="BH26" s="92" t="s">
        <v>36</v>
      </c>
      <c r="BI26" s="93">
        <v>-0.11354418512853415</v>
      </c>
      <c r="BJ26" s="93" t="s">
        <v>83</v>
      </c>
      <c r="BK26" s="92" t="s">
        <v>36</v>
      </c>
      <c r="BL26" s="93">
        <v>0</v>
      </c>
      <c r="BM26" s="94" t="s">
        <v>83</v>
      </c>
      <c r="BN26" s="72" t="s">
        <v>41</v>
      </c>
      <c r="BO26" s="61">
        <f>(BN27-BK27)/BK27</f>
        <v>-9.7231348508775683E-2</v>
      </c>
      <c r="BP26" s="73" t="s">
        <v>69</v>
      </c>
      <c r="BQ26" s="4"/>
      <c r="BS26" s="4"/>
    </row>
    <row r="27" spans="2:71" s="5" customFormat="1" ht="19.5" customHeight="1" x14ac:dyDescent="0.15">
      <c r="B27" s="221"/>
      <c r="C27" s="226"/>
      <c r="D27" s="227"/>
      <c r="E27" s="95" t="s">
        <v>66</v>
      </c>
      <c r="F27" s="201">
        <v>875600.00000000012</v>
      </c>
      <c r="G27" s="207"/>
      <c r="H27" s="96" t="s">
        <v>70</v>
      </c>
      <c r="I27" s="201">
        <v>902000.00000000012</v>
      </c>
      <c r="J27" s="207"/>
      <c r="K27" s="97" t="s">
        <v>70</v>
      </c>
      <c r="L27" s="201">
        <v>919600.00000000012</v>
      </c>
      <c r="M27" s="207"/>
      <c r="N27" s="96" t="s">
        <v>70</v>
      </c>
      <c r="O27" s="201">
        <v>930600.00000000012</v>
      </c>
      <c r="P27" s="207"/>
      <c r="Q27" s="96" t="s">
        <v>70</v>
      </c>
      <c r="R27" s="201">
        <v>939400.00000000012</v>
      </c>
      <c r="S27" s="207"/>
      <c r="T27" s="96" t="s">
        <v>70</v>
      </c>
      <c r="U27" s="201">
        <v>943800.00000000012</v>
      </c>
      <c r="V27" s="207"/>
      <c r="W27" s="96" t="s">
        <v>70</v>
      </c>
      <c r="X27" s="201">
        <v>934626.00000000012</v>
      </c>
      <c r="Y27" s="207"/>
      <c r="Z27" s="96" t="s">
        <v>70</v>
      </c>
      <c r="AA27" s="201">
        <v>941094.00000000012</v>
      </c>
      <c r="AB27" s="207"/>
      <c r="AC27" s="96" t="s">
        <v>70</v>
      </c>
      <c r="AD27" s="201">
        <v>941094.00000000012</v>
      </c>
      <c r="AE27" s="207"/>
      <c r="AF27" s="96" t="s">
        <v>70</v>
      </c>
      <c r="AG27" s="201">
        <v>941094.00000000012</v>
      </c>
      <c r="AH27" s="207"/>
      <c r="AI27" s="96" t="s">
        <v>70</v>
      </c>
      <c r="AJ27" s="201">
        <v>941094.00000000012</v>
      </c>
      <c r="AK27" s="207"/>
      <c r="AL27" s="96" t="s">
        <v>70</v>
      </c>
      <c r="AM27" s="201">
        <v>920612.00000000012</v>
      </c>
      <c r="AN27" s="207"/>
      <c r="AO27" s="97" t="s">
        <v>70</v>
      </c>
      <c r="AP27" s="201">
        <v>908754.00000000012</v>
      </c>
      <c r="AQ27" s="207"/>
      <c r="AR27" s="97" t="s">
        <v>70</v>
      </c>
      <c r="AS27" s="201">
        <v>908754.00000000012</v>
      </c>
      <c r="AT27" s="207"/>
      <c r="AU27" s="97" t="s">
        <v>70</v>
      </c>
      <c r="AV27" s="201">
        <v>908754.00000000012</v>
      </c>
      <c r="AW27" s="207"/>
      <c r="AX27" s="96" t="s">
        <v>70</v>
      </c>
      <c r="AY27" s="200">
        <v>783127.4</v>
      </c>
      <c r="AZ27" s="315"/>
      <c r="BA27" s="98" t="s">
        <v>70</v>
      </c>
      <c r="BB27" s="200">
        <v>780279.50000000012</v>
      </c>
      <c r="BC27" s="315"/>
      <c r="BD27" s="98" t="s">
        <v>70</v>
      </c>
      <c r="BE27" s="200">
        <v>780279.50000000012</v>
      </c>
      <c r="BF27" s="315"/>
      <c r="BG27" s="98" t="s">
        <v>70</v>
      </c>
      <c r="BH27" s="200">
        <v>691683.3</v>
      </c>
      <c r="BI27" s="315"/>
      <c r="BJ27" s="98" t="s">
        <v>70</v>
      </c>
      <c r="BK27" s="200">
        <v>691683.3</v>
      </c>
      <c r="BL27" s="315"/>
      <c r="BM27" s="99" t="s">
        <v>70</v>
      </c>
      <c r="BN27" s="239">
        <f>BO30</f>
        <v>624430</v>
      </c>
      <c r="BO27" s="240"/>
      <c r="BP27" s="77" t="s">
        <v>70</v>
      </c>
      <c r="BQ27" s="4"/>
      <c r="BS27" s="4"/>
    </row>
    <row r="28" spans="2:71" s="5" customFormat="1" ht="19.5" hidden="1" customHeight="1" x14ac:dyDescent="0.15">
      <c r="B28" s="100"/>
      <c r="C28" s="101"/>
      <c r="D28" s="53"/>
      <c r="E28" s="49"/>
      <c r="F28" s="102"/>
      <c r="G28" s="52"/>
      <c r="H28" s="55"/>
      <c r="I28" s="102"/>
      <c r="J28" s="52"/>
      <c r="K28" s="55"/>
      <c r="L28" s="102"/>
      <c r="M28" s="52"/>
      <c r="N28" s="55"/>
      <c r="O28" s="102"/>
      <c r="P28" s="52"/>
      <c r="Q28" s="55"/>
      <c r="R28" s="102"/>
      <c r="S28" s="52"/>
      <c r="T28" s="55"/>
      <c r="U28" s="102"/>
      <c r="V28" s="52"/>
      <c r="W28" s="55"/>
      <c r="X28" s="102"/>
      <c r="Y28" s="52"/>
      <c r="Z28" s="55"/>
      <c r="AA28" s="102"/>
      <c r="AB28" s="52"/>
      <c r="AC28" s="55"/>
      <c r="AD28" s="102"/>
      <c r="AE28" s="52"/>
      <c r="AF28" s="55"/>
      <c r="AG28" s="102"/>
      <c r="AH28" s="52"/>
      <c r="AI28" s="55"/>
      <c r="AJ28" s="102"/>
      <c r="AK28" s="52"/>
      <c r="AL28" s="55"/>
      <c r="AM28" s="102"/>
      <c r="AN28" s="52"/>
      <c r="AO28" s="53"/>
      <c r="AP28" s="102"/>
      <c r="AQ28" s="52"/>
      <c r="AR28" s="53"/>
      <c r="AS28" s="102"/>
      <c r="AT28" s="52"/>
      <c r="AU28" s="53"/>
      <c r="AV28" s="102"/>
      <c r="AW28" s="52"/>
      <c r="AX28" s="55"/>
      <c r="AY28" s="103"/>
      <c r="AZ28" s="57"/>
      <c r="BA28" s="58"/>
      <c r="BB28" s="103"/>
      <c r="BC28" s="57"/>
      <c r="BD28" s="58"/>
      <c r="BE28" s="103"/>
      <c r="BF28" s="57"/>
      <c r="BG28" s="64"/>
      <c r="BH28" s="104"/>
      <c r="BI28" s="57"/>
      <c r="BJ28" s="64"/>
      <c r="BK28" s="104"/>
      <c r="BL28" s="57"/>
      <c r="BM28" s="65"/>
      <c r="BN28" s="105"/>
      <c r="BO28" s="106">
        <f>ROUNDUP(BO22*0.86,0)</f>
        <v>489340</v>
      </c>
      <c r="BP28" s="65"/>
      <c r="BQ28" s="4" t="s">
        <v>76</v>
      </c>
      <c r="BS28" s="4"/>
    </row>
    <row r="29" spans="2:71" s="5" customFormat="1" ht="19.5" hidden="1" customHeight="1" x14ac:dyDescent="0.15">
      <c r="B29" s="100"/>
      <c r="C29" s="101"/>
      <c r="D29" s="53"/>
      <c r="E29" s="49" t="s">
        <v>71</v>
      </c>
      <c r="F29" s="102"/>
      <c r="G29" s="52"/>
      <c r="H29" s="55"/>
      <c r="I29" s="102"/>
      <c r="J29" s="52"/>
      <c r="K29" s="55"/>
      <c r="L29" s="102"/>
      <c r="M29" s="52"/>
      <c r="N29" s="55"/>
      <c r="O29" s="102"/>
      <c r="P29" s="52"/>
      <c r="Q29" s="55"/>
      <c r="R29" s="102"/>
      <c r="S29" s="52"/>
      <c r="T29" s="55"/>
      <c r="U29" s="102"/>
      <c r="V29" s="52"/>
      <c r="W29" s="55"/>
      <c r="X29" s="102"/>
      <c r="Y29" s="52"/>
      <c r="Z29" s="55"/>
      <c r="AA29" s="102"/>
      <c r="AB29" s="52"/>
      <c r="AC29" s="55"/>
      <c r="AD29" s="102"/>
      <c r="AE29" s="52"/>
      <c r="AF29" s="55"/>
      <c r="AG29" s="102"/>
      <c r="AH29" s="52"/>
      <c r="AI29" s="55"/>
      <c r="AJ29" s="102"/>
      <c r="AK29" s="52"/>
      <c r="AL29" s="55"/>
      <c r="AM29" s="102"/>
      <c r="AN29" s="52"/>
      <c r="AO29" s="53"/>
      <c r="AP29" s="102"/>
      <c r="AQ29" s="52"/>
      <c r="AR29" s="53"/>
      <c r="AS29" s="102"/>
      <c r="AT29" s="52"/>
      <c r="AU29" s="53"/>
      <c r="AV29" s="102"/>
      <c r="AW29" s="52"/>
      <c r="AX29" s="55"/>
      <c r="AY29" s="103"/>
      <c r="AZ29" s="57"/>
      <c r="BA29" s="58"/>
      <c r="BB29" s="103"/>
      <c r="BC29" s="57"/>
      <c r="BD29" s="58"/>
      <c r="BE29" s="103"/>
      <c r="BF29" s="107"/>
      <c r="BG29" s="64"/>
      <c r="BH29" s="104"/>
      <c r="BI29" s="107"/>
      <c r="BJ29" s="64"/>
      <c r="BK29" s="104"/>
      <c r="BL29" s="107"/>
      <c r="BM29" s="65"/>
      <c r="BN29" s="105"/>
      <c r="BO29" s="108">
        <f>ROUNDUP(BO23*0.95,0)</f>
        <v>135090</v>
      </c>
      <c r="BP29" s="65"/>
      <c r="BQ29" s="4" t="s">
        <v>77</v>
      </c>
      <c r="BS29" s="4"/>
    </row>
    <row r="30" spans="2:71" s="5" customFormat="1" ht="19.5" hidden="1" customHeight="1" x14ac:dyDescent="0.15">
      <c r="B30" s="109"/>
      <c r="C30" s="110"/>
      <c r="D30" s="111"/>
      <c r="E30" s="112"/>
      <c r="F30" s="113"/>
      <c r="G30" s="114"/>
      <c r="H30" s="115"/>
      <c r="I30" s="113"/>
      <c r="J30" s="114"/>
      <c r="K30" s="115"/>
      <c r="L30" s="113"/>
      <c r="M30" s="114"/>
      <c r="N30" s="115"/>
      <c r="O30" s="113"/>
      <c r="P30" s="114"/>
      <c r="Q30" s="115"/>
      <c r="R30" s="113"/>
      <c r="S30" s="114"/>
      <c r="T30" s="115"/>
      <c r="U30" s="113"/>
      <c r="V30" s="114"/>
      <c r="W30" s="115"/>
      <c r="X30" s="113"/>
      <c r="Y30" s="114"/>
      <c r="Z30" s="115"/>
      <c r="AA30" s="113"/>
      <c r="AB30" s="114"/>
      <c r="AC30" s="115"/>
      <c r="AD30" s="113"/>
      <c r="AE30" s="114"/>
      <c r="AF30" s="115"/>
      <c r="AG30" s="113"/>
      <c r="AH30" s="114"/>
      <c r="AI30" s="115"/>
      <c r="AJ30" s="113"/>
      <c r="AK30" s="114"/>
      <c r="AL30" s="115"/>
      <c r="AM30" s="113"/>
      <c r="AN30" s="114"/>
      <c r="AO30" s="111"/>
      <c r="AP30" s="113"/>
      <c r="AQ30" s="114"/>
      <c r="AR30" s="111"/>
      <c r="AS30" s="113"/>
      <c r="AT30" s="114"/>
      <c r="AU30" s="111"/>
      <c r="AV30" s="113"/>
      <c r="AW30" s="114"/>
      <c r="AX30" s="115"/>
      <c r="AY30" s="116"/>
      <c r="AZ30" s="117"/>
      <c r="BA30" s="118"/>
      <c r="BB30" s="116"/>
      <c r="BC30" s="117"/>
      <c r="BD30" s="118"/>
      <c r="BE30" s="119"/>
      <c r="BF30" s="120"/>
      <c r="BG30" s="121"/>
      <c r="BH30" s="122"/>
      <c r="BI30" s="120"/>
      <c r="BJ30" s="121"/>
      <c r="BK30" s="122"/>
      <c r="BL30" s="120"/>
      <c r="BM30" s="77"/>
      <c r="BN30" s="123"/>
      <c r="BO30" s="120">
        <f>SUM(BO28:BO29)</f>
        <v>624430</v>
      </c>
      <c r="BP30" s="77"/>
      <c r="BQ30" s="4" t="s">
        <v>78</v>
      </c>
      <c r="BS30" s="4"/>
    </row>
    <row r="31" spans="2:71" s="126" customFormat="1" ht="19.5" customHeight="1" x14ac:dyDescent="0.15">
      <c r="B31" s="124"/>
      <c r="C31" s="55"/>
      <c r="D31" s="55"/>
      <c r="E31" s="49"/>
      <c r="F31" s="125"/>
      <c r="G31" s="52"/>
      <c r="H31" s="55"/>
      <c r="I31" s="125"/>
      <c r="J31" s="52"/>
      <c r="K31" s="55"/>
      <c r="L31" s="125"/>
      <c r="M31" s="52"/>
      <c r="N31" s="55"/>
      <c r="O31" s="125"/>
      <c r="P31" s="52"/>
      <c r="Q31" s="55"/>
      <c r="R31" s="125"/>
      <c r="S31" s="52"/>
      <c r="T31" s="55"/>
      <c r="U31" s="125"/>
      <c r="V31" s="52"/>
      <c r="W31" s="55"/>
      <c r="X31" s="125"/>
      <c r="Y31" s="52"/>
      <c r="Z31" s="55"/>
      <c r="AA31" s="125"/>
      <c r="AB31" s="52"/>
      <c r="AC31" s="55"/>
      <c r="AD31" s="125"/>
      <c r="AE31" s="52"/>
      <c r="AF31" s="55"/>
      <c r="AG31" s="125"/>
      <c r="AH31" s="52"/>
      <c r="AI31" s="55"/>
      <c r="AJ31" s="125"/>
      <c r="AK31" s="52"/>
      <c r="AL31" s="55"/>
      <c r="AM31" s="125"/>
      <c r="AN31" s="52"/>
      <c r="AO31" s="55"/>
      <c r="AP31" s="125"/>
      <c r="AQ31" s="52"/>
      <c r="AR31" s="55"/>
      <c r="AS31" s="125"/>
      <c r="AT31" s="52"/>
      <c r="AU31" s="55"/>
      <c r="AV31" s="125"/>
      <c r="AW31" s="52"/>
      <c r="AX31" s="55"/>
      <c r="AY31" s="88"/>
      <c r="AZ31" s="57"/>
      <c r="BA31" s="58"/>
      <c r="BB31" s="88"/>
      <c r="BC31" s="57"/>
      <c r="BD31" s="58"/>
      <c r="BE31" s="88"/>
      <c r="BF31" s="107"/>
      <c r="BG31" s="64"/>
      <c r="BH31" s="105"/>
      <c r="BI31" s="107"/>
      <c r="BJ31" s="64"/>
      <c r="BK31" s="105"/>
      <c r="BL31" s="107"/>
      <c r="BM31" s="64"/>
      <c r="BN31" s="105"/>
      <c r="BO31" s="107"/>
      <c r="BP31" s="64"/>
      <c r="BQ31" s="55"/>
      <c r="BS31" s="55"/>
    </row>
    <row r="32" spans="2:71" s="5" customFormat="1" ht="19.5" customHeight="1" x14ac:dyDescent="0.15">
      <c r="B32" s="219" t="s">
        <v>79</v>
      </c>
      <c r="C32" s="222" t="s">
        <v>25</v>
      </c>
      <c r="D32" s="223"/>
      <c r="E32" s="66" t="s">
        <v>80</v>
      </c>
      <c r="F32" s="216">
        <v>100</v>
      </c>
      <c r="G32" s="229"/>
      <c r="H32" s="255"/>
      <c r="I32" s="228">
        <v>102.92571829011914</v>
      </c>
      <c r="J32" s="265"/>
      <c r="K32" s="266"/>
      <c r="L32" s="216">
        <v>105.44849334267694</v>
      </c>
      <c r="M32" s="229"/>
      <c r="N32" s="255"/>
      <c r="O32" s="216">
        <v>106.48213034337772</v>
      </c>
      <c r="P32" s="229"/>
      <c r="Q32" s="255"/>
      <c r="R32" s="216">
        <v>106.92011212333567</v>
      </c>
      <c r="S32" s="229"/>
      <c r="T32" s="255"/>
      <c r="U32" s="216">
        <v>107.21793973370708</v>
      </c>
      <c r="V32" s="229"/>
      <c r="W32" s="255"/>
      <c r="X32" s="216">
        <v>107.21793973370708</v>
      </c>
      <c r="Y32" s="229"/>
      <c r="Z32" s="255"/>
      <c r="AA32" s="216">
        <v>107.65592151366504</v>
      </c>
      <c r="AB32" s="229"/>
      <c r="AC32" s="255"/>
      <c r="AD32" s="216">
        <v>108.00630693763141</v>
      </c>
      <c r="AE32" s="229"/>
      <c r="AF32" s="255"/>
      <c r="AG32" s="216">
        <v>108.00630693763141</v>
      </c>
      <c r="AH32" s="229"/>
      <c r="AI32" s="255"/>
      <c r="AJ32" s="216">
        <v>108.00630693763141</v>
      </c>
      <c r="AK32" s="229"/>
      <c r="AL32" s="255"/>
      <c r="AM32" s="216">
        <v>105.71128241065171</v>
      </c>
      <c r="AN32" s="229"/>
      <c r="AO32" s="255"/>
      <c r="AP32" s="216">
        <v>105.71128241065171</v>
      </c>
      <c r="AQ32" s="229"/>
      <c r="AR32" s="255"/>
      <c r="AS32" s="216">
        <v>104.43237561317449</v>
      </c>
      <c r="AT32" s="229"/>
      <c r="AU32" s="255"/>
      <c r="AV32" s="216">
        <v>103.59691660826908</v>
      </c>
      <c r="AW32" s="229"/>
      <c r="AX32" s="255"/>
      <c r="AY32" s="211">
        <v>94.779817799579519</v>
      </c>
      <c r="AZ32" s="256"/>
      <c r="BA32" s="257"/>
      <c r="BB32" s="211">
        <v>94.04344779257184</v>
      </c>
      <c r="BC32" s="256"/>
      <c r="BD32" s="257"/>
      <c r="BE32" s="211">
        <v>94.04344779257184</v>
      </c>
      <c r="BF32" s="256"/>
      <c r="BG32" s="257"/>
      <c r="BH32" s="211">
        <v>94.04344779257184</v>
      </c>
      <c r="BI32" s="256"/>
      <c r="BJ32" s="257"/>
      <c r="BK32" s="211">
        <v>94.04344779257184</v>
      </c>
      <c r="BL32" s="256"/>
      <c r="BM32" s="257"/>
      <c r="BN32" s="241">
        <f>(BN34/$F34)*100</f>
        <v>81.302159648340435</v>
      </c>
      <c r="BO32" s="242"/>
      <c r="BP32" s="243"/>
      <c r="BQ32" s="4"/>
      <c r="BS32" s="4"/>
    </row>
    <row r="33" spans="2:71" s="5" customFormat="1" ht="19.5" customHeight="1" x14ac:dyDescent="0.15">
      <c r="B33" s="220"/>
      <c r="C33" s="224"/>
      <c r="D33" s="225"/>
      <c r="E33" s="50" t="s">
        <v>81</v>
      </c>
      <c r="F33" s="67" t="s">
        <v>36</v>
      </c>
      <c r="G33" s="68"/>
      <c r="H33" s="69" t="s">
        <v>82</v>
      </c>
      <c r="I33" s="67" t="s">
        <v>36</v>
      </c>
      <c r="J33" s="70">
        <v>2.9257182901191305E-2</v>
      </c>
      <c r="K33" s="71" t="s">
        <v>83</v>
      </c>
      <c r="L33" s="67" t="s">
        <v>36</v>
      </c>
      <c r="M33" s="70">
        <v>2.4510638297872336E-2</v>
      </c>
      <c r="N33" s="71" t="s">
        <v>83</v>
      </c>
      <c r="O33" s="67" t="s">
        <v>36</v>
      </c>
      <c r="P33" s="70">
        <v>9.8022927396577489E-3</v>
      </c>
      <c r="Q33" s="71" t="s">
        <v>83</v>
      </c>
      <c r="R33" s="67" t="s">
        <v>36</v>
      </c>
      <c r="S33" s="70">
        <v>4.1131951299769659E-3</v>
      </c>
      <c r="T33" s="71" t="s">
        <v>83</v>
      </c>
      <c r="U33" s="67" t="s">
        <v>36</v>
      </c>
      <c r="V33" s="70">
        <v>2.7855153203342614E-3</v>
      </c>
      <c r="W33" s="71" t="s">
        <v>83</v>
      </c>
      <c r="X33" s="67" t="s">
        <v>36</v>
      </c>
      <c r="Y33" s="70">
        <v>0</v>
      </c>
      <c r="Z33" s="71" t="s">
        <v>83</v>
      </c>
      <c r="AA33" s="67" t="s">
        <v>36</v>
      </c>
      <c r="AB33" s="70">
        <v>4.0849673202614373E-3</v>
      </c>
      <c r="AC33" s="71" t="s">
        <v>83</v>
      </c>
      <c r="AD33" s="67" t="s">
        <v>36</v>
      </c>
      <c r="AE33" s="70">
        <v>3.2546786004882013E-3</v>
      </c>
      <c r="AF33" s="71" t="s">
        <v>83</v>
      </c>
      <c r="AG33" s="67" t="s">
        <v>36</v>
      </c>
      <c r="AH33" s="70">
        <v>0</v>
      </c>
      <c r="AI33" s="71" t="s">
        <v>83</v>
      </c>
      <c r="AJ33" s="67" t="s">
        <v>36</v>
      </c>
      <c r="AK33" s="70">
        <v>0</v>
      </c>
      <c r="AL33" s="71" t="s">
        <v>83</v>
      </c>
      <c r="AM33" s="127" t="s">
        <v>36</v>
      </c>
      <c r="AN33" s="70">
        <v>-2.124898621248986E-2</v>
      </c>
      <c r="AO33" s="128" t="s">
        <v>83</v>
      </c>
      <c r="AP33" s="127" t="s">
        <v>36</v>
      </c>
      <c r="AQ33" s="70">
        <v>0</v>
      </c>
      <c r="AR33" s="128" t="s">
        <v>83</v>
      </c>
      <c r="AS33" s="127" t="s">
        <v>36</v>
      </c>
      <c r="AT33" s="70">
        <v>-1.2098110705999336E-2</v>
      </c>
      <c r="AU33" s="128" t="s">
        <v>83</v>
      </c>
      <c r="AV33" s="127" t="s">
        <v>36</v>
      </c>
      <c r="AW33" s="70">
        <v>-8.0000000000001129E-3</v>
      </c>
      <c r="AX33" s="128" t="s">
        <v>83</v>
      </c>
      <c r="AY33" s="127" t="s">
        <v>36</v>
      </c>
      <c r="AZ33" s="70">
        <v>-8.5109664431709336E-2</v>
      </c>
      <c r="BA33" s="128" t="s">
        <v>83</v>
      </c>
      <c r="BB33" s="127" t="s">
        <v>36</v>
      </c>
      <c r="BC33" s="70">
        <v>-7.7692701263133599E-3</v>
      </c>
      <c r="BD33" s="128" t="s">
        <v>83</v>
      </c>
      <c r="BE33" s="129" t="s">
        <v>36</v>
      </c>
      <c r="BF33" s="93">
        <v>0</v>
      </c>
      <c r="BG33" s="130" t="s">
        <v>83</v>
      </c>
      <c r="BH33" s="129" t="s">
        <v>36</v>
      </c>
      <c r="BI33" s="93">
        <v>0</v>
      </c>
      <c r="BJ33" s="130" t="s">
        <v>83</v>
      </c>
      <c r="BK33" s="129" t="s">
        <v>36</v>
      </c>
      <c r="BL33" s="93">
        <v>0</v>
      </c>
      <c r="BM33" s="131" t="s">
        <v>83</v>
      </c>
      <c r="BN33" s="132" t="s">
        <v>36</v>
      </c>
      <c r="BO33" s="61">
        <f>(BN34-BK34)/BK34</f>
        <v>-0.1354829968838912</v>
      </c>
      <c r="BP33" s="133" t="s">
        <v>83</v>
      </c>
      <c r="BQ33" s="4"/>
      <c r="BS33" s="4"/>
    </row>
    <row r="34" spans="2:71" s="5" customFormat="1" ht="19.5" customHeight="1" thickBot="1" x14ac:dyDescent="0.2">
      <c r="B34" s="220"/>
      <c r="C34" s="226"/>
      <c r="D34" s="227"/>
      <c r="E34" s="95" t="s">
        <v>84</v>
      </c>
      <c r="F34" s="201">
        <v>784850.00000000012</v>
      </c>
      <c r="G34" s="207"/>
      <c r="H34" s="134" t="s">
        <v>70</v>
      </c>
      <c r="I34" s="201">
        <v>807812.50000000012</v>
      </c>
      <c r="J34" s="207"/>
      <c r="K34" s="97" t="s">
        <v>70</v>
      </c>
      <c r="L34" s="201">
        <v>827612.50000000012</v>
      </c>
      <c r="M34" s="207"/>
      <c r="N34" s="96" t="s">
        <v>70</v>
      </c>
      <c r="O34" s="201">
        <v>835725.00000000012</v>
      </c>
      <c r="P34" s="207"/>
      <c r="Q34" s="96" t="s">
        <v>70</v>
      </c>
      <c r="R34" s="201">
        <v>839162.50000000012</v>
      </c>
      <c r="S34" s="207"/>
      <c r="T34" s="96" t="s">
        <v>70</v>
      </c>
      <c r="U34" s="201">
        <v>841500.00000000012</v>
      </c>
      <c r="V34" s="207"/>
      <c r="W34" s="96" t="s">
        <v>70</v>
      </c>
      <c r="X34" s="201">
        <v>841500.00000000012</v>
      </c>
      <c r="Y34" s="207"/>
      <c r="Z34" s="96" t="s">
        <v>70</v>
      </c>
      <c r="AA34" s="201">
        <v>844937.50000000012</v>
      </c>
      <c r="AB34" s="207"/>
      <c r="AC34" s="96" t="s">
        <v>70</v>
      </c>
      <c r="AD34" s="201">
        <v>847687.50000000012</v>
      </c>
      <c r="AE34" s="207"/>
      <c r="AF34" s="96" t="s">
        <v>70</v>
      </c>
      <c r="AG34" s="201">
        <v>847687.50000000012</v>
      </c>
      <c r="AH34" s="207"/>
      <c r="AI34" s="96" t="s">
        <v>70</v>
      </c>
      <c r="AJ34" s="201">
        <v>847687.50000000012</v>
      </c>
      <c r="AK34" s="207"/>
      <c r="AL34" s="96" t="s">
        <v>70</v>
      </c>
      <c r="AM34" s="201">
        <v>829675.00000000012</v>
      </c>
      <c r="AN34" s="207"/>
      <c r="AO34" s="97" t="s">
        <v>70</v>
      </c>
      <c r="AP34" s="201">
        <v>829675.00000000012</v>
      </c>
      <c r="AQ34" s="207"/>
      <c r="AR34" s="97" t="s">
        <v>70</v>
      </c>
      <c r="AS34" s="201">
        <v>819637.50000000012</v>
      </c>
      <c r="AT34" s="207"/>
      <c r="AU34" s="97" t="s">
        <v>70</v>
      </c>
      <c r="AV34" s="201">
        <v>813080.4</v>
      </c>
      <c r="AW34" s="207"/>
      <c r="AX34" s="96" t="s">
        <v>70</v>
      </c>
      <c r="AY34" s="200">
        <v>743879.4</v>
      </c>
      <c r="AZ34" s="315"/>
      <c r="BA34" s="98" t="s">
        <v>70</v>
      </c>
      <c r="BB34" s="200">
        <v>738100.00000000012</v>
      </c>
      <c r="BC34" s="315"/>
      <c r="BD34" s="98" t="s">
        <v>70</v>
      </c>
      <c r="BE34" s="200">
        <v>738100.00000000012</v>
      </c>
      <c r="BF34" s="315"/>
      <c r="BG34" s="98" t="s">
        <v>70</v>
      </c>
      <c r="BH34" s="200">
        <v>738100.00000000012</v>
      </c>
      <c r="BI34" s="315"/>
      <c r="BJ34" s="98" t="s">
        <v>70</v>
      </c>
      <c r="BK34" s="200">
        <v>738100.00000000012</v>
      </c>
      <c r="BL34" s="315"/>
      <c r="BM34" s="99" t="s">
        <v>70</v>
      </c>
      <c r="BN34" s="239">
        <f>BO37</f>
        <v>638100</v>
      </c>
      <c r="BO34" s="240"/>
      <c r="BP34" s="77" t="s">
        <v>70</v>
      </c>
      <c r="BQ34" s="4"/>
      <c r="BS34" s="4"/>
    </row>
    <row r="35" spans="2:71" s="146" customFormat="1" ht="19.5" hidden="1" customHeight="1" x14ac:dyDescent="0.15">
      <c r="B35" s="220"/>
      <c r="C35" s="135"/>
      <c r="D35" s="136"/>
      <c r="E35" s="137"/>
      <c r="F35" s="138"/>
      <c r="G35" s="89"/>
      <c r="H35" s="139"/>
      <c r="I35" s="138"/>
      <c r="J35" s="89"/>
      <c r="K35" s="139"/>
      <c r="L35" s="138"/>
      <c r="M35" s="89"/>
      <c r="N35" s="139"/>
      <c r="O35" s="138"/>
      <c r="P35" s="89"/>
      <c r="Q35" s="139"/>
      <c r="R35" s="138"/>
      <c r="S35" s="89"/>
      <c r="T35" s="139"/>
      <c r="U35" s="138"/>
      <c r="V35" s="89"/>
      <c r="W35" s="139"/>
      <c r="X35" s="138"/>
      <c r="Y35" s="89"/>
      <c r="Z35" s="139"/>
      <c r="AA35" s="138"/>
      <c r="AB35" s="89"/>
      <c r="AC35" s="139"/>
      <c r="AD35" s="138"/>
      <c r="AE35" s="89"/>
      <c r="AF35" s="139"/>
      <c r="AG35" s="138"/>
      <c r="AH35" s="89"/>
      <c r="AI35" s="139"/>
      <c r="AJ35" s="138"/>
      <c r="AK35" s="89"/>
      <c r="AL35" s="139"/>
      <c r="AM35" s="138"/>
      <c r="AN35" s="89"/>
      <c r="AO35" s="140"/>
      <c r="AP35" s="138"/>
      <c r="AQ35" s="89"/>
      <c r="AR35" s="140"/>
      <c r="AS35" s="138"/>
      <c r="AT35" s="89"/>
      <c r="AU35" s="140"/>
      <c r="AV35" s="138"/>
      <c r="AW35" s="89"/>
      <c r="AX35" s="139"/>
      <c r="AY35" s="141"/>
      <c r="AZ35" s="142"/>
      <c r="BA35" s="143"/>
      <c r="BB35" s="141"/>
      <c r="BC35" s="142"/>
      <c r="BD35" s="143"/>
      <c r="BE35" s="141"/>
      <c r="BF35" s="142"/>
      <c r="BG35" s="143"/>
      <c r="BH35" s="141"/>
      <c r="BI35" s="142"/>
      <c r="BJ35" s="143"/>
      <c r="BK35" s="141"/>
      <c r="BL35" s="142"/>
      <c r="BM35" s="144"/>
      <c r="BN35" s="105"/>
      <c r="BO35" s="107">
        <v>510500</v>
      </c>
      <c r="BP35" s="65"/>
      <c r="BQ35" s="145" t="s">
        <v>85</v>
      </c>
      <c r="BS35" s="145"/>
    </row>
    <row r="36" spans="2:71" s="146" customFormat="1" ht="19.5" hidden="1" customHeight="1" x14ac:dyDescent="0.15">
      <c r="B36" s="220"/>
      <c r="C36" s="135"/>
      <c r="D36" s="136"/>
      <c r="E36" s="137" t="s">
        <v>86</v>
      </c>
      <c r="F36" s="138"/>
      <c r="G36" s="89"/>
      <c r="H36" s="139"/>
      <c r="I36" s="138"/>
      <c r="J36" s="89"/>
      <c r="K36" s="139"/>
      <c r="L36" s="138"/>
      <c r="M36" s="89"/>
      <c r="N36" s="139"/>
      <c r="O36" s="138"/>
      <c r="P36" s="89"/>
      <c r="Q36" s="139"/>
      <c r="R36" s="138"/>
      <c r="S36" s="89"/>
      <c r="T36" s="139"/>
      <c r="U36" s="138"/>
      <c r="V36" s="89"/>
      <c r="W36" s="139"/>
      <c r="X36" s="138"/>
      <c r="Y36" s="89"/>
      <c r="Z36" s="139"/>
      <c r="AA36" s="138"/>
      <c r="AB36" s="89"/>
      <c r="AC36" s="139"/>
      <c r="AD36" s="138"/>
      <c r="AE36" s="89"/>
      <c r="AF36" s="139"/>
      <c r="AG36" s="138"/>
      <c r="AH36" s="89"/>
      <c r="AI36" s="139"/>
      <c r="AJ36" s="138"/>
      <c r="AK36" s="89"/>
      <c r="AL36" s="139"/>
      <c r="AM36" s="138"/>
      <c r="AN36" s="89"/>
      <c r="AO36" s="140"/>
      <c r="AP36" s="138"/>
      <c r="AQ36" s="89"/>
      <c r="AR36" s="140"/>
      <c r="AS36" s="138"/>
      <c r="AT36" s="89"/>
      <c r="AU36" s="140"/>
      <c r="AV36" s="138"/>
      <c r="AW36" s="89"/>
      <c r="AX36" s="139"/>
      <c r="AY36" s="141"/>
      <c r="AZ36" s="142"/>
      <c r="BA36" s="143"/>
      <c r="BB36" s="141"/>
      <c r="BC36" s="142"/>
      <c r="BD36" s="143"/>
      <c r="BE36" s="141"/>
      <c r="BF36" s="142"/>
      <c r="BG36" s="143"/>
      <c r="BH36" s="141"/>
      <c r="BI36" s="142"/>
      <c r="BJ36" s="143"/>
      <c r="BK36" s="141"/>
      <c r="BL36" s="142"/>
      <c r="BM36" s="144"/>
      <c r="BN36" s="105"/>
      <c r="BO36" s="107">
        <v>127600</v>
      </c>
      <c r="BP36" s="65"/>
      <c r="BQ36" s="145" t="s">
        <v>87</v>
      </c>
      <c r="BS36" s="145"/>
    </row>
    <row r="37" spans="2:71" s="146" customFormat="1" ht="19.5" hidden="1" customHeight="1" x14ac:dyDescent="0.15">
      <c r="B37" s="220"/>
      <c r="C37" s="135"/>
      <c r="D37" s="136"/>
      <c r="E37" s="137"/>
      <c r="F37" s="138"/>
      <c r="G37" s="89"/>
      <c r="H37" s="139"/>
      <c r="I37" s="138"/>
      <c r="J37" s="89"/>
      <c r="K37" s="139"/>
      <c r="L37" s="138"/>
      <c r="M37" s="89"/>
      <c r="N37" s="139"/>
      <c r="O37" s="138"/>
      <c r="P37" s="89"/>
      <c r="Q37" s="139"/>
      <c r="R37" s="138"/>
      <c r="S37" s="89"/>
      <c r="T37" s="139"/>
      <c r="U37" s="138"/>
      <c r="V37" s="89"/>
      <c r="W37" s="139"/>
      <c r="X37" s="138"/>
      <c r="Y37" s="89"/>
      <c r="Z37" s="139"/>
      <c r="AA37" s="138"/>
      <c r="AB37" s="89"/>
      <c r="AC37" s="139"/>
      <c r="AD37" s="138"/>
      <c r="AE37" s="89"/>
      <c r="AF37" s="139"/>
      <c r="AG37" s="138"/>
      <c r="AH37" s="89"/>
      <c r="AI37" s="139"/>
      <c r="AJ37" s="138"/>
      <c r="AK37" s="89"/>
      <c r="AL37" s="139"/>
      <c r="AM37" s="138"/>
      <c r="AN37" s="89"/>
      <c r="AO37" s="140"/>
      <c r="AP37" s="138"/>
      <c r="AQ37" s="89"/>
      <c r="AR37" s="140"/>
      <c r="AS37" s="138"/>
      <c r="AT37" s="89"/>
      <c r="AU37" s="140"/>
      <c r="AV37" s="138"/>
      <c r="AW37" s="89"/>
      <c r="AX37" s="139"/>
      <c r="AY37" s="141"/>
      <c r="AZ37" s="142"/>
      <c r="BA37" s="143"/>
      <c r="BB37" s="141"/>
      <c r="BC37" s="142"/>
      <c r="BD37" s="143"/>
      <c r="BE37" s="141"/>
      <c r="BF37" s="142"/>
      <c r="BG37" s="143"/>
      <c r="BH37" s="141"/>
      <c r="BI37" s="142"/>
      <c r="BJ37" s="143"/>
      <c r="BK37" s="141"/>
      <c r="BL37" s="142"/>
      <c r="BM37" s="144"/>
      <c r="BN37" s="105"/>
      <c r="BO37" s="107">
        <f>SUM(BO35:BO36)</f>
        <v>638100</v>
      </c>
      <c r="BP37" s="65"/>
      <c r="BQ37" s="145" t="s">
        <v>88</v>
      </c>
      <c r="BS37" s="145"/>
    </row>
    <row r="38" spans="2:71" s="146" customFormat="1" ht="19.5" customHeight="1" x14ac:dyDescent="0.15">
      <c r="B38" s="220"/>
      <c r="C38" s="244" t="s">
        <v>89</v>
      </c>
      <c r="D38" s="245"/>
      <c r="E38" s="147" t="s">
        <v>80</v>
      </c>
      <c r="F38" s="238">
        <v>100</v>
      </c>
      <c r="G38" s="250"/>
      <c r="H38" s="316"/>
      <c r="I38" s="238">
        <v>102.92571829011914</v>
      </c>
      <c r="J38" s="250"/>
      <c r="K38" s="316"/>
      <c r="L38" s="238">
        <v>105.44849334267694</v>
      </c>
      <c r="M38" s="250"/>
      <c r="N38" s="316"/>
      <c r="O38" s="238">
        <v>106.48213034337772</v>
      </c>
      <c r="P38" s="250"/>
      <c r="Q38" s="316"/>
      <c r="R38" s="238">
        <v>106.92011212333567</v>
      </c>
      <c r="S38" s="250"/>
      <c r="T38" s="316"/>
      <c r="U38" s="238">
        <v>107.21793973370708</v>
      </c>
      <c r="V38" s="250"/>
      <c r="W38" s="316"/>
      <c r="X38" s="238">
        <v>106.14576033637</v>
      </c>
      <c r="Y38" s="250"/>
      <c r="Z38" s="316"/>
      <c r="AA38" s="238">
        <v>106.57939733707076</v>
      </c>
      <c r="AB38" s="250"/>
      <c r="AC38" s="316"/>
      <c r="AD38" s="238">
        <v>106.92627890679746</v>
      </c>
      <c r="AE38" s="250"/>
      <c r="AF38" s="316"/>
      <c r="AG38" s="238">
        <v>106.92627890679746</v>
      </c>
      <c r="AH38" s="250"/>
      <c r="AI38" s="316"/>
      <c r="AJ38" s="238">
        <v>106.92627890679746</v>
      </c>
      <c r="AK38" s="250"/>
      <c r="AL38" s="316"/>
      <c r="AM38" s="238">
        <v>104.65423966362999</v>
      </c>
      <c r="AN38" s="250"/>
      <c r="AO38" s="316"/>
      <c r="AP38" s="238">
        <v>104.65423966362999</v>
      </c>
      <c r="AQ38" s="250"/>
      <c r="AR38" s="316"/>
      <c r="AS38" s="238">
        <v>103.38808689558515</v>
      </c>
      <c r="AT38" s="250"/>
      <c r="AU38" s="316"/>
      <c r="AV38" s="238">
        <v>102.59439383321653</v>
      </c>
      <c r="AW38" s="250"/>
      <c r="AX38" s="316"/>
      <c r="AY38" s="234">
        <v>93.893763139453384</v>
      </c>
      <c r="AZ38" s="317"/>
      <c r="BA38" s="318"/>
      <c r="BB38" s="234">
        <v>93.194113524877366</v>
      </c>
      <c r="BC38" s="317"/>
      <c r="BD38" s="318"/>
      <c r="BE38" s="234">
        <v>93.194113524877366</v>
      </c>
      <c r="BF38" s="317"/>
      <c r="BG38" s="318"/>
      <c r="BH38" s="234">
        <v>84.332585844428863</v>
      </c>
      <c r="BI38" s="317"/>
      <c r="BJ38" s="318"/>
      <c r="BK38" s="234">
        <v>84.332585844428863</v>
      </c>
      <c r="BL38" s="317"/>
      <c r="BM38" s="318"/>
      <c r="BN38" s="235">
        <f>(BN40/$F40)*100</f>
        <v>73.009237433904559</v>
      </c>
      <c r="BO38" s="236"/>
      <c r="BP38" s="237"/>
      <c r="BQ38" s="145" t="s">
        <v>90</v>
      </c>
      <c r="BS38" s="145"/>
    </row>
    <row r="39" spans="2:71" s="146" customFormat="1" ht="19.5" customHeight="1" x14ac:dyDescent="0.15">
      <c r="B39" s="220"/>
      <c r="C39" s="246"/>
      <c r="D39" s="247"/>
      <c r="E39" s="148" t="s">
        <v>81</v>
      </c>
      <c r="F39" s="67" t="s">
        <v>36</v>
      </c>
      <c r="G39" s="68"/>
      <c r="H39" s="69" t="s">
        <v>82</v>
      </c>
      <c r="I39" s="67" t="s">
        <v>36</v>
      </c>
      <c r="J39" s="70">
        <v>2.9257182901191305E-2</v>
      </c>
      <c r="K39" s="71" t="s">
        <v>83</v>
      </c>
      <c r="L39" s="67" t="s">
        <v>36</v>
      </c>
      <c r="M39" s="70">
        <v>2.4510638297872336E-2</v>
      </c>
      <c r="N39" s="71" t="s">
        <v>83</v>
      </c>
      <c r="O39" s="67" t="s">
        <v>36</v>
      </c>
      <c r="P39" s="70">
        <v>9.8022927396577489E-3</v>
      </c>
      <c r="Q39" s="71" t="s">
        <v>83</v>
      </c>
      <c r="R39" s="67" t="s">
        <v>36</v>
      </c>
      <c r="S39" s="70">
        <v>4.1131951299769659E-3</v>
      </c>
      <c r="T39" s="71" t="s">
        <v>83</v>
      </c>
      <c r="U39" s="67" t="s">
        <v>36</v>
      </c>
      <c r="V39" s="70">
        <v>2.7855153203342614E-3</v>
      </c>
      <c r="W39" s="71" t="s">
        <v>83</v>
      </c>
      <c r="X39" s="67" t="s">
        <v>36</v>
      </c>
      <c r="Y39" s="70">
        <v>-9.9999999999999985E-3</v>
      </c>
      <c r="Z39" s="71" t="s">
        <v>83</v>
      </c>
      <c r="AA39" s="67" t="s">
        <v>36</v>
      </c>
      <c r="AB39" s="70">
        <v>4.0852974186306396E-3</v>
      </c>
      <c r="AC39" s="71" t="s">
        <v>83</v>
      </c>
      <c r="AD39" s="67" t="s">
        <v>36</v>
      </c>
      <c r="AE39" s="70">
        <v>3.2546775304953422E-3</v>
      </c>
      <c r="AF39" s="71" t="s">
        <v>83</v>
      </c>
      <c r="AG39" s="67" t="s">
        <v>36</v>
      </c>
      <c r="AH39" s="70">
        <v>0</v>
      </c>
      <c r="AI39" s="71" t="s">
        <v>83</v>
      </c>
      <c r="AJ39" s="67" t="s">
        <v>36</v>
      </c>
      <c r="AK39" s="70">
        <v>0</v>
      </c>
      <c r="AL39" s="71" t="s">
        <v>83</v>
      </c>
      <c r="AM39" s="67" t="s">
        <v>36</v>
      </c>
      <c r="AN39" s="70">
        <v>-2.1248651560650578E-2</v>
      </c>
      <c r="AO39" s="71" t="s">
        <v>83</v>
      </c>
      <c r="AP39" s="67" t="s">
        <v>36</v>
      </c>
      <c r="AQ39" s="70">
        <v>0</v>
      </c>
      <c r="AR39" s="71" t="s">
        <v>83</v>
      </c>
      <c r="AS39" s="67" t="s">
        <v>36</v>
      </c>
      <c r="AT39" s="70">
        <v>-1.2098437407929232E-2</v>
      </c>
      <c r="AU39" s="71" t="s">
        <v>83</v>
      </c>
      <c r="AV39" s="67" t="s">
        <v>36</v>
      </c>
      <c r="AW39" s="70">
        <v>-7.6768328557058219E-3</v>
      </c>
      <c r="AX39" s="71" t="s">
        <v>83</v>
      </c>
      <c r="AY39" s="67" t="s">
        <v>36</v>
      </c>
      <c r="AZ39" s="70">
        <v>-8.4806102640534106E-2</v>
      </c>
      <c r="BA39" s="71" t="s">
        <v>83</v>
      </c>
      <c r="BB39" s="67" t="s">
        <v>36</v>
      </c>
      <c r="BC39" s="70">
        <v>-7.4515025405562912E-3</v>
      </c>
      <c r="BD39" s="70" t="s">
        <v>83</v>
      </c>
      <c r="BE39" s="92" t="s">
        <v>36</v>
      </c>
      <c r="BF39" s="93">
        <v>0</v>
      </c>
      <c r="BG39" s="93" t="s">
        <v>83</v>
      </c>
      <c r="BH39" s="92" t="s">
        <v>36</v>
      </c>
      <c r="BI39" s="93">
        <v>-9.5086774746593758E-2</v>
      </c>
      <c r="BJ39" s="93" t="s">
        <v>83</v>
      </c>
      <c r="BK39" s="92" t="s">
        <v>36</v>
      </c>
      <c r="BL39" s="93">
        <v>0</v>
      </c>
      <c r="BM39" s="94" t="s">
        <v>83</v>
      </c>
      <c r="BN39" s="72" t="s">
        <v>36</v>
      </c>
      <c r="BO39" s="61">
        <f>(BN40-BK40)/BK40</f>
        <v>-0.13427014358853964</v>
      </c>
      <c r="BP39" s="73" t="s">
        <v>83</v>
      </c>
      <c r="BQ39" s="145"/>
      <c r="BS39" s="145"/>
    </row>
    <row r="40" spans="2:71" s="146" customFormat="1" ht="19.5" customHeight="1" x14ac:dyDescent="0.15">
      <c r="B40" s="221"/>
      <c r="C40" s="248"/>
      <c r="D40" s="249"/>
      <c r="E40" s="149" t="s">
        <v>84</v>
      </c>
      <c r="F40" s="201">
        <v>784850.00000000012</v>
      </c>
      <c r="G40" s="207"/>
      <c r="H40" s="96" t="s">
        <v>70</v>
      </c>
      <c r="I40" s="201">
        <v>807812.50000000012</v>
      </c>
      <c r="J40" s="207"/>
      <c r="K40" s="97" t="s">
        <v>70</v>
      </c>
      <c r="L40" s="201">
        <v>827612.50000000012</v>
      </c>
      <c r="M40" s="207"/>
      <c r="N40" s="96" t="s">
        <v>70</v>
      </c>
      <c r="O40" s="201">
        <v>835725.00000000012</v>
      </c>
      <c r="P40" s="207"/>
      <c r="Q40" s="96" t="s">
        <v>70</v>
      </c>
      <c r="R40" s="201">
        <v>839162.50000000012</v>
      </c>
      <c r="S40" s="207"/>
      <c r="T40" s="96" t="s">
        <v>70</v>
      </c>
      <c r="U40" s="201">
        <v>841500.00000000012</v>
      </c>
      <c r="V40" s="207"/>
      <c r="W40" s="96" t="s">
        <v>70</v>
      </c>
      <c r="X40" s="201">
        <v>833085.00000000012</v>
      </c>
      <c r="Y40" s="207"/>
      <c r="Z40" s="96" t="s">
        <v>70</v>
      </c>
      <c r="AA40" s="201">
        <v>836488.4</v>
      </c>
      <c r="AB40" s="207"/>
      <c r="AC40" s="96" t="s">
        <v>70</v>
      </c>
      <c r="AD40" s="201">
        <v>839210.9</v>
      </c>
      <c r="AE40" s="207"/>
      <c r="AF40" s="96" t="s">
        <v>70</v>
      </c>
      <c r="AG40" s="201">
        <v>839210.9</v>
      </c>
      <c r="AH40" s="207"/>
      <c r="AI40" s="96" t="s">
        <v>70</v>
      </c>
      <c r="AJ40" s="201">
        <v>839210.9</v>
      </c>
      <c r="AK40" s="207"/>
      <c r="AL40" s="96" t="s">
        <v>70</v>
      </c>
      <c r="AM40" s="201">
        <v>821378.8</v>
      </c>
      <c r="AN40" s="207"/>
      <c r="AO40" s="97" t="s">
        <v>70</v>
      </c>
      <c r="AP40" s="201">
        <v>821378.8</v>
      </c>
      <c r="AQ40" s="207"/>
      <c r="AR40" s="97" t="s">
        <v>70</v>
      </c>
      <c r="AS40" s="201">
        <v>811441.4</v>
      </c>
      <c r="AT40" s="207"/>
      <c r="AU40" s="97" t="s">
        <v>70</v>
      </c>
      <c r="AV40" s="201">
        <v>805212.10000000009</v>
      </c>
      <c r="AW40" s="207"/>
      <c r="AX40" s="96" t="s">
        <v>70</v>
      </c>
      <c r="AY40" s="200">
        <v>736925.20000000007</v>
      </c>
      <c r="AZ40" s="315"/>
      <c r="BA40" s="98" t="s">
        <v>70</v>
      </c>
      <c r="BB40" s="200">
        <v>731434.00000000012</v>
      </c>
      <c r="BC40" s="315"/>
      <c r="BD40" s="98" t="s">
        <v>70</v>
      </c>
      <c r="BE40" s="200">
        <v>731434.00000000012</v>
      </c>
      <c r="BF40" s="315"/>
      <c r="BG40" s="98" t="s">
        <v>70</v>
      </c>
      <c r="BH40" s="200">
        <v>661884.30000000005</v>
      </c>
      <c r="BI40" s="315"/>
      <c r="BJ40" s="98" t="s">
        <v>70</v>
      </c>
      <c r="BK40" s="200">
        <v>661884.30000000005</v>
      </c>
      <c r="BL40" s="315"/>
      <c r="BM40" s="99" t="s">
        <v>70</v>
      </c>
      <c r="BN40" s="239">
        <f>SUM(BO43)</f>
        <v>573013</v>
      </c>
      <c r="BO40" s="240"/>
      <c r="BP40" s="77" t="s">
        <v>70</v>
      </c>
      <c r="BQ40" s="145"/>
      <c r="BS40" s="145"/>
    </row>
    <row r="41" spans="2:71" s="146" customFormat="1" ht="19.5" hidden="1" customHeight="1" x14ac:dyDescent="0.15">
      <c r="B41" s="100"/>
      <c r="C41" s="135"/>
      <c r="D41" s="136"/>
      <c r="E41" s="137"/>
      <c r="F41" s="150"/>
      <c r="G41" s="90"/>
      <c r="H41" s="62"/>
      <c r="I41" s="150"/>
      <c r="J41" s="90"/>
      <c r="K41" s="62"/>
      <c r="L41" s="150"/>
      <c r="M41" s="90"/>
      <c r="N41" s="62"/>
      <c r="O41" s="150"/>
      <c r="P41" s="90"/>
      <c r="Q41" s="62"/>
      <c r="R41" s="150"/>
      <c r="S41" s="90"/>
      <c r="T41" s="62"/>
      <c r="U41" s="150"/>
      <c r="V41" s="90"/>
      <c r="W41" s="62"/>
      <c r="X41" s="150"/>
      <c r="Y41" s="90"/>
      <c r="Z41" s="62"/>
      <c r="AA41" s="150"/>
      <c r="AB41" s="90"/>
      <c r="AC41" s="62"/>
      <c r="AD41" s="150"/>
      <c r="AE41" s="90"/>
      <c r="AF41" s="62"/>
      <c r="AG41" s="150"/>
      <c r="AH41" s="90"/>
      <c r="AI41" s="62"/>
      <c r="AJ41" s="150"/>
      <c r="AK41" s="90"/>
      <c r="AL41" s="62"/>
      <c r="AM41" s="150"/>
      <c r="AN41" s="90"/>
      <c r="AO41" s="63"/>
      <c r="AP41" s="150"/>
      <c r="AQ41" s="90"/>
      <c r="AR41" s="63"/>
      <c r="AS41" s="150"/>
      <c r="AT41" s="90"/>
      <c r="AU41" s="63"/>
      <c r="AV41" s="150"/>
      <c r="AW41" s="90"/>
      <c r="AX41" s="62"/>
      <c r="AY41" s="104"/>
      <c r="AZ41" s="107"/>
      <c r="BA41" s="64"/>
      <c r="BB41" s="104"/>
      <c r="BC41" s="107"/>
      <c r="BD41" s="64"/>
      <c r="BE41" s="104"/>
      <c r="BF41" s="107"/>
      <c r="BG41" s="64"/>
      <c r="BH41" s="104"/>
      <c r="BI41" s="107"/>
      <c r="BJ41" s="64"/>
      <c r="BK41" s="104"/>
      <c r="BL41" s="107"/>
      <c r="BM41" s="65"/>
      <c r="BN41" s="105"/>
      <c r="BO41" s="108">
        <f>ROUNDUP(BO35*0.885,0)</f>
        <v>451793</v>
      </c>
      <c r="BP41" s="151"/>
      <c r="BQ41" s="145" t="s">
        <v>91</v>
      </c>
      <c r="BS41" s="145"/>
    </row>
    <row r="42" spans="2:71" s="146" customFormat="1" ht="19.5" hidden="1" customHeight="1" x14ac:dyDescent="0.15">
      <c r="B42" s="100"/>
      <c r="C42" s="135"/>
      <c r="D42" s="136"/>
      <c r="E42" s="137" t="s">
        <v>86</v>
      </c>
      <c r="F42" s="150"/>
      <c r="G42" s="90"/>
      <c r="H42" s="62"/>
      <c r="I42" s="150"/>
      <c r="J42" s="90"/>
      <c r="K42" s="62"/>
      <c r="L42" s="150"/>
      <c r="M42" s="90"/>
      <c r="N42" s="62"/>
      <c r="O42" s="150"/>
      <c r="P42" s="90"/>
      <c r="Q42" s="62"/>
      <c r="R42" s="150"/>
      <c r="S42" s="90"/>
      <c r="T42" s="62"/>
      <c r="U42" s="150"/>
      <c r="V42" s="90"/>
      <c r="W42" s="62"/>
      <c r="X42" s="150"/>
      <c r="Y42" s="90"/>
      <c r="Z42" s="62"/>
      <c r="AA42" s="150"/>
      <c r="AB42" s="90"/>
      <c r="AC42" s="62"/>
      <c r="AD42" s="150"/>
      <c r="AE42" s="90"/>
      <c r="AF42" s="62"/>
      <c r="AG42" s="150"/>
      <c r="AH42" s="90"/>
      <c r="AI42" s="62"/>
      <c r="AJ42" s="150"/>
      <c r="AK42" s="90"/>
      <c r="AL42" s="62"/>
      <c r="AM42" s="150"/>
      <c r="AN42" s="90"/>
      <c r="AO42" s="63"/>
      <c r="AP42" s="150"/>
      <c r="AQ42" s="90"/>
      <c r="AR42" s="63"/>
      <c r="AS42" s="150"/>
      <c r="AT42" s="90"/>
      <c r="AU42" s="63"/>
      <c r="AV42" s="150"/>
      <c r="AW42" s="90"/>
      <c r="AX42" s="62"/>
      <c r="AY42" s="104"/>
      <c r="AZ42" s="107"/>
      <c r="BA42" s="64"/>
      <c r="BB42" s="104"/>
      <c r="BC42" s="107"/>
      <c r="BD42" s="64"/>
      <c r="BE42" s="104"/>
      <c r="BF42" s="107"/>
      <c r="BG42" s="64"/>
      <c r="BH42" s="104"/>
      <c r="BI42" s="107"/>
      <c r="BJ42" s="64"/>
      <c r="BK42" s="104"/>
      <c r="BL42" s="107"/>
      <c r="BM42" s="65"/>
      <c r="BN42" s="105"/>
      <c r="BO42" s="108">
        <f>ROUNDUP(BO36*0.95,0)</f>
        <v>121220</v>
      </c>
      <c r="BP42" s="151"/>
      <c r="BQ42" s="145" t="s">
        <v>92</v>
      </c>
      <c r="BS42" s="145"/>
    </row>
    <row r="43" spans="2:71" s="146" customFormat="1" ht="19.5" hidden="1" customHeight="1" x14ac:dyDescent="0.15">
      <c r="B43" s="109"/>
      <c r="C43" s="152"/>
      <c r="D43" s="153"/>
      <c r="E43" s="154"/>
      <c r="F43" s="155"/>
      <c r="G43" s="156"/>
      <c r="H43" s="157"/>
      <c r="I43" s="155"/>
      <c r="J43" s="156"/>
      <c r="K43" s="157"/>
      <c r="L43" s="155"/>
      <c r="M43" s="156"/>
      <c r="N43" s="157"/>
      <c r="O43" s="155"/>
      <c r="P43" s="156"/>
      <c r="Q43" s="157"/>
      <c r="R43" s="155"/>
      <c r="S43" s="156"/>
      <c r="T43" s="157"/>
      <c r="U43" s="155"/>
      <c r="V43" s="156"/>
      <c r="W43" s="157"/>
      <c r="X43" s="155"/>
      <c r="Y43" s="156"/>
      <c r="Z43" s="157"/>
      <c r="AA43" s="155"/>
      <c r="AB43" s="156"/>
      <c r="AC43" s="157"/>
      <c r="AD43" s="155"/>
      <c r="AE43" s="156"/>
      <c r="AF43" s="157"/>
      <c r="AG43" s="155"/>
      <c r="AH43" s="156"/>
      <c r="AI43" s="157"/>
      <c r="AJ43" s="155"/>
      <c r="AK43" s="156"/>
      <c r="AL43" s="157"/>
      <c r="AM43" s="155"/>
      <c r="AN43" s="156"/>
      <c r="AO43" s="158"/>
      <c r="AP43" s="155"/>
      <c r="AQ43" s="156"/>
      <c r="AR43" s="158"/>
      <c r="AS43" s="155"/>
      <c r="AT43" s="156"/>
      <c r="AU43" s="158"/>
      <c r="AV43" s="155"/>
      <c r="AW43" s="156"/>
      <c r="AX43" s="157"/>
      <c r="AY43" s="159"/>
      <c r="AZ43" s="160"/>
      <c r="BA43" s="161"/>
      <c r="BB43" s="159"/>
      <c r="BC43" s="160"/>
      <c r="BD43" s="161"/>
      <c r="BE43" s="159"/>
      <c r="BF43" s="160"/>
      <c r="BG43" s="161"/>
      <c r="BH43" s="159"/>
      <c r="BI43" s="160"/>
      <c r="BJ43" s="161"/>
      <c r="BK43" s="159"/>
      <c r="BL43" s="160"/>
      <c r="BM43" s="162"/>
      <c r="BN43" s="163"/>
      <c r="BO43" s="160">
        <f>SUM(BO41:BO42)</f>
        <v>573013</v>
      </c>
      <c r="BP43" s="164"/>
      <c r="BQ43" s="145" t="s">
        <v>93</v>
      </c>
      <c r="BS43" s="145"/>
    </row>
    <row r="44" spans="2:71" ht="44.25" hidden="1" customHeight="1" x14ac:dyDescent="0.15">
      <c r="C44" s="165"/>
      <c r="D44" s="165"/>
      <c r="BE44" s="166"/>
      <c r="BF44" s="167"/>
      <c r="BG44" s="167"/>
      <c r="BH44" s="166"/>
      <c r="BI44" s="167"/>
      <c r="BJ44" s="167"/>
      <c r="BK44" s="166"/>
      <c r="BL44" s="167"/>
      <c r="BM44" s="168"/>
    </row>
    <row r="45" spans="2:71" s="126" customFormat="1" ht="19.5" customHeight="1" thickBot="1" x14ac:dyDescent="0.2">
      <c r="B45" s="124"/>
      <c r="C45" s="55"/>
      <c r="D45" s="55"/>
      <c r="E45" s="49"/>
      <c r="F45" s="125"/>
      <c r="G45" s="52"/>
      <c r="H45" s="55"/>
      <c r="I45" s="125"/>
      <c r="J45" s="52"/>
      <c r="K45" s="55"/>
      <c r="L45" s="125"/>
      <c r="M45" s="52"/>
      <c r="N45" s="55"/>
      <c r="O45" s="125"/>
      <c r="P45" s="52"/>
      <c r="Q45" s="55"/>
      <c r="R45" s="125"/>
      <c r="S45" s="52"/>
      <c r="T45" s="55"/>
      <c r="U45" s="125"/>
      <c r="V45" s="52"/>
      <c r="W45" s="55"/>
      <c r="X45" s="125"/>
      <c r="Y45" s="52"/>
      <c r="Z45" s="55"/>
      <c r="AA45" s="125"/>
      <c r="AB45" s="52"/>
      <c r="AC45" s="55"/>
      <c r="AD45" s="125"/>
      <c r="AE45" s="52"/>
      <c r="AF45" s="55"/>
      <c r="AG45" s="125"/>
      <c r="AH45" s="52"/>
      <c r="AI45" s="55"/>
      <c r="AJ45" s="125"/>
      <c r="AK45" s="52"/>
      <c r="AL45" s="55"/>
      <c r="AM45" s="125"/>
      <c r="AN45" s="52"/>
      <c r="AO45" s="55"/>
      <c r="AP45" s="125"/>
      <c r="AQ45" s="52"/>
      <c r="AR45" s="55"/>
      <c r="AS45" s="125"/>
      <c r="AT45" s="52"/>
      <c r="AU45" s="55"/>
      <c r="AV45" s="125"/>
      <c r="AW45" s="52"/>
      <c r="AX45" s="55"/>
      <c r="AY45" s="88"/>
      <c r="AZ45" s="57"/>
      <c r="BA45" s="58"/>
      <c r="BB45" s="88"/>
      <c r="BC45" s="57"/>
      <c r="BD45" s="58"/>
      <c r="BE45" s="88"/>
      <c r="BF45" s="107"/>
      <c r="BG45" s="64"/>
      <c r="BH45" s="105"/>
      <c r="BI45" s="107"/>
      <c r="BJ45" s="64"/>
      <c r="BK45" s="105"/>
      <c r="BL45" s="107"/>
      <c r="BM45" s="64"/>
      <c r="BN45" s="105"/>
      <c r="BO45" s="107"/>
      <c r="BP45" s="64"/>
      <c r="BQ45" s="55"/>
      <c r="BS45" s="55"/>
    </row>
    <row r="46" spans="2:71" s="5" customFormat="1" ht="19.5" customHeight="1" thickTop="1" x14ac:dyDescent="0.15">
      <c r="B46" s="219" t="s">
        <v>94</v>
      </c>
      <c r="C46" s="222" t="s">
        <v>25</v>
      </c>
      <c r="D46" s="223"/>
      <c r="E46" s="66" t="s">
        <v>80</v>
      </c>
      <c r="F46" s="216">
        <v>100</v>
      </c>
      <c r="G46" s="229"/>
      <c r="H46" s="255"/>
      <c r="I46" s="228">
        <v>103.01826846703732</v>
      </c>
      <c r="J46" s="265"/>
      <c r="K46" s="266"/>
      <c r="L46" s="216">
        <v>105.5996822875298</v>
      </c>
      <c r="M46" s="229"/>
      <c r="N46" s="255"/>
      <c r="O46" s="216">
        <v>106.65210484511518</v>
      </c>
      <c r="P46" s="229"/>
      <c r="Q46" s="255"/>
      <c r="R46" s="216">
        <v>107.12867355043687</v>
      </c>
      <c r="S46" s="229"/>
      <c r="T46" s="255"/>
      <c r="U46" s="216">
        <v>107.50595710881655</v>
      </c>
      <c r="V46" s="229"/>
      <c r="W46" s="255"/>
      <c r="X46" s="216">
        <v>107.50595710881655</v>
      </c>
      <c r="Y46" s="229"/>
      <c r="Z46" s="255"/>
      <c r="AA46" s="216">
        <v>108.91580619539319</v>
      </c>
      <c r="AB46" s="229"/>
      <c r="AC46" s="255"/>
      <c r="AD46" s="216">
        <v>109.31294678316125</v>
      </c>
      <c r="AE46" s="229"/>
      <c r="AF46" s="255"/>
      <c r="AG46" s="216">
        <v>109.31294678316125</v>
      </c>
      <c r="AH46" s="229"/>
      <c r="AI46" s="255"/>
      <c r="AJ46" s="216">
        <v>109.31294678316125</v>
      </c>
      <c r="AK46" s="229"/>
      <c r="AL46" s="255"/>
      <c r="AM46" s="216">
        <v>107.00953137410644</v>
      </c>
      <c r="AN46" s="229"/>
      <c r="AO46" s="255"/>
      <c r="AP46" s="216">
        <v>107.00953137410644</v>
      </c>
      <c r="AQ46" s="229"/>
      <c r="AR46" s="255"/>
      <c r="AS46" s="216">
        <v>105.69896743447183</v>
      </c>
      <c r="AT46" s="229"/>
      <c r="AU46" s="255"/>
      <c r="AV46" s="216">
        <v>104.00778395552027</v>
      </c>
      <c r="AW46" s="229"/>
      <c r="AX46" s="255"/>
      <c r="AY46" s="211">
        <v>93.216838760921362</v>
      </c>
      <c r="AZ46" s="256"/>
      <c r="BA46" s="257"/>
      <c r="BB46" s="211">
        <v>92.708498808578227</v>
      </c>
      <c r="BC46" s="256"/>
      <c r="BD46" s="257"/>
      <c r="BE46" s="211">
        <v>92.708498808578227</v>
      </c>
      <c r="BF46" s="256"/>
      <c r="BG46" s="257"/>
      <c r="BH46" s="211">
        <v>92.708498808578227</v>
      </c>
      <c r="BI46" s="256"/>
      <c r="BJ46" s="257"/>
      <c r="BK46" s="211">
        <v>92.708498808578227</v>
      </c>
      <c r="BL46" s="256"/>
      <c r="BM46" s="257"/>
      <c r="BN46" s="212">
        <f>(BN48/$F48)*100</f>
        <v>84.280453462343857</v>
      </c>
      <c r="BO46" s="213"/>
      <c r="BP46" s="214"/>
      <c r="BQ46" s="4"/>
      <c r="BS46" s="4"/>
    </row>
    <row r="47" spans="2:71" s="5" customFormat="1" ht="19.5" customHeight="1" x14ac:dyDescent="0.15">
      <c r="B47" s="220"/>
      <c r="C47" s="224"/>
      <c r="D47" s="225"/>
      <c r="E47" s="50" t="s">
        <v>81</v>
      </c>
      <c r="F47" s="67" t="s">
        <v>36</v>
      </c>
      <c r="G47" s="68"/>
      <c r="H47" s="69" t="s">
        <v>82</v>
      </c>
      <c r="I47" s="67" t="s">
        <v>36</v>
      </c>
      <c r="J47" s="70">
        <v>3.0182684670373314E-2</v>
      </c>
      <c r="K47" s="71" t="s">
        <v>83</v>
      </c>
      <c r="L47" s="67" t="s">
        <v>36</v>
      </c>
      <c r="M47" s="70">
        <v>2.5057825751734937E-2</v>
      </c>
      <c r="N47" s="71" t="s">
        <v>83</v>
      </c>
      <c r="O47" s="67" t="s">
        <v>36</v>
      </c>
      <c r="P47" s="70">
        <v>9.9661526889808175E-3</v>
      </c>
      <c r="Q47" s="71" t="s">
        <v>83</v>
      </c>
      <c r="R47" s="67" t="s">
        <v>36</v>
      </c>
      <c r="S47" s="70">
        <v>4.4684416309811945E-3</v>
      </c>
      <c r="T47" s="71" t="s">
        <v>83</v>
      </c>
      <c r="U47" s="67" t="s">
        <v>36</v>
      </c>
      <c r="V47" s="70">
        <v>3.5217794253938825E-3</v>
      </c>
      <c r="W47" s="71" t="s">
        <v>83</v>
      </c>
      <c r="X47" s="67" t="s">
        <v>36</v>
      </c>
      <c r="Y47" s="70">
        <v>0</v>
      </c>
      <c r="Z47" s="71" t="s">
        <v>83</v>
      </c>
      <c r="AA47" s="67" t="s">
        <v>36</v>
      </c>
      <c r="AB47" s="70">
        <v>1.311414850387883E-2</v>
      </c>
      <c r="AC47" s="71" t="s">
        <v>83</v>
      </c>
      <c r="AD47" s="67" t="s">
        <v>36</v>
      </c>
      <c r="AE47" s="70">
        <v>3.646308113035551E-3</v>
      </c>
      <c r="AF47" s="71" t="s">
        <v>83</v>
      </c>
      <c r="AG47" s="67" t="s">
        <v>36</v>
      </c>
      <c r="AH47" s="70">
        <v>0</v>
      </c>
      <c r="AI47" s="71" t="s">
        <v>83</v>
      </c>
      <c r="AJ47" s="67" t="s">
        <v>36</v>
      </c>
      <c r="AK47" s="70">
        <v>0</v>
      </c>
      <c r="AL47" s="71" t="s">
        <v>83</v>
      </c>
      <c r="AM47" s="127" t="s">
        <v>36</v>
      </c>
      <c r="AN47" s="70">
        <v>-2.1071752951861939E-2</v>
      </c>
      <c r="AO47" s="128" t="s">
        <v>83</v>
      </c>
      <c r="AP47" s="127" t="s">
        <v>36</v>
      </c>
      <c r="AQ47" s="70">
        <v>0</v>
      </c>
      <c r="AR47" s="128" t="s">
        <v>83</v>
      </c>
      <c r="AS47" s="127" t="s">
        <v>36</v>
      </c>
      <c r="AT47" s="70">
        <v>-1.2247170161439969E-2</v>
      </c>
      <c r="AU47" s="128" t="s">
        <v>83</v>
      </c>
      <c r="AV47" s="127" t="s">
        <v>36</v>
      </c>
      <c r="AW47" s="70">
        <v>-1.6000000000000125E-2</v>
      </c>
      <c r="AX47" s="128" t="s">
        <v>83</v>
      </c>
      <c r="AY47" s="127" t="s">
        <v>36</v>
      </c>
      <c r="AZ47" s="70">
        <v>-0.10375132306649014</v>
      </c>
      <c r="BA47" s="128" t="s">
        <v>83</v>
      </c>
      <c r="BB47" s="127" t="s">
        <v>36</v>
      </c>
      <c r="BC47" s="70">
        <v>-5.4533060668029995E-3</v>
      </c>
      <c r="BD47" s="169" t="s">
        <v>83</v>
      </c>
      <c r="BE47" s="127" t="s">
        <v>36</v>
      </c>
      <c r="BF47" s="70">
        <v>0</v>
      </c>
      <c r="BG47" s="169" t="s">
        <v>83</v>
      </c>
      <c r="BH47" s="127" t="s">
        <v>36</v>
      </c>
      <c r="BI47" s="70">
        <v>0</v>
      </c>
      <c r="BJ47" s="169" t="s">
        <v>83</v>
      </c>
      <c r="BK47" s="127" t="s">
        <v>36</v>
      </c>
      <c r="BL47" s="70">
        <v>0</v>
      </c>
      <c r="BM47" s="128" t="s">
        <v>83</v>
      </c>
      <c r="BN47" s="170" t="s">
        <v>36</v>
      </c>
      <c r="BO47" s="171">
        <f>(BN48-BK48)/BK48</f>
        <v>-9.0909090909090912E-2</v>
      </c>
      <c r="BP47" s="172" t="s">
        <v>83</v>
      </c>
      <c r="BQ47" s="4"/>
      <c r="BS47" s="4"/>
    </row>
    <row r="48" spans="2:71" s="5" customFormat="1" ht="19.5" customHeight="1" thickBot="1" x14ac:dyDescent="0.2">
      <c r="B48" s="220"/>
      <c r="C48" s="226"/>
      <c r="D48" s="227"/>
      <c r="E48" s="95" t="s">
        <v>84</v>
      </c>
      <c r="F48" s="215">
        <v>692450</v>
      </c>
      <c r="G48" s="319"/>
      <c r="H48" s="134" t="s">
        <v>70</v>
      </c>
      <c r="I48" s="201">
        <v>713350</v>
      </c>
      <c r="J48" s="207"/>
      <c r="K48" s="97" t="s">
        <v>70</v>
      </c>
      <c r="L48" s="201">
        <v>731225.00000000012</v>
      </c>
      <c r="M48" s="207"/>
      <c r="N48" s="96" t="s">
        <v>70</v>
      </c>
      <c r="O48" s="201">
        <v>738512.50000000012</v>
      </c>
      <c r="P48" s="207"/>
      <c r="Q48" s="96" t="s">
        <v>70</v>
      </c>
      <c r="R48" s="201">
        <v>741812.50000000012</v>
      </c>
      <c r="S48" s="207"/>
      <c r="T48" s="96" t="s">
        <v>70</v>
      </c>
      <c r="U48" s="201">
        <v>744425.00000000012</v>
      </c>
      <c r="V48" s="207"/>
      <c r="W48" s="96" t="s">
        <v>70</v>
      </c>
      <c r="X48" s="201">
        <v>744425.00000000012</v>
      </c>
      <c r="Y48" s="207"/>
      <c r="Z48" s="96" t="s">
        <v>70</v>
      </c>
      <c r="AA48" s="201">
        <v>754187.50000000012</v>
      </c>
      <c r="AB48" s="207"/>
      <c r="AC48" s="96" t="s">
        <v>70</v>
      </c>
      <c r="AD48" s="201">
        <v>756937.50000000012</v>
      </c>
      <c r="AE48" s="207"/>
      <c r="AF48" s="96" t="s">
        <v>70</v>
      </c>
      <c r="AG48" s="201">
        <v>756937.50000000012</v>
      </c>
      <c r="AH48" s="207"/>
      <c r="AI48" s="96" t="s">
        <v>70</v>
      </c>
      <c r="AJ48" s="201">
        <v>756937.50000000012</v>
      </c>
      <c r="AK48" s="207"/>
      <c r="AL48" s="96" t="s">
        <v>70</v>
      </c>
      <c r="AM48" s="201">
        <v>740987.50000000012</v>
      </c>
      <c r="AN48" s="207"/>
      <c r="AO48" s="97" t="s">
        <v>70</v>
      </c>
      <c r="AP48" s="201">
        <v>740987.50000000012</v>
      </c>
      <c r="AQ48" s="207"/>
      <c r="AR48" s="97" t="s">
        <v>70</v>
      </c>
      <c r="AS48" s="201">
        <v>731912.50000000012</v>
      </c>
      <c r="AT48" s="207"/>
      <c r="AU48" s="97" t="s">
        <v>70</v>
      </c>
      <c r="AV48" s="201">
        <v>720201.9</v>
      </c>
      <c r="AW48" s="207"/>
      <c r="AX48" s="96" t="s">
        <v>70</v>
      </c>
      <c r="AY48" s="200">
        <v>645480</v>
      </c>
      <c r="AZ48" s="315"/>
      <c r="BA48" s="98" t="s">
        <v>70</v>
      </c>
      <c r="BB48" s="200">
        <v>641960</v>
      </c>
      <c r="BC48" s="315"/>
      <c r="BD48" s="98" t="s">
        <v>70</v>
      </c>
      <c r="BE48" s="200">
        <v>641960</v>
      </c>
      <c r="BF48" s="315"/>
      <c r="BG48" s="98" t="s">
        <v>70</v>
      </c>
      <c r="BH48" s="200">
        <v>641960</v>
      </c>
      <c r="BI48" s="315"/>
      <c r="BJ48" s="98" t="s">
        <v>70</v>
      </c>
      <c r="BK48" s="200">
        <v>641960</v>
      </c>
      <c r="BL48" s="315"/>
      <c r="BM48" s="99" t="s">
        <v>70</v>
      </c>
      <c r="BN48" s="217">
        <f>BO51</f>
        <v>583600</v>
      </c>
      <c r="BO48" s="218"/>
      <c r="BP48" s="173" t="s">
        <v>70</v>
      </c>
      <c r="BQ48" s="4"/>
      <c r="BS48" s="4"/>
    </row>
    <row r="49" spans="2:71" s="146" customFormat="1" ht="19.5" hidden="1" customHeight="1" x14ac:dyDescent="0.15">
      <c r="B49" s="220"/>
      <c r="C49" s="135"/>
      <c r="D49" s="136"/>
      <c r="E49" s="137"/>
      <c r="F49" s="138"/>
      <c r="G49" s="89"/>
      <c r="H49" s="139"/>
      <c r="I49" s="138"/>
      <c r="J49" s="89"/>
      <c r="K49" s="139"/>
      <c r="L49" s="138"/>
      <c r="M49" s="89"/>
      <c r="N49" s="139"/>
      <c r="O49" s="138"/>
      <c r="P49" s="89"/>
      <c r="Q49" s="139"/>
      <c r="R49" s="138"/>
      <c r="S49" s="89"/>
      <c r="T49" s="139"/>
      <c r="U49" s="138"/>
      <c r="V49" s="89"/>
      <c r="W49" s="139"/>
      <c r="X49" s="138"/>
      <c r="Y49" s="89"/>
      <c r="Z49" s="139"/>
      <c r="AA49" s="138"/>
      <c r="AB49" s="89"/>
      <c r="AC49" s="139"/>
      <c r="AD49" s="138"/>
      <c r="AE49" s="89"/>
      <c r="AF49" s="139"/>
      <c r="AG49" s="138"/>
      <c r="AH49" s="89"/>
      <c r="AI49" s="139"/>
      <c r="AJ49" s="138"/>
      <c r="AK49" s="89"/>
      <c r="AL49" s="139"/>
      <c r="AM49" s="138"/>
      <c r="AN49" s="89"/>
      <c r="AO49" s="140"/>
      <c r="AP49" s="138"/>
      <c r="AQ49" s="89"/>
      <c r="AR49" s="140"/>
      <c r="AS49" s="138"/>
      <c r="AT49" s="89"/>
      <c r="AU49" s="140"/>
      <c r="AV49" s="138"/>
      <c r="AW49" s="89"/>
      <c r="AX49" s="139"/>
      <c r="AY49" s="141"/>
      <c r="AZ49" s="142"/>
      <c r="BA49" s="143"/>
      <c r="BB49" s="141"/>
      <c r="BC49" s="142"/>
      <c r="BD49" s="143"/>
      <c r="BE49" s="141"/>
      <c r="BF49" s="142"/>
      <c r="BG49" s="143"/>
      <c r="BH49" s="141"/>
      <c r="BI49" s="142"/>
      <c r="BJ49" s="143"/>
      <c r="BK49" s="174"/>
      <c r="BL49" s="175"/>
      <c r="BM49" s="176"/>
      <c r="BN49" s="177"/>
      <c r="BO49" s="178">
        <v>489000</v>
      </c>
      <c r="BP49" s="179"/>
      <c r="BQ49" s="145" t="s">
        <v>85</v>
      </c>
      <c r="BS49" s="145"/>
    </row>
    <row r="50" spans="2:71" s="146" customFormat="1" ht="19.5" hidden="1" customHeight="1" x14ac:dyDescent="0.15">
      <c r="B50" s="220"/>
      <c r="C50" s="135"/>
      <c r="D50" s="136"/>
      <c r="E50" s="137" t="s">
        <v>86</v>
      </c>
      <c r="F50" s="138"/>
      <c r="G50" s="89"/>
      <c r="H50" s="139"/>
      <c r="I50" s="138"/>
      <c r="J50" s="89"/>
      <c r="K50" s="139"/>
      <c r="L50" s="138"/>
      <c r="M50" s="89"/>
      <c r="N50" s="139"/>
      <c r="O50" s="138"/>
      <c r="P50" s="89"/>
      <c r="Q50" s="139"/>
      <c r="R50" s="138"/>
      <c r="S50" s="89"/>
      <c r="T50" s="139"/>
      <c r="U50" s="138"/>
      <c r="V50" s="89"/>
      <c r="W50" s="139"/>
      <c r="X50" s="138"/>
      <c r="Y50" s="89"/>
      <c r="Z50" s="139"/>
      <c r="AA50" s="138"/>
      <c r="AB50" s="89"/>
      <c r="AC50" s="139"/>
      <c r="AD50" s="138"/>
      <c r="AE50" s="89"/>
      <c r="AF50" s="139"/>
      <c r="AG50" s="138"/>
      <c r="AH50" s="89"/>
      <c r="AI50" s="139"/>
      <c r="AJ50" s="138"/>
      <c r="AK50" s="89"/>
      <c r="AL50" s="139"/>
      <c r="AM50" s="138"/>
      <c r="AN50" s="89"/>
      <c r="AO50" s="140"/>
      <c r="AP50" s="138"/>
      <c r="AQ50" s="89"/>
      <c r="AR50" s="140"/>
      <c r="AS50" s="138"/>
      <c r="AT50" s="89"/>
      <c r="AU50" s="140"/>
      <c r="AV50" s="138"/>
      <c r="AW50" s="89"/>
      <c r="AX50" s="139"/>
      <c r="AY50" s="141"/>
      <c r="AZ50" s="142"/>
      <c r="BA50" s="143"/>
      <c r="BB50" s="141"/>
      <c r="BC50" s="142"/>
      <c r="BD50" s="143"/>
      <c r="BE50" s="141"/>
      <c r="BF50" s="142"/>
      <c r="BG50" s="143"/>
      <c r="BH50" s="141"/>
      <c r="BI50" s="142"/>
      <c r="BJ50" s="143"/>
      <c r="BK50" s="174"/>
      <c r="BL50" s="175"/>
      <c r="BM50" s="176"/>
      <c r="BN50" s="177"/>
      <c r="BO50" s="178">
        <v>94600</v>
      </c>
      <c r="BP50" s="179"/>
      <c r="BQ50" s="145" t="s">
        <v>87</v>
      </c>
      <c r="BS50" s="145"/>
    </row>
    <row r="51" spans="2:71" s="146" customFormat="1" ht="19.5" hidden="1" customHeight="1" x14ac:dyDescent="0.15">
      <c r="B51" s="220"/>
      <c r="C51" s="135"/>
      <c r="D51" s="136"/>
      <c r="E51" s="137"/>
      <c r="F51" s="138"/>
      <c r="G51" s="89"/>
      <c r="H51" s="139"/>
      <c r="I51" s="138"/>
      <c r="J51" s="89"/>
      <c r="K51" s="139"/>
      <c r="L51" s="138"/>
      <c r="M51" s="89"/>
      <c r="N51" s="139"/>
      <c r="O51" s="138"/>
      <c r="P51" s="89"/>
      <c r="Q51" s="139"/>
      <c r="R51" s="138"/>
      <c r="S51" s="89"/>
      <c r="T51" s="139"/>
      <c r="U51" s="138"/>
      <c r="V51" s="89"/>
      <c r="W51" s="139"/>
      <c r="X51" s="138"/>
      <c r="Y51" s="89"/>
      <c r="Z51" s="139"/>
      <c r="AA51" s="138"/>
      <c r="AB51" s="89"/>
      <c r="AC51" s="139"/>
      <c r="AD51" s="138"/>
      <c r="AE51" s="89"/>
      <c r="AF51" s="139"/>
      <c r="AG51" s="138"/>
      <c r="AH51" s="89"/>
      <c r="AI51" s="139"/>
      <c r="AJ51" s="138"/>
      <c r="AK51" s="89"/>
      <c r="AL51" s="139"/>
      <c r="AM51" s="138"/>
      <c r="AN51" s="89"/>
      <c r="AO51" s="140"/>
      <c r="AP51" s="138"/>
      <c r="AQ51" s="89"/>
      <c r="AR51" s="140"/>
      <c r="AS51" s="138"/>
      <c r="AT51" s="89"/>
      <c r="AU51" s="140"/>
      <c r="AV51" s="138"/>
      <c r="AW51" s="89"/>
      <c r="AX51" s="139"/>
      <c r="AY51" s="141"/>
      <c r="AZ51" s="142"/>
      <c r="BA51" s="143"/>
      <c r="BB51" s="141"/>
      <c r="BC51" s="142"/>
      <c r="BD51" s="143"/>
      <c r="BE51" s="141"/>
      <c r="BF51" s="142"/>
      <c r="BG51" s="143"/>
      <c r="BH51" s="141"/>
      <c r="BI51" s="142"/>
      <c r="BJ51" s="143"/>
      <c r="BK51" s="174"/>
      <c r="BL51" s="175"/>
      <c r="BM51" s="176"/>
      <c r="BN51" s="177"/>
      <c r="BO51" s="178">
        <f>SUM(BO49:BO50)</f>
        <v>583600</v>
      </c>
      <c r="BP51" s="179"/>
      <c r="BQ51" s="145" t="s">
        <v>88</v>
      </c>
      <c r="BS51" s="145"/>
    </row>
    <row r="52" spans="2:71" s="5" customFormat="1" ht="19.5" customHeight="1" x14ac:dyDescent="0.15">
      <c r="B52" s="220"/>
      <c r="C52" s="230" t="s">
        <v>89</v>
      </c>
      <c r="D52" s="231"/>
      <c r="E52" s="91" t="s">
        <v>80</v>
      </c>
      <c r="F52" s="208">
        <v>100</v>
      </c>
      <c r="G52" s="233"/>
      <c r="H52" s="310"/>
      <c r="I52" s="232">
        <v>103.01826846703732</v>
      </c>
      <c r="J52" s="313"/>
      <c r="K52" s="314"/>
      <c r="L52" s="208">
        <v>105.5996822875298</v>
      </c>
      <c r="M52" s="233"/>
      <c r="N52" s="310"/>
      <c r="O52" s="208">
        <v>106.65210484511518</v>
      </c>
      <c r="P52" s="233"/>
      <c r="Q52" s="310"/>
      <c r="R52" s="208">
        <v>107.12867355043687</v>
      </c>
      <c r="S52" s="233"/>
      <c r="T52" s="310"/>
      <c r="U52" s="208">
        <v>107.50595710881655</v>
      </c>
      <c r="V52" s="233"/>
      <c r="W52" s="310"/>
      <c r="X52" s="208">
        <v>106.43097696584591</v>
      </c>
      <c r="Y52" s="233"/>
      <c r="Z52" s="310"/>
      <c r="AA52" s="208">
        <v>107.82668784749802</v>
      </c>
      <c r="AB52" s="233"/>
      <c r="AC52" s="310"/>
      <c r="AD52" s="208">
        <v>108.21985702938841</v>
      </c>
      <c r="AE52" s="233"/>
      <c r="AF52" s="310"/>
      <c r="AG52" s="208">
        <v>108.21985702938841</v>
      </c>
      <c r="AH52" s="233"/>
      <c r="AI52" s="310"/>
      <c r="AJ52" s="208">
        <v>108.21985702938841</v>
      </c>
      <c r="AK52" s="233"/>
      <c r="AL52" s="310"/>
      <c r="AM52" s="208">
        <v>105.93947577442415</v>
      </c>
      <c r="AN52" s="233"/>
      <c r="AO52" s="310"/>
      <c r="AP52" s="208">
        <v>105.93947577442415</v>
      </c>
      <c r="AQ52" s="233"/>
      <c r="AR52" s="310"/>
      <c r="AS52" s="208">
        <v>104.64209690230342</v>
      </c>
      <c r="AT52" s="233"/>
      <c r="AU52" s="310"/>
      <c r="AV52" s="208">
        <v>103.03542494042892</v>
      </c>
      <c r="AW52" s="233"/>
      <c r="AX52" s="310"/>
      <c r="AY52" s="203">
        <v>92.440031771247021</v>
      </c>
      <c r="AZ52" s="311"/>
      <c r="BA52" s="312"/>
      <c r="BB52" s="203">
        <v>91.957108816521043</v>
      </c>
      <c r="BC52" s="311"/>
      <c r="BD52" s="312"/>
      <c r="BE52" s="203">
        <v>91.957108816521043</v>
      </c>
      <c r="BF52" s="311"/>
      <c r="BG52" s="312"/>
      <c r="BH52" s="203">
        <v>83.023828435266083</v>
      </c>
      <c r="BI52" s="311"/>
      <c r="BJ52" s="312"/>
      <c r="BK52" s="203">
        <v>83.023828435266083</v>
      </c>
      <c r="BL52" s="311"/>
      <c r="BM52" s="312"/>
      <c r="BN52" s="204">
        <f>(BN54/$F54)*100</f>
        <v>75.476207668423712</v>
      </c>
      <c r="BO52" s="205"/>
      <c r="BP52" s="206"/>
      <c r="BQ52" s="4" t="s">
        <v>90</v>
      </c>
      <c r="BS52" s="4"/>
    </row>
    <row r="53" spans="2:71" s="5" customFormat="1" ht="19.5" customHeight="1" x14ac:dyDescent="0.15">
      <c r="B53" s="220"/>
      <c r="C53" s="224"/>
      <c r="D53" s="225"/>
      <c r="E53" s="50" t="s">
        <v>81</v>
      </c>
      <c r="F53" s="67" t="s">
        <v>36</v>
      </c>
      <c r="G53" s="68"/>
      <c r="H53" s="69" t="s">
        <v>82</v>
      </c>
      <c r="I53" s="67" t="s">
        <v>36</v>
      </c>
      <c r="J53" s="70">
        <v>3.0182684670373314E-2</v>
      </c>
      <c r="K53" s="71" t="s">
        <v>83</v>
      </c>
      <c r="L53" s="67" t="s">
        <v>36</v>
      </c>
      <c r="M53" s="70">
        <v>2.5057825751734937E-2</v>
      </c>
      <c r="N53" s="71" t="s">
        <v>83</v>
      </c>
      <c r="O53" s="67" t="s">
        <v>36</v>
      </c>
      <c r="P53" s="70">
        <v>9.9661526889808175E-3</v>
      </c>
      <c r="Q53" s="71" t="s">
        <v>83</v>
      </c>
      <c r="R53" s="67" t="s">
        <v>36</v>
      </c>
      <c r="S53" s="70">
        <v>4.4684416309811945E-3</v>
      </c>
      <c r="T53" s="71" t="s">
        <v>83</v>
      </c>
      <c r="U53" s="67" t="s">
        <v>36</v>
      </c>
      <c r="V53" s="70">
        <v>3.5217794253938825E-3</v>
      </c>
      <c r="W53" s="71" t="s">
        <v>83</v>
      </c>
      <c r="X53" s="67" t="s">
        <v>36</v>
      </c>
      <c r="Y53" s="70">
        <v>-9.9992611747322675E-3</v>
      </c>
      <c r="Z53" s="71" t="s">
        <v>83</v>
      </c>
      <c r="AA53" s="67" t="s">
        <v>36</v>
      </c>
      <c r="AB53" s="70">
        <v>1.3113765573156301E-2</v>
      </c>
      <c r="AC53" s="71" t="s">
        <v>83</v>
      </c>
      <c r="AD53" s="67" t="s">
        <v>36</v>
      </c>
      <c r="AE53" s="70">
        <v>3.646306770049899E-3</v>
      </c>
      <c r="AF53" s="71" t="s">
        <v>83</v>
      </c>
      <c r="AG53" s="67" t="s">
        <v>36</v>
      </c>
      <c r="AH53" s="70">
        <v>0</v>
      </c>
      <c r="AI53" s="71" t="s">
        <v>83</v>
      </c>
      <c r="AJ53" s="67" t="s">
        <v>36</v>
      </c>
      <c r="AK53" s="70">
        <v>0</v>
      </c>
      <c r="AL53" s="71" t="s">
        <v>83</v>
      </c>
      <c r="AM53" s="127" t="s">
        <v>36</v>
      </c>
      <c r="AN53" s="70">
        <v>-2.1071745219040462E-2</v>
      </c>
      <c r="AO53" s="128" t="s">
        <v>83</v>
      </c>
      <c r="AP53" s="127" t="s">
        <v>36</v>
      </c>
      <c r="AQ53" s="70">
        <v>0</v>
      </c>
      <c r="AR53" s="128" t="s">
        <v>83</v>
      </c>
      <c r="AS53" s="127" t="s">
        <v>36</v>
      </c>
      <c r="AT53" s="70">
        <v>-1.2246415820323858E-2</v>
      </c>
      <c r="AU53" s="128" t="s">
        <v>83</v>
      </c>
      <c r="AV53" s="127" t="s">
        <v>36</v>
      </c>
      <c r="AW53" s="70">
        <v>-1.5353973299813913E-2</v>
      </c>
      <c r="AX53" s="128" t="s">
        <v>83</v>
      </c>
      <c r="AY53" s="127" t="s">
        <v>36</v>
      </c>
      <c r="AZ53" s="70">
        <v>-0.10283252750505704</v>
      </c>
      <c r="BA53" s="128" t="s">
        <v>83</v>
      </c>
      <c r="BB53" s="127" t="s">
        <v>36</v>
      </c>
      <c r="BC53" s="70">
        <v>-5.2241755597944696E-3</v>
      </c>
      <c r="BD53" s="169" t="s">
        <v>83</v>
      </c>
      <c r="BE53" s="129" t="s">
        <v>36</v>
      </c>
      <c r="BF53" s="93">
        <v>0</v>
      </c>
      <c r="BG53" s="130" t="s">
        <v>83</v>
      </c>
      <c r="BH53" s="129" t="s">
        <v>36</v>
      </c>
      <c r="BI53" s="93">
        <v>-9.7146164078290465E-2</v>
      </c>
      <c r="BJ53" s="130" t="s">
        <v>83</v>
      </c>
      <c r="BK53" s="129" t="s">
        <v>36</v>
      </c>
      <c r="BL53" s="93">
        <v>0</v>
      </c>
      <c r="BM53" s="131" t="s">
        <v>83</v>
      </c>
      <c r="BN53" s="170" t="s">
        <v>36</v>
      </c>
      <c r="BO53" s="171">
        <f>(BN54-BK54)/BK54</f>
        <v>-9.0909090909090912E-2</v>
      </c>
      <c r="BP53" s="172" t="s">
        <v>83</v>
      </c>
      <c r="BQ53" s="4"/>
      <c r="BS53" s="4"/>
    </row>
    <row r="54" spans="2:71" s="5" customFormat="1" ht="19.5" customHeight="1" thickBot="1" x14ac:dyDescent="0.2">
      <c r="B54" s="221"/>
      <c r="C54" s="226"/>
      <c r="D54" s="227"/>
      <c r="E54" s="95" t="s">
        <v>84</v>
      </c>
      <c r="F54" s="201">
        <v>692450</v>
      </c>
      <c r="G54" s="207"/>
      <c r="H54" s="134" t="s">
        <v>67</v>
      </c>
      <c r="I54" s="201">
        <v>713350</v>
      </c>
      <c r="J54" s="207"/>
      <c r="K54" s="97" t="s">
        <v>70</v>
      </c>
      <c r="L54" s="201">
        <v>731225.00000000012</v>
      </c>
      <c r="M54" s="207"/>
      <c r="N54" s="96" t="s">
        <v>70</v>
      </c>
      <c r="O54" s="201">
        <v>738512.50000000012</v>
      </c>
      <c r="P54" s="207"/>
      <c r="Q54" s="96" t="s">
        <v>70</v>
      </c>
      <c r="R54" s="201">
        <v>741812.50000000012</v>
      </c>
      <c r="S54" s="207"/>
      <c r="T54" s="96" t="s">
        <v>70</v>
      </c>
      <c r="U54" s="201">
        <v>744425.00000000012</v>
      </c>
      <c r="V54" s="207"/>
      <c r="W54" s="96" t="s">
        <v>70</v>
      </c>
      <c r="X54" s="201">
        <v>736981.3</v>
      </c>
      <c r="Y54" s="207"/>
      <c r="Z54" s="96" t="s">
        <v>70</v>
      </c>
      <c r="AA54" s="201">
        <v>746645.9</v>
      </c>
      <c r="AB54" s="207"/>
      <c r="AC54" s="96" t="s">
        <v>70</v>
      </c>
      <c r="AD54" s="201">
        <v>749368.4</v>
      </c>
      <c r="AE54" s="207"/>
      <c r="AF54" s="96" t="s">
        <v>70</v>
      </c>
      <c r="AG54" s="201">
        <v>749368.4</v>
      </c>
      <c r="AH54" s="207"/>
      <c r="AI54" s="96" t="s">
        <v>70</v>
      </c>
      <c r="AJ54" s="201">
        <v>749368.4</v>
      </c>
      <c r="AK54" s="207"/>
      <c r="AL54" s="96" t="s">
        <v>70</v>
      </c>
      <c r="AM54" s="201">
        <v>733577.9</v>
      </c>
      <c r="AN54" s="202"/>
      <c r="AO54" s="97" t="s">
        <v>70</v>
      </c>
      <c r="AP54" s="201">
        <v>733577.9</v>
      </c>
      <c r="AQ54" s="207"/>
      <c r="AR54" s="97" t="s">
        <v>70</v>
      </c>
      <c r="AS54" s="201">
        <v>724594.20000000007</v>
      </c>
      <c r="AT54" s="207"/>
      <c r="AU54" s="97" t="s">
        <v>70</v>
      </c>
      <c r="AV54" s="201">
        <v>713468.8</v>
      </c>
      <c r="AW54" s="207"/>
      <c r="AX54" s="96" t="s">
        <v>70</v>
      </c>
      <c r="AY54" s="200">
        <v>640101</v>
      </c>
      <c r="AZ54" s="315"/>
      <c r="BA54" s="98" t="s">
        <v>70</v>
      </c>
      <c r="BB54" s="200">
        <v>636757</v>
      </c>
      <c r="BC54" s="315"/>
      <c r="BD54" s="98" t="s">
        <v>70</v>
      </c>
      <c r="BE54" s="200">
        <v>636757</v>
      </c>
      <c r="BF54" s="315"/>
      <c r="BG54" s="98" t="s">
        <v>70</v>
      </c>
      <c r="BH54" s="200">
        <v>574898.5</v>
      </c>
      <c r="BI54" s="315"/>
      <c r="BJ54" s="98" t="s">
        <v>70</v>
      </c>
      <c r="BK54" s="200">
        <v>574898.5</v>
      </c>
      <c r="BL54" s="315"/>
      <c r="BM54" s="99" t="s">
        <v>70</v>
      </c>
      <c r="BN54" s="209">
        <f>BO57</f>
        <v>522635</v>
      </c>
      <c r="BO54" s="210"/>
      <c r="BP54" s="180" t="s">
        <v>70</v>
      </c>
      <c r="BQ54" s="4"/>
      <c r="BS54" s="4"/>
    </row>
    <row r="55" spans="2:71" s="146" customFormat="1" ht="19.5" hidden="1" customHeight="1" x14ac:dyDescent="0.15">
      <c r="B55" s="100"/>
      <c r="C55" s="181"/>
      <c r="D55" s="63"/>
      <c r="E55" s="137"/>
      <c r="F55" s="150"/>
      <c r="G55" s="90">
        <f>SUM(G49)</f>
        <v>0</v>
      </c>
      <c r="H55" s="62"/>
      <c r="I55" s="150"/>
      <c r="J55" s="90">
        <f>SUM(J49)</f>
        <v>0</v>
      </c>
      <c r="K55" s="62"/>
      <c r="L55" s="150"/>
      <c r="M55" s="90">
        <f>SUM(M49)</f>
        <v>0</v>
      </c>
      <c r="N55" s="62"/>
      <c r="O55" s="150"/>
      <c r="P55" s="90">
        <f>SUM(P49)</f>
        <v>0</v>
      </c>
      <c r="Q55" s="62"/>
      <c r="R55" s="150"/>
      <c r="S55" s="90">
        <f>SUM(S49)</f>
        <v>0</v>
      </c>
      <c r="T55" s="62"/>
      <c r="U55" s="150"/>
      <c r="V55" s="90">
        <f>SUM(V49)</f>
        <v>0</v>
      </c>
      <c r="W55" s="62"/>
      <c r="X55" s="150"/>
      <c r="Y55" s="90">
        <f>SUM(Y49)</f>
        <v>0</v>
      </c>
      <c r="Z55" s="62"/>
      <c r="AA55" s="150"/>
      <c r="AB55" s="90">
        <f>SUM(AB49)</f>
        <v>0</v>
      </c>
      <c r="AC55" s="62"/>
      <c r="AD55" s="150"/>
      <c r="AE55" s="90">
        <f>SUM(AE49)</f>
        <v>0</v>
      </c>
      <c r="AF55" s="62"/>
      <c r="AG55" s="150"/>
      <c r="AH55" s="90">
        <f>SUM(AH49)</f>
        <v>0</v>
      </c>
      <c r="AI55" s="62"/>
      <c r="AJ55" s="150"/>
      <c r="AK55" s="90">
        <f>SUM(AK49)</f>
        <v>0</v>
      </c>
      <c r="AL55" s="62"/>
      <c r="AM55" s="150"/>
      <c r="AN55" s="90">
        <f>SUM(AN49)</f>
        <v>0</v>
      </c>
      <c r="AO55" s="63"/>
      <c r="AP55" s="150"/>
      <c r="AQ55" s="90">
        <f>SUM(AQ49)</f>
        <v>0</v>
      </c>
      <c r="AR55" s="63"/>
      <c r="AS55" s="150"/>
      <c r="AT55" s="90">
        <f>SUM(AT49)</f>
        <v>0</v>
      </c>
      <c r="AU55" s="63"/>
      <c r="AV55" s="150"/>
      <c r="AW55" s="90">
        <f>SUM(AW49)</f>
        <v>0</v>
      </c>
      <c r="AX55" s="62"/>
      <c r="AY55" s="104"/>
      <c r="AZ55" s="107">
        <f>SUM(AZ49)</f>
        <v>0</v>
      </c>
      <c r="BA55" s="64"/>
      <c r="BB55" s="104"/>
      <c r="BC55" s="107">
        <f>SUM(BC49)</f>
        <v>0</v>
      </c>
      <c r="BD55" s="64"/>
      <c r="BE55" s="182"/>
      <c r="BF55" s="178">
        <f>SUM(BF49)</f>
        <v>0</v>
      </c>
      <c r="BG55" s="183"/>
      <c r="BH55" s="182"/>
      <c r="BI55" s="178">
        <f>ROUNDUP(BI49*0.885,0)</f>
        <v>0</v>
      </c>
      <c r="BJ55" s="183"/>
      <c r="BK55" s="182"/>
      <c r="BL55" s="178">
        <f>ROUNDUP(BL49*0.885,0)</f>
        <v>0</v>
      </c>
      <c r="BM55" s="183"/>
      <c r="BN55" s="177"/>
      <c r="BO55" s="108">
        <f>ROUNDUP(BO49*0.885,0)</f>
        <v>432765</v>
      </c>
      <c r="BP55" s="179"/>
      <c r="BQ55" s="145" t="s">
        <v>91</v>
      </c>
      <c r="BS55" s="145"/>
    </row>
    <row r="56" spans="2:71" s="146" customFormat="1" ht="19.5" hidden="1" customHeight="1" x14ac:dyDescent="0.15">
      <c r="B56" s="100"/>
      <c r="C56" s="181"/>
      <c r="D56" s="63"/>
      <c r="E56" s="137" t="s">
        <v>86</v>
      </c>
      <c r="F56" s="150"/>
      <c r="G56" s="90">
        <f>SUM(G50)</f>
        <v>0</v>
      </c>
      <c r="H56" s="62"/>
      <c r="I56" s="150"/>
      <c r="J56" s="90">
        <f>SUM(J50)</f>
        <v>0</v>
      </c>
      <c r="K56" s="62"/>
      <c r="L56" s="150"/>
      <c r="M56" s="90">
        <f>SUM(M50)</f>
        <v>0</v>
      </c>
      <c r="N56" s="62"/>
      <c r="O56" s="150"/>
      <c r="P56" s="90">
        <f>SUM(P50)</f>
        <v>0</v>
      </c>
      <c r="Q56" s="62"/>
      <c r="R56" s="150"/>
      <c r="S56" s="90">
        <f>SUM(S50)</f>
        <v>0</v>
      </c>
      <c r="T56" s="62"/>
      <c r="U56" s="150"/>
      <c r="V56" s="90">
        <f>SUM(V50)</f>
        <v>0</v>
      </c>
      <c r="W56" s="62"/>
      <c r="X56" s="150"/>
      <c r="Y56" s="90">
        <f>ROUNDUP(Y50*0.95,0)</f>
        <v>0</v>
      </c>
      <c r="Z56" s="62"/>
      <c r="AA56" s="150"/>
      <c r="AB56" s="90">
        <f>ROUNDUP(AB50*0.95,0)</f>
        <v>0</v>
      </c>
      <c r="AC56" s="62"/>
      <c r="AD56" s="150"/>
      <c r="AE56" s="90">
        <f>ROUNDUP(AE50*0.95,0)</f>
        <v>0</v>
      </c>
      <c r="AF56" s="62"/>
      <c r="AG56" s="150"/>
      <c r="AH56" s="90">
        <f>ROUNDUP(AH50*0.95,0)</f>
        <v>0</v>
      </c>
      <c r="AI56" s="62"/>
      <c r="AJ56" s="150"/>
      <c r="AK56" s="90">
        <f>ROUNDUP(AK50*0.95,0)</f>
        <v>0</v>
      </c>
      <c r="AL56" s="62"/>
      <c r="AM56" s="150"/>
      <c r="AN56" s="90">
        <f>ROUNDUP(AN50*0.95,0)</f>
        <v>0</v>
      </c>
      <c r="AO56" s="63"/>
      <c r="AP56" s="150"/>
      <c r="AQ56" s="90">
        <f>ROUNDUP(AQ50*0.95,0)</f>
        <v>0</v>
      </c>
      <c r="AR56" s="63"/>
      <c r="AS56" s="150"/>
      <c r="AT56" s="90">
        <f>ROUNDUP(AT50*0.95,0)</f>
        <v>0</v>
      </c>
      <c r="AU56" s="63"/>
      <c r="AV56" s="150"/>
      <c r="AW56" s="90">
        <f>ROUNDUP(AW50*0.95,0)</f>
        <v>0</v>
      </c>
      <c r="AX56" s="62"/>
      <c r="AY56" s="104"/>
      <c r="AZ56" s="107">
        <f>ROUNDUP(AZ50*0.95,0)</f>
        <v>0</v>
      </c>
      <c r="BA56" s="64"/>
      <c r="BB56" s="104"/>
      <c r="BC56" s="107">
        <f>ROUNDUP(BC50*0.95,0)</f>
        <v>0</v>
      </c>
      <c r="BD56" s="64"/>
      <c r="BE56" s="182"/>
      <c r="BF56" s="178">
        <f>ROUNDUP(BF50*0.95,0)</f>
        <v>0</v>
      </c>
      <c r="BG56" s="183"/>
      <c r="BH56" s="182"/>
      <c r="BI56" s="178">
        <f>ROUNDUP(BI50*0.95,0)</f>
        <v>0</v>
      </c>
      <c r="BJ56" s="183"/>
      <c r="BK56" s="182"/>
      <c r="BL56" s="178">
        <f>ROUNDUP(BL50*0.95,0)</f>
        <v>0</v>
      </c>
      <c r="BM56" s="183"/>
      <c r="BN56" s="177"/>
      <c r="BO56" s="108">
        <f>ROUNDUP(BO50*0.95,0)</f>
        <v>89870</v>
      </c>
      <c r="BP56" s="179"/>
      <c r="BQ56" s="145" t="s">
        <v>92</v>
      </c>
      <c r="BS56" s="145"/>
    </row>
    <row r="57" spans="2:71" s="146" customFormat="1" ht="19.5" hidden="1" customHeight="1" x14ac:dyDescent="0.15">
      <c r="B57" s="109"/>
      <c r="C57" s="184"/>
      <c r="D57" s="158"/>
      <c r="E57" s="154"/>
      <c r="F57" s="155"/>
      <c r="G57" s="156">
        <f>SUM(G55:G56)</f>
        <v>0</v>
      </c>
      <c r="H57" s="157"/>
      <c r="I57" s="155"/>
      <c r="J57" s="156">
        <f>SUM(J55:J56)</f>
        <v>0</v>
      </c>
      <c r="K57" s="157"/>
      <c r="L57" s="155"/>
      <c r="M57" s="156">
        <f>SUM(M55:M56)</f>
        <v>0</v>
      </c>
      <c r="N57" s="157"/>
      <c r="O57" s="155"/>
      <c r="P57" s="156">
        <f>SUM(P55:P56)</f>
        <v>0</v>
      </c>
      <c r="Q57" s="157"/>
      <c r="R57" s="155"/>
      <c r="S57" s="156">
        <f>SUM(S55:S56)</f>
        <v>0</v>
      </c>
      <c r="T57" s="157"/>
      <c r="U57" s="155"/>
      <c r="V57" s="156">
        <f>SUM(V55:V56)</f>
        <v>0</v>
      </c>
      <c r="W57" s="157"/>
      <c r="X57" s="155"/>
      <c r="Y57" s="156">
        <f>SUM(Y55:Y56)</f>
        <v>0</v>
      </c>
      <c r="Z57" s="157"/>
      <c r="AA57" s="155"/>
      <c r="AB57" s="156">
        <f>SUM(AB55:AB56)</f>
        <v>0</v>
      </c>
      <c r="AC57" s="157"/>
      <c r="AD57" s="155"/>
      <c r="AE57" s="156">
        <f>SUM(AE55:AE56)</f>
        <v>0</v>
      </c>
      <c r="AF57" s="157"/>
      <c r="AG57" s="155"/>
      <c r="AH57" s="156">
        <f>SUM(AH55:AH56)</f>
        <v>0</v>
      </c>
      <c r="AI57" s="157"/>
      <c r="AJ57" s="155"/>
      <c r="AK57" s="156">
        <f>SUM(AK55:AK56)</f>
        <v>0</v>
      </c>
      <c r="AL57" s="157"/>
      <c r="AM57" s="155"/>
      <c r="AN57" s="156">
        <f>SUM(AN55:AN56)</f>
        <v>0</v>
      </c>
      <c r="AO57" s="158"/>
      <c r="AP57" s="155"/>
      <c r="AQ57" s="156">
        <f>SUM(AQ55:AQ56)</f>
        <v>0</v>
      </c>
      <c r="AR57" s="158"/>
      <c r="AS57" s="155"/>
      <c r="AT57" s="156">
        <f>SUM(AT55:AT56)</f>
        <v>0</v>
      </c>
      <c r="AU57" s="158"/>
      <c r="AV57" s="155"/>
      <c r="AW57" s="156">
        <f>SUM(AW55:AW56)</f>
        <v>0</v>
      </c>
      <c r="AX57" s="157"/>
      <c r="AY57" s="159"/>
      <c r="AZ57" s="160">
        <f>SUM(AZ55:AZ56)</f>
        <v>0</v>
      </c>
      <c r="BA57" s="161"/>
      <c r="BB57" s="159"/>
      <c r="BC57" s="160">
        <f>SUM(BC55:BC56)</f>
        <v>0</v>
      </c>
      <c r="BD57" s="161"/>
      <c r="BE57" s="185"/>
      <c r="BF57" s="186">
        <f>SUM(BF55:BF56)</f>
        <v>0</v>
      </c>
      <c r="BG57" s="187"/>
      <c r="BH57" s="185"/>
      <c r="BI57" s="186">
        <f>SUM(BI55:BI56)</f>
        <v>0</v>
      </c>
      <c r="BJ57" s="187"/>
      <c r="BK57" s="185"/>
      <c r="BL57" s="186">
        <f>SUM(BL55:BL56)</f>
        <v>0</v>
      </c>
      <c r="BM57" s="187"/>
      <c r="BN57" s="188"/>
      <c r="BO57" s="186">
        <f>SUM(BO55:BO56)</f>
        <v>522635</v>
      </c>
      <c r="BP57" s="189"/>
      <c r="BQ57" s="145" t="s">
        <v>93</v>
      </c>
      <c r="BS57" s="145"/>
    </row>
    <row r="59" spans="2:71" x14ac:dyDescent="0.15">
      <c r="B59" s="1" t="s">
        <v>95</v>
      </c>
    </row>
    <row r="61" spans="2:71" ht="31.5" customHeight="1" x14ac:dyDescent="0.15"/>
    <row r="62" spans="2:71" s="30" customFormat="1" ht="21.95" customHeight="1" x14ac:dyDescent="0.15">
      <c r="B62" s="190" t="s">
        <v>96</v>
      </c>
      <c r="C62" s="191"/>
      <c r="D62" s="192"/>
      <c r="E62" s="192"/>
      <c r="F62" s="29"/>
      <c r="H62" s="29"/>
      <c r="I62" s="29"/>
      <c r="K62" s="29"/>
      <c r="L62" s="29"/>
      <c r="N62" s="29"/>
      <c r="O62" s="29"/>
      <c r="Q62" s="29"/>
      <c r="R62" s="29"/>
      <c r="T62" s="29"/>
      <c r="U62" s="29"/>
      <c r="W62" s="29"/>
      <c r="X62" s="29"/>
      <c r="Z62" s="29"/>
      <c r="AA62" s="29"/>
      <c r="AC62" s="29"/>
      <c r="AD62" s="29"/>
      <c r="AF62" s="29"/>
      <c r="AG62" s="29"/>
      <c r="AI62" s="29"/>
      <c r="AJ62" s="29"/>
      <c r="AL62" s="29"/>
      <c r="AM62" s="29"/>
      <c r="AO62" s="29"/>
      <c r="AP62" s="29"/>
      <c r="AR62" s="29"/>
      <c r="AS62" s="29"/>
      <c r="AU62" s="29"/>
      <c r="AV62" s="29"/>
      <c r="AX62" s="29"/>
      <c r="AY62" s="29"/>
      <c r="BA62" s="29"/>
      <c r="BB62" s="29"/>
      <c r="BD62" s="29"/>
      <c r="BE62" s="29"/>
      <c r="BG62" s="29"/>
      <c r="BH62" s="29"/>
      <c r="BJ62" s="29"/>
      <c r="BK62" s="29"/>
      <c r="BM62" s="29"/>
      <c r="BN62" s="29"/>
      <c r="BP62" s="29"/>
    </row>
    <row r="63" spans="2:71" s="30" customFormat="1" ht="11.1" customHeight="1" x14ac:dyDescent="0.15">
      <c r="B63" s="193"/>
      <c r="C63" s="191"/>
      <c r="D63" s="192"/>
      <c r="E63" s="192"/>
      <c r="F63" s="29"/>
      <c r="H63" s="29"/>
      <c r="I63" s="29"/>
      <c r="K63" s="29"/>
      <c r="L63" s="29"/>
      <c r="N63" s="29"/>
      <c r="O63" s="29"/>
      <c r="Q63" s="29"/>
      <c r="R63" s="29"/>
      <c r="T63" s="29"/>
      <c r="U63" s="29"/>
      <c r="W63" s="29"/>
      <c r="X63" s="29"/>
      <c r="Z63" s="29"/>
      <c r="AA63" s="29"/>
      <c r="AC63" s="29"/>
      <c r="AD63" s="29"/>
      <c r="AF63" s="29"/>
      <c r="AG63" s="29"/>
      <c r="AI63" s="29"/>
      <c r="AJ63" s="29"/>
      <c r="AL63" s="29"/>
      <c r="AM63" s="29"/>
      <c r="AO63" s="29"/>
      <c r="AP63" s="29"/>
      <c r="AR63" s="29"/>
      <c r="AS63" s="29"/>
      <c r="AU63" s="29"/>
      <c r="AV63" s="29"/>
      <c r="AX63" s="29"/>
      <c r="AY63" s="29"/>
      <c r="BA63" s="29"/>
      <c r="BB63" s="29"/>
      <c r="BD63" s="29"/>
      <c r="BE63" s="29"/>
      <c r="BG63" s="29"/>
      <c r="BH63" s="29"/>
      <c r="BJ63" s="29"/>
      <c r="BK63" s="29"/>
      <c r="BM63" s="29"/>
      <c r="BN63" s="29"/>
      <c r="BP63" s="29"/>
    </row>
    <row r="64" spans="2:71" s="30" customFormat="1" ht="21.95" customHeight="1" x14ac:dyDescent="0.15">
      <c r="B64" s="194" t="s">
        <v>97</v>
      </c>
      <c r="C64" s="195"/>
      <c r="D64" s="196"/>
      <c r="E64" s="195"/>
      <c r="F64" s="196"/>
      <c r="G64" s="195"/>
      <c r="H64" s="196"/>
      <c r="I64" s="197"/>
      <c r="J64" s="198"/>
      <c r="K64" s="197"/>
      <c r="L64" s="29"/>
      <c r="N64" s="29"/>
      <c r="O64" s="29"/>
      <c r="Q64" s="29"/>
      <c r="R64" s="29"/>
      <c r="T64" s="29"/>
      <c r="U64" s="29"/>
      <c r="W64" s="29"/>
      <c r="X64" s="29"/>
      <c r="Z64" s="29"/>
      <c r="AA64" s="29"/>
      <c r="AC64" s="29"/>
      <c r="AD64" s="29"/>
      <c r="AF64" s="29"/>
      <c r="AG64" s="29"/>
      <c r="AI64" s="29"/>
      <c r="AJ64" s="29"/>
      <c r="AL64" s="29"/>
      <c r="AM64" s="29"/>
      <c r="AO64" s="29"/>
      <c r="AP64" s="29"/>
      <c r="AR64" s="29"/>
      <c r="AS64" s="29"/>
      <c r="AU64" s="29"/>
      <c r="AV64" s="29"/>
      <c r="AX64" s="29"/>
      <c r="AY64" s="29"/>
      <c r="BA64" s="29"/>
      <c r="BB64" s="29"/>
      <c r="BD64" s="29"/>
      <c r="BE64" s="29"/>
      <c r="BG64" s="29"/>
      <c r="BH64" s="29"/>
      <c r="BJ64" s="29"/>
      <c r="BK64" s="29"/>
      <c r="BM64" s="29"/>
      <c r="BN64" s="29"/>
      <c r="BP64" s="29"/>
    </row>
    <row r="65" spans="2:68" s="30" customFormat="1" ht="21.95" customHeight="1" x14ac:dyDescent="0.15">
      <c r="B65" s="194" t="s">
        <v>98</v>
      </c>
      <c r="C65" s="195"/>
      <c r="D65" s="196"/>
      <c r="E65" s="195"/>
      <c r="F65" s="196"/>
      <c r="G65" s="195"/>
      <c r="H65" s="196"/>
      <c r="I65" s="197"/>
      <c r="J65" s="198"/>
      <c r="K65" s="197"/>
      <c r="L65" s="29"/>
      <c r="N65" s="29"/>
      <c r="O65" s="29"/>
      <c r="Q65" s="29"/>
      <c r="R65" s="29"/>
      <c r="T65" s="29"/>
      <c r="U65" s="29"/>
      <c r="W65" s="29"/>
      <c r="X65" s="29"/>
      <c r="Z65" s="29"/>
      <c r="AA65" s="29"/>
      <c r="AC65" s="29"/>
      <c r="AD65" s="29"/>
      <c r="AF65" s="29"/>
      <c r="AG65" s="29"/>
      <c r="AI65" s="29"/>
      <c r="AJ65" s="29"/>
      <c r="AL65" s="29"/>
      <c r="AM65" s="29"/>
      <c r="BA65" s="29"/>
      <c r="BB65" s="29"/>
      <c r="BD65" s="29"/>
      <c r="BE65" s="29"/>
      <c r="BG65" s="29"/>
      <c r="BH65" s="29"/>
      <c r="BJ65" s="29"/>
      <c r="BK65" s="29"/>
      <c r="BM65" s="29"/>
      <c r="BN65" s="29"/>
      <c r="BP65" s="29"/>
    </row>
    <row r="66" spans="2:68" s="30" customFormat="1" ht="21.95" customHeight="1" x14ac:dyDescent="0.15">
      <c r="B66" s="195" t="s">
        <v>99</v>
      </c>
      <c r="C66" s="195"/>
      <c r="D66" s="196"/>
      <c r="E66" s="195"/>
      <c r="F66" s="196"/>
      <c r="G66" s="198"/>
      <c r="H66" s="198"/>
      <c r="I66" s="197"/>
      <c r="J66" s="198"/>
      <c r="K66" s="197"/>
      <c r="L66" s="29"/>
      <c r="N66" s="29"/>
      <c r="O66" s="29"/>
      <c r="Q66" s="29"/>
      <c r="R66" s="29"/>
      <c r="T66" s="29"/>
      <c r="U66" s="29"/>
      <c r="W66" s="29"/>
      <c r="X66" s="29"/>
      <c r="Z66" s="29"/>
      <c r="AA66" s="29"/>
      <c r="AC66" s="29"/>
      <c r="AD66" s="29"/>
      <c r="AF66" s="29"/>
      <c r="AG66" s="29"/>
      <c r="AI66" s="29"/>
      <c r="AJ66" s="29"/>
      <c r="AL66" s="29"/>
      <c r="AM66" s="29"/>
      <c r="AO66" s="29"/>
      <c r="AP66" s="29"/>
      <c r="AR66" s="29"/>
      <c r="AS66" s="29"/>
      <c r="AU66" s="29"/>
      <c r="AV66" s="29"/>
      <c r="AX66" s="29"/>
      <c r="AY66" s="29"/>
      <c r="BA66" s="29"/>
      <c r="BB66" s="29"/>
      <c r="BD66" s="29"/>
      <c r="BE66" s="29"/>
      <c r="BG66" s="29"/>
      <c r="BH66" s="29"/>
      <c r="BJ66" s="29"/>
      <c r="BK66" s="29"/>
      <c r="BM66" s="29"/>
      <c r="BN66" s="29"/>
      <c r="BP66" s="29"/>
    </row>
    <row r="67" spans="2:68" s="30" customFormat="1" ht="21.95" customHeight="1" x14ac:dyDescent="0.15">
      <c r="B67" s="195" t="s">
        <v>100</v>
      </c>
      <c r="C67" s="195"/>
      <c r="D67" s="196"/>
      <c r="E67" s="195"/>
      <c r="F67" s="196"/>
      <c r="G67" s="198"/>
      <c r="H67" s="198"/>
      <c r="I67" s="197"/>
      <c r="J67" s="198"/>
      <c r="K67" s="197"/>
      <c r="L67" s="29"/>
      <c r="N67" s="29"/>
      <c r="O67" s="29"/>
      <c r="Q67" s="29"/>
      <c r="R67" s="29"/>
      <c r="T67" s="29"/>
      <c r="U67" s="29"/>
      <c r="W67" s="29"/>
      <c r="X67" s="29"/>
      <c r="Z67" s="29"/>
      <c r="AA67" s="29"/>
      <c r="AC67" s="29"/>
      <c r="AD67" s="29"/>
      <c r="AF67" s="29"/>
      <c r="AG67" s="29"/>
      <c r="AI67" s="29"/>
      <c r="AJ67" s="29"/>
      <c r="AL67" s="29"/>
      <c r="AM67" s="29"/>
      <c r="AO67" s="29"/>
      <c r="AP67" s="29"/>
      <c r="AR67" s="29"/>
      <c r="AS67" s="29"/>
      <c r="AU67" s="29"/>
      <c r="AV67" s="29"/>
      <c r="AX67" s="29"/>
      <c r="AY67" s="29"/>
      <c r="BA67" s="29"/>
      <c r="BB67" s="29"/>
      <c r="BD67" s="29"/>
      <c r="BE67" s="29"/>
      <c r="BG67" s="29"/>
      <c r="BH67" s="29"/>
      <c r="BJ67" s="29"/>
      <c r="BK67" s="29"/>
      <c r="BM67" s="29"/>
      <c r="BN67" s="29"/>
      <c r="BP67" s="29"/>
    </row>
    <row r="68" spans="2:68" s="30" customFormat="1" ht="21.95" customHeight="1" x14ac:dyDescent="0.15">
      <c r="F68" s="29"/>
      <c r="G68" s="29"/>
      <c r="I68" s="29"/>
      <c r="J68" s="29"/>
      <c r="L68" s="29"/>
      <c r="M68" s="29"/>
      <c r="O68" s="29"/>
      <c r="Q68" s="29"/>
      <c r="R68" s="29"/>
      <c r="T68" s="29"/>
      <c r="U68" s="29"/>
      <c r="W68" s="29"/>
      <c r="X68" s="29"/>
      <c r="Z68" s="29"/>
      <c r="AA68" s="29"/>
      <c r="AC68" s="29"/>
      <c r="AD68" s="29"/>
      <c r="AF68" s="29"/>
      <c r="AG68" s="29"/>
      <c r="AI68" s="29"/>
      <c r="AJ68" s="29"/>
      <c r="AL68" s="29"/>
      <c r="AM68" s="29"/>
      <c r="AO68" s="29"/>
      <c r="AP68" s="29"/>
      <c r="AR68" s="29"/>
      <c r="AS68" s="29"/>
      <c r="AU68" s="29"/>
      <c r="AV68" s="29"/>
      <c r="AX68" s="29"/>
      <c r="AY68" s="29"/>
      <c r="BA68" s="29"/>
      <c r="BB68" s="29"/>
      <c r="BD68" s="29"/>
      <c r="BE68" s="29"/>
      <c r="BG68" s="29"/>
      <c r="BH68" s="29"/>
      <c r="BJ68" s="29"/>
      <c r="BK68" s="29"/>
      <c r="BM68" s="29"/>
      <c r="BN68" s="29"/>
      <c r="BP68" s="29"/>
    </row>
    <row r="69" spans="2:68" s="30" customFormat="1" ht="21.75" customHeight="1" x14ac:dyDescent="0.15">
      <c r="B69" s="190" t="s">
        <v>101</v>
      </c>
      <c r="D69" s="29"/>
      <c r="E69" s="29"/>
      <c r="F69" s="29"/>
      <c r="H69" s="192"/>
      <c r="I69" s="29"/>
      <c r="K69" s="29"/>
      <c r="L69" s="29"/>
      <c r="N69" s="29"/>
      <c r="O69" s="29"/>
      <c r="Q69" s="29"/>
      <c r="R69" s="29"/>
      <c r="T69" s="29"/>
      <c r="U69" s="29"/>
      <c r="W69" s="29"/>
      <c r="X69" s="29"/>
      <c r="Z69" s="29"/>
      <c r="AA69" s="29"/>
      <c r="AC69" s="29"/>
      <c r="AD69" s="29"/>
      <c r="AF69" s="29"/>
      <c r="AG69" s="29"/>
      <c r="AI69" s="29"/>
      <c r="AJ69" s="29"/>
      <c r="AL69" s="29"/>
      <c r="AM69" s="29"/>
      <c r="BA69" s="29"/>
      <c r="BB69" s="29"/>
      <c r="BD69" s="29"/>
      <c r="BE69" s="29"/>
      <c r="BG69" s="29"/>
      <c r="BH69" s="29"/>
      <c r="BJ69" s="29"/>
      <c r="BK69" s="29"/>
      <c r="BM69" s="29"/>
      <c r="BN69" s="29"/>
      <c r="BP69" s="29"/>
    </row>
    <row r="70" spans="2:68" s="30" customFormat="1" ht="9.75" customHeight="1" x14ac:dyDescent="0.15">
      <c r="B70" s="190"/>
      <c r="D70" s="29"/>
      <c r="E70" s="29"/>
      <c r="F70" s="29"/>
      <c r="H70" s="192"/>
      <c r="I70" s="29"/>
      <c r="K70" s="29"/>
      <c r="L70" s="29"/>
      <c r="N70" s="29"/>
      <c r="O70" s="29"/>
      <c r="Q70" s="29"/>
      <c r="R70" s="29"/>
      <c r="T70" s="29"/>
      <c r="U70" s="29"/>
      <c r="W70" s="29"/>
      <c r="X70" s="29"/>
      <c r="Z70" s="29"/>
      <c r="AA70" s="29"/>
      <c r="AC70" s="29"/>
      <c r="AD70" s="29"/>
      <c r="AF70" s="29"/>
      <c r="AG70" s="29"/>
      <c r="AI70" s="29"/>
      <c r="AJ70" s="29"/>
      <c r="AL70" s="29"/>
      <c r="AM70" s="29"/>
      <c r="BA70" s="29"/>
      <c r="BB70" s="29"/>
      <c r="BD70" s="29"/>
      <c r="BE70" s="29"/>
      <c r="BG70" s="29"/>
      <c r="BH70" s="29"/>
      <c r="BJ70" s="29"/>
      <c r="BK70" s="29"/>
      <c r="BM70" s="29"/>
      <c r="BN70" s="29"/>
      <c r="BP70" s="29"/>
    </row>
    <row r="71" spans="2:68" s="30" customFormat="1" ht="21.95" customHeight="1" x14ac:dyDescent="0.15">
      <c r="B71" s="195" t="s">
        <v>102</v>
      </c>
      <c r="C71" s="195"/>
      <c r="D71" s="195"/>
      <c r="N71" s="29"/>
      <c r="O71" s="29"/>
      <c r="P71" s="199"/>
      <c r="Q71" s="192"/>
      <c r="R71" s="191"/>
      <c r="S71" s="192"/>
      <c r="T71" s="29"/>
      <c r="V71" s="29"/>
      <c r="W71" s="29"/>
      <c r="Z71" s="29"/>
      <c r="AA71" s="29"/>
      <c r="AC71" s="29"/>
      <c r="AD71" s="29"/>
      <c r="AF71" s="29"/>
      <c r="AG71" s="29"/>
      <c r="AI71" s="29"/>
      <c r="AJ71" s="29"/>
      <c r="AL71" s="29"/>
      <c r="AM71" s="29"/>
      <c r="BA71" s="29"/>
      <c r="BB71" s="29"/>
      <c r="BD71" s="29"/>
      <c r="BE71" s="29"/>
      <c r="BG71" s="29"/>
      <c r="BH71" s="29"/>
      <c r="BJ71" s="29"/>
      <c r="BK71" s="29"/>
      <c r="BM71" s="29"/>
      <c r="BN71" s="29"/>
      <c r="BP71" s="29"/>
    </row>
    <row r="72" spans="2:68" s="30" customFormat="1" ht="18.75" customHeight="1" x14ac:dyDescent="0.15">
      <c r="B72" s="198" t="s">
        <v>103</v>
      </c>
      <c r="C72" s="195"/>
      <c r="D72" s="196"/>
      <c r="N72" s="29"/>
      <c r="O72" s="29"/>
      <c r="P72" s="191"/>
      <c r="Q72" s="192"/>
      <c r="S72" s="192"/>
      <c r="T72" s="29"/>
      <c r="V72" s="29"/>
      <c r="W72" s="29"/>
      <c r="Z72" s="29"/>
      <c r="AA72" s="29"/>
      <c r="AC72" s="29"/>
      <c r="AD72" s="29"/>
      <c r="AF72" s="29"/>
      <c r="AG72" s="29"/>
      <c r="AI72" s="29"/>
      <c r="AJ72" s="29"/>
      <c r="AL72" s="29"/>
      <c r="AM72" s="29"/>
      <c r="BA72" s="29"/>
      <c r="BB72" s="29"/>
      <c r="BD72" s="29"/>
      <c r="BE72" s="29"/>
      <c r="BG72" s="29"/>
      <c r="BH72" s="29"/>
      <c r="BJ72" s="29"/>
      <c r="BK72" s="29"/>
      <c r="BM72" s="29"/>
      <c r="BN72" s="29"/>
      <c r="BP72" s="29"/>
    </row>
    <row r="73" spans="2:68" s="30" customFormat="1" ht="18.75" customHeight="1" x14ac:dyDescent="0.15">
      <c r="B73" s="198" t="s">
        <v>104</v>
      </c>
      <c r="C73" s="195"/>
      <c r="D73" s="196"/>
      <c r="N73" s="29"/>
      <c r="O73" s="29"/>
      <c r="P73" s="191"/>
      <c r="Q73" s="192"/>
      <c r="S73" s="192"/>
      <c r="T73" s="29"/>
      <c r="V73" s="29"/>
      <c r="W73" s="29"/>
      <c r="Z73" s="29"/>
      <c r="AA73" s="29"/>
      <c r="AC73" s="29"/>
      <c r="AD73" s="29"/>
      <c r="AF73" s="29"/>
      <c r="AG73" s="29"/>
      <c r="AI73" s="29"/>
      <c r="AJ73" s="29"/>
      <c r="AL73" s="29"/>
      <c r="AM73" s="29"/>
      <c r="BA73" s="29"/>
      <c r="BB73" s="29"/>
      <c r="BD73" s="29"/>
      <c r="BE73" s="29"/>
      <c r="BG73" s="29"/>
      <c r="BH73" s="29"/>
      <c r="BJ73" s="29"/>
      <c r="BK73" s="29"/>
      <c r="BM73" s="29"/>
      <c r="BN73" s="29"/>
      <c r="BP73" s="29"/>
    </row>
    <row r="74" spans="2:68" s="30" customFormat="1" ht="18.75" customHeight="1" x14ac:dyDescent="0.15">
      <c r="B74" s="198" t="s">
        <v>105</v>
      </c>
      <c r="C74" s="198"/>
      <c r="D74" s="197"/>
      <c r="N74" s="29"/>
      <c r="O74" s="29"/>
      <c r="P74" s="191"/>
      <c r="Q74" s="29"/>
      <c r="T74" s="29"/>
      <c r="V74" s="29"/>
      <c r="W74" s="29"/>
      <c r="Z74" s="29"/>
      <c r="AA74" s="29"/>
      <c r="AC74" s="29"/>
      <c r="AD74" s="29"/>
      <c r="AF74" s="29"/>
      <c r="AG74" s="29"/>
      <c r="AI74" s="29"/>
      <c r="AJ74" s="29"/>
      <c r="AL74" s="29"/>
      <c r="AM74" s="29"/>
      <c r="BA74" s="29"/>
      <c r="BB74" s="29"/>
      <c r="BD74" s="29"/>
      <c r="BE74" s="29"/>
      <c r="BG74" s="29"/>
      <c r="BH74" s="29"/>
      <c r="BJ74" s="29"/>
      <c r="BK74" s="29"/>
      <c r="BM74" s="29"/>
      <c r="BN74" s="29"/>
      <c r="BP74" s="29"/>
    </row>
    <row r="75" spans="2:68" s="30" customFormat="1" ht="18.75" customHeight="1" x14ac:dyDescent="0.15">
      <c r="B75" s="198" t="s">
        <v>106</v>
      </c>
      <c r="D75" s="29"/>
      <c r="N75" s="29"/>
      <c r="O75" s="29"/>
      <c r="Q75" s="29"/>
      <c r="S75" s="192"/>
      <c r="T75" s="29"/>
      <c r="V75" s="29"/>
      <c r="W75" s="29"/>
      <c r="Z75" s="29"/>
      <c r="AA75" s="29"/>
      <c r="AC75" s="29"/>
      <c r="AD75" s="29"/>
      <c r="AF75" s="29"/>
      <c r="AG75" s="29"/>
      <c r="AI75" s="29"/>
      <c r="AJ75" s="29"/>
      <c r="AL75" s="29"/>
      <c r="AM75" s="29"/>
      <c r="BA75" s="29"/>
      <c r="BB75" s="29"/>
      <c r="BD75" s="29"/>
      <c r="BE75" s="29"/>
      <c r="BG75" s="29"/>
      <c r="BH75" s="29"/>
      <c r="BJ75" s="29"/>
      <c r="BK75" s="29"/>
      <c r="BM75" s="29"/>
      <c r="BN75" s="29"/>
      <c r="BP75" s="29"/>
    </row>
    <row r="76" spans="2:68" s="30" customFormat="1" ht="9.75" customHeight="1" x14ac:dyDescent="0.15">
      <c r="B76" s="198"/>
      <c r="D76" s="29"/>
      <c r="N76" s="29"/>
      <c r="O76" s="29"/>
      <c r="Q76" s="29"/>
      <c r="S76" s="192"/>
      <c r="T76" s="29"/>
      <c r="V76" s="29"/>
      <c r="W76" s="29"/>
      <c r="Z76" s="29"/>
      <c r="AA76" s="29"/>
      <c r="AC76" s="29"/>
      <c r="AD76" s="29"/>
      <c r="AF76" s="29"/>
      <c r="AG76" s="29"/>
      <c r="AI76" s="29"/>
      <c r="AJ76" s="29"/>
      <c r="AL76" s="29"/>
      <c r="AM76" s="29"/>
      <c r="BA76" s="29"/>
      <c r="BB76" s="29"/>
      <c r="BD76" s="29"/>
      <c r="BE76" s="29"/>
      <c r="BG76" s="29"/>
      <c r="BH76" s="29"/>
      <c r="BJ76" s="29"/>
      <c r="BK76" s="29"/>
      <c r="BM76" s="29"/>
      <c r="BN76" s="29"/>
      <c r="BP76" s="29"/>
    </row>
    <row r="77" spans="2:68" s="30" customFormat="1" ht="21.95" customHeight="1" x14ac:dyDescent="0.15">
      <c r="B77" s="195" t="s">
        <v>107</v>
      </c>
      <c r="C77" s="195"/>
      <c r="D77" s="195"/>
      <c r="N77" s="29"/>
      <c r="O77" s="29"/>
      <c r="P77" s="199"/>
      <c r="Q77" s="192"/>
      <c r="R77" s="191"/>
      <c r="S77" s="192"/>
      <c r="T77" s="29"/>
      <c r="V77" s="29"/>
      <c r="W77" s="29"/>
      <c r="Z77" s="29"/>
      <c r="AA77" s="29"/>
      <c r="AC77" s="29"/>
      <c r="AD77" s="29"/>
      <c r="AF77" s="29"/>
      <c r="AG77" s="29"/>
      <c r="AI77" s="29"/>
      <c r="AJ77" s="29"/>
      <c r="AL77" s="29"/>
      <c r="AM77" s="29"/>
      <c r="BA77" s="29"/>
      <c r="BB77" s="29"/>
      <c r="BD77" s="29"/>
      <c r="BE77" s="29"/>
      <c r="BG77" s="29"/>
      <c r="BH77" s="29"/>
      <c r="BJ77" s="29"/>
      <c r="BK77" s="29"/>
      <c r="BM77" s="29"/>
      <c r="BN77" s="29"/>
      <c r="BP77" s="29"/>
    </row>
    <row r="78" spans="2:68" s="30" customFormat="1" ht="18" customHeight="1" x14ac:dyDescent="0.15">
      <c r="B78" s="198" t="s">
        <v>108</v>
      </c>
      <c r="C78" s="195"/>
      <c r="D78" s="196"/>
      <c r="N78" s="29"/>
      <c r="O78" s="29"/>
      <c r="P78" s="191"/>
      <c r="Q78" s="192"/>
      <c r="S78" s="192"/>
      <c r="T78" s="29"/>
      <c r="V78" s="29"/>
      <c r="W78" s="29"/>
      <c r="Z78" s="29"/>
      <c r="AA78" s="29"/>
      <c r="AC78" s="29"/>
      <c r="AD78" s="29"/>
      <c r="AF78" s="29"/>
      <c r="AG78" s="29"/>
      <c r="AI78" s="29"/>
      <c r="AJ78" s="29"/>
      <c r="AL78" s="29"/>
      <c r="AM78" s="29"/>
      <c r="BA78" s="29"/>
      <c r="BB78" s="29"/>
      <c r="BD78" s="29"/>
      <c r="BE78" s="29"/>
      <c r="BG78" s="29"/>
      <c r="BH78" s="29"/>
      <c r="BJ78" s="29"/>
      <c r="BK78" s="29"/>
      <c r="BM78" s="29"/>
      <c r="BN78" s="29"/>
      <c r="BP78" s="29"/>
    </row>
    <row r="79" spans="2:68" s="30" customFormat="1" ht="18" customHeight="1" x14ac:dyDescent="0.15">
      <c r="B79" s="198" t="s">
        <v>104</v>
      </c>
      <c r="C79" s="195"/>
      <c r="D79" s="196"/>
      <c r="N79" s="29"/>
      <c r="O79" s="29"/>
      <c r="P79" s="191"/>
      <c r="Q79" s="192"/>
      <c r="S79" s="192"/>
      <c r="T79" s="29"/>
      <c r="V79" s="29"/>
      <c r="W79" s="29"/>
      <c r="Z79" s="29"/>
      <c r="AA79" s="29"/>
      <c r="AC79" s="29"/>
      <c r="AD79" s="29"/>
      <c r="AF79" s="29"/>
      <c r="AG79" s="29"/>
      <c r="AI79" s="29"/>
      <c r="AJ79" s="29"/>
      <c r="AL79" s="29"/>
      <c r="AM79" s="29"/>
      <c r="BA79" s="29"/>
      <c r="BB79" s="29"/>
      <c r="BD79" s="29"/>
      <c r="BE79" s="29"/>
      <c r="BG79" s="29"/>
      <c r="BH79" s="29"/>
      <c r="BJ79" s="29"/>
      <c r="BK79" s="29"/>
      <c r="BM79" s="29"/>
      <c r="BN79" s="29"/>
      <c r="BP79" s="29"/>
    </row>
    <row r="80" spans="2:68" s="30" customFormat="1" ht="10.5" customHeight="1" x14ac:dyDescent="0.15">
      <c r="B80" s="198"/>
      <c r="C80" s="195"/>
      <c r="D80" s="196"/>
      <c r="N80" s="29"/>
      <c r="O80" s="29"/>
      <c r="P80" s="191"/>
      <c r="Q80" s="192"/>
      <c r="S80" s="192"/>
      <c r="T80" s="29"/>
      <c r="V80" s="29"/>
      <c r="W80" s="29"/>
      <c r="Z80" s="29"/>
      <c r="AA80" s="29"/>
      <c r="AC80" s="29"/>
      <c r="AD80" s="29"/>
      <c r="AF80" s="29"/>
      <c r="AG80" s="29"/>
      <c r="AI80" s="29"/>
      <c r="AJ80" s="29"/>
      <c r="AL80" s="29"/>
      <c r="AM80" s="29"/>
      <c r="BA80" s="29"/>
      <c r="BB80" s="29"/>
      <c r="BD80" s="29"/>
      <c r="BE80" s="29"/>
      <c r="BG80" s="29"/>
      <c r="BH80" s="29"/>
      <c r="BJ80" s="29"/>
      <c r="BK80" s="29"/>
      <c r="BM80" s="29"/>
      <c r="BN80" s="29"/>
      <c r="BP80" s="29"/>
    </row>
    <row r="81" spans="2:68" s="30" customFormat="1" ht="21.95" customHeight="1" x14ac:dyDescent="0.15">
      <c r="B81" s="195" t="s">
        <v>109</v>
      </c>
      <c r="C81" s="195"/>
      <c r="D81" s="195"/>
      <c r="N81" s="29"/>
      <c r="O81" s="29"/>
      <c r="P81" s="199"/>
      <c r="Q81" s="192"/>
      <c r="R81" s="191"/>
      <c r="S81" s="192"/>
      <c r="T81" s="29"/>
      <c r="V81" s="29"/>
      <c r="W81" s="29"/>
      <c r="Z81" s="29"/>
      <c r="AA81" s="29"/>
      <c r="AC81" s="29"/>
      <c r="AD81" s="29"/>
      <c r="AF81" s="29"/>
      <c r="AG81" s="29"/>
      <c r="AI81" s="29"/>
      <c r="AJ81" s="29"/>
      <c r="AL81" s="29"/>
      <c r="AM81" s="29"/>
      <c r="BA81" s="29"/>
      <c r="BB81" s="29"/>
      <c r="BD81" s="29"/>
      <c r="BE81" s="29"/>
      <c r="BG81" s="29"/>
      <c r="BH81" s="29"/>
      <c r="BJ81" s="29"/>
      <c r="BK81" s="29"/>
      <c r="BM81" s="29"/>
      <c r="BN81" s="29"/>
      <c r="BP81" s="29"/>
    </row>
    <row r="82" spans="2:68" s="30" customFormat="1" ht="16.5" customHeight="1" x14ac:dyDescent="0.15">
      <c r="B82" s="198" t="s">
        <v>110</v>
      </c>
      <c r="C82" s="195"/>
      <c r="D82" s="196"/>
      <c r="N82" s="29"/>
      <c r="O82" s="29"/>
      <c r="P82" s="191"/>
      <c r="Q82" s="192"/>
      <c r="S82" s="192"/>
      <c r="T82" s="29"/>
      <c r="V82" s="29"/>
      <c r="W82" s="29"/>
      <c r="Z82" s="29"/>
      <c r="AA82" s="29"/>
      <c r="AC82" s="29"/>
      <c r="AD82" s="29"/>
      <c r="AF82" s="29"/>
      <c r="AG82" s="29"/>
      <c r="AI82" s="29"/>
      <c r="AJ82" s="29"/>
      <c r="AL82" s="29"/>
      <c r="AM82" s="29"/>
      <c r="BA82" s="29"/>
      <c r="BB82" s="29"/>
      <c r="BD82" s="29"/>
      <c r="BE82" s="29"/>
      <c r="BG82" s="29"/>
      <c r="BH82" s="29"/>
      <c r="BJ82" s="29"/>
      <c r="BK82" s="29"/>
      <c r="BM82" s="29"/>
      <c r="BN82" s="29"/>
      <c r="BP82" s="29"/>
    </row>
    <row r="83" spans="2:68" s="30" customFormat="1" ht="16.5" customHeight="1" x14ac:dyDescent="0.15">
      <c r="B83" s="198" t="s">
        <v>104</v>
      </c>
      <c r="C83" s="195"/>
      <c r="D83" s="196"/>
      <c r="N83" s="29"/>
      <c r="O83" s="29"/>
      <c r="P83" s="191"/>
      <c r="Q83" s="192"/>
      <c r="S83" s="192"/>
      <c r="T83" s="29"/>
      <c r="V83" s="29"/>
      <c r="W83" s="29"/>
      <c r="Z83" s="29"/>
      <c r="AA83" s="29"/>
      <c r="AC83" s="29"/>
      <c r="AD83" s="29"/>
      <c r="AF83" s="29"/>
      <c r="AG83" s="29"/>
      <c r="AI83" s="29"/>
      <c r="AJ83" s="29"/>
      <c r="AL83" s="29"/>
      <c r="AM83" s="29"/>
      <c r="BA83" s="29"/>
      <c r="BB83" s="29"/>
      <c r="BD83" s="29"/>
      <c r="BE83" s="29"/>
      <c r="BG83" s="29"/>
      <c r="BH83" s="29"/>
      <c r="BJ83" s="29"/>
      <c r="BK83" s="29"/>
      <c r="BM83" s="29"/>
      <c r="BN83" s="29"/>
      <c r="BP83" s="29"/>
    </row>
  </sheetData>
  <mergeCells count="437">
    <mergeCell ref="B5:B12"/>
    <mergeCell ref="C5:D6"/>
    <mergeCell ref="F5:H5"/>
    <mergeCell ref="I5:K5"/>
    <mergeCell ref="L5:N5"/>
    <mergeCell ref="O5:Q5"/>
    <mergeCell ref="AM4:AO4"/>
    <mergeCell ref="AP4:AR4"/>
    <mergeCell ref="AS4:AU4"/>
    <mergeCell ref="U4:W4"/>
    <mergeCell ref="X4:Z4"/>
    <mergeCell ref="AA4:AC4"/>
    <mergeCell ref="AD4:AF4"/>
    <mergeCell ref="AG4:AI4"/>
    <mergeCell ref="AJ4:AL4"/>
    <mergeCell ref="C4:E4"/>
    <mergeCell ref="F4:H4"/>
    <mergeCell ref="C7:D8"/>
    <mergeCell ref="F7:H7"/>
    <mergeCell ref="I7:K7"/>
    <mergeCell ref="L7:N7"/>
    <mergeCell ref="O7:Q7"/>
    <mergeCell ref="X5:Z5"/>
    <mergeCell ref="AA5:AC5"/>
    <mergeCell ref="BB5:BD5"/>
    <mergeCell ref="BE5:BG5"/>
    <mergeCell ref="BH5:BJ5"/>
    <mergeCell ref="BK5:BM5"/>
    <mergeCell ref="BN5:BP5"/>
    <mergeCell ref="AV5:AX5"/>
    <mergeCell ref="AY5:BA5"/>
    <mergeCell ref="I4:K4"/>
    <mergeCell ref="L4:N4"/>
    <mergeCell ref="O4:Q4"/>
    <mergeCell ref="R4:T4"/>
    <mergeCell ref="BE4:BG4"/>
    <mergeCell ref="BH4:BJ4"/>
    <mergeCell ref="BK4:BM4"/>
    <mergeCell ref="BN4:BP4"/>
    <mergeCell ref="AV4:AX4"/>
    <mergeCell ref="AY4:BA4"/>
    <mergeCell ref="BB4:BD4"/>
    <mergeCell ref="AJ5:AL5"/>
    <mergeCell ref="AM5:AO5"/>
    <mergeCell ref="AP5:AR5"/>
    <mergeCell ref="AS5:AU5"/>
    <mergeCell ref="R5:T5"/>
    <mergeCell ref="U5:W5"/>
    <mergeCell ref="AD5:AF5"/>
    <mergeCell ref="AG5:AI5"/>
    <mergeCell ref="BB7:BD7"/>
    <mergeCell ref="BE7:BG7"/>
    <mergeCell ref="BH7:BJ7"/>
    <mergeCell ref="BK7:BM7"/>
    <mergeCell ref="BN7:BP7"/>
    <mergeCell ref="C9:D10"/>
    <mergeCell ref="F9:H9"/>
    <mergeCell ref="I9:K9"/>
    <mergeCell ref="L9:N9"/>
    <mergeCell ref="O9:Q9"/>
    <mergeCell ref="AJ7:AL7"/>
    <mergeCell ref="AM7:AO7"/>
    <mergeCell ref="AP7:AR7"/>
    <mergeCell ref="AS7:AU7"/>
    <mergeCell ref="AV7:AX7"/>
    <mergeCell ref="AY7:BA7"/>
    <mergeCell ref="R7:T7"/>
    <mergeCell ref="U7:W7"/>
    <mergeCell ref="X7:Z7"/>
    <mergeCell ref="AA7:AC7"/>
    <mergeCell ref="AD7:AF7"/>
    <mergeCell ref="AG7:AI7"/>
    <mergeCell ref="BB9:BD9"/>
    <mergeCell ref="BE9:BG9"/>
    <mergeCell ref="BH9:BJ9"/>
    <mergeCell ref="BK9:BM9"/>
    <mergeCell ref="C11:D12"/>
    <mergeCell ref="F11:H11"/>
    <mergeCell ref="I11:K11"/>
    <mergeCell ref="L11:N11"/>
    <mergeCell ref="O11:Q11"/>
    <mergeCell ref="R11:T11"/>
    <mergeCell ref="AJ9:AL9"/>
    <mergeCell ref="AM9:AO9"/>
    <mergeCell ref="AP9:AR9"/>
    <mergeCell ref="AS9:AU9"/>
    <mergeCell ref="AV9:AX9"/>
    <mergeCell ref="AY9:BA9"/>
    <mergeCell ref="R9:T9"/>
    <mergeCell ref="U9:W9"/>
    <mergeCell ref="X9:Z9"/>
    <mergeCell ref="AA9:AC9"/>
    <mergeCell ref="AD9:AF9"/>
    <mergeCell ref="AG9:AI9"/>
    <mergeCell ref="BE11:BG11"/>
    <mergeCell ref="BH11:BJ11"/>
    <mergeCell ref="BK11:BM11"/>
    <mergeCell ref="BN11:BP11"/>
    <mergeCell ref="C15:E15"/>
    <mergeCell ref="F15:H15"/>
    <mergeCell ref="I15:K15"/>
    <mergeCell ref="L15:N15"/>
    <mergeCell ref="O15:Q15"/>
    <mergeCell ref="R15:T15"/>
    <mergeCell ref="AM11:AO11"/>
    <mergeCell ref="AP11:AR11"/>
    <mergeCell ref="AS11:AU11"/>
    <mergeCell ref="AV11:AX11"/>
    <mergeCell ref="AY11:BA11"/>
    <mergeCell ref="BB11:BD11"/>
    <mergeCell ref="U11:W11"/>
    <mergeCell ref="X11:Z11"/>
    <mergeCell ref="AA11:AC11"/>
    <mergeCell ref="AD11:AF11"/>
    <mergeCell ref="AG11:AI11"/>
    <mergeCell ref="AJ11:AL11"/>
    <mergeCell ref="BE15:BG15"/>
    <mergeCell ref="BH15:BJ15"/>
    <mergeCell ref="BK15:BM15"/>
    <mergeCell ref="BN15:BP15"/>
    <mergeCell ref="B16:B18"/>
    <mergeCell ref="C16:D18"/>
    <mergeCell ref="F16:H16"/>
    <mergeCell ref="I16:K16"/>
    <mergeCell ref="L16:N16"/>
    <mergeCell ref="O16:Q16"/>
    <mergeCell ref="AM15:AO15"/>
    <mergeCell ref="AP15:AR15"/>
    <mergeCell ref="AS15:AU15"/>
    <mergeCell ref="AY15:BA15"/>
    <mergeCell ref="BB15:BD15"/>
    <mergeCell ref="U15:W15"/>
    <mergeCell ref="X15:Z15"/>
    <mergeCell ref="AA15:AC15"/>
    <mergeCell ref="AD15:AF15"/>
    <mergeCell ref="AG15:AI15"/>
    <mergeCell ref="AJ15:AL15"/>
    <mergeCell ref="BB16:BD16"/>
    <mergeCell ref="AV15:AX15"/>
    <mergeCell ref="BE16:BG16"/>
    <mergeCell ref="BH16:BJ16"/>
    <mergeCell ref="BK16:BM16"/>
    <mergeCell ref="BN16:BP16"/>
    <mergeCell ref="F18:G18"/>
    <mergeCell ref="I18:J18"/>
    <mergeCell ref="L18:M18"/>
    <mergeCell ref="O18:P18"/>
    <mergeCell ref="R18:S18"/>
    <mergeCell ref="AJ16:AL16"/>
    <mergeCell ref="AM16:AO16"/>
    <mergeCell ref="AP16:AR16"/>
    <mergeCell ref="AS16:AU16"/>
    <mergeCell ref="AV16:AX16"/>
    <mergeCell ref="AY16:BA16"/>
    <mergeCell ref="R16:T16"/>
    <mergeCell ref="U16:W16"/>
    <mergeCell ref="X16:Z16"/>
    <mergeCell ref="AA16:AC16"/>
    <mergeCell ref="AD16:AF16"/>
    <mergeCell ref="AG16:AI16"/>
    <mergeCell ref="BE18:BF18"/>
    <mergeCell ref="BH18:BI18"/>
    <mergeCell ref="BK18:BL18"/>
    <mergeCell ref="BN18:BO18"/>
    <mergeCell ref="B19:B27"/>
    <mergeCell ref="C19:D21"/>
    <mergeCell ref="F19:H19"/>
    <mergeCell ref="I19:K19"/>
    <mergeCell ref="L19:N19"/>
    <mergeCell ref="O19:Q19"/>
    <mergeCell ref="AM18:AN18"/>
    <mergeCell ref="AP18:AQ18"/>
    <mergeCell ref="AS18:AT18"/>
    <mergeCell ref="AV18:AW18"/>
    <mergeCell ref="AY18:AZ18"/>
    <mergeCell ref="BB18:BC18"/>
    <mergeCell ref="U18:V18"/>
    <mergeCell ref="X18:Y18"/>
    <mergeCell ref="AA18:AB18"/>
    <mergeCell ref="AD18:AE18"/>
    <mergeCell ref="AG18:AH18"/>
    <mergeCell ref="AJ18:AK18"/>
    <mergeCell ref="BB19:BD19"/>
    <mergeCell ref="BE19:BG19"/>
    <mergeCell ref="BH19:BJ19"/>
    <mergeCell ref="BK19:BM19"/>
    <mergeCell ref="BN19:BP19"/>
    <mergeCell ref="F21:G21"/>
    <mergeCell ref="I21:J21"/>
    <mergeCell ref="L21:M21"/>
    <mergeCell ref="O21:P21"/>
    <mergeCell ref="R21:S21"/>
    <mergeCell ref="AJ19:AL19"/>
    <mergeCell ref="AM19:AO19"/>
    <mergeCell ref="AP19:AR19"/>
    <mergeCell ref="AS19:AU19"/>
    <mergeCell ref="AV19:AX19"/>
    <mergeCell ref="AY19:BA19"/>
    <mergeCell ref="R19:T19"/>
    <mergeCell ref="U19:W19"/>
    <mergeCell ref="X19:Z19"/>
    <mergeCell ref="AA19:AC19"/>
    <mergeCell ref="AD19:AF19"/>
    <mergeCell ref="AG19:AI19"/>
    <mergeCell ref="BE21:BF21"/>
    <mergeCell ref="BH21:BI21"/>
    <mergeCell ref="BK21:BL21"/>
    <mergeCell ref="BN21:BO21"/>
    <mergeCell ref="C25:D27"/>
    <mergeCell ref="F25:H25"/>
    <mergeCell ref="I25:K25"/>
    <mergeCell ref="L25:N25"/>
    <mergeCell ref="O25:Q25"/>
    <mergeCell ref="R25:T25"/>
    <mergeCell ref="AM21:AN21"/>
    <mergeCell ref="AP21:AQ21"/>
    <mergeCell ref="AS21:AT21"/>
    <mergeCell ref="AV21:AW21"/>
    <mergeCell ref="AY21:AZ21"/>
    <mergeCell ref="BB21:BC21"/>
    <mergeCell ref="U21:V21"/>
    <mergeCell ref="X21:Y21"/>
    <mergeCell ref="AA21:AB21"/>
    <mergeCell ref="AD21:AE21"/>
    <mergeCell ref="AG21:AH21"/>
    <mergeCell ref="AJ21:AK21"/>
    <mergeCell ref="BE25:BG25"/>
    <mergeCell ref="BH25:BJ25"/>
    <mergeCell ref="BK25:BM25"/>
    <mergeCell ref="BN25:BP25"/>
    <mergeCell ref="F27:G27"/>
    <mergeCell ref="I27:J27"/>
    <mergeCell ref="L27:M27"/>
    <mergeCell ref="O27:P27"/>
    <mergeCell ref="R27:S27"/>
    <mergeCell ref="U27:V27"/>
    <mergeCell ref="AM25:AO25"/>
    <mergeCell ref="AP25:AR25"/>
    <mergeCell ref="AS25:AU25"/>
    <mergeCell ref="AV25:AX25"/>
    <mergeCell ref="AY25:BA25"/>
    <mergeCell ref="BB25:BD25"/>
    <mergeCell ref="U25:W25"/>
    <mergeCell ref="X25:Z25"/>
    <mergeCell ref="AA25:AC25"/>
    <mergeCell ref="AD25:AF25"/>
    <mergeCell ref="AG25:AI25"/>
    <mergeCell ref="AJ25:AL25"/>
    <mergeCell ref="BH27:BI27"/>
    <mergeCell ref="BK27:BL27"/>
    <mergeCell ref="BN27:BO27"/>
    <mergeCell ref="AV27:AW27"/>
    <mergeCell ref="AY27:AZ27"/>
    <mergeCell ref="R32:T32"/>
    <mergeCell ref="AP27:AQ27"/>
    <mergeCell ref="AS27:AT27"/>
    <mergeCell ref="C38:D40"/>
    <mergeCell ref="F38:H38"/>
    <mergeCell ref="I38:K38"/>
    <mergeCell ref="L38:N38"/>
    <mergeCell ref="O38:Q38"/>
    <mergeCell ref="R38:T38"/>
    <mergeCell ref="U38:W38"/>
    <mergeCell ref="AP34:AQ34"/>
    <mergeCell ref="AS34:AT34"/>
    <mergeCell ref="BB27:BC27"/>
    <mergeCell ref="BE27:BF27"/>
    <mergeCell ref="X27:Y27"/>
    <mergeCell ref="AA27:AB27"/>
    <mergeCell ref="AD27:AE27"/>
    <mergeCell ref="AG27:AH27"/>
    <mergeCell ref="AJ27:AK27"/>
    <mergeCell ref="AM27:AN27"/>
    <mergeCell ref="BE32:BG32"/>
    <mergeCell ref="BH32:BJ32"/>
    <mergeCell ref="BK32:BM32"/>
    <mergeCell ref="BN32:BP32"/>
    <mergeCell ref="F34:G34"/>
    <mergeCell ref="I34:J34"/>
    <mergeCell ref="L34:M34"/>
    <mergeCell ref="O34:P34"/>
    <mergeCell ref="R34:S34"/>
    <mergeCell ref="U34:V34"/>
    <mergeCell ref="AM32:AO32"/>
    <mergeCell ref="AP32:AR32"/>
    <mergeCell ref="AS32:AU32"/>
    <mergeCell ref="AV32:AX32"/>
    <mergeCell ref="AY32:BA32"/>
    <mergeCell ref="BB32:BD32"/>
    <mergeCell ref="U32:W32"/>
    <mergeCell ref="X32:Z32"/>
    <mergeCell ref="AA32:AC32"/>
    <mergeCell ref="AD32:AF32"/>
    <mergeCell ref="AG32:AI32"/>
    <mergeCell ref="AJ32:AL32"/>
    <mergeCell ref="BH34:BI34"/>
    <mergeCell ref="BK34:BL34"/>
    <mergeCell ref="BN34:BO34"/>
    <mergeCell ref="AV34:AW34"/>
    <mergeCell ref="AY34:AZ34"/>
    <mergeCell ref="BB34:BC34"/>
    <mergeCell ref="BE34:BF34"/>
    <mergeCell ref="X34:Y34"/>
    <mergeCell ref="AA34:AB34"/>
    <mergeCell ref="AD34:AE34"/>
    <mergeCell ref="AG34:AH34"/>
    <mergeCell ref="AJ34:AK34"/>
    <mergeCell ref="AM34:AN34"/>
    <mergeCell ref="BH38:BJ38"/>
    <mergeCell ref="BK38:BM38"/>
    <mergeCell ref="BN38:BP38"/>
    <mergeCell ref="F40:G40"/>
    <mergeCell ref="I40:J40"/>
    <mergeCell ref="L40:M40"/>
    <mergeCell ref="O40:P40"/>
    <mergeCell ref="R40:S40"/>
    <mergeCell ref="U40:V40"/>
    <mergeCell ref="X40:Y40"/>
    <mergeCell ref="AP38:AR38"/>
    <mergeCell ref="AS38:AU38"/>
    <mergeCell ref="AV38:AX38"/>
    <mergeCell ref="AY38:BA38"/>
    <mergeCell ref="BB38:BD38"/>
    <mergeCell ref="BE38:BG38"/>
    <mergeCell ref="X38:Z38"/>
    <mergeCell ref="AA38:AC38"/>
    <mergeCell ref="AD38:AF38"/>
    <mergeCell ref="AG38:AI38"/>
    <mergeCell ref="AJ38:AL38"/>
    <mergeCell ref="AM38:AO38"/>
    <mergeCell ref="BK40:BL40"/>
    <mergeCell ref="BN40:BO40"/>
    <mergeCell ref="B46:B54"/>
    <mergeCell ref="C46:D48"/>
    <mergeCell ref="F46:H46"/>
    <mergeCell ref="I46:K46"/>
    <mergeCell ref="L46:N46"/>
    <mergeCell ref="O46:Q46"/>
    <mergeCell ref="R46:T46"/>
    <mergeCell ref="U46:W46"/>
    <mergeCell ref="AS40:AT40"/>
    <mergeCell ref="C52:D54"/>
    <mergeCell ref="F52:H52"/>
    <mergeCell ref="I52:K52"/>
    <mergeCell ref="L52:N52"/>
    <mergeCell ref="O52:Q52"/>
    <mergeCell ref="R52:T52"/>
    <mergeCell ref="U52:W52"/>
    <mergeCell ref="X52:Z52"/>
    <mergeCell ref="AS48:AT48"/>
    <mergeCell ref="B32:B40"/>
    <mergeCell ref="C32:D34"/>
    <mergeCell ref="F32:H32"/>
    <mergeCell ref="I32:K32"/>
    <mergeCell ref="L32:N32"/>
    <mergeCell ref="O32:Q32"/>
    <mergeCell ref="AV40:AW40"/>
    <mergeCell ref="AY40:AZ40"/>
    <mergeCell ref="BB40:BC40"/>
    <mergeCell ref="BE40:BF40"/>
    <mergeCell ref="BH40:BI40"/>
    <mergeCell ref="AA40:AB40"/>
    <mergeCell ref="AD40:AE40"/>
    <mergeCell ref="AG40:AH40"/>
    <mergeCell ref="AJ40:AK40"/>
    <mergeCell ref="AM40:AN40"/>
    <mergeCell ref="AP40:AQ40"/>
    <mergeCell ref="BH46:BJ46"/>
    <mergeCell ref="BK46:BM46"/>
    <mergeCell ref="BN46:BP46"/>
    <mergeCell ref="F48:G48"/>
    <mergeCell ref="I48:J48"/>
    <mergeCell ref="L48:M48"/>
    <mergeCell ref="O48:P48"/>
    <mergeCell ref="R48:S48"/>
    <mergeCell ref="U48:V48"/>
    <mergeCell ref="X48:Y48"/>
    <mergeCell ref="AP46:AR46"/>
    <mergeCell ref="AS46:AU46"/>
    <mergeCell ref="AV46:AX46"/>
    <mergeCell ref="AY46:BA46"/>
    <mergeCell ref="BB46:BD46"/>
    <mergeCell ref="BE46:BG46"/>
    <mergeCell ref="X46:Z46"/>
    <mergeCell ref="AA46:AC46"/>
    <mergeCell ref="AD46:AF46"/>
    <mergeCell ref="AG46:AI46"/>
    <mergeCell ref="AJ46:AL46"/>
    <mergeCell ref="AM46:AO46"/>
    <mergeCell ref="BK48:BL48"/>
    <mergeCell ref="BN48:BO48"/>
    <mergeCell ref="AV48:AW48"/>
    <mergeCell ref="AY48:AZ48"/>
    <mergeCell ref="BB48:BC48"/>
    <mergeCell ref="BE48:BF48"/>
    <mergeCell ref="BH48:BI48"/>
    <mergeCell ref="AA48:AB48"/>
    <mergeCell ref="AD48:AE48"/>
    <mergeCell ref="AG48:AH48"/>
    <mergeCell ref="AJ48:AK48"/>
    <mergeCell ref="AM48:AN48"/>
    <mergeCell ref="AP48:AQ48"/>
    <mergeCell ref="BK52:BM52"/>
    <mergeCell ref="BN52:BP52"/>
    <mergeCell ref="F54:G54"/>
    <mergeCell ref="I54:J54"/>
    <mergeCell ref="L54:M54"/>
    <mergeCell ref="O54:P54"/>
    <mergeCell ref="R54:S54"/>
    <mergeCell ref="U54:V54"/>
    <mergeCell ref="X54:Y54"/>
    <mergeCell ref="AA54:AB54"/>
    <mergeCell ref="AS52:AU52"/>
    <mergeCell ref="AV52:AX52"/>
    <mergeCell ref="AY52:BA52"/>
    <mergeCell ref="BB52:BD52"/>
    <mergeCell ref="BE52:BG52"/>
    <mergeCell ref="BH52:BJ52"/>
    <mergeCell ref="AA52:AC52"/>
    <mergeCell ref="AD52:AF52"/>
    <mergeCell ref="AG52:AI52"/>
    <mergeCell ref="AJ52:AL52"/>
    <mergeCell ref="AM52:AO52"/>
    <mergeCell ref="AP52:AR52"/>
    <mergeCell ref="BN54:BO54"/>
    <mergeCell ref="AV54:AW54"/>
    <mergeCell ref="AY54:AZ54"/>
    <mergeCell ref="BB54:BC54"/>
    <mergeCell ref="BE54:BF54"/>
    <mergeCell ref="BH54:BI54"/>
    <mergeCell ref="BK54:BL54"/>
    <mergeCell ref="AD54:AE54"/>
    <mergeCell ref="AG54:AH54"/>
    <mergeCell ref="AJ54:AK54"/>
    <mergeCell ref="AM54:AN54"/>
    <mergeCell ref="AP54:AQ54"/>
    <mergeCell ref="AS54:AT54"/>
  </mergeCells>
  <phoneticPr fontId="3"/>
  <pageMargins left="0.31496062992125984" right="0.31496062992125984" top="0.74803149606299213" bottom="0.74803149606299213" header="0.31496062992125984" footer="0.31496062992125984"/>
  <pageSetup paperSize="8"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資料５</vt:lpstr>
      <vt:lpstr>資料５!Print_Area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2011-07-22T07:41:50Z</cp:lastPrinted>
  <dcterms:created xsi:type="dcterms:W3CDTF">2011-07-21T06:07:50Z</dcterms:created>
  <dcterms:modified xsi:type="dcterms:W3CDTF">2019-02-13T05:18:07Z</dcterms:modified>
</cp:coreProperties>
</file>