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155" yWindow="210" windowWidth="14955" windowHeight="11670" activeTab="0"/>
  </bookViews>
  <sheets>
    <sheet name="40年間給水量" sheetId="1" r:id="rId1"/>
  </sheets>
  <externalReferences>
    <externalReference r:id="rId4"/>
    <externalReference r:id="rId5"/>
    <externalReference r:id="rId6"/>
    <externalReference r:id="rId7"/>
  </externalReferences>
  <definedNames>
    <definedName name="_Key1" localSheetId="0" hidden="1">#REF!</definedName>
    <definedName name="_Key1" hidden="1">#REF!</definedName>
    <definedName name="_Order1" hidden="1">1</definedName>
    <definedName name="_Regression_Int" localSheetId="0" hidden="1">1</definedName>
    <definedName name="_Sort" localSheetId="0" hidden="1">#REF!</definedName>
    <definedName name="_Sort" hidden="1">#REF!</definedName>
    <definedName name="\a" localSheetId="0">'40年間給水量'!#REF!</definedName>
    <definedName name="\a">#REF!</definedName>
    <definedName name="\b" localSheetId="0">'40年間給水量'!#REF!</definedName>
    <definedName name="\b">#REF!</definedName>
    <definedName name="\c" localSheetId="0">'40年間給水量'!#REF!</definedName>
    <definedName name="\c">#REF!</definedName>
    <definedName name="_xlnm.Print_Area" localSheetId="0">'40年間給水量'!$B$1:$M$65</definedName>
    <definedName name="Print_Area_MI" localSheetId="0">'40年間給水量'!$B$1:$O$35</definedName>
  </definedNames>
  <calcPr fullCalcOnLoad="1"/>
</workbook>
</file>

<file path=xl/sharedStrings.xml><?xml version="1.0" encoding="utf-8"?>
<sst xmlns="http://schemas.openxmlformats.org/spreadsheetml/2006/main" count="87" uniqueCount="71">
  <si>
    <t>　</t>
  </si>
  <si>
    <t>（％）</t>
  </si>
  <si>
    <t>池田市</t>
  </si>
  <si>
    <t>箕面市</t>
  </si>
  <si>
    <t xml:space="preserve"> </t>
  </si>
  <si>
    <t>豊中市</t>
  </si>
  <si>
    <t>吹田市</t>
  </si>
  <si>
    <t>摂津市</t>
  </si>
  <si>
    <t>茨木市</t>
  </si>
  <si>
    <t>高槻市</t>
  </si>
  <si>
    <t>島本町</t>
  </si>
  <si>
    <t>小計</t>
  </si>
  <si>
    <t>枚方市</t>
  </si>
  <si>
    <t>寝屋川市</t>
  </si>
  <si>
    <t>守口市</t>
  </si>
  <si>
    <t>門真市</t>
  </si>
  <si>
    <t>交野市</t>
  </si>
  <si>
    <t>大東市</t>
  </si>
  <si>
    <t>東大阪市</t>
  </si>
  <si>
    <t>八尾市</t>
  </si>
  <si>
    <t>柏原市</t>
  </si>
  <si>
    <t>藤井寺市</t>
  </si>
  <si>
    <t>松原市</t>
  </si>
  <si>
    <t>富田林市</t>
  </si>
  <si>
    <t>河内長野市</t>
  </si>
  <si>
    <t>河南町</t>
  </si>
  <si>
    <t>大阪狭山市</t>
  </si>
  <si>
    <t>堺市</t>
  </si>
  <si>
    <t>高石市</t>
  </si>
  <si>
    <t>泉大津市</t>
  </si>
  <si>
    <t>和泉市</t>
  </si>
  <si>
    <t>岸和田市</t>
  </si>
  <si>
    <t>貝塚市</t>
  </si>
  <si>
    <t>泉佐野市</t>
  </si>
  <si>
    <t>熊取町</t>
  </si>
  <si>
    <t>② 年間給水量</t>
  </si>
  <si>
    <t>事業主体名</t>
  </si>
  <si>
    <t>無効水量</t>
  </si>
  <si>
    <t>大阪市</t>
  </si>
  <si>
    <t xml:space="preserve"> </t>
  </si>
  <si>
    <t>北大阪</t>
  </si>
  <si>
    <t>東大阪</t>
  </si>
  <si>
    <t>南河内</t>
  </si>
  <si>
    <t>羽曳野市</t>
  </si>
  <si>
    <t>泉州</t>
  </si>
  <si>
    <t>府内計</t>
  </si>
  <si>
    <t>(大阪市を除く)</t>
  </si>
  <si>
    <t>府総計</t>
  </si>
  <si>
    <r>
      <t>（千m</t>
    </r>
    <r>
      <rPr>
        <vertAlign val="superscript"/>
        <sz val="12"/>
        <rFont val="HG丸ｺﾞｼｯｸM-PRO"/>
        <family val="3"/>
      </rPr>
      <t>3</t>
    </r>
    <r>
      <rPr>
        <sz val="12"/>
        <rFont val="HG丸ｺﾞｼｯｸM-PRO"/>
        <family val="3"/>
      </rPr>
      <t>）</t>
    </r>
  </si>
  <si>
    <t>能勢町</t>
  </si>
  <si>
    <t>下段は、分水で外数である。　　　　　　　　　　　　　　　　　有効率、有収率は分水量を除く。</t>
  </si>
  <si>
    <t>大阪広域水道企業団
(四條畷)</t>
  </si>
  <si>
    <t>大阪広域水道企業団
(千早赤阪)</t>
  </si>
  <si>
    <t>大阪広域水道企業団
(太子)</t>
  </si>
  <si>
    <t>有効率（B/A）</t>
  </si>
  <si>
    <t>給水量（A）</t>
  </si>
  <si>
    <t>有効水量（B）</t>
  </si>
  <si>
    <t>有収率（C/A）</t>
  </si>
  <si>
    <t>取水量（D）</t>
  </si>
  <si>
    <r>
      <t>有収密度</t>
    </r>
    <r>
      <rPr>
        <vertAlign val="superscript"/>
        <sz val="14"/>
        <rFont val="HG丸ｺﾞｼｯｸM-PRO"/>
        <family val="3"/>
      </rPr>
      <t>※</t>
    </r>
  </si>
  <si>
    <r>
      <t>※有収密度：年間給水量（Ａ）（千m</t>
    </r>
    <r>
      <rPr>
        <vertAlign val="superscript"/>
        <sz val="12"/>
        <rFont val="HG丸ｺﾞｼｯｸM-PRO"/>
        <family val="3"/>
      </rPr>
      <t>３</t>
    </r>
    <r>
      <rPr>
        <sz val="12"/>
        <rFont val="HG丸ｺﾞｼｯｸM-PRO"/>
        <family val="3"/>
      </rPr>
      <t>）／送・配水管路延長（m）×100</t>
    </r>
  </si>
  <si>
    <t>利用量率（A/D）</t>
  </si>
  <si>
    <t>大阪広域水道企業団
(豊能)</t>
  </si>
  <si>
    <t>大阪広域水道企業団
(忠岡)</t>
  </si>
  <si>
    <t>大阪広域水道企業団
(田尻)</t>
  </si>
  <si>
    <t>大阪広域水道企業団
(泉南)</t>
  </si>
  <si>
    <t>大阪広域水道企業団
(阪南)</t>
  </si>
  <si>
    <t>大阪広域水道企業団
(岬)</t>
  </si>
  <si>
    <t>無収水量</t>
  </si>
  <si>
    <t>有収水量（C）</t>
  </si>
  <si>
    <r>
      <t>有効水量の内訳</t>
    </r>
    <r>
      <rPr>
        <sz val="12"/>
        <rFont val="HG丸ｺﾞｼｯｸM-PRO"/>
        <family val="3"/>
      </rPr>
      <t>（千m</t>
    </r>
    <r>
      <rPr>
        <vertAlign val="superscript"/>
        <sz val="12"/>
        <rFont val="HG丸ｺﾞｼｯｸM-PRO"/>
        <family val="3"/>
      </rPr>
      <t>3</t>
    </r>
    <r>
      <rPr>
        <sz val="12"/>
        <rFont val="HG丸ｺﾞｼｯｸM-PRO"/>
        <family val="3"/>
      </rPr>
      <t>）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</si>
</sst>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;\-#,##0.000"/>
    <numFmt numFmtId="178" formatCode="#,##0.0;\-#,##0.0"/>
    <numFmt numFmtId="179" formatCode="#,##0_ "/>
    <numFmt numFmtId="180" formatCode="0.00_);[Red]\(0.00\)"/>
    <numFmt numFmtId="181" formatCode="0_ "/>
    <numFmt numFmtId="182" formatCode="0.00_ "/>
    <numFmt numFmtId="183" formatCode="#,##0_);[Red]\(#,##0\)"/>
    <numFmt numFmtId="184" formatCode="[$-411]ge\.m\.d;@"/>
    <numFmt numFmtId="185" formatCode="\(#,##0\)"/>
    <numFmt numFmtId="186" formatCode="0_);\(0\)"/>
    <numFmt numFmtId="187" formatCode="#,##0_);\(#,##0\)"/>
    <numFmt numFmtId="188" formatCode=";;;"/>
    <numFmt numFmtId="189" formatCode="0.0_);[Red]\(0.0\)"/>
    <numFmt numFmtId="190" formatCode="0_);[Red]\(0\)"/>
    <numFmt numFmtId="191" formatCode="0.0_ "/>
    <numFmt numFmtId="192" formatCode="0_ ;[Red]\-0\ "/>
    <numFmt numFmtId="193" formatCode="#,##0_ ;[Red]\-#,##0\ "/>
    <numFmt numFmtId="194" formatCode="0.0%"/>
    <numFmt numFmtId="195" formatCode="0.000_ "/>
    <numFmt numFmtId="196" formatCode="0.0;&quot;△ &quot;0.0"/>
    <numFmt numFmtId="197" formatCode="#,##0.0_);[Red]\(#,##0.0\)"/>
  </numFmts>
  <fonts count="52">
    <font>
      <sz val="14"/>
      <name val="Helv"/>
      <family val="2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sz val="7"/>
      <name val="ＭＳ Ｐゴシック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9"/>
      <color indexed="12"/>
      <name val="HG丸ｺﾞｼｯｸM-PRO"/>
      <family val="3"/>
    </font>
    <font>
      <vertAlign val="superscript"/>
      <sz val="12"/>
      <name val="HG丸ｺﾞｼｯｸM-PRO"/>
      <family val="3"/>
    </font>
    <font>
      <b/>
      <sz val="14"/>
      <name val="HG丸ｺﾞｼｯｸM-PRO"/>
      <family val="3"/>
    </font>
    <font>
      <b/>
      <sz val="14"/>
      <name val="Helv"/>
      <family val="2"/>
    </font>
    <font>
      <vertAlign val="superscript"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Century Gothic"/>
      <family val="2"/>
    </font>
    <font>
      <b/>
      <sz val="16"/>
      <name val="Century Gothic"/>
      <family val="2"/>
    </font>
    <font>
      <b/>
      <sz val="16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right" vertical="center"/>
      <protection/>
    </xf>
    <xf numFmtId="49" fontId="7" fillId="0" borderId="14" xfId="0" applyNumberFormat="1" applyFont="1" applyBorder="1" applyAlignment="1" applyProtection="1">
      <alignment horizontal="right" vertical="center"/>
      <protection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7" fontId="10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/>
      <protection/>
    </xf>
    <xf numFmtId="176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39" fontId="10" fillId="0" borderId="0" xfId="0" applyNumberFormat="1" applyFont="1" applyAlignment="1" applyProtection="1">
      <alignment/>
      <protection locked="0"/>
    </xf>
    <xf numFmtId="39" fontId="9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right" vertical="center"/>
      <protection/>
    </xf>
    <xf numFmtId="49" fontId="7" fillId="0" borderId="17" xfId="0" applyNumberFormat="1" applyFont="1" applyBorder="1" applyAlignment="1" applyProtection="1">
      <alignment horizontal="right" vertical="center"/>
      <protection/>
    </xf>
    <xf numFmtId="0" fontId="9" fillId="0" borderId="18" xfId="0" applyFont="1" applyFill="1" applyBorder="1" applyAlignment="1" applyProtection="1">
      <alignment horizontal="distributed" vertical="center" wrapTex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 applyProtection="1">
      <alignment horizontal="distributed" vertical="center"/>
      <protection/>
    </xf>
    <xf numFmtId="0" fontId="6" fillId="0" borderId="18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9" fillId="0" borderId="21" xfId="0" applyFont="1" applyFill="1" applyBorder="1" applyAlignment="1" applyProtection="1">
      <alignment horizontal="distributed" vertical="center" wrapText="1"/>
      <protection/>
    </xf>
    <xf numFmtId="0" fontId="12" fillId="0" borderId="25" xfId="0" applyFont="1" applyFill="1" applyBorder="1" applyAlignment="1" applyProtection="1">
      <alignment horizontal="distributed" vertical="center"/>
      <protection/>
    </xf>
    <xf numFmtId="0" fontId="12" fillId="0" borderId="26" xfId="0" applyFont="1" applyBorder="1" applyAlignment="1" applyProtection="1">
      <alignment horizontal="distributed" vertical="center"/>
      <protection/>
    </xf>
    <xf numFmtId="0" fontId="12" fillId="0" borderId="27" xfId="0" applyFont="1" applyBorder="1" applyAlignment="1" applyProtection="1">
      <alignment horizontal="distributed" vertical="center"/>
      <protection/>
    </xf>
    <xf numFmtId="0" fontId="12" fillId="0" borderId="28" xfId="0" applyFont="1" applyBorder="1" applyAlignment="1" applyProtection="1">
      <alignment horizontal="distributed" vertical="center"/>
      <protection/>
    </xf>
    <xf numFmtId="0" fontId="12" fillId="0" borderId="29" xfId="0" applyFont="1" applyBorder="1" applyAlignment="1" applyProtection="1">
      <alignment horizontal="distributed" vertical="center"/>
      <protection/>
    </xf>
    <xf numFmtId="0" fontId="12" fillId="0" borderId="22" xfId="0" applyFont="1" applyFill="1" applyBorder="1" applyAlignment="1" applyProtection="1">
      <alignment horizontal="distributed" vertical="center"/>
      <protection/>
    </xf>
    <xf numFmtId="0" fontId="12" fillId="0" borderId="30" xfId="0" applyFont="1" applyFill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8" fillId="0" borderId="22" xfId="0" applyFont="1" applyFill="1" applyBorder="1" applyAlignment="1" applyProtection="1">
      <alignment horizontal="distributed" vertical="center"/>
      <protection/>
    </xf>
    <xf numFmtId="0" fontId="8" fillId="0" borderId="38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>
      <alignment horizontal="distributed" vertical="center"/>
    </xf>
    <xf numFmtId="0" fontId="13" fillId="0" borderId="30" xfId="0" applyFont="1" applyFill="1" applyBorder="1" applyAlignment="1">
      <alignment horizontal="distributed" vertical="center"/>
    </xf>
    <xf numFmtId="0" fontId="6" fillId="0" borderId="39" xfId="0" applyFont="1" applyBorder="1" applyAlignment="1">
      <alignment horizontal="center" vertical="distributed" textRotation="255"/>
    </xf>
    <xf numFmtId="0" fontId="0" fillId="0" borderId="40" xfId="0" applyFont="1" applyBorder="1" applyAlignment="1">
      <alignment horizontal="center" vertical="distributed" textRotation="255"/>
    </xf>
    <xf numFmtId="0" fontId="0" fillId="0" borderId="41" xfId="0" applyFont="1" applyBorder="1" applyAlignment="1">
      <alignment horizontal="center" vertical="distributed" textRotation="255"/>
    </xf>
    <xf numFmtId="49" fontId="6" fillId="0" borderId="36" xfId="0" applyNumberFormat="1" applyFont="1" applyBorder="1" applyAlignment="1" applyProtection="1">
      <alignment horizontal="distributed" vertical="center"/>
      <protection/>
    </xf>
    <xf numFmtId="49" fontId="6" fillId="0" borderId="37" xfId="0" applyNumberFormat="1" applyFont="1" applyBorder="1" applyAlignment="1" applyProtection="1">
      <alignment horizontal="distributed" vertical="center"/>
      <protection/>
    </xf>
    <xf numFmtId="0" fontId="6" fillId="0" borderId="40" xfId="0" applyFont="1" applyBorder="1" applyAlignment="1">
      <alignment horizontal="center" vertical="distributed" textRotation="255"/>
    </xf>
    <xf numFmtId="0" fontId="6" fillId="0" borderId="41" xfId="0" applyFont="1" applyBorder="1" applyAlignment="1">
      <alignment horizontal="center" vertical="distributed" textRotation="255"/>
    </xf>
    <xf numFmtId="0" fontId="9" fillId="0" borderId="22" xfId="0" applyFont="1" applyFill="1" applyBorder="1" applyAlignment="1" applyProtection="1">
      <alignment horizontal="distributed" vertical="center" wrapText="1"/>
      <protection/>
    </xf>
    <xf numFmtId="0" fontId="9" fillId="0" borderId="38" xfId="0" applyFont="1" applyFill="1" applyBorder="1" applyAlignment="1" applyProtection="1">
      <alignment horizontal="distributed" vertical="center"/>
      <protection/>
    </xf>
    <xf numFmtId="0" fontId="6" fillId="0" borderId="38" xfId="0" applyFont="1" applyFill="1" applyBorder="1" applyAlignment="1" applyProtection="1">
      <alignment horizontal="distributed" vertical="center"/>
      <protection/>
    </xf>
    <xf numFmtId="0" fontId="6" fillId="0" borderId="39" xfId="0" applyFont="1" applyBorder="1" applyAlignment="1" applyProtection="1">
      <alignment horizontal="center" vertical="distributed" textRotation="255"/>
      <protection/>
    </xf>
    <xf numFmtId="179" fontId="32" fillId="0" borderId="42" xfId="0" applyNumberFormat="1" applyFont="1" applyBorder="1" applyAlignment="1" applyProtection="1">
      <alignment vertical="center"/>
      <protection/>
    </xf>
    <xf numFmtId="197" fontId="32" fillId="0" borderId="43" xfId="0" applyNumberFormat="1" applyFont="1" applyBorder="1" applyAlignment="1" applyProtection="1">
      <alignment vertical="center"/>
      <protection/>
    </xf>
    <xf numFmtId="197" fontId="32" fillId="0" borderId="44" xfId="0" applyNumberFormat="1" applyFont="1" applyBorder="1" applyAlignment="1" applyProtection="1">
      <alignment vertical="center"/>
      <protection/>
    </xf>
    <xf numFmtId="197" fontId="32" fillId="0" borderId="45" xfId="0" applyNumberFormat="1" applyFont="1" applyBorder="1" applyAlignment="1" applyProtection="1">
      <alignment vertical="center"/>
      <protection/>
    </xf>
    <xf numFmtId="183" fontId="32" fillId="0" borderId="46" xfId="0" applyNumberFormat="1" applyFont="1" applyBorder="1" applyAlignment="1" applyProtection="1">
      <alignment vertical="center"/>
      <protection/>
    </xf>
    <xf numFmtId="197" fontId="32" fillId="0" borderId="47" xfId="0" applyNumberFormat="1" applyFont="1" applyBorder="1" applyAlignment="1" applyProtection="1">
      <alignment vertical="center"/>
      <protection/>
    </xf>
    <xf numFmtId="179" fontId="32" fillId="0" borderId="25" xfId="0" applyNumberFormat="1" applyFont="1" applyBorder="1" applyAlignment="1" applyProtection="1">
      <alignment vertical="center"/>
      <protection/>
    </xf>
    <xf numFmtId="197" fontId="32" fillId="0" borderId="48" xfId="0" applyNumberFormat="1" applyFont="1" applyBorder="1" applyAlignment="1" applyProtection="1">
      <alignment vertical="center"/>
      <protection/>
    </xf>
    <xf numFmtId="197" fontId="32" fillId="0" borderId="49" xfId="0" applyNumberFormat="1" applyFont="1" applyBorder="1" applyAlignment="1" applyProtection="1">
      <alignment vertical="center"/>
      <protection/>
    </xf>
    <xf numFmtId="197" fontId="32" fillId="0" borderId="50" xfId="0" applyNumberFormat="1" applyFont="1" applyBorder="1" applyAlignment="1" applyProtection="1">
      <alignment vertical="center"/>
      <protection/>
    </xf>
    <xf numFmtId="183" fontId="32" fillId="0" borderId="48" xfId="0" applyNumberFormat="1" applyFont="1" applyBorder="1" applyAlignment="1" applyProtection="1">
      <alignment vertical="center"/>
      <protection/>
    </xf>
    <xf numFmtId="197" fontId="32" fillId="0" borderId="51" xfId="0" applyNumberFormat="1" applyFont="1" applyBorder="1" applyAlignment="1" applyProtection="1">
      <alignment vertical="center"/>
      <protection/>
    </xf>
    <xf numFmtId="179" fontId="32" fillId="0" borderId="21" xfId="0" applyNumberFormat="1" applyFont="1" applyBorder="1" applyAlignment="1" applyProtection="1">
      <alignment vertical="center"/>
      <protection/>
    </xf>
    <xf numFmtId="197" fontId="32" fillId="0" borderId="52" xfId="0" applyNumberFormat="1" applyFont="1" applyBorder="1" applyAlignment="1" applyProtection="1">
      <alignment vertical="center"/>
      <protection/>
    </xf>
    <xf numFmtId="183" fontId="32" fillId="0" borderId="53" xfId="0" applyNumberFormat="1" applyFont="1" applyBorder="1" applyAlignment="1" applyProtection="1">
      <alignment vertical="center"/>
      <protection/>
    </xf>
    <xf numFmtId="197" fontId="32" fillId="0" borderId="54" xfId="0" applyNumberFormat="1" applyFont="1" applyBorder="1" applyAlignment="1" applyProtection="1">
      <alignment vertical="center"/>
      <protection/>
    </xf>
    <xf numFmtId="179" fontId="32" fillId="0" borderId="11" xfId="0" applyNumberFormat="1" applyFont="1" applyBorder="1" applyAlignment="1" applyProtection="1">
      <alignment vertical="center"/>
      <protection/>
    </xf>
    <xf numFmtId="197" fontId="32" fillId="0" borderId="55" xfId="0" applyNumberFormat="1" applyFont="1" applyBorder="1" applyAlignment="1" applyProtection="1">
      <alignment vertical="center"/>
      <protection/>
    </xf>
    <xf numFmtId="197" fontId="32" fillId="0" borderId="16" xfId="0" applyNumberFormat="1" applyFont="1" applyBorder="1" applyAlignment="1" applyProtection="1">
      <alignment vertical="center"/>
      <protection/>
    </xf>
    <xf numFmtId="197" fontId="32" fillId="0" borderId="56" xfId="0" applyNumberFormat="1" applyFont="1" applyBorder="1" applyAlignment="1" applyProtection="1">
      <alignment vertical="center"/>
      <protection/>
    </xf>
    <xf numFmtId="183" fontId="32" fillId="0" borderId="17" xfId="0" applyNumberFormat="1" applyFont="1" applyBorder="1" applyAlignment="1" applyProtection="1">
      <alignment vertical="center"/>
      <protection/>
    </xf>
    <xf numFmtId="197" fontId="32" fillId="0" borderId="14" xfId="0" applyNumberFormat="1" applyFont="1" applyBorder="1" applyAlignment="1" applyProtection="1">
      <alignment vertical="center"/>
      <protection/>
    </xf>
    <xf numFmtId="197" fontId="32" fillId="0" borderId="57" xfId="0" applyNumberFormat="1" applyFont="1" applyBorder="1" applyAlignment="1" applyProtection="1">
      <alignment vertical="center"/>
      <protection/>
    </xf>
    <xf numFmtId="197" fontId="32" fillId="0" borderId="58" xfId="0" applyNumberFormat="1" applyFont="1" applyBorder="1" applyAlignment="1" applyProtection="1">
      <alignment vertical="center"/>
      <protection/>
    </xf>
    <xf numFmtId="179" fontId="32" fillId="0" borderId="18" xfId="0" applyNumberFormat="1" applyFont="1" applyBorder="1" applyAlignment="1" applyProtection="1">
      <alignment vertical="center"/>
      <protection/>
    </xf>
    <xf numFmtId="197" fontId="32" fillId="0" borderId="59" xfId="0" applyNumberFormat="1" applyFont="1" applyBorder="1" applyAlignment="1" applyProtection="1">
      <alignment vertical="center"/>
      <protection/>
    </xf>
    <xf numFmtId="197" fontId="32" fillId="0" borderId="60" xfId="0" applyNumberFormat="1" applyFont="1" applyBorder="1" applyAlignment="1" applyProtection="1">
      <alignment vertical="center"/>
      <protection/>
    </xf>
    <xf numFmtId="197" fontId="32" fillId="0" borderId="61" xfId="0" applyNumberFormat="1" applyFont="1" applyBorder="1" applyAlignment="1" applyProtection="1">
      <alignment vertical="center"/>
      <protection/>
    </xf>
    <xf numFmtId="183" fontId="32" fillId="0" borderId="59" xfId="0" applyNumberFormat="1" applyFont="1" applyBorder="1" applyAlignment="1" applyProtection="1">
      <alignment vertical="center"/>
      <protection/>
    </xf>
    <xf numFmtId="197" fontId="32" fillId="0" borderId="62" xfId="0" applyNumberFormat="1" applyFont="1" applyBorder="1" applyAlignment="1" applyProtection="1">
      <alignment vertical="center"/>
      <protection/>
    </xf>
    <xf numFmtId="179" fontId="32" fillId="0" borderId="63" xfId="0" applyNumberFormat="1" applyFont="1" applyBorder="1" applyAlignment="1" applyProtection="1">
      <alignment vertical="center"/>
      <protection/>
    </xf>
    <xf numFmtId="197" fontId="32" fillId="0" borderId="64" xfId="0" applyNumberFormat="1" applyFont="1" applyBorder="1" applyAlignment="1" applyProtection="1">
      <alignment vertical="center"/>
      <protection/>
    </xf>
    <xf numFmtId="197" fontId="32" fillId="0" borderId="65" xfId="0" applyNumberFormat="1" applyFont="1" applyBorder="1" applyAlignment="1" applyProtection="1">
      <alignment vertical="center"/>
      <protection/>
    </xf>
    <xf numFmtId="183" fontId="32" fillId="0" borderId="55" xfId="0" applyNumberFormat="1" applyFont="1" applyBorder="1" applyAlignment="1" applyProtection="1">
      <alignment vertical="center"/>
      <protection/>
    </xf>
    <xf numFmtId="197" fontId="32" fillId="0" borderId="66" xfId="0" applyNumberFormat="1" applyFont="1" applyBorder="1" applyAlignment="1" applyProtection="1">
      <alignment vertical="center"/>
      <protection/>
    </xf>
    <xf numFmtId="197" fontId="32" fillId="0" borderId="53" xfId="0" applyNumberFormat="1" applyFont="1" applyBorder="1" applyAlignment="1" applyProtection="1">
      <alignment vertical="center"/>
      <protection/>
    </xf>
    <xf numFmtId="197" fontId="32" fillId="0" borderId="52" xfId="0" applyNumberFormat="1" applyFont="1" applyBorder="1" applyAlignment="1">
      <alignment vertical="center"/>
    </xf>
    <xf numFmtId="197" fontId="32" fillId="0" borderId="58" xfId="0" applyNumberFormat="1" applyFont="1" applyBorder="1" applyAlignment="1">
      <alignment vertical="center"/>
    </xf>
    <xf numFmtId="183" fontId="32" fillId="0" borderId="53" xfId="0" applyNumberFormat="1" applyFont="1" applyBorder="1" applyAlignment="1">
      <alignment vertical="center"/>
    </xf>
    <xf numFmtId="197" fontId="32" fillId="0" borderId="54" xfId="0" applyNumberFormat="1" applyFont="1" applyBorder="1" applyAlignment="1">
      <alignment vertical="center"/>
    </xf>
    <xf numFmtId="197" fontId="32" fillId="0" borderId="0" xfId="0" applyNumberFormat="1" applyFont="1" applyBorder="1" applyAlignment="1" applyProtection="1">
      <alignment vertical="center"/>
      <protection/>
    </xf>
    <xf numFmtId="179" fontId="33" fillId="0" borderId="63" xfId="0" applyNumberFormat="1" applyFont="1" applyBorder="1" applyAlignment="1" applyProtection="1">
      <alignment vertical="center"/>
      <protection/>
    </xf>
    <xf numFmtId="197" fontId="33" fillId="0" borderId="67" xfId="0" applyNumberFormat="1" applyFont="1" applyBorder="1" applyAlignment="1" applyProtection="1">
      <alignment vertical="center"/>
      <protection/>
    </xf>
    <xf numFmtId="197" fontId="33" fillId="0" borderId="64" xfId="0" applyNumberFormat="1" applyFont="1" applyBorder="1" applyAlignment="1" applyProtection="1">
      <alignment vertical="center"/>
      <protection/>
    </xf>
    <xf numFmtId="197" fontId="33" fillId="0" borderId="65" xfId="0" applyNumberFormat="1" applyFont="1" applyBorder="1" applyAlignment="1" applyProtection="1">
      <alignment vertical="center"/>
      <protection/>
    </xf>
    <xf numFmtId="183" fontId="33" fillId="0" borderId="55" xfId="0" applyNumberFormat="1" applyFont="1" applyBorder="1" applyAlignment="1" applyProtection="1">
      <alignment vertical="center"/>
      <protection/>
    </xf>
    <xf numFmtId="197" fontId="33" fillId="0" borderId="66" xfId="0" applyNumberFormat="1" applyFont="1" applyBorder="1" applyAlignment="1" applyProtection="1">
      <alignment vertical="center"/>
      <protection/>
    </xf>
    <xf numFmtId="179" fontId="33" fillId="0" borderId="30" xfId="0" applyNumberFormat="1" applyFont="1" applyBorder="1" applyAlignment="1" applyProtection="1">
      <alignment vertical="center"/>
      <protection/>
    </xf>
    <xf numFmtId="197" fontId="33" fillId="0" borderId="48" xfId="0" applyNumberFormat="1" applyFont="1" applyBorder="1" applyAlignment="1" applyProtection="1">
      <alignment vertical="center"/>
      <protection/>
    </xf>
    <xf numFmtId="197" fontId="33" fillId="0" borderId="49" xfId="0" applyNumberFormat="1" applyFont="1" applyBorder="1" applyAlignment="1" applyProtection="1">
      <alignment vertical="center"/>
      <protection/>
    </xf>
    <xf numFmtId="197" fontId="33" fillId="0" borderId="50" xfId="0" applyNumberFormat="1" applyFont="1" applyBorder="1" applyAlignment="1" applyProtection="1">
      <alignment vertical="center"/>
      <protection/>
    </xf>
    <xf numFmtId="183" fontId="33" fillId="0" borderId="48" xfId="0" applyNumberFormat="1" applyFont="1" applyBorder="1" applyAlignment="1" applyProtection="1">
      <alignment vertical="center"/>
      <protection/>
    </xf>
    <xf numFmtId="197" fontId="33" fillId="0" borderId="51" xfId="0" applyNumberFormat="1" applyFont="1" applyBorder="1" applyAlignment="1" applyProtection="1">
      <alignment vertical="center"/>
      <protection/>
    </xf>
    <xf numFmtId="179" fontId="32" fillId="0" borderId="23" xfId="0" applyNumberFormat="1" applyFont="1" applyBorder="1" applyAlignment="1" applyProtection="1">
      <alignment vertical="center"/>
      <protection/>
    </xf>
    <xf numFmtId="197" fontId="32" fillId="0" borderId="68" xfId="0" applyNumberFormat="1" applyFont="1" applyBorder="1" applyAlignment="1" applyProtection="1">
      <alignment vertical="center"/>
      <protection/>
    </xf>
    <xf numFmtId="197" fontId="32" fillId="0" borderId="69" xfId="0" applyNumberFormat="1" applyFont="1" applyBorder="1" applyAlignment="1" applyProtection="1">
      <alignment vertical="center"/>
      <protection/>
    </xf>
    <xf numFmtId="197" fontId="32" fillId="0" borderId="70" xfId="0" applyNumberFormat="1" applyFont="1" applyBorder="1" applyAlignment="1" applyProtection="1">
      <alignment vertical="center"/>
      <protection/>
    </xf>
    <xf numFmtId="183" fontId="32" fillId="0" borderId="71" xfId="0" applyNumberFormat="1" applyFont="1" applyBorder="1" applyAlignment="1" applyProtection="1">
      <alignment vertical="center"/>
      <protection/>
    </xf>
    <xf numFmtId="197" fontId="32" fillId="0" borderId="72" xfId="0" applyNumberFormat="1" applyFont="1" applyBorder="1" applyAlignment="1" applyProtection="1">
      <alignment vertical="center"/>
      <protection/>
    </xf>
    <xf numFmtId="179" fontId="32" fillId="0" borderId="11" xfId="0" applyNumberFormat="1" applyFont="1" applyBorder="1" applyAlignment="1" applyProtection="1">
      <alignment/>
      <protection/>
    </xf>
    <xf numFmtId="197" fontId="32" fillId="0" borderId="55" xfId="0" applyNumberFormat="1" applyFont="1" applyBorder="1" applyAlignment="1" applyProtection="1">
      <alignment/>
      <protection/>
    </xf>
    <xf numFmtId="197" fontId="32" fillId="0" borderId="16" xfId="0" applyNumberFormat="1" applyFont="1" applyBorder="1" applyAlignment="1" applyProtection="1">
      <alignment/>
      <protection/>
    </xf>
    <xf numFmtId="197" fontId="32" fillId="0" borderId="0" xfId="0" applyNumberFormat="1" applyFont="1" applyBorder="1" applyAlignment="1" applyProtection="1">
      <alignment/>
      <protection/>
    </xf>
    <xf numFmtId="183" fontId="32" fillId="0" borderId="17" xfId="0" applyNumberFormat="1" applyFont="1" applyBorder="1" applyAlignment="1" applyProtection="1">
      <alignment/>
      <protection/>
    </xf>
    <xf numFmtId="197" fontId="32" fillId="0" borderId="14" xfId="0" applyNumberFormat="1" applyFont="1" applyBorder="1" applyAlignment="1" applyProtection="1">
      <alignment/>
      <protection/>
    </xf>
    <xf numFmtId="179" fontId="33" fillId="0" borderId="11" xfId="0" applyNumberFormat="1" applyFont="1" applyBorder="1" applyAlignment="1" applyProtection="1">
      <alignment vertical="center"/>
      <protection/>
    </xf>
    <xf numFmtId="197" fontId="33" fillId="0" borderId="55" xfId="0" applyNumberFormat="1" applyFont="1" applyBorder="1" applyAlignment="1" applyProtection="1">
      <alignment vertical="center"/>
      <protection/>
    </xf>
    <xf numFmtId="197" fontId="33" fillId="0" borderId="16" xfId="0" applyNumberFormat="1" applyFont="1" applyBorder="1" applyAlignment="1" applyProtection="1">
      <alignment vertical="center"/>
      <protection/>
    </xf>
    <xf numFmtId="197" fontId="33" fillId="0" borderId="0" xfId="0" applyNumberFormat="1" applyFont="1" applyBorder="1" applyAlignment="1" applyProtection="1">
      <alignment vertical="center"/>
      <protection/>
    </xf>
    <xf numFmtId="183" fontId="33" fillId="0" borderId="17" xfId="0" applyNumberFormat="1" applyFont="1" applyBorder="1" applyAlignment="1" applyProtection="1">
      <alignment vertical="center"/>
      <protection/>
    </xf>
    <xf numFmtId="197" fontId="33" fillId="0" borderId="14" xfId="0" applyNumberFormat="1" applyFont="1" applyBorder="1" applyAlignment="1" applyProtection="1">
      <alignment vertical="center"/>
      <protection/>
    </xf>
    <xf numFmtId="179" fontId="33" fillId="0" borderId="25" xfId="0" applyNumberFormat="1" applyFont="1" applyBorder="1" applyAlignment="1" applyProtection="1">
      <alignment vertical="center"/>
      <protection/>
    </xf>
    <xf numFmtId="197" fontId="33" fillId="0" borderId="49" xfId="0" applyNumberFormat="1" applyFont="1" applyBorder="1" applyAlignment="1">
      <alignment vertical="center"/>
    </xf>
    <xf numFmtId="197" fontId="33" fillId="0" borderId="50" xfId="0" applyNumberFormat="1" applyFont="1" applyBorder="1" applyAlignment="1">
      <alignment vertical="center"/>
    </xf>
    <xf numFmtId="183" fontId="33" fillId="0" borderId="48" xfId="0" applyNumberFormat="1" applyFont="1" applyBorder="1" applyAlignment="1">
      <alignment vertical="center"/>
    </xf>
    <xf numFmtId="197" fontId="33" fillId="0" borderId="51" xfId="0" applyNumberFormat="1" applyFont="1" applyBorder="1" applyAlignment="1">
      <alignment vertical="center"/>
    </xf>
    <xf numFmtId="179" fontId="32" fillId="0" borderId="63" xfId="0" applyNumberFormat="1" applyFont="1" applyBorder="1" applyAlignment="1" applyProtection="1">
      <alignment/>
      <protection/>
    </xf>
    <xf numFmtId="183" fontId="32" fillId="0" borderId="55" xfId="0" applyNumberFormat="1" applyFont="1" applyBorder="1" applyAlignment="1" applyProtection="1">
      <alignment/>
      <protection/>
    </xf>
    <xf numFmtId="197" fontId="32" fillId="0" borderId="66" xfId="0" applyNumberFormat="1" applyFont="1" applyBorder="1" applyAlignment="1" applyProtection="1">
      <alignment/>
      <protection/>
    </xf>
    <xf numFmtId="179" fontId="32" fillId="0" borderId="24" xfId="0" applyNumberFormat="1" applyFont="1" applyBorder="1" applyAlignment="1" applyProtection="1">
      <alignment vertical="center"/>
      <protection/>
    </xf>
    <xf numFmtId="179" fontId="32" fillId="0" borderId="69" xfId="0" applyNumberFormat="1" applyFont="1" applyBorder="1" applyAlignment="1" applyProtection="1">
      <alignment vertical="center"/>
      <protection/>
    </xf>
    <xf numFmtId="197" fontId="32" fillId="0" borderId="73" xfId="0" applyNumberFormat="1" applyFont="1" applyBorder="1" applyAlignment="1" applyProtection="1">
      <alignment vertical="center"/>
      <protection/>
    </xf>
    <xf numFmtId="183" fontId="32" fillId="0" borderId="74" xfId="0" applyNumberFormat="1" applyFont="1" applyBorder="1" applyAlignment="1" applyProtection="1">
      <alignment vertical="center"/>
      <protection/>
    </xf>
    <xf numFmtId="197" fontId="33" fillId="0" borderId="13" xfId="0" applyNumberFormat="1" applyFont="1" applyBorder="1" applyAlignment="1" applyProtection="1">
      <alignment vertical="center"/>
      <protection/>
    </xf>
    <xf numFmtId="197" fontId="33" fillId="0" borderId="43" xfId="0" applyNumberFormat="1" applyFont="1" applyBorder="1" applyAlignment="1" applyProtection="1">
      <alignment vertical="center"/>
      <protection/>
    </xf>
    <xf numFmtId="179" fontId="33" fillId="0" borderId="75" xfId="0" applyNumberFormat="1" applyFont="1" applyBorder="1" applyAlignment="1" applyProtection="1">
      <alignment vertical="center"/>
      <protection/>
    </xf>
    <xf numFmtId="197" fontId="32" fillId="0" borderId="76" xfId="0" applyNumberFormat="1" applyFont="1" applyBorder="1" applyAlignment="1" applyProtection="1">
      <alignment vertical="center"/>
      <protection/>
    </xf>
    <xf numFmtId="197" fontId="34" fillId="0" borderId="77" xfId="0" applyNumberFormat="1" applyFont="1" applyBorder="1" applyAlignment="1" applyProtection="1">
      <alignment horizontal="left" vertical="center"/>
      <protection/>
    </xf>
    <xf numFmtId="197" fontId="34" fillId="0" borderId="10" xfId="0" applyNumberFormat="1" applyFont="1" applyBorder="1" applyAlignment="1" applyProtection="1">
      <alignment horizontal="left" vertical="center"/>
      <protection/>
    </xf>
    <xf numFmtId="183" fontId="34" fillId="0" borderId="76" xfId="0" applyNumberFormat="1" applyFont="1" applyBorder="1" applyAlignment="1" applyProtection="1">
      <alignment horizontal="left" vertical="center"/>
      <protection/>
    </xf>
    <xf numFmtId="197" fontId="34" fillId="0" borderId="78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5&#26222;&#21450;&#29366;&#278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5&#31649;&#36335;&#32784;&#38663;&#21270;&#29575;&#12392;&#32769;&#26429;&#32076;&#24180;&#21270;&#295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00ws900238\&#22823;&#38442;&#12487;&#12540;&#12479;&#24489;&#26087;\&#27700;&#36947;\&#27700;&#36947;&#12398;&#29694;&#27841;(EUC)\&#20986;&#21147;&#12487;&#12540;&#12479;\P40D&#24180;&#38291;&#32102;&#27700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00ws900238\&#22823;&#38442;&#12487;&#12540;&#12479;&#24489;&#26087;\&#27700;&#36947;\&#27700;&#36947;&#12398;&#29694;&#27841;(EUC)\&#20986;&#21147;&#12487;&#12540;&#12479;\P42D&#24180;&#38291;&#21462;&#27700;&#373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"/>
      <sheetName val="35普及状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耐震管延長"/>
      <sheetName val="経年管と鉛給水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40年間給水量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42年間取水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AF200"/>
  <sheetViews>
    <sheetView showZeros="0" tabSelected="1" view="pageBreakPreview" zoomScale="75" zoomScaleNormal="7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7" sqref="J7"/>
    </sheetView>
  </sheetViews>
  <sheetFormatPr defaultColWidth="13.54296875" defaultRowHeight="18"/>
  <cols>
    <col min="1" max="1" width="4.72265625" style="20" customWidth="1"/>
    <col min="2" max="2" width="3.99609375" style="20" customWidth="1"/>
    <col min="3" max="3" width="16.36328125" style="20" customWidth="1"/>
    <col min="4" max="4" width="12.18359375" style="20" customWidth="1"/>
    <col min="5" max="6" width="12.0859375" style="20" bestFit="1" customWidth="1"/>
    <col min="7" max="8" width="9.2734375" style="20" bestFit="1" customWidth="1"/>
    <col min="9" max="11" width="10.453125" style="20" customWidth="1"/>
    <col min="12" max="12" width="12.18359375" style="20" bestFit="1" customWidth="1"/>
    <col min="13" max="13" width="10.453125" style="20" customWidth="1"/>
    <col min="14" max="14" width="2.18359375" style="20" customWidth="1"/>
    <col min="15" max="15" width="7.0859375" style="20" customWidth="1"/>
    <col min="16" max="31" width="13.453125" style="20" customWidth="1"/>
    <col min="32" max="32" width="9.2734375" style="20" customWidth="1"/>
    <col min="33" max="16384" width="13.453125" style="20" customWidth="1"/>
  </cols>
  <sheetData>
    <row r="1" spans="2:15" s="3" customFormat="1" ht="75" customHeight="1" thickBot="1">
      <c r="B1" s="1" t="s">
        <v>35</v>
      </c>
      <c r="C1" s="2"/>
      <c r="D1" s="1"/>
      <c r="E1" s="1"/>
      <c r="F1" s="1"/>
      <c r="G1" s="1"/>
      <c r="H1" s="1"/>
      <c r="I1" s="2" t="s">
        <v>0</v>
      </c>
      <c r="J1" s="1"/>
      <c r="K1" s="1"/>
      <c r="L1" s="1"/>
      <c r="M1" s="1"/>
      <c r="O1" s="4"/>
    </row>
    <row r="2" spans="2:15" s="8" customFormat="1" ht="27" customHeight="1">
      <c r="B2" s="55" t="s">
        <v>36</v>
      </c>
      <c r="C2" s="56"/>
      <c r="D2" s="34" t="s">
        <v>55</v>
      </c>
      <c r="E2" s="34" t="s">
        <v>56</v>
      </c>
      <c r="F2" s="53" t="s">
        <v>70</v>
      </c>
      <c r="G2" s="54"/>
      <c r="H2" s="5" t="s">
        <v>37</v>
      </c>
      <c r="I2" s="35" t="s">
        <v>54</v>
      </c>
      <c r="J2" s="37" t="s">
        <v>57</v>
      </c>
      <c r="K2" s="30" t="s">
        <v>59</v>
      </c>
      <c r="L2" s="38" t="s">
        <v>58</v>
      </c>
      <c r="M2" s="39" t="s">
        <v>61</v>
      </c>
      <c r="N2" s="6"/>
      <c r="O2" s="7"/>
    </row>
    <row r="3" spans="2:15" s="15" customFormat="1" ht="39.75" customHeight="1" thickBot="1">
      <c r="B3" s="57"/>
      <c r="C3" s="58"/>
      <c r="D3" s="9" t="s">
        <v>48</v>
      </c>
      <c r="E3" s="9" t="s">
        <v>48</v>
      </c>
      <c r="F3" s="36" t="s">
        <v>69</v>
      </c>
      <c r="G3" s="10" t="s">
        <v>68</v>
      </c>
      <c r="H3" s="9" t="s">
        <v>48</v>
      </c>
      <c r="I3" s="11" t="s">
        <v>1</v>
      </c>
      <c r="J3" s="31" t="s">
        <v>1</v>
      </c>
      <c r="K3" s="31" t="s">
        <v>1</v>
      </c>
      <c r="L3" s="32" t="s">
        <v>48</v>
      </c>
      <c r="M3" s="12" t="s">
        <v>1</v>
      </c>
      <c r="N3" s="13"/>
      <c r="O3" s="14"/>
    </row>
    <row r="4" spans="2:15" s="18" customFormat="1" ht="27" customHeight="1" thickTop="1">
      <c r="B4" s="59" t="s">
        <v>38</v>
      </c>
      <c r="C4" s="60"/>
      <c r="D4" s="79">
        <v>402907</v>
      </c>
      <c r="E4" s="79">
        <v>380079</v>
      </c>
      <c r="F4" s="79">
        <v>368456</v>
      </c>
      <c r="G4" s="79">
        <v>11623</v>
      </c>
      <c r="H4" s="79">
        <v>22828</v>
      </c>
      <c r="I4" s="80">
        <v>94.33417637320771</v>
      </c>
      <c r="J4" s="81">
        <v>91.44939154693267</v>
      </c>
      <c r="K4" s="82">
        <v>7.7</v>
      </c>
      <c r="L4" s="83">
        <v>433042</v>
      </c>
      <c r="M4" s="84">
        <v>93.75303088384037</v>
      </c>
      <c r="N4" s="16"/>
      <c r="O4" s="17"/>
    </row>
    <row r="5" spans="2:15" s="18" customFormat="1" ht="21.75" customHeight="1" thickBot="1">
      <c r="B5" s="61"/>
      <c r="C5" s="62"/>
      <c r="D5" s="85">
        <v>3083</v>
      </c>
      <c r="E5" s="85">
        <v>3083</v>
      </c>
      <c r="F5" s="85">
        <v>3083</v>
      </c>
      <c r="G5" s="85">
        <v>0</v>
      </c>
      <c r="H5" s="85">
        <v>0</v>
      </c>
      <c r="I5" s="86" t="s">
        <v>39</v>
      </c>
      <c r="J5" s="87"/>
      <c r="K5" s="88"/>
      <c r="L5" s="89"/>
      <c r="M5" s="90"/>
      <c r="N5" s="16"/>
      <c r="O5" s="17"/>
    </row>
    <row r="6" spans="2:15" s="18" customFormat="1" ht="27" customHeight="1" thickTop="1">
      <c r="B6" s="68" t="s">
        <v>40</v>
      </c>
      <c r="C6" s="40" t="s">
        <v>49</v>
      </c>
      <c r="D6" s="91">
        <v>1030</v>
      </c>
      <c r="E6" s="91">
        <v>840</v>
      </c>
      <c r="F6" s="91">
        <v>819</v>
      </c>
      <c r="G6" s="91">
        <v>21</v>
      </c>
      <c r="H6" s="91">
        <v>190</v>
      </c>
      <c r="I6" s="80">
        <v>81.55339805825243</v>
      </c>
      <c r="J6" s="92">
        <v>79.51456310679612</v>
      </c>
      <c r="K6" s="82">
        <v>0.4</v>
      </c>
      <c r="L6" s="93">
        <v>1031</v>
      </c>
      <c r="M6" s="94">
        <v>99.90300678952472</v>
      </c>
      <c r="N6" s="16"/>
      <c r="O6" s="17"/>
    </row>
    <row r="7" spans="2:15" s="18" customFormat="1" ht="27" customHeight="1">
      <c r="B7" s="73"/>
      <c r="C7" s="75" t="s">
        <v>62</v>
      </c>
      <c r="D7" s="95">
        <v>1932</v>
      </c>
      <c r="E7" s="95">
        <v>1760</v>
      </c>
      <c r="F7" s="95">
        <v>1715</v>
      </c>
      <c r="G7" s="95">
        <v>45</v>
      </c>
      <c r="H7" s="95">
        <v>172</v>
      </c>
      <c r="I7" s="96">
        <v>91.09730848861284</v>
      </c>
      <c r="J7" s="97">
        <v>88.76811594202898</v>
      </c>
      <c r="K7" s="98">
        <v>0.9</v>
      </c>
      <c r="L7" s="99">
        <v>1947</v>
      </c>
      <c r="M7" s="100">
        <v>99.22958397534669</v>
      </c>
      <c r="N7" s="16"/>
      <c r="O7" s="17"/>
    </row>
    <row r="8" spans="2:15" s="18" customFormat="1" ht="30" customHeight="1" hidden="1">
      <c r="B8" s="73"/>
      <c r="C8" s="76"/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101"/>
      <c r="J8" s="92"/>
      <c r="K8" s="102">
        <v>0</v>
      </c>
      <c r="L8" s="93"/>
      <c r="M8" s="94"/>
      <c r="N8" s="16"/>
      <c r="O8" s="17"/>
    </row>
    <row r="9" spans="2:15" s="18" customFormat="1" ht="27" customHeight="1">
      <c r="B9" s="73"/>
      <c r="C9" s="41" t="s">
        <v>2</v>
      </c>
      <c r="D9" s="103">
        <v>11717</v>
      </c>
      <c r="E9" s="103">
        <v>11385</v>
      </c>
      <c r="F9" s="103">
        <v>11143</v>
      </c>
      <c r="G9" s="103">
        <v>242</v>
      </c>
      <c r="H9" s="103">
        <v>332</v>
      </c>
      <c r="I9" s="104">
        <v>97.16651019885636</v>
      </c>
      <c r="J9" s="105">
        <v>95.10113510284202</v>
      </c>
      <c r="K9" s="106">
        <v>3.6</v>
      </c>
      <c r="L9" s="107">
        <v>12689</v>
      </c>
      <c r="M9" s="108">
        <v>92.33982189297816</v>
      </c>
      <c r="N9" s="16"/>
      <c r="O9" s="17"/>
    </row>
    <row r="10" spans="2:15" s="18" customFormat="1" ht="27" customHeight="1">
      <c r="B10" s="73"/>
      <c r="C10" s="65" t="s">
        <v>3</v>
      </c>
      <c r="D10" s="109">
        <v>14507</v>
      </c>
      <c r="E10" s="109">
        <v>14210</v>
      </c>
      <c r="F10" s="109">
        <v>14157</v>
      </c>
      <c r="G10" s="109">
        <v>53</v>
      </c>
      <c r="H10" s="109">
        <v>297</v>
      </c>
      <c r="I10" s="96">
        <v>97.95271248362859</v>
      </c>
      <c r="J10" s="110">
        <v>97.58737161370374</v>
      </c>
      <c r="K10" s="111">
        <v>2.8</v>
      </c>
      <c r="L10" s="112">
        <v>14649</v>
      </c>
      <c r="M10" s="113">
        <v>99.03065055635197</v>
      </c>
      <c r="N10" s="16"/>
      <c r="O10" s="17"/>
    </row>
    <row r="11" spans="2:15" s="18" customFormat="1" ht="30" customHeight="1" hidden="1">
      <c r="B11" s="73"/>
      <c r="C11" s="66"/>
      <c r="D11" s="91">
        <v>0</v>
      </c>
      <c r="E11" s="91">
        <v>0</v>
      </c>
      <c r="F11" s="91">
        <v>0</v>
      </c>
      <c r="G11" s="91"/>
      <c r="H11" s="91"/>
      <c r="I11" s="114" t="s">
        <v>4</v>
      </c>
      <c r="J11" s="115"/>
      <c r="K11" s="116">
        <v>0</v>
      </c>
      <c r="L11" s="117"/>
      <c r="M11" s="118"/>
      <c r="N11" s="16"/>
      <c r="O11" s="17"/>
    </row>
    <row r="12" spans="2:15" s="18" customFormat="1" ht="27" customHeight="1">
      <c r="B12" s="73"/>
      <c r="C12" s="41" t="s">
        <v>5</v>
      </c>
      <c r="D12" s="103">
        <v>43385</v>
      </c>
      <c r="E12" s="103">
        <v>43104</v>
      </c>
      <c r="F12" s="103">
        <v>42174</v>
      </c>
      <c r="G12" s="103">
        <v>930</v>
      </c>
      <c r="H12" s="103">
        <v>281</v>
      </c>
      <c r="I12" s="104">
        <v>99.35231070646536</v>
      </c>
      <c r="J12" s="105">
        <v>97.2087126887173</v>
      </c>
      <c r="K12" s="106">
        <v>5.3</v>
      </c>
      <c r="L12" s="107">
        <v>43457</v>
      </c>
      <c r="M12" s="108">
        <v>99.83431898198218</v>
      </c>
      <c r="N12" s="16"/>
      <c r="O12" s="17"/>
    </row>
    <row r="13" spans="2:15" s="18" customFormat="1" ht="27" customHeight="1">
      <c r="B13" s="73"/>
      <c r="C13" s="40" t="s">
        <v>6</v>
      </c>
      <c r="D13" s="91">
        <v>41412</v>
      </c>
      <c r="E13" s="91">
        <v>40644</v>
      </c>
      <c r="F13" s="91">
        <v>39820</v>
      </c>
      <c r="G13" s="91">
        <v>824</v>
      </c>
      <c r="H13" s="91">
        <v>768</v>
      </c>
      <c r="I13" s="104">
        <v>98.14546508258476</v>
      </c>
      <c r="J13" s="92">
        <v>96.15570366077465</v>
      </c>
      <c r="K13" s="102">
        <v>5.6</v>
      </c>
      <c r="L13" s="93">
        <v>41592</v>
      </c>
      <c r="M13" s="94">
        <v>99.56722446624352</v>
      </c>
      <c r="N13" s="16"/>
      <c r="O13" s="17"/>
    </row>
    <row r="14" spans="2:15" s="18" customFormat="1" ht="27" customHeight="1">
      <c r="B14" s="73"/>
      <c r="C14" s="40" t="s">
        <v>7</v>
      </c>
      <c r="D14" s="91">
        <v>10085</v>
      </c>
      <c r="E14" s="91">
        <v>9576</v>
      </c>
      <c r="F14" s="91">
        <v>9326</v>
      </c>
      <c r="G14" s="91">
        <v>250</v>
      </c>
      <c r="H14" s="91">
        <v>509</v>
      </c>
      <c r="I14" s="104">
        <v>94.95290034705008</v>
      </c>
      <c r="J14" s="92">
        <v>92.47397124442242</v>
      </c>
      <c r="K14" s="102">
        <v>4.2</v>
      </c>
      <c r="L14" s="93">
        <v>10493</v>
      </c>
      <c r="M14" s="94">
        <v>96.11169350995901</v>
      </c>
      <c r="N14" s="16"/>
      <c r="O14" s="17"/>
    </row>
    <row r="15" spans="2:15" s="18" customFormat="1" ht="27" customHeight="1">
      <c r="B15" s="73"/>
      <c r="C15" s="40" t="s">
        <v>8</v>
      </c>
      <c r="D15" s="91">
        <v>30245</v>
      </c>
      <c r="E15" s="91">
        <v>29299</v>
      </c>
      <c r="F15" s="91">
        <v>28641</v>
      </c>
      <c r="G15" s="91">
        <v>658</v>
      </c>
      <c r="H15" s="91">
        <v>946</v>
      </c>
      <c r="I15" s="104">
        <v>96.87221028269136</v>
      </c>
      <c r="J15" s="92">
        <v>94.69664407340056</v>
      </c>
      <c r="K15" s="102">
        <v>3.7</v>
      </c>
      <c r="L15" s="93">
        <v>30245</v>
      </c>
      <c r="M15" s="94">
        <v>100</v>
      </c>
      <c r="N15" s="16"/>
      <c r="O15" s="17"/>
    </row>
    <row r="16" spans="2:15" s="18" customFormat="1" ht="27" customHeight="1">
      <c r="B16" s="73"/>
      <c r="C16" s="40" t="s">
        <v>9</v>
      </c>
      <c r="D16" s="91">
        <v>36763</v>
      </c>
      <c r="E16" s="91">
        <v>35614</v>
      </c>
      <c r="F16" s="91">
        <v>34806</v>
      </c>
      <c r="G16" s="91">
        <v>808</v>
      </c>
      <c r="H16" s="91">
        <v>1149</v>
      </c>
      <c r="I16" s="104">
        <v>96.87457498027908</v>
      </c>
      <c r="J16" s="92">
        <v>94.67671299948319</v>
      </c>
      <c r="K16" s="102">
        <v>3.4</v>
      </c>
      <c r="L16" s="93">
        <v>36842</v>
      </c>
      <c r="M16" s="94">
        <v>99.78557081591661</v>
      </c>
      <c r="N16" s="16"/>
      <c r="O16" s="17"/>
    </row>
    <row r="17" spans="2:15" s="18" customFormat="1" ht="27" customHeight="1">
      <c r="B17" s="73"/>
      <c r="C17" s="42" t="s">
        <v>10</v>
      </c>
      <c r="D17" s="95">
        <v>3224</v>
      </c>
      <c r="E17" s="95">
        <v>3128</v>
      </c>
      <c r="F17" s="95">
        <v>3043</v>
      </c>
      <c r="G17" s="95">
        <v>85</v>
      </c>
      <c r="H17" s="95">
        <v>96</v>
      </c>
      <c r="I17" s="96">
        <v>97.02233250620348</v>
      </c>
      <c r="J17" s="97">
        <v>94.38585607940446</v>
      </c>
      <c r="K17" s="119">
        <v>3.5</v>
      </c>
      <c r="L17" s="99">
        <v>3306</v>
      </c>
      <c r="M17" s="100">
        <v>97.51966122202057</v>
      </c>
      <c r="N17" s="16"/>
      <c r="O17" s="17"/>
    </row>
    <row r="18" spans="2:15" s="18" customFormat="1" ht="25.5" customHeight="1" thickBot="1">
      <c r="B18" s="73"/>
      <c r="C18" s="51" t="s">
        <v>11</v>
      </c>
      <c r="D18" s="120">
        <f>D6+D7+D9+D10+D12+D13+D14+D15+D16+D17</f>
        <v>194300</v>
      </c>
      <c r="E18" s="120">
        <f>E6+E7+E9+E10+E12+E13+E14+E15+E16+E17</f>
        <v>189560</v>
      </c>
      <c r="F18" s="120">
        <f>F6+F7+F9+F10+F12+F13+F14+F15+F16+F17</f>
        <v>185644</v>
      </c>
      <c r="G18" s="120">
        <f>G6+G7+G9+G10+G12+G13+G14+G15+G16+G17</f>
        <v>3916</v>
      </c>
      <c r="H18" s="120">
        <f>H6+H7+H9+H10+H12+H13+H14+H15+H16+H17</f>
        <v>4740</v>
      </c>
      <c r="I18" s="121">
        <v>97.560473494596</v>
      </c>
      <c r="J18" s="122">
        <v>95.54503345342255</v>
      </c>
      <c r="K18" s="123">
        <v>3.8</v>
      </c>
      <c r="L18" s="124">
        <f>L6+L7+L9+L10+L12+L13+L14+L15+L16+L17</f>
        <v>196251</v>
      </c>
      <c r="M18" s="125">
        <v>99.00586493826783</v>
      </c>
      <c r="N18" s="16"/>
      <c r="O18" s="17"/>
    </row>
    <row r="19" spans="2:15" s="18" customFormat="1" ht="21" hidden="1" thickBot="1">
      <c r="B19" s="74"/>
      <c r="C19" s="67"/>
      <c r="D19" s="126">
        <f>D8+D11</f>
        <v>0</v>
      </c>
      <c r="E19" s="126">
        <f>E8+E11</f>
        <v>0</v>
      </c>
      <c r="F19" s="126">
        <f>F8+F11</f>
        <v>0</v>
      </c>
      <c r="G19" s="126">
        <f>G8+G11</f>
        <v>0</v>
      </c>
      <c r="H19" s="126">
        <f>H8+H11</f>
        <v>0</v>
      </c>
      <c r="I19" s="127" t="s">
        <v>4</v>
      </c>
      <c r="J19" s="128"/>
      <c r="K19" s="129"/>
      <c r="L19" s="130"/>
      <c r="M19" s="131"/>
      <c r="N19" s="16"/>
      <c r="O19" s="17"/>
    </row>
    <row r="20" spans="2:15" s="18" customFormat="1" ht="27" customHeight="1" thickTop="1">
      <c r="B20" s="68" t="s">
        <v>41</v>
      </c>
      <c r="C20" s="43" t="s">
        <v>12</v>
      </c>
      <c r="D20" s="132">
        <v>45194</v>
      </c>
      <c r="E20" s="132">
        <v>42718</v>
      </c>
      <c r="F20" s="132">
        <v>41746</v>
      </c>
      <c r="G20" s="132">
        <v>972</v>
      </c>
      <c r="H20" s="132">
        <v>2476</v>
      </c>
      <c r="I20" s="133">
        <v>94.52139664557242</v>
      </c>
      <c r="J20" s="134">
        <v>92.37066867283268</v>
      </c>
      <c r="K20" s="135">
        <v>3.8</v>
      </c>
      <c r="L20" s="136">
        <v>45480</v>
      </c>
      <c r="M20" s="137">
        <v>99.37115215479332</v>
      </c>
      <c r="N20" s="16"/>
      <c r="O20" s="17"/>
    </row>
    <row r="21" spans="2:15" s="18" customFormat="1" ht="27" customHeight="1">
      <c r="B21" s="69"/>
      <c r="C21" s="40" t="s">
        <v>13</v>
      </c>
      <c r="D21" s="91">
        <v>23917</v>
      </c>
      <c r="E21" s="91">
        <v>23170</v>
      </c>
      <c r="F21" s="91">
        <v>23153</v>
      </c>
      <c r="G21" s="91">
        <v>17</v>
      </c>
      <c r="H21" s="91">
        <v>747</v>
      </c>
      <c r="I21" s="104">
        <v>96.87669858259815</v>
      </c>
      <c r="J21" s="92">
        <v>96.80561943387549</v>
      </c>
      <c r="K21" s="102">
        <v>3.8</v>
      </c>
      <c r="L21" s="93">
        <v>24033</v>
      </c>
      <c r="M21" s="94">
        <v>99.51733033745268</v>
      </c>
      <c r="N21" s="16"/>
      <c r="O21" s="17"/>
    </row>
    <row r="22" spans="2:15" s="18" customFormat="1" ht="27" customHeight="1">
      <c r="B22" s="69"/>
      <c r="C22" s="40" t="s">
        <v>14</v>
      </c>
      <c r="D22" s="91">
        <v>16712</v>
      </c>
      <c r="E22" s="91">
        <v>15655</v>
      </c>
      <c r="F22" s="91">
        <v>15335</v>
      </c>
      <c r="G22" s="91">
        <v>320</v>
      </c>
      <c r="H22" s="91">
        <v>1057</v>
      </c>
      <c r="I22" s="104">
        <v>93.67520344662518</v>
      </c>
      <c r="J22" s="92">
        <v>91.76041168022977</v>
      </c>
      <c r="K22" s="102">
        <v>5.3</v>
      </c>
      <c r="L22" s="93">
        <v>18068</v>
      </c>
      <c r="M22" s="94">
        <v>92.49501881779942</v>
      </c>
      <c r="N22" s="16"/>
      <c r="O22" s="17"/>
    </row>
    <row r="23" spans="2:15" s="18" customFormat="1" ht="27" customHeight="1">
      <c r="B23" s="69"/>
      <c r="C23" s="40" t="s">
        <v>15</v>
      </c>
      <c r="D23" s="91">
        <v>13531</v>
      </c>
      <c r="E23" s="91">
        <v>13384</v>
      </c>
      <c r="F23" s="91">
        <v>13021</v>
      </c>
      <c r="G23" s="91">
        <v>363</v>
      </c>
      <c r="H23" s="91">
        <v>147</v>
      </c>
      <c r="I23" s="104">
        <v>98.91360579410244</v>
      </c>
      <c r="J23" s="92">
        <v>96.23087724484517</v>
      </c>
      <c r="K23" s="102">
        <v>6</v>
      </c>
      <c r="L23" s="93">
        <v>13673</v>
      </c>
      <c r="M23" s="94">
        <v>98.9614568858334</v>
      </c>
      <c r="N23" s="16"/>
      <c r="O23" s="17"/>
    </row>
    <row r="24" spans="2:15" s="18" customFormat="1" ht="27" customHeight="1">
      <c r="B24" s="69"/>
      <c r="C24" s="65" t="s">
        <v>16</v>
      </c>
      <c r="D24" s="95">
        <v>7442</v>
      </c>
      <c r="E24" s="95">
        <v>7416</v>
      </c>
      <c r="F24" s="95">
        <v>7368</v>
      </c>
      <c r="G24" s="95">
        <v>48</v>
      </c>
      <c r="H24" s="95">
        <v>26</v>
      </c>
      <c r="I24" s="96">
        <v>99.65063155065843</v>
      </c>
      <c r="J24" s="97">
        <v>99.00564364418167</v>
      </c>
      <c r="K24" s="119">
        <v>2.4</v>
      </c>
      <c r="L24" s="99">
        <v>7466</v>
      </c>
      <c r="M24" s="100">
        <v>100</v>
      </c>
      <c r="N24" s="16"/>
      <c r="O24" s="17"/>
    </row>
    <row r="25" spans="2:15" s="18" customFormat="1" ht="21.75" customHeight="1">
      <c r="B25" s="69"/>
      <c r="C25" s="77"/>
      <c r="D25" s="91">
        <v>24</v>
      </c>
      <c r="E25" s="91">
        <v>24</v>
      </c>
      <c r="F25" s="91">
        <v>24</v>
      </c>
      <c r="G25" s="91"/>
      <c r="H25" s="91"/>
      <c r="I25" s="114" t="s">
        <v>4</v>
      </c>
      <c r="J25" s="115"/>
      <c r="K25" s="116"/>
      <c r="L25" s="117"/>
      <c r="M25" s="118"/>
      <c r="N25" s="16"/>
      <c r="O25" s="17"/>
    </row>
    <row r="26" spans="2:15" s="18" customFormat="1" ht="27" customHeight="1">
      <c r="B26" s="69"/>
      <c r="C26" s="63" t="s">
        <v>51</v>
      </c>
      <c r="D26" s="138">
        <v>5884</v>
      </c>
      <c r="E26" s="138">
        <v>5692</v>
      </c>
      <c r="F26" s="138">
        <v>5569</v>
      </c>
      <c r="G26" s="138">
        <v>123</v>
      </c>
      <c r="H26" s="138">
        <v>192</v>
      </c>
      <c r="I26" s="139">
        <v>96.73691366417403</v>
      </c>
      <c r="J26" s="140">
        <v>94.64649898028551</v>
      </c>
      <c r="K26" s="141">
        <v>2.9</v>
      </c>
      <c r="L26" s="142">
        <v>5898</v>
      </c>
      <c r="M26" s="143">
        <v>100</v>
      </c>
      <c r="N26" s="16"/>
      <c r="O26" s="17"/>
    </row>
    <row r="27" spans="2:15" s="18" customFormat="1" ht="20.25" customHeight="1">
      <c r="B27" s="69"/>
      <c r="C27" s="64"/>
      <c r="D27" s="91">
        <v>14</v>
      </c>
      <c r="E27" s="91">
        <v>14</v>
      </c>
      <c r="F27" s="91">
        <v>14</v>
      </c>
      <c r="G27" s="91"/>
      <c r="H27" s="91"/>
      <c r="I27" s="114" t="s">
        <v>4</v>
      </c>
      <c r="J27" s="115"/>
      <c r="K27" s="116"/>
      <c r="L27" s="117"/>
      <c r="M27" s="118"/>
      <c r="N27" s="16"/>
      <c r="O27" s="17"/>
    </row>
    <row r="28" spans="2:15" s="18" customFormat="1" ht="27" customHeight="1">
      <c r="B28" s="69"/>
      <c r="C28" s="40" t="s">
        <v>17</v>
      </c>
      <c r="D28" s="91">
        <v>13166</v>
      </c>
      <c r="E28" s="91">
        <v>13066</v>
      </c>
      <c r="F28" s="91">
        <v>12748</v>
      </c>
      <c r="G28" s="91">
        <v>318</v>
      </c>
      <c r="H28" s="91">
        <v>100</v>
      </c>
      <c r="I28" s="104">
        <v>99.24046787179097</v>
      </c>
      <c r="J28" s="92">
        <v>96.82515570408628</v>
      </c>
      <c r="K28" s="102">
        <v>5.1</v>
      </c>
      <c r="L28" s="93">
        <v>13166</v>
      </c>
      <c r="M28" s="94">
        <v>100</v>
      </c>
      <c r="N28" s="16"/>
      <c r="O28" s="17"/>
    </row>
    <row r="29" spans="2:15" s="18" customFormat="1" ht="27" customHeight="1">
      <c r="B29" s="69"/>
      <c r="C29" s="40" t="s">
        <v>18</v>
      </c>
      <c r="D29" s="91">
        <v>55856</v>
      </c>
      <c r="E29" s="91">
        <v>54543</v>
      </c>
      <c r="F29" s="91">
        <v>52855</v>
      </c>
      <c r="G29" s="91">
        <v>1688</v>
      </c>
      <c r="H29" s="91">
        <v>1313</v>
      </c>
      <c r="I29" s="104">
        <v>97.64931251790317</v>
      </c>
      <c r="J29" s="92">
        <v>94.6272558006302</v>
      </c>
      <c r="K29" s="102">
        <v>5.3</v>
      </c>
      <c r="L29" s="93">
        <v>55912</v>
      </c>
      <c r="M29" s="94">
        <v>99.89984260981542</v>
      </c>
      <c r="N29" s="16"/>
      <c r="O29" s="17"/>
    </row>
    <row r="30" spans="2:15" s="18" customFormat="1" ht="27" customHeight="1">
      <c r="B30" s="69"/>
      <c r="C30" s="42" t="s">
        <v>19</v>
      </c>
      <c r="D30" s="95">
        <v>30933</v>
      </c>
      <c r="E30" s="95">
        <v>30109</v>
      </c>
      <c r="F30" s="95">
        <v>29220</v>
      </c>
      <c r="G30" s="95">
        <v>889</v>
      </c>
      <c r="H30" s="95">
        <v>824</v>
      </c>
      <c r="I30" s="96">
        <v>97.33617819157534</v>
      </c>
      <c r="J30" s="97">
        <v>94.46222480845698</v>
      </c>
      <c r="K30" s="119">
        <v>4.1</v>
      </c>
      <c r="L30" s="99">
        <v>30935</v>
      </c>
      <c r="M30" s="100">
        <v>99.99353483109746</v>
      </c>
      <c r="N30" s="16"/>
      <c r="O30" s="17"/>
    </row>
    <row r="31" spans="2:15" s="18" customFormat="1" ht="27" customHeight="1">
      <c r="B31" s="69"/>
      <c r="C31" s="41" t="s">
        <v>20</v>
      </c>
      <c r="D31" s="103">
        <v>8289</v>
      </c>
      <c r="E31" s="103">
        <v>8081</v>
      </c>
      <c r="F31" s="103">
        <v>7824</v>
      </c>
      <c r="G31" s="103">
        <v>257</v>
      </c>
      <c r="H31" s="103">
        <v>208</v>
      </c>
      <c r="I31" s="104">
        <v>97.49065025937989</v>
      </c>
      <c r="J31" s="105">
        <v>94.39015562794064</v>
      </c>
      <c r="K31" s="106">
        <v>3.2</v>
      </c>
      <c r="L31" s="107">
        <v>8623</v>
      </c>
      <c r="M31" s="108">
        <v>96.12663806099965</v>
      </c>
      <c r="N31" s="16"/>
      <c r="O31" s="17"/>
    </row>
    <row r="32" spans="2:14" s="18" customFormat="1" ht="25.5" customHeight="1">
      <c r="B32" s="69"/>
      <c r="C32" s="51" t="s">
        <v>11</v>
      </c>
      <c r="D32" s="144">
        <f>D20+D21+D22+D23+D24+D26+D28+D29+D30+D31</f>
        <v>220924</v>
      </c>
      <c r="E32" s="144">
        <f>E20+E21+E22+E23+E24+E26+E28+E29+E30+E31</f>
        <v>213834</v>
      </c>
      <c r="F32" s="144">
        <f>F20+F21+F22+F23+F24+F26+F28+F29+F30+F31</f>
        <v>208839</v>
      </c>
      <c r="G32" s="144">
        <f>G20+G21+G22+G23+G24+G26+G28+G29+G30+G31</f>
        <v>4995</v>
      </c>
      <c r="H32" s="144">
        <f>H20+H21+H22+H23+H24+H26+H28+H29+H30+H31</f>
        <v>7090</v>
      </c>
      <c r="I32" s="145">
        <v>96.7907515706759</v>
      </c>
      <c r="J32" s="146">
        <v>94.52979305100396</v>
      </c>
      <c r="K32" s="147">
        <v>4.3</v>
      </c>
      <c r="L32" s="148">
        <f>L20+L21+L22+L23+L24+L26+L28+L29+L30+L31</f>
        <v>223254</v>
      </c>
      <c r="M32" s="149">
        <v>98.9733666586041</v>
      </c>
      <c r="N32" s="16"/>
    </row>
    <row r="33" spans="2:14" s="18" customFormat="1" ht="21" thickBot="1">
      <c r="B33" s="70"/>
      <c r="C33" s="52"/>
      <c r="D33" s="150">
        <f>D25+D27</f>
        <v>38</v>
      </c>
      <c r="E33" s="150">
        <f>E25+E27</f>
        <v>38</v>
      </c>
      <c r="F33" s="150">
        <f>F25+F27</f>
        <v>38</v>
      </c>
      <c r="G33" s="150">
        <f>G27</f>
        <v>0</v>
      </c>
      <c r="H33" s="150">
        <f>H27</f>
        <v>0</v>
      </c>
      <c r="I33" s="86" t="s">
        <v>4</v>
      </c>
      <c r="J33" s="151"/>
      <c r="K33" s="152"/>
      <c r="L33" s="153"/>
      <c r="M33" s="154"/>
      <c r="N33" s="16"/>
    </row>
    <row r="34" spans="2:14" s="18" customFormat="1" ht="27" customHeight="1" thickTop="1">
      <c r="B34" s="78" t="s">
        <v>42</v>
      </c>
      <c r="C34" s="40" t="s">
        <v>21</v>
      </c>
      <c r="D34" s="91">
        <v>6882</v>
      </c>
      <c r="E34" s="91">
        <v>6749</v>
      </c>
      <c r="F34" s="91">
        <v>6744</v>
      </c>
      <c r="G34" s="91">
        <v>5</v>
      </c>
      <c r="H34" s="91">
        <v>133</v>
      </c>
      <c r="I34" s="80">
        <v>98.06742226097064</v>
      </c>
      <c r="J34" s="92">
        <v>97.9947689625109</v>
      </c>
      <c r="K34" s="102">
        <v>4.6</v>
      </c>
      <c r="L34" s="93">
        <v>7258</v>
      </c>
      <c r="M34" s="94">
        <v>94.81950950675117</v>
      </c>
      <c r="N34" s="16"/>
    </row>
    <row r="35" spans="2:14" s="18" customFormat="1" ht="27" customHeight="1">
      <c r="B35" s="69"/>
      <c r="C35" s="40" t="s">
        <v>22</v>
      </c>
      <c r="D35" s="91">
        <v>12040</v>
      </c>
      <c r="E35" s="91">
        <v>11990</v>
      </c>
      <c r="F35" s="91">
        <v>11746</v>
      </c>
      <c r="G35" s="91">
        <v>244</v>
      </c>
      <c r="H35" s="91">
        <v>50</v>
      </c>
      <c r="I35" s="104">
        <v>99.58471760797342</v>
      </c>
      <c r="J35" s="92">
        <v>97.55813953488372</v>
      </c>
      <c r="K35" s="102">
        <v>2.5</v>
      </c>
      <c r="L35" s="93">
        <v>12039</v>
      </c>
      <c r="M35" s="94">
        <v>100.0083063377357</v>
      </c>
      <c r="N35" s="16"/>
    </row>
    <row r="36" spans="2:13" s="18" customFormat="1" ht="27" customHeight="1">
      <c r="B36" s="69"/>
      <c r="C36" s="41" t="s">
        <v>43</v>
      </c>
      <c r="D36" s="103">
        <v>11803</v>
      </c>
      <c r="E36" s="103">
        <v>11739</v>
      </c>
      <c r="F36" s="103">
        <v>11307</v>
      </c>
      <c r="G36" s="103">
        <v>432</v>
      </c>
      <c r="H36" s="103">
        <v>64</v>
      </c>
      <c r="I36" s="104">
        <v>99.45776497500636</v>
      </c>
      <c r="J36" s="105">
        <v>95.79767855629925</v>
      </c>
      <c r="K36" s="106">
        <v>2.5</v>
      </c>
      <c r="L36" s="107">
        <v>11849</v>
      </c>
      <c r="M36" s="108">
        <v>99.61178158494388</v>
      </c>
    </row>
    <row r="37" spans="2:13" s="18" customFormat="1" ht="27" customHeight="1">
      <c r="B37" s="69"/>
      <c r="C37" s="65" t="s">
        <v>23</v>
      </c>
      <c r="D37" s="155">
        <v>12095</v>
      </c>
      <c r="E37" s="155">
        <v>11693</v>
      </c>
      <c r="F37" s="155">
        <v>11674</v>
      </c>
      <c r="G37" s="155">
        <v>19</v>
      </c>
      <c r="H37" s="155">
        <v>402</v>
      </c>
      <c r="I37" s="139">
        <v>96.67631252583713</v>
      </c>
      <c r="J37" s="140">
        <v>96.51922281934684</v>
      </c>
      <c r="K37" s="141">
        <v>2.4</v>
      </c>
      <c r="L37" s="156">
        <v>12095</v>
      </c>
      <c r="M37" s="157">
        <v>100</v>
      </c>
    </row>
    <row r="38" spans="2:13" s="18" customFormat="1" ht="19.5" customHeight="1" hidden="1">
      <c r="B38" s="69"/>
      <c r="C38" s="77"/>
      <c r="D38" s="91">
        <v>0</v>
      </c>
      <c r="E38" s="91">
        <v>0</v>
      </c>
      <c r="F38" s="91">
        <v>0</v>
      </c>
      <c r="G38" s="91"/>
      <c r="H38" s="91"/>
      <c r="I38" s="114"/>
      <c r="J38" s="92"/>
      <c r="K38" s="102">
        <v>0</v>
      </c>
      <c r="L38" s="93"/>
      <c r="M38" s="94"/>
    </row>
    <row r="39" spans="2:13" s="19" customFormat="1" ht="27" customHeight="1">
      <c r="B39" s="69"/>
      <c r="C39" s="41" t="s">
        <v>24</v>
      </c>
      <c r="D39" s="103">
        <v>11032</v>
      </c>
      <c r="E39" s="103">
        <v>10736</v>
      </c>
      <c r="F39" s="103">
        <v>10337</v>
      </c>
      <c r="G39" s="103">
        <v>399</v>
      </c>
      <c r="H39" s="103">
        <v>296</v>
      </c>
      <c r="I39" s="104">
        <v>97.31689630166788</v>
      </c>
      <c r="J39" s="105">
        <v>93.70014503263235</v>
      </c>
      <c r="K39" s="106">
        <v>2</v>
      </c>
      <c r="L39" s="107">
        <v>11231</v>
      </c>
      <c r="M39" s="108">
        <v>98.22811860030274</v>
      </c>
    </row>
    <row r="40" spans="2:13" s="19" customFormat="1" ht="27" customHeight="1">
      <c r="B40" s="69"/>
      <c r="C40" s="33" t="s">
        <v>53</v>
      </c>
      <c r="D40" s="91">
        <v>1354</v>
      </c>
      <c r="E40" s="91">
        <v>1272</v>
      </c>
      <c r="F40" s="91">
        <v>1272</v>
      </c>
      <c r="G40" s="91">
        <v>0</v>
      </c>
      <c r="H40" s="91">
        <v>82</v>
      </c>
      <c r="I40" s="104">
        <v>93.94387001477105</v>
      </c>
      <c r="J40" s="92">
        <v>93.94387001477105</v>
      </c>
      <c r="K40" s="102">
        <v>1.6</v>
      </c>
      <c r="L40" s="93">
        <v>1426</v>
      </c>
      <c r="M40" s="94">
        <v>94.95091164095372</v>
      </c>
    </row>
    <row r="41" spans="2:13" s="19" customFormat="1" ht="27" customHeight="1">
      <c r="B41" s="69"/>
      <c r="C41" s="40" t="s">
        <v>25</v>
      </c>
      <c r="D41" s="91">
        <v>1813</v>
      </c>
      <c r="E41" s="91">
        <v>1637</v>
      </c>
      <c r="F41" s="91">
        <v>1637</v>
      </c>
      <c r="G41" s="91">
        <v>0</v>
      </c>
      <c r="H41" s="91">
        <v>176</v>
      </c>
      <c r="I41" s="104">
        <v>90.29233314947601</v>
      </c>
      <c r="J41" s="92">
        <v>90.29233314947601</v>
      </c>
      <c r="K41" s="102">
        <v>1.4</v>
      </c>
      <c r="L41" s="93">
        <v>1813</v>
      </c>
      <c r="M41" s="94">
        <v>100</v>
      </c>
    </row>
    <row r="42" spans="2:13" s="19" customFormat="1" ht="27.75" customHeight="1">
      <c r="B42" s="69"/>
      <c r="C42" s="33" t="s">
        <v>52</v>
      </c>
      <c r="D42" s="91">
        <v>641</v>
      </c>
      <c r="E42" s="91">
        <v>560</v>
      </c>
      <c r="F42" s="91">
        <v>539</v>
      </c>
      <c r="G42" s="91">
        <v>21</v>
      </c>
      <c r="H42" s="91">
        <v>81</v>
      </c>
      <c r="I42" s="104">
        <v>87.3634945397816</v>
      </c>
      <c r="J42" s="92">
        <v>84.08736349453977</v>
      </c>
      <c r="K42" s="102">
        <v>0.8</v>
      </c>
      <c r="L42" s="93">
        <v>641</v>
      </c>
      <c r="M42" s="94">
        <v>100</v>
      </c>
    </row>
    <row r="43" spans="2:13" s="19" customFormat="1" ht="27" customHeight="1">
      <c r="B43" s="69"/>
      <c r="C43" s="40" t="s">
        <v>26</v>
      </c>
      <c r="D43" s="91">
        <v>6279</v>
      </c>
      <c r="E43" s="91">
        <v>6274</v>
      </c>
      <c r="F43" s="91">
        <v>6126</v>
      </c>
      <c r="G43" s="91">
        <v>148</v>
      </c>
      <c r="H43" s="91">
        <v>5</v>
      </c>
      <c r="I43" s="104">
        <v>99.92036948558687</v>
      </c>
      <c r="J43" s="92">
        <v>97.56330625895843</v>
      </c>
      <c r="K43" s="102">
        <v>2.7</v>
      </c>
      <c r="L43" s="93">
        <v>6279</v>
      </c>
      <c r="M43" s="94">
        <v>100</v>
      </c>
    </row>
    <row r="44" spans="2:13" s="19" customFormat="1" ht="25.5" customHeight="1" thickBot="1">
      <c r="B44" s="69"/>
      <c r="C44" s="51" t="s">
        <v>11</v>
      </c>
      <c r="D44" s="120">
        <f>D34+D35+D36+D37+D39+D40+D41+D42+D43</f>
        <v>63939</v>
      </c>
      <c r="E44" s="120">
        <f>E34+E35+E36+E37+E39+E40+E41+E42+E43</f>
        <v>62650</v>
      </c>
      <c r="F44" s="120">
        <f>F34+F35+F36+F37+F39+F40+F41+F42+F43</f>
        <v>61382</v>
      </c>
      <c r="G44" s="120">
        <f>G34+G35+G36+G37+G39+G40+G41+G42+G43</f>
        <v>1268</v>
      </c>
      <c r="H44" s="120">
        <f>H34+H35+H36+H37+H39+H40+H41+H42+H43</f>
        <v>1289</v>
      </c>
      <c r="I44" s="145">
        <v>97.98401601526456</v>
      </c>
      <c r="J44" s="122">
        <v>96.00087583478002</v>
      </c>
      <c r="K44" s="123">
        <v>2.4</v>
      </c>
      <c r="L44" s="124">
        <f>L34+L35+L36+L37+L39+L40+L41+L42+L43</f>
        <v>64631</v>
      </c>
      <c r="M44" s="125">
        <v>98.92930637000819</v>
      </c>
    </row>
    <row r="45" spans="2:13" s="19" customFormat="1" ht="21" hidden="1" thickBot="1">
      <c r="B45" s="70"/>
      <c r="C45" s="67"/>
      <c r="D45" s="150">
        <f>D38</f>
        <v>0</v>
      </c>
      <c r="E45" s="150">
        <f>E38</f>
        <v>0</v>
      </c>
      <c r="F45" s="150">
        <f>F38</f>
        <v>0</v>
      </c>
      <c r="G45" s="150">
        <f>G38</f>
        <v>0</v>
      </c>
      <c r="H45" s="150">
        <f>H38</f>
        <v>0</v>
      </c>
      <c r="I45" s="86" t="s">
        <v>4</v>
      </c>
      <c r="J45" s="151"/>
      <c r="K45" s="152"/>
      <c r="L45" s="153"/>
      <c r="M45" s="154"/>
    </row>
    <row r="46" spans="2:13" s="19" customFormat="1" ht="27" customHeight="1" thickTop="1">
      <c r="B46" s="68" t="s">
        <v>44</v>
      </c>
      <c r="C46" s="44" t="s">
        <v>27</v>
      </c>
      <c r="D46" s="158">
        <v>94901</v>
      </c>
      <c r="E46" s="158">
        <v>88565</v>
      </c>
      <c r="F46" s="158">
        <v>86646</v>
      </c>
      <c r="G46" s="158">
        <v>1919</v>
      </c>
      <c r="H46" s="159">
        <v>6336</v>
      </c>
      <c r="I46" s="82">
        <v>93.32356877166733</v>
      </c>
      <c r="J46" s="134">
        <v>91.30146152306088</v>
      </c>
      <c r="K46" s="160">
        <v>3.9</v>
      </c>
      <c r="L46" s="161">
        <v>94901</v>
      </c>
      <c r="M46" s="137">
        <v>100</v>
      </c>
    </row>
    <row r="47" spans="2:13" ht="27" customHeight="1">
      <c r="B47" s="69"/>
      <c r="C47" s="40" t="s">
        <v>28</v>
      </c>
      <c r="D47" s="91">
        <v>6863</v>
      </c>
      <c r="E47" s="91">
        <v>6577</v>
      </c>
      <c r="F47" s="91">
        <v>6319</v>
      </c>
      <c r="G47" s="91">
        <v>258</v>
      </c>
      <c r="H47" s="91">
        <v>286</v>
      </c>
      <c r="I47" s="104">
        <v>95.83272621302638</v>
      </c>
      <c r="J47" s="92">
        <v>92.07343727232988</v>
      </c>
      <c r="K47" s="102">
        <v>3.9</v>
      </c>
      <c r="L47" s="93">
        <v>6864</v>
      </c>
      <c r="M47" s="94">
        <v>99.98543123543124</v>
      </c>
    </row>
    <row r="48" spans="2:13" ht="27" customHeight="1">
      <c r="B48" s="69"/>
      <c r="C48" s="40" t="s">
        <v>29</v>
      </c>
      <c r="D48" s="91">
        <v>8364</v>
      </c>
      <c r="E48" s="91">
        <v>8001</v>
      </c>
      <c r="F48" s="91">
        <v>7804</v>
      </c>
      <c r="G48" s="91">
        <v>197</v>
      </c>
      <c r="H48" s="91">
        <v>363</v>
      </c>
      <c r="I48" s="104">
        <v>95.6599713055954</v>
      </c>
      <c r="J48" s="92">
        <v>93.30463892874224</v>
      </c>
      <c r="K48" s="102">
        <v>3.1</v>
      </c>
      <c r="L48" s="93">
        <v>8367</v>
      </c>
      <c r="M48" s="94">
        <v>99.96414485478667</v>
      </c>
    </row>
    <row r="49" spans="2:13" ht="27" customHeight="1">
      <c r="B49" s="69"/>
      <c r="C49" s="45" t="s">
        <v>63</v>
      </c>
      <c r="D49" s="91">
        <v>2163</v>
      </c>
      <c r="E49" s="91">
        <v>1890</v>
      </c>
      <c r="F49" s="91">
        <v>1849</v>
      </c>
      <c r="G49" s="91">
        <v>41</v>
      </c>
      <c r="H49" s="91">
        <v>273</v>
      </c>
      <c r="I49" s="104">
        <v>87.37864077669903</v>
      </c>
      <c r="J49" s="92">
        <v>85.48312528895053</v>
      </c>
      <c r="K49" s="102">
        <v>6</v>
      </c>
      <c r="L49" s="93">
        <v>2163</v>
      </c>
      <c r="M49" s="94">
        <v>100</v>
      </c>
    </row>
    <row r="50" spans="2:13" ht="27" customHeight="1">
      <c r="B50" s="69"/>
      <c r="C50" s="40" t="s">
        <v>30</v>
      </c>
      <c r="D50" s="91">
        <v>19491</v>
      </c>
      <c r="E50" s="91">
        <v>18733</v>
      </c>
      <c r="F50" s="91">
        <v>18205</v>
      </c>
      <c r="G50" s="91">
        <v>528</v>
      </c>
      <c r="H50" s="91">
        <v>758</v>
      </c>
      <c r="I50" s="104">
        <v>96.1110256015597</v>
      </c>
      <c r="J50" s="92">
        <v>93.40208301267252</v>
      </c>
      <c r="K50" s="102">
        <v>3.3</v>
      </c>
      <c r="L50" s="93">
        <v>19492</v>
      </c>
      <c r="M50" s="94">
        <v>99.99486969012928</v>
      </c>
    </row>
    <row r="51" spans="2:13" ht="27" customHeight="1">
      <c r="B51" s="69"/>
      <c r="C51" s="40" t="s">
        <v>31</v>
      </c>
      <c r="D51" s="91">
        <v>22338</v>
      </c>
      <c r="E51" s="91">
        <v>21637</v>
      </c>
      <c r="F51" s="91">
        <v>21078</v>
      </c>
      <c r="G51" s="91">
        <v>559</v>
      </c>
      <c r="H51" s="91">
        <v>701</v>
      </c>
      <c r="I51" s="104">
        <v>96.86184976273614</v>
      </c>
      <c r="J51" s="92">
        <v>94.3593875906527</v>
      </c>
      <c r="K51" s="102">
        <v>2.9</v>
      </c>
      <c r="L51" s="93">
        <v>22364</v>
      </c>
      <c r="M51" s="94">
        <v>99.8837417277768</v>
      </c>
    </row>
    <row r="52" spans="2:13" ht="27" customHeight="1">
      <c r="B52" s="69"/>
      <c r="C52" s="40" t="s">
        <v>32</v>
      </c>
      <c r="D52" s="91">
        <v>9777</v>
      </c>
      <c r="E52" s="91">
        <v>9547</v>
      </c>
      <c r="F52" s="91">
        <v>9352</v>
      </c>
      <c r="G52" s="91">
        <v>195</v>
      </c>
      <c r="H52" s="91">
        <v>230</v>
      </c>
      <c r="I52" s="104">
        <v>97.64754014523882</v>
      </c>
      <c r="J52" s="92">
        <v>95.65306331185435</v>
      </c>
      <c r="K52" s="102">
        <v>2.5</v>
      </c>
      <c r="L52" s="93">
        <v>9881</v>
      </c>
      <c r="M52" s="94">
        <v>98.94747495192794</v>
      </c>
    </row>
    <row r="53" spans="2:13" ht="27" customHeight="1">
      <c r="B53" s="69"/>
      <c r="C53" s="40" t="s">
        <v>33</v>
      </c>
      <c r="D53" s="91">
        <v>13735</v>
      </c>
      <c r="E53" s="91">
        <v>12911</v>
      </c>
      <c r="F53" s="91">
        <v>12396</v>
      </c>
      <c r="G53" s="91">
        <v>515</v>
      </c>
      <c r="H53" s="91">
        <v>824</v>
      </c>
      <c r="I53" s="104">
        <v>94.00072806698216</v>
      </c>
      <c r="J53" s="92">
        <v>90.251183108846</v>
      </c>
      <c r="K53" s="102">
        <v>2.9</v>
      </c>
      <c r="L53" s="93">
        <v>14055</v>
      </c>
      <c r="M53" s="94">
        <v>97.72323016720028</v>
      </c>
    </row>
    <row r="54" spans="2:13" ht="27" customHeight="1">
      <c r="B54" s="69"/>
      <c r="C54" s="40" t="s">
        <v>34</v>
      </c>
      <c r="D54" s="91">
        <v>4764</v>
      </c>
      <c r="E54" s="91">
        <v>4517</v>
      </c>
      <c r="F54" s="91">
        <v>4426</v>
      </c>
      <c r="G54" s="91">
        <v>91</v>
      </c>
      <c r="H54" s="91">
        <v>247</v>
      </c>
      <c r="I54" s="104">
        <v>94.81528127623845</v>
      </c>
      <c r="J54" s="92">
        <v>92.90512174643158</v>
      </c>
      <c r="K54" s="102">
        <v>2.3</v>
      </c>
      <c r="L54" s="93">
        <v>4764</v>
      </c>
      <c r="M54" s="94">
        <v>100</v>
      </c>
    </row>
    <row r="55" spans="2:13" ht="27" customHeight="1">
      <c r="B55" s="69"/>
      <c r="C55" s="45" t="s">
        <v>64</v>
      </c>
      <c r="D55" s="91">
        <v>1105</v>
      </c>
      <c r="E55" s="91">
        <v>1006</v>
      </c>
      <c r="F55" s="91">
        <v>1006</v>
      </c>
      <c r="G55" s="91">
        <v>0</v>
      </c>
      <c r="H55" s="91">
        <v>99</v>
      </c>
      <c r="I55" s="104">
        <v>91.04072398190046</v>
      </c>
      <c r="J55" s="92">
        <v>91.04072398190046</v>
      </c>
      <c r="K55" s="102">
        <v>2.6</v>
      </c>
      <c r="L55" s="93">
        <v>1135</v>
      </c>
      <c r="M55" s="94">
        <v>97.3568281938326</v>
      </c>
    </row>
    <row r="56" spans="2:13" ht="27" customHeight="1">
      <c r="B56" s="69"/>
      <c r="C56" s="45" t="s">
        <v>65</v>
      </c>
      <c r="D56" s="91">
        <v>7196</v>
      </c>
      <c r="E56" s="91">
        <v>6907</v>
      </c>
      <c r="F56" s="91">
        <v>6663</v>
      </c>
      <c r="G56" s="91">
        <v>244</v>
      </c>
      <c r="H56" s="91">
        <v>289</v>
      </c>
      <c r="I56" s="104">
        <v>95.98387993329628</v>
      </c>
      <c r="J56" s="92">
        <v>92.59310728182324</v>
      </c>
      <c r="K56" s="102">
        <v>1.8</v>
      </c>
      <c r="L56" s="93">
        <v>7196</v>
      </c>
      <c r="M56" s="94">
        <v>100</v>
      </c>
    </row>
    <row r="57" spans="2:13" ht="27" customHeight="1">
      <c r="B57" s="69"/>
      <c r="C57" s="45" t="s">
        <v>66</v>
      </c>
      <c r="D57" s="91">
        <v>5840</v>
      </c>
      <c r="E57" s="91">
        <v>5737</v>
      </c>
      <c r="F57" s="91">
        <v>5509</v>
      </c>
      <c r="G57" s="91">
        <v>228</v>
      </c>
      <c r="H57" s="91">
        <v>103</v>
      </c>
      <c r="I57" s="104">
        <v>98.23630136986301</v>
      </c>
      <c r="J57" s="92">
        <v>94.33219178082192</v>
      </c>
      <c r="K57" s="102">
        <v>2</v>
      </c>
      <c r="L57" s="93">
        <v>5840</v>
      </c>
      <c r="M57" s="94">
        <v>100</v>
      </c>
    </row>
    <row r="58" spans="2:13" ht="27" customHeight="1">
      <c r="B58" s="69"/>
      <c r="C58" s="45" t="s">
        <v>67</v>
      </c>
      <c r="D58" s="91">
        <v>2242</v>
      </c>
      <c r="E58" s="91">
        <v>1837</v>
      </c>
      <c r="F58" s="91">
        <v>1729</v>
      </c>
      <c r="G58" s="91">
        <v>108</v>
      </c>
      <c r="H58" s="91">
        <v>405</v>
      </c>
      <c r="I58" s="104">
        <v>81.93577163247102</v>
      </c>
      <c r="J58" s="92">
        <v>77.11864406779661</v>
      </c>
      <c r="K58" s="102">
        <v>1.4</v>
      </c>
      <c r="L58" s="93">
        <v>2395</v>
      </c>
      <c r="M58" s="94">
        <v>93.61169102296451</v>
      </c>
    </row>
    <row r="59" spans="2:13" ht="25.5" customHeight="1" thickBot="1">
      <c r="B59" s="70"/>
      <c r="C59" s="46" t="s">
        <v>11</v>
      </c>
      <c r="D59" s="150">
        <f>SUM(D46:D58)</f>
        <v>198779</v>
      </c>
      <c r="E59" s="150">
        <f>SUM(E46:E58)</f>
        <v>187865</v>
      </c>
      <c r="F59" s="150">
        <f>SUM(F46:F58)</f>
        <v>182982</v>
      </c>
      <c r="G59" s="150">
        <f>SUM(G46:G58)</f>
        <v>4883</v>
      </c>
      <c r="H59" s="150">
        <f>SUM(H46:H58)</f>
        <v>10914</v>
      </c>
      <c r="I59" s="162">
        <v>94.50948037770588</v>
      </c>
      <c r="J59" s="128">
        <v>92.05298346404801</v>
      </c>
      <c r="K59" s="129">
        <v>3.2</v>
      </c>
      <c r="L59" s="130">
        <f>SUM(L46:L58)</f>
        <v>199417</v>
      </c>
      <c r="M59" s="131">
        <v>99.68006739646069</v>
      </c>
    </row>
    <row r="60" spans="2:13" ht="25.5" customHeight="1" thickTop="1">
      <c r="B60" s="47" t="s">
        <v>45</v>
      </c>
      <c r="C60" s="48"/>
      <c r="D60" s="144">
        <f>D18+D32+D44+D59</f>
        <v>677942</v>
      </c>
      <c r="E60" s="144">
        <f>E18+E32+E44+E59</f>
        <v>653909</v>
      </c>
      <c r="F60" s="144">
        <f>F18+F32+F44+F59</f>
        <v>638847</v>
      </c>
      <c r="G60" s="144">
        <f>G18+G32+G44+G59</f>
        <v>15062</v>
      </c>
      <c r="H60" s="144">
        <f>H18+H32+H44+H59</f>
        <v>24033</v>
      </c>
      <c r="I60" s="163">
        <v>96.4550064754802</v>
      </c>
      <c r="J60" s="146">
        <v>94.23328249319263</v>
      </c>
      <c r="K60" s="147">
        <v>3.4</v>
      </c>
      <c r="L60" s="148">
        <f>L18+L32+L44+L59</f>
        <v>683553</v>
      </c>
      <c r="M60" s="149">
        <v>99.17914192462032</v>
      </c>
    </row>
    <row r="61" spans="2:13" ht="21" thickBot="1">
      <c r="B61" s="71" t="s">
        <v>46</v>
      </c>
      <c r="C61" s="72"/>
      <c r="D61" s="150">
        <f>D19+D33+D45</f>
        <v>38</v>
      </c>
      <c r="E61" s="150">
        <f>E19+E33+E45</f>
        <v>38</v>
      </c>
      <c r="F61" s="150">
        <f>F19+F33+F45</f>
        <v>38</v>
      </c>
      <c r="G61" s="150">
        <f>G19+G33+G45</f>
        <v>0</v>
      </c>
      <c r="H61" s="150">
        <f>H19+H33+H45</f>
        <v>0</v>
      </c>
      <c r="I61" s="86" t="s">
        <v>4</v>
      </c>
      <c r="J61" s="128"/>
      <c r="K61" s="129"/>
      <c r="L61" s="130"/>
      <c r="M61" s="131"/>
    </row>
    <row r="62" spans="2:13" ht="25.5" customHeight="1" thickTop="1">
      <c r="B62" s="47" t="s">
        <v>47</v>
      </c>
      <c r="C62" s="48"/>
      <c r="D62" s="144">
        <f>D4+D18+D32+D44+D59</f>
        <v>1080849</v>
      </c>
      <c r="E62" s="144">
        <f>E4+E18+E32+E44+E59</f>
        <v>1033988</v>
      </c>
      <c r="F62" s="144">
        <f>F4+F18+F32+F44+F59</f>
        <v>1007303</v>
      </c>
      <c r="G62" s="144">
        <f>G4+G18+G32+G44+G59</f>
        <v>26685</v>
      </c>
      <c r="H62" s="144">
        <f>H4+H18+H32+H44+H59</f>
        <v>46861</v>
      </c>
      <c r="I62" s="163">
        <v>95.66442676081488</v>
      </c>
      <c r="J62" s="146">
        <v>93.19553425131541</v>
      </c>
      <c r="K62" s="147">
        <v>4.4</v>
      </c>
      <c r="L62" s="148">
        <f>L4+L18+L32+L44+L59</f>
        <v>1116595</v>
      </c>
      <c r="M62" s="149">
        <v>96.7986602125211</v>
      </c>
    </row>
    <row r="63" spans="2:13" ht="21" thickBot="1">
      <c r="B63" s="49"/>
      <c r="C63" s="50"/>
      <c r="D63" s="164">
        <f>D5+D61</f>
        <v>3121</v>
      </c>
      <c r="E63" s="164">
        <f>E5+E61</f>
        <v>3121</v>
      </c>
      <c r="F63" s="164">
        <f>F5+F61</f>
        <v>3121</v>
      </c>
      <c r="G63" s="164">
        <f>G5+G61</f>
        <v>0</v>
      </c>
      <c r="H63" s="164">
        <f>H5+H61</f>
        <v>0</v>
      </c>
      <c r="I63" s="165" t="s">
        <v>4</v>
      </c>
      <c r="J63" s="166"/>
      <c r="K63" s="167"/>
      <c r="L63" s="168"/>
      <c r="M63" s="169"/>
    </row>
    <row r="64" spans="2:13" s="22" customFormat="1" ht="24.75" customHeight="1">
      <c r="B64" s="21"/>
      <c r="D64" s="29" t="s">
        <v>50</v>
      </c>
      <c r="E64" s="21"/>
      <c r="F64" s="21"/>
      <c r="G64" s="21"/>
      <c r="H64" s="21"/>
      <c r="I64" s="21"/>
      <c r="J64" s="21"/>
      <c r="K64" s="21"/>
      <c r="L64" s="21"/>
      <c r="M64" s="21"/>
    </row>
    <row r="65" spans="2:13" s="22" customFormat="1" ht="24.75" customHeight="1">
      <c r="B65" s="21" t="s">
        <v>60</v>
      </c>
      <c r="D65" s="29"/>
      <c r="E65" s="21"/>
      <c r="F65" s="21"/>
      <c r="G65" s="21"/>
      <c r="H65" s="21"/>
      <c r="I65" s="21"/>
      <c r="J65" s="21"/>
      <c r="K65" s="21"/>
      <c r="L65" s="21"/>
      <c r="M65" s="21"/>
    </row>
    <row r="111" ht="11.25">
      <c r="X111" s="23"/>
    </row>
    <row r="112" ht="11.25">
      <c r="X112" s="23"/>
    </row>
    <row r="113" ht="11.25">
      <c r="X113" s="23"/>
    </row>
    <row r="114" ht="11.25">
      <c r="X114" s="23"/>
    </row>
    <row r="115" ht="11.25">
      <c r="X115" s="23"/>
    </row>
    <row r="116" ht="11.25">
      <c r="X116" s="23"/>
    </row>
    <row r="117" spans="24:25" ht="11.25">
      <c r="X117" s="24"/>
      <c r="Y117" s="24"/>
    </row>
    <row r="118" ht="11.25">
      <c r="X118" s="23"/>
    </row>
    <row r="119" ht="11.25">
      <c r="X119" s="23"/>
    </row>
    <row r="120" ht="11.25">
      <c r="X120" s="23"/>
    </row>
    <row r="121" ht="11.25">
      <c r="X121" s="23"/>
    </row>
    <row r="122" ht="11.25">
      <c r="X122" s="23"/>
    </row>
    <row r="123" ht="11.25">
      <c r="X123" s="23"/>
    </row>
    <row r="124" ht="11.25">
      <c r="X124" s="23"/>
    </row>
    <row r="125" ht="11.25">
      <c r="X125" s="23"/>
    </row>
    <row r="126" ht="11.25">
      <c r="X126" s="23"/>
    </row>
    <row r="127" ht="11.25">
      <c r="X127" s="23"/>
    </row>
    <row r="128" spans="24:25" ht="11.25">
      <c r="X128" s="24"/>
      <c r="Y128" s="24"/>
    </row>
    <row r="129" ht="11.25">
      <c r="X129" s="23"/>
    </row>
    <row r="130" ht="11.25">
      <c r="X130" s="23"/>
    </row>
    <row r="131" ht="11.25">
      <c r="X131" s="23"/>
    </row>
    <row r="132" ht="11.25">
      <c r="X132" s="23"/>
    </row>
    <row r="133" spans="24:25" ht="11.25">
      <c r="X133" s="25"/>
      <c r="Y133" s="24"/>
    </row>
    <row r="137" spans="24:25" ht="11.25">
      <c r="X137" s="26"/>
      <c r="Y137" s="26"/>
    </row>
    <row r="138" ht="11.25">
      <c r="X138" s="23"/>
    </row>
    <row r="139" spans="24:29" ht="11.25">
      <c r="X139" s="23"/>
      <c r="AC139" s="26"/>
    </row>
    <row r="140" ht="11.25">
      <c r="X140" s="23"/>
    </row>
    <row r="141" ht="11.25">
      <c r="X141" s="23"/>
    </row>
    <row r="142" ht="11.25">
      <c r="X142" s="23"/>
    </row>
    <row r="143" spans="24:31" ht="11.25">
      <c r="X143" s="23"/>
      <c r="AD143" s="26"/>
      <c r="AE143" s="26"/>
    </row>
    <row r="144" spans="24:32" ht="11.25">
      <c r="X144" s="24"/>
      <c r="Y144" s="24"/>
      <c r="AD144" s="27"/>
      <c r="AE144" s="27"/>
      <c r="AF144" s="24"/>
    </row>
    <row r="145" spans="24:32" ht="11.25">
      <c r="X145" s="23"/>
      <c r="AD145" s="27"/>
      <c r="AE145" s="27"/>
      <c r="AF145" s="24"/>
    </row>
    <row r="146" spans="24:32" ht="11.25">
      <c r="X146" s="23"/>
      <c r="AD146" s="27"/>
      <c r="AE146" s="27"/>
      <c r="AF146" s="24"/>
    </row>
    <row r="147" spans="24:32" ht="11.25">
      <c r="X147" s="23"/>
      <c r="AD147" s="27"/>
      <c r="AE147" s="27"/>
      <c r="AF147" s="24"/>
    </row>
    <row r="148" spans="24:32" ht="11.25">
      <c r="X148" s="23"/>
      <c r="AD148" s="27"/>
      <c r="AE148" s="27"/>
      <c r="AF148" s="24"/>
    </row>
    <row r="149" spans="24:32" ht="11.25">
      <c r="X149" s="23"/>
      <c r="AD149" s="27"/>
      <c r="AE149" s="27"/>
      <c r="AF149" s="24"/>
    </row>
    <row r="150" spans="24:32" ht="11.25">
      <c r="X150" s="23"/>
      <c r="AD150" s="27"/>
      <c r="AE150" s="27"/>
      <c r="AF150" s="24"/>
    </row>
    <row r="151" spans="24:32" ht="11.25">
      <c r="X151" s="23"/>
      <c r="AD151" s="27"/>
      <c r="AE151" s="27"/>
      <c r="AF151" s="24"/>
    </row>
    <row r="152" spans="24:32" ht="11.25">
      <c r="X152" s="23"/>
      <c r="AD152" s="27"/>
      <c r="AE152" s="27"/>
      <c r="AF152" s="24"/>
    </row>
    <row r="153" spans="24:32" ht="11.25">
      <c r="X153" s="23"/>
      <c r="AD153" s="27"/>
      <c r="AE153" s="27"/>
      <c r="AF153" s="24"/>
    </row>
    <row r="154" spans="24:32" ht="11.25">
      <c r="X154" s="23"/>
      <c r="AD154" s="28"/>
      <c r="AE154" s="28"/>
      <c r="AF154" s="24"/>
    </row>
    <row r="155" spans="24:32" ht="11.25">
      <c r="X155" s="23"/>
      <c r="AD155" s="27"/>
      <c r="AE155" s="27"/>
      <c r="AF155" s="24"/>
    </row>
    <row r="156" spans="24:32" ht="11.25">
      <c r="X156" s="23"/>
      <c r="AD156" s="27"/>
      <c r="AE156" s="27"/>
      <c r="AF156" s="24"/>
    </row>
    <row r="157" spans="24:32" ht="11.25">
      <c r="X157" s="23"/>
      <c r="AD157" s="27"/>
      <c r="AE157" s="27"/>
      <c r="AF157" s="24"/>
    </row>
    <row r="158" spans="24:32" ht="11.25">
      <c r="X158" s="24"/>
      <c r="Y158" s="24"/>
      <c r="AD158" s="27"/>
      <c r="AE158" s="27"/>
      <c r="AF158" s="24"/>
    </row>
    <row r="159" spans="24:32" ht="11.25">
      <c r="X159" s="24"/>
      <c r="Y159" s="24"/>
      <c r="AD159" s="27"/>
      <c r="AE159" s="27"/>
      <c r="AF159" s="24"/>
    </row>
    <row r="160" spans="24:32" ht="11.25">
      <c r="X160" s="24"/>
      <c r="Y160" s="24"/>
      <c r="AD160" s="27"/>
      <c r="AE160" s="27"/>
      <c r="AF160" s="24"/>
    </row>
    <row r="161" spans="30:32" ht="11.25">
      <c r="AD161" s="27"/>
      <c r="AE161" s="27"/>
      <c r="AF161" s="24"/>
    </row>
    <row r="162" spans="24:32" ht="11.25">
      <c r="X162" s="24"/>
      <c r="Y162" s="24"/>
      <c r="AD162" s="27"/>
      <c r="AE162" s="27"/>
      <c r="AF162" s="24"/>
    </row>
    <row r="163" spans="30:32" ht="11.25">
      <c r="AD163" s="27"/>
      <c r="AE163" s="27"/>
      <c r="AF163" s="24"/>
    </row>
    <row r="164" spans="30:32" ht="11.25">
      <c r="AD164" s="27"/>
      <c r="AE164" s="27"/>
      <c r="AF164" s="24"/>
    </row>
    <row r="165" spans="30:32" ht="11.25">
      <c r="AD165" s="28"/>
      <c r="AE165" s="28"/>
      <c r="AF165" s="24"/>
    </row>
    <row r="166" spans="30:32" ht="11.25">
      <c r="AD166" s="27"/>
      <c r="AE166" s="27"/>
      <c r="AF166" s="24"/>
    </row>
    <row r="167" spans="30:32" ht="11.25">
      <c r="AD167" s="27"/>
      <c r="AE167" s="27"/>
      <c r="AF167" s="24"/>
    </row>
    <row r="168" spans="30:32" ht="11.25">
      <c r="AD168" s="27"/>
      <c r="AE168" s="27"/>
      <c r="AF168" s="24"/>
    </row>
    <row r="169" spans="30:32" ht="11.25">
      <c r="AD169" s="27"/>
      <c r="AE169" s="27"/>
      <c r="AF169" s="24"/>
    </row>
    <row r="171" ht="11.25">
      <c r="AC171" s="26"/>
    </row>
    <row r="175" spans="30:31" ht="11.25">
      <c r="AD175" s="26"/>
      <c r="AE175" s="26"/>
    </row>
    <row r="176" spans="30:32" ht="11.25">
      <c r="AD176" s="28"/>
      <c r="AE176" s="28"/>
      <c r="AF176" s="24"/>
    </row>
    <row r="177" spans="30:32" ht="11.25">
      <c r="AD177" s="27"/>
      <c r="AE177" s="27"/>
      <c r="AF177" s="24"/>
    </row>
    <row r="178" spans="30:32" ht="11.25">
      <c r="AD178" s="27"/>
      <c r="AE178" s="27"/>
      <c r="AF178" s="24"/>
    </row>
    <row r="179" spans="30:32" ht="11.25">
      <c r="AD179" s="27"/>
      <c r="AE179" s="27"/>
      <c r="AF179" s="24"/>
    </row>
    <row r="180" spans="30:32" ht="11.25">
      <c r="AD180" s="27"/>
      <c r="AE180" s="27"/>
      <c r="AF180" s="24"/>
    </row>
    <row r="181" spans="30:32" ht="11.25">
      <c r="AD181" s="27"/>
      <c r="AE181" s="27"/>
      <c r="AF181" s="24"/>
    </row>
    <row r="182" spans="30:32" ht="11.25">
      <c r="AD182" s="28"/>
      <c r="AE182" s="28"/>
      <c r="AF182" s="24"/>
    </row>
    <row r="183" spans="30:32" ht="11.25">
      <c r="AD183" s="27"/>
      <c r="AE183" s="27"/>
      <c r="AF183" s="24"/>
    </row>
    <row r="184" spans="30:32" ht="11.25">
      <c r="AD184" s="27"/>
      <c r="AE184" s="27"/>
      <c r="AF184" s="24"/>
    </row>
    <row r="185" spans="30:32" ht="11.25">
      <c r="AD185" s="27"/>
      <c r="AE185" s="27"/>
      <c r="AF185" s="24"/>
    </row>
    <row r="186" spans="30:32" ht="11.25">
      <c r="AD186" s="27"/>
      <c r="AE186" s="27"/>
      <c r="AF186" s="24"/>
    </row>
    <row r="187" spans="30:32" ht="11.25">
      <c r="AD187" s="27"/>
      <c r="AE187" s="27"/>
      <c r="AF187" s="24"/>
    </row>
    <row r="188" spans="30:32" ht="11.25">
      <c r="AD188" s="27"/>
      <c r="AE188" s="27"/>
      <c r="AF188" s="24"/>
    </row>
    <row r="189" spans="30:32" ht="11.25">
      <c r="AD189" s="27"/>
      <c r="AE189" s="27"/>
      <c r="AF189" s="24"/>
    </row>
    <row r="190" spans="30:32" ht="11.25">
      <c r="AD190" s="27"/>
      <c r="AE190" s="27"/>
      <c r="AF190" s="24"/>
    </row>
    <row r="191" spans="30:32" ht="11.25">
      <c r="AD191" s="27"/>
      <c r="AE191" s="27"/>
      <c r="AF191" s="24"/>
    </row>
    <row r="192" spans="30:32" ht="11.25">
      <c r="AD192" s="27"/>
      <c r="AE192" s="27"/>
      <c r="AF192" s="24"/>
    </row>
    <row r="193" spans="30:32" ht="11.25">
      <c r="AD193" s="27"/>
      <c r="AE193" s="27"/>
      <c r="AF193" s="24"/>
    </row>
    <row r="194" spans="30:32" ht="11.25">
      <c r="AD194" s="27"/>
      <c r="AE194" s="27"/>
      <c r="AF194" s="24"/>
    </row>
    <row r="195" spans="30:32" ht="11.25">
      <c r="AD195" s="27"/>
      <c r="AE195" s="27"/>
      <c r="AF195" s="24"/>
    </row>
    <row r="196" spans="30:32" ht="11.25">
      <c r="AD196" s="28"/>
      <c r="AE196" s="28"/>
      <c r="AF196" s="24"/>
    </row>
    <row r="197" spans="30:32" ht="11.25">
      <c r="AD197" s="28"/>
      <c r="AE197" s="28"/>
      <c r="AF197" s="24"/>
    </row>
    <row r="198" spans="30:32" ht="11.25">
      <c r="AD198" s="28"/>
      <c r="AE198" s="28"/>
      <c r="AF198" s="24"/>
    </row>
    <row r="199" ht="11.25">
      <c r="AF199" s="24"/>
    </row>
    <row r="200" spans="30:32" ht="11.25">
      <c r="AD200" s="28"/>
      <c r="AE200" s="28"/>
      <c r="AF200" s="24"/>
    </row>
  </sheetData>
  <sheetProtection/>
  <mergeCells count="18">
    <mergeCell ref="B6:B19"/>
    <mergeCell ref="C7:C8"/>
    <mergeCell ref="C24:C25"/>
    <mergeCell ref="B60:C60"/>
    <mergeCell ref="B34:B45"/>
    <mergeCell ref="C44:C45"/>
    <mergeCell ref="C37:C38"/>
    <mergeCell ref="B46:B59"/>
    <mergeCell ref="B62:C63"/>
    <mergeCell ref="C32:C33"/>
    <mergeCell ref="F2:G2"/>
    <mergeCell ref="B2:C3"/>
    <mergeCell ref="B4:C5"/>
    <mergeCell ref="C26:C27"/>
    <mergeCell ref="C10:C11"/>
    <mergeCell ref="C18:C19"/>
    <mergeCell ref="B20:B33"/>
    <mergeCell ref="B61:C61"/>
  </mergeCells>
  <printOptions horizontalCentered="1"/>
  <pageMargins left="0.1968503937007874" right="0.1968503937007874" top="0.5905511811023623" bottom="0.5905511811023623" header="0.5118110236220472" footer="0.3937007874015748"/>
  <pageSetup firstPageNumber="32" useFirstPageNumber="1" fitToHeight="1" fitToWidth="1" horizontalDpi="600" verticalDpi="600" orientation="portrait" paperSize="9" scale="53" r:id="rId1"/>
  <headerFooter alignWithMargins="0">
    <oddFooter>&amp;C&amp;"MS UI Gothic,標準"&amp;16-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谷口　直生</dc:creator>
  <cp:keywords/>
  <dc:description/>
  <cp:lastModifiedBy>大阪府</cp:lastModifiedBy>
  <cp:lastPrinted>2021-01-13T00:19:55Z</cp:lastPrinted>
  <dcterms:created xsi:type="dcterms:W3CDTF">2006-02-09T06:18:15Z</dcterms:created>
  <dcterms:modified xsi:type="dcterms:W3CDTF">2021-01-27T05:26:59Z</dcterms:modified>
  <cp:category/>
  <cp:version/>
  <cp:contentType/>
  <cp:contentStatus/>
</cp:coreProperties>
</file>