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80" windowHeight="8070" activeTab="0"/>
  </bookViews>
  <sheets>
    <sheet name="資料1-1法【計】" sheetId="1" r:id="rId1"/>
    <sheet name="←法【一括】" sheetId="2" r:id="rId2"/>
    <sheet name="←法【即時】" sheetId="3" r:id="rId3"/>
    <sheet name="資料1-2条例【計】" sheetId="4" r:id="rId4"/>
    <sheet name="←条例【一括】" sheetId="5" r:id="rId5"/>
    <sheet name="←条例【即時】" sheetId="6" r:id="rId6"/>
  </sheets>
  <definedNames>
    <definedName name="a">'←法【一括】'!$A:$A</definedName>
    <definedName name="_xlnm.Print_Area" localSheetId="4">'←条例【一括】'!$A$1:$O$47</definedName>
    <definedName name="_xlnm.Print_Area" localSheetId="5">'←条例【即時】'!$A$1:$O$47</definedName>
    <definedName name="_xlnm.Print_Area" localSheetId="1">'←法【一括】'!$A$1:$P$41</definedName>
    <definedName name="_xlnm.Print_Area" localSheetId="2">'←法【即時】'!$A$1:$P$41</definedName>
    <definedName name="_xlnm.Print_Area" localSheetId="0">'資料1-1法【計】'!$A$1:$P$41</definedName>
    <definedName name="_xlnm.Print_Area" localSheetId="3">'資料1-2条例【計】'!$A$1:$O$47</definedName>
    <definedName name="_xlnm.Print_Titles" localSheetId="4">'←条例【一括】'!$1:$4</definedName>
    <definedName name="_xlnm.Print_Titles" localSheetId="5">'←条例【即時】'!$1:$4</definedName>
    <definedName name="_xlnm.Print_Titles" localSheetId="3">'資料1-2条例【計】'!$1:$4</definedName>
  </definedNames>
  <calcPr calcMode="manual" fullCalcOnLoad="1"/>
</workbook>
</file>

<file path=xl/sharedStrings.xml><?xml version="1.0" encoding="utf-8"?>
<sst xmlns="http://schemas.openxmlformats.org/spreadsheetml/2006/main" count="492" uniqueCount="126">
  <si>
    <t>合計</t>
  </si>
  <si>
    <t>利用室課（所）</t>
  </si>
  <si>
    <t>利用事務等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</si>
  <si>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</si>
  <si>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</si>
  <si>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</si>
  <si>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</si>
  <si>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</si>
  <si>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</si>
  <si>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</si>
  <si>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</si>
  <si>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</si>
  <si>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</si>
  <si>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</si>
  <si>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旅行業法</t>
  </si>
  <si>
    <t>小計</t>
  </si>
  <si>
    <t>動物愛護畜産課</t>
  </si>
  <si>
    <t>家畜商法</t>
  </si>
  <si>
    <t>大店立地法</t>
  </si>
  <si>
    <t>建築振興課</t>
  </si>
  <si>
    <t>建設業法</t>
  </si>
  <si>
    <t>建設リサイクル法</t>
  </si>
  <si>
    <t>宅建業法</t>
  </si>
  <si>
    <t>不動産鑑定評価法</t>
  </si>
  <si>
    <t>消防法</t>
  </si>
  <si>
    <t>恩給法</t>
  </si>
  <si>
    <t>総務サービス課</t>
  </si>
  <si>
    <t>産業廃棄物指導課</t>
  </si>
  <si>
    <t>フロン回収法</t>
  </si>
  <si>
    <t>家庭支援課</t>
  </si>
  <si>
    <t>地域生活支援課</t>
  </si>
  <si>
    <t>建築振興課</t>
  </si>
  <si>
    <t>ものづくり支援課</t>
  </si>
  <si>
    <t>健康づくり課</t>
  </si>
  <si>
    <t>母子寡婦貸付の債権回収</t>
  </si>
  <si>
    <t>児童扶養手当の債権回収</t>
  </si>
  <si>
    <t>技能習得資金貸付の債権回収</t>
  </si>
  <si>
    <t>理学療法士等修学資金貸与の債権回収</t>
  </si>
  <si>
    <t>介護福祉士等修学資金貸与の債権回収</t>
  </si>
  <si>
    <t>障がい者生業資金貸与の債権回収</t>
  </si>
  <si>
    <t>宅建業の免許取消</t>
  </si>
  <si>
    <t>伝統工芸士認定</t>
  </si>
  <si>
    <t>教職員の退職金支給</t>
  </si>
  <si>
    <t>障がい者扶養共済支給</t>
  </si>
  <si>
    <t>退隠料</t>
  </si>
  <si>
    <t>がん登録</t>
  </si>
  <si>
    <t>資料1-1</t>
  </si>
  <si>
    <t>資料1-2</t>
  </si>
  <si>
    <t>3月</t>
  </si>
  <si>
    <t>3月</t>
  </si>
  <si>
    <t>建設業の許可取消等</t>
  </si>
  <si>
    <t>診察料等の債権回収</t>
  </si>
  <si>
    <t>医療対策課</t>
  </si>
  <si>
    <t>地域医療確保修学資金等貸与の債権回収</t>
  </si>
  <si>
    <t>看護師等修学資金貸与の債権回収</t>
  </si>
  <si>
    <t>中小企業高度化資金貸付の債権回収</t>
  </si>
  <si>
    <t>金融課</t>
  </si>
  <si>
    <t>施設財務課</t>
  </si>
  <si>
    <t>滞納授業料等の債権回収</t>
  </si>
  <si>
    <t>風俗営業の許可取消</t>
  </si>
  <si>
    <t>非常勤職員の公務災害等に対する補償等</t>
  </si>
  <si>
    <t>死体解剖資格認定</t>
  </si>
  <si>
    <t>先天性血液凝固因子障害等医療受給者証交付申請等</t>
  </si>
  <si>
    <t>協力援助者災害給付</t>
  </si>
  <si>
    <t>給与課</t>
  </si>
  <si>
    <t>保安課</t>
  </si>
  <si>
    <t>中小企業設備近代化資金貸付の債権回収</t>
  </si>
  <si>
    <t>福利課</t>
  </si>
  <si>
    <t>教育委員会（教育委員会事務局）</t>
  </si>
  <si>
    <t>公安委員会（警察本部）</t>
  </si>
  <si>
    <t>商業・サービス産業課</t>
  </si>
  <si>
    <t>パスポートセンター</t>
  </si>
  <si>
    <t>給与課（警察本部）</t>
  </si>
  <si>
    <t>重度障がい者介護手当の債権回収</t>
  </si>
  <si>
    <t>協力援助者災害給付</t>
  </si>
  <si>
    <t>3月</t>
  </si>
  <si>
    <t>パスポートセンター</t>
  </si>
  <si>
    <t>消防保安課</t>
  </si>
  <si>
    <t>旅券法</t>
  </si>
  <si>
    <t>放置車両の使用者に対する放置違反金の納付命令等</t>
  </si>
  <si>
    <t>法（計）</t>
  </si>
  <si>
    <t>法（即時）</t>
  </si>
  <si>
    <t>法（一括）</t>
  </si>
  <si>
    <t>条例（計）</t>
  </si>
  <si>
    <t>条例（即時）</t>
  </si>
  <si>
    <t>条例（一括）</t>
  </si>
  <si>
    <t>企画・観光課</t>
  </si>
  <si>
    <t>税務局</t>
  </si>
  <si>
    <t>地域保健課</t>
  </si>
  <si>
    <t>地方税法その他地方税に関する法律および条例</t>
  </si>
  <si>
    <t>駐車管理課</t>
  </si>
  <si>
    <t>こころの健康センター</t>
  </si>
  <si>
    <t>通訳案内士法</t>
  </si>
  <si>
    <t>関西広域連合</t>
  </si>
  <si>
    <t>府民文化総務課</t>
  </si>
  <si>
    <t>原爆援護法</t>
  </si>
  <si>
    <t>児童扶養手当法・特別児童扶養手当法</t>
  </si>
  <si>
    <t>母子及び父子並びに寡婦福祉法</t>
  </si>
  <si>
    <t>障害者総合支援法</t>
  </si>
  <si>
    <t>子ども家庭センター（池田・富田林・岸和田）</t>
  </si>
  <si>
    <t>生活困窮外国人に対する保護に関する事務</t>
  </si>
  <si>
    <t>地方公務員災害補償基金大阪府支部</t>
  </si>
  <si>
    <t>地方公務員災害補償法</t>
  </si>
  <si>
    <t>児童福祉法</t>
  </si>
  <si>
    <t>難病の患者に対する医療等に関する法律</t>
  </si>
  <si>
    <t>生活保護法</t>
  </si>
  <si>
    <t>子ども家庭センター（池田・富田林・岸和田）</t>
  </si>
  <si>
    <t>経営管理課</t>
  </si>
  <si>
    <t>環境衛生課</t>
  </si>
  <si>
    <t>福利課</t>
  </si>
  <si>
    <t>支援教育課</t>
  </si>
  <si>
    <t>給与課</t>
  </si>
  <si>
    <t>給与課</t>
  </si>
  <si>
    <t>福祉人材・法人指導課</t>
  </si>
  <si>
    <t>特別支援学校就学奨励法</t>
  </si>
  <si>
    <t>児童福祉法（令和元年12月17日付け市第3626号）</t>
  </si>
  <si>
    <t>住宅宿泊事業法</t>
  </si>
  <si>
    <t>公営住宅法</t>
  </si>
  <si>
    <t>児童福祉法（令和元年12月17日付け市第3626号）</t>
  </si>
  <si>
    <t>児童福祉法（令和元年12月17日付け市第3626号）</t>
  </si>
  <si>
    <t>大阪府における法事務　住基ネット利用状況（H31.4.1～R2.3.31）</t>
  </si>
  <si>
    <t>大阪府における法事務　住基ネット利用状況（H31.4.1～R2.3.31）【一括】</t>
  </si>
  <si>
    <t>大阪府における法事務　住基ネット利用状況（H31.4.1～R2.3.31）【即時】</t>
  </si>
  <si>
    <t>大阪府における条例事務　住基ネット利用状況（H31.4.1～R2.3.31）</t>
  </si>
  <si>
    <t>大阪府における条例事務　住基ネット利用状況（H31.4.1～R2.3.31）【一括】</t>
  </si>
  <si>
    <t>大阪府における条例事務　住基ネット利用状況（H31.4.1～R2.3.31）【即時】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</si>
</sst>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.0%"/>
    <numFmt numFmtId="180" formatCode="#,##0;[Red]#,##0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dotted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left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left" vertical="center"/>
    </xf>
    <xf numFmtId="0" fontId="2" fillId="35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180" fontId="2" fillId="0" borderId="21" xfId="0" applyNumberFormat="1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>
      <alignment horizontal="right" vertical="center"/>
    </xf>
    <xf numFmtId="180" fontId="2" fillId="0" borderId="22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 shrinkToFit="1"/>
    </xf>
    <xf numFmtId="0" fontId="2" fillId="0" borderId="23" xfId="0" applyFont="1" applyFill="1" applyBorder="1" applyAlignment="1">
      <alignment vertical="center" wrapText="1" shrinkToFit="1"/>
    </xf>
    <xf numFmtId="180" fontId="2" fillId="0" borderId="0" xfId="0" applyNumberFormat="1" applyFont="1" applyFill="1" applyAlignment="1">
      <alignment vertical="center" wrapText="1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 wrapText="1"/>
    </xf>
    <xf numFmtId="180" fontId="2" fillId="0" borderId="26" xfId="0" applyNumberFormat="1" applyFont="1" applyFill="1" applyBorder="1" applyAlignment="1">
      <alignment horizontal="right" vertical="center"/>
    </xf>
    <xf numFmtId="180" fontId="2" fillId="0" borderId="27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180" fontId="2" fillId="0" borderId="28" xfId="0" applyNumberFormat="1" applyFont="1" applyFill="1" applyBorder="1" applyAlignment="1">
      <alignment horizontal="right" vertical="center"/>
    </xf>
    <xf numFmtId="180" fontId="2" fillId="33" borderId="0" xfId="0" applyNumberFormat="1" applyFont="1" applyFill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2" fillId="0" borderId="29" xfId="0" applyFont="1" applyFill="1" applyBorder="1" applyAlignment="1">
      <alignment horizontal="left" vertical="center" wrapText="1"/>
    </xf>
    <xf numFmtId="180" fontId="2" fillId="0" borderId="3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180" fontId="2" fillId="35" borderId="16" xfId="0" applyNumberFormat="1" applyFont="1" applyFill="1" applyBorder="1" applyAlignment="1">
      <alignment horizontal="right" vertical="center"/>
    </xf>
    <xf numFmtId="180" fontId="2" fillId="35" borderId="32" xfId="0" applyNumberFormat="1" applyFont="1" applyFill="1" applyBorder="1" applyAlignment="1">
      <alignment horizontal="right" vertical="center"/>
    </xf>
    <xf numFmtId="0" fontId="2" fillId="0" borderId="26" xfId="0" applyFont="1" applyBorder="1" applyAlignment="1">
      <alignment vertical="center" wrapText="1"/>
    </xf>
    <xf numFmtId="180" fontId="2" fillId="0" borderId="33" xfId="0" applyNumberFormat="1" applyFont="1" applyFill="1" applyBorder="1" applyAlignment="1">
      <alignment horizontal="right" vertical="center"/>
    </xf>
    <xf numFmtId="180" fontId="2" fillId="0" borderId="34" xfId="0" applyNumberFormat="1" applyFont="1" applyFill="1" applyBorder="1" applyAlignment="1">
      <alignment horizontal="right" vertical="center"/>
    </xf>
    <xf numFmtId="180" fontId="2" fillId="0" borderId="35" xfId="0" applyNumberFormat="1" applyFont="1" applyFill="1" applyBorder="1" applyAlignment="1">
      <alignment horizontal="right" vertical="center"/>
    </xf>
    <xf numFmtId="0" fontId="2" fillId="0" borderId="36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180" fontId="2" fillId="0" borderId="37" xfId="0" applyNumberFormat="1" applyFont="1" applyFill="1" applyBorder="1" applyAlignment="1">
      <alignment horizontal="right" vertical="center"/>
    </xf>
    <xf numFmtId="180" fontId="2" fillId="0" borderId="38" xfId="0" applyNumberFormat="1" applyFont="1" applyFill="1" applyBorder="1" applyAlignment="1">
      <alignment horizontal="right" vertical="center"/>
    </xf>
    <xf numFmtId="0" fontId="2" fillId="0" borderId="35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180" fontId="2" fillId="0" borderId="40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vertical="center" wrapText="1"/>
    </xf>
    <xf numFmtId="180" fontId="2" fillId="7" borderId="30" xfId="0" applyNumberFormat="1" applyFont="1" applyFill="1" applyBorder="1" applyAlignment="1">
      <alignment horizontal="right" vertical="center"/>
    </xf>
    <xf numFmtId="180" fontId="2" fillId="7" borderId="42" xfId="0" applyNumberFormat="1" applyFont="1" applyFill="1" applyBorder="1" applyAlignment="1">
      <alignment horizontal="right" vertical="center"/>
    </xf>
    <xf numFmtId="180" fontId="2" fillId="7" borderId="43" xfId="0" applyNumberFormat="1" applyFont="1" applyFill="1" applyBorder="1" applyAlignment="1">
      <alignment horizontal="right" vertical="center"/>
    </xf>
    <xf numFmtId="180" fontId="2" fillId="7" borderId="44" xfId="0" applyNumberFormat="1" applyFont="1" applyFill="1" applyBorder="1" applyAlignment="1">
      <alignment horizontal="right" vertical="center"/>
    </xf>
    <xf numFmtId="180" fontId="2" fillId="7" borderId="45" xfId="0" applyNumberFormat="1" applyFont="1" applyFill="1" applyBorder="1" applyAlignment="1">
      <alignment horizontal="right" vertical="center"/>
    </xf>
    <xf numFmtId="0" fontId="2" fillId="7" borderId="42" xfId="0" applyFont="1" applyFill="1" applyBorder="1" applyAlignment="1">
      <alignment horizontal="center" vertical="center" wrapText="1"/>
    </xf>
    <xf numFmtId="0" fontId="2" fillId="7" borderId="46" xfId="0" applyFont="1" applyFill="1" applyBorder="1" applyAlignment="1">
      <alignment horizontal="center" vertical="center" wrapText="1"/>
    </xf>
    <xf numFmtId="180" fontId="2" fillId="7" borderId="47" xfId="0" applyNumberFormat="1" applyFont="1" applyFill="1" applyBorder="1" applyAlignment="1">
      <alignment horizontal="right" vertical="center"/>
    </xf>
    <xf numFmtId="180" fontId="2" fillId="7" borderId="48" xfId="0" applyNumberFormat="1" applyFont="1" applyFill="1" applyBorder="1" applyAlignment="1">
      <alignment horizontal="right" vertical="center"/>
    </xf>
    <xf numFmtId="38" fontId="2" fillId="0" borderId="0" xfId="49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80" fontId="0" fillId="0" borderId="0" xfId="0" applyNumberFormat="1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45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180" fontId="10" fillId="0" borderId="27" xfId="0" applyNumberFormat="1" applyFont="1" applyFill="1" applyBorder="1" applyAlignment="1">
      <alignment horizontal="right" vertical="center"/>
    </xf>
    <xf numFmtId="180" fontId="2" fillId="0" borderId="45" xfId="0" applyNumberFormat="1" applyFont="1" applyFill="1" applyBorder="1" applyAlignment="1">
      <alignment horizontal="right" vertical="center"/>
    </xf>
    <xf numFmtId="0" fontId="2" fillId="0" borderId="37" xfId="0" applyFont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77" fontId="2" fillId="0" borderId="22" xfId="0" applyNumberFormat="1" applyFont="1" applyBorder="1" applyAlignment="1">
      <alignment vertical="center" wrapText="1"/>
    </xf>
    <xf numFmtId="0" fontId="2" fillId="0" borderId="41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5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80" fontId="2" fillId="7" borderId="52" xfId="0" applyNumberFormat="1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 shrinkToFit="1"/>
    </xf>
    <xf numFmtId="0" fontId="0" fillId="0" borderId="11" xfId="0" applyFill="1" applyBorder="1" applyAlignment="1">
      <alignment vertical="center" wrapText="1" shrinkToFit="1"/>
    </xf>
    <xf numFmtId="0" fontId="2" fillId="7" borderId="55" xfId="0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0" fontId="2" fillId="35" borderId="22" xfId="0" applyFont="1" applyFill="1" applyBorder="1" applyAlignment="1">
      <alignment horizontal="left" vertical="center"/>
    </xf>
    <xf numFmtId="0" fontId="2" fillId="7" borderId="57" xfId="0" applyFont="1" applyFill="1" applyBorder="1" applyAlignment="1">
      <alignment horizontal="center" vertical="center"/>
    </xf>
    <xf numFmtId="0" fontId="2" fillId="7" borderId="5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22" xfId="0" applyFont="1" applyFill="1" applyBorder="1" applyAlignment="1">
      <alignment horizontal="left" vertical="center" wrapText="1"/>
    </xf>
    <xf numFmtId="0" fontId="2" fillId="7" borderId="49" xfId="0" applyFont="1" applyFill="1" applyBorder="1" applyAlignment="1">
      <alignment horizontal="center" vertical="center" wrapText="1"/>
    </xf>
    <xf numFmtId="0" fontId="2" fillId="7" borderId="45" xfId="0" applyFont="1" applyFill="1" applyBorder="1" applyAlignment="1">
      <alignment horizontal="center" vertical="center" wrapText="1"/>
    </xf>
    <xf numFmtId="180" fontId="2" fillId="7" borderId="57" xfId="0" applyNumberFormat="1" applyFont="1" applyFill="1" applyBorder="1" applyAlignment="1">
      <alignment horizontal="center" vertical="center"/>
    </xf>
    <xf numFmtId="180" fontId="2" fillId="7" borderId="58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7" borderId="59" xfId="0" applyFont="1" applyFill="1" applyBorder="1" applyAlignment="1">
      <alignment horizontal="center" vertical="center" wrapText="1"/>
    </xf>
    <xf numFmtId="0" fontId="2" fillId="7" borderId="60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23.625" style="1" bestFit="1" customWidth="1"/>
    <col min="2" max="2" width="16.00390625" style="18" bestFit="1" customWidth="1"/>
    <col min="3" max="3" width="33.125" style="1" customWidth="1"/>
    <col min="4" max="15" width="7.00390625" style="1" customWidth="1"/>
    <col min="16" max="16" width="11.625" style="1" bestFit="1" customWidth="1"/>
    <col min="17" max="17" width="7.125" style="1" bestFit="1" customWidth="1"/>
    <col min="18" max="16384" width="9.00390625" style="1" customWidth="1"/>
  </cols>
  <sheetData>
    <row r="1" spans="15:16" ht="29.25" customHeight="1" thickBot="1">
      <c r="O1" s="97" t="s">
        <v>46</v>
      </c>
      <c r="P1" s="98"/>
    </row>
    <row r="2" spans="1:16" ht="15.75" customHeight="1">
      <c r="A2" s="99" t="s">
        <v>120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22.5" customHeight="1" thickBot="1">
      <c r="A3" s="2"/>
      <c r="P3" s="1" t="s">
        <v>80</v>
      </c>
    </row>
    <row r="4" spans="1:16" ht="22.5" customHeight="1">
      <c r="A4" s="8" t="s">
        <v>1</v>
      </c>
      <c r="B4" s="20"/>
      <c r="C4" s="17"/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0" t="s">
        <v>13</v>
      </c>
      <c r="O4" s="10" t="s">
        <v>75</v>
      </c>
      <c r="P4" s="11" t="s">
        <v>0</v>
      </c>
    </row>
    <row r="5" spans="1:16" ht="22.5" customHeight="1">
      <c r="A5" s="25" t="s">
        <v>26</v>
      </c>
      <c r="B5" s="21" t="s">
        <v>25</v>
      </c>
      <c r="C5" s="16"/>
      <c r="D5" s="23">
        <f>SUM('←法【一括】'!D5,'←法【即時】'!D5)</f>
        <v>7</v>
      </c>
      <c r="E5" s="23">
        <f>SUM('←法【一括】'!E5,'←法【即時】'!E5)</f>
        <v>0</v>
      </c>
      <c r="F5" s="23">
        <f>SUM('←法【一括】'!F5,'←法【即時】'!F5)</f>
        <v>7</v>
      </c>
      <c r="G5" s="23">
        <f>SUM('←法【一括】'!G5,'←法【即時】'!G5)</f>
        <v>7</v>
      </c>
      <c r="H5" s="23">
        <f>SUM('←法【一括】'!H5,'←法【即時】'!H5)</f>
        <v>0</v>
      </c>
      <c r="I5" s="23">
        <f>SUM('←法【一括】'!I5,'←法【即時】'!I5)</f>
        <v>6</v>
      </c>
      <c r="J5" s="23">
        <f>SUM('←法【一括】'!J5,'←法【即時】'!J5)</f>
        <v>6</v>
      </c>
      <c r="K5" s="23">
        <f>SUM('←法【一括】'!K5,'←法【即時】'!K5)</f>
        <v>0</v>
      </c>
      <c r="L5" s="23">
        <f>SUM('←法【一括】'!L5,'←法【即時】'!L5)</f>
        <v>12</v>
      </c>
      <c r="M5" s="23">
        <f>SUM('←法【一括】'!M5,'←法【即時】'!M5)</f>
        <v>0</v>
      </c>
      <c r="N5" s="23">
        <f>SUM('←法【一括】'!N5,'←法【即時】'!N5)</f>
        <v>0</v>
      </c>
      <c r="O5" s="23">
        <f>SUM('←法【一括】'!O5,'←法【即時】'!O5)</f>
        <v>6</v>
      </c>
      <c r="P5" s="24">
        <f>SUM(D5:O5)</f>
        <v>51</v>
      </c>
    </row>
    <row r="6" spans="1:16" ht="22.5" customHeight="1">
      <c r="A6" s="102" t="s">
        <v>77</v>
      </c>
      <c r="B6" s="29" t="s">
        <v>25</v>
      </c>
      <c r="C6" s="30"/>
      <c r="D6" s="31">
        <f>SUM('←法【一括】'!D6,'←法【即時】'!D6)</f>
        <v>0</v>
      </c>
      <c r="E6" s="31">
        <f>SUM('←法【一括】'!E6,'←法【即時】'!E6)</f>
        <v>0</v>
      </c>
      <c r="F6" s="31">
        <f>SUM('←法【一括】'!F6,'←法【即時】'!F6)</f>
        <v>24</v>
      </c>
      <c r="G6" s="31">
        <f>SUM('←法【一括】'!G6,'←法【即時】'!G6)</f>
        <v>0</v>
      </c>
      <c r="H6" s="31">
        <f>SUM('←法【一括】'!H6,'←法【即時】'!H6)</f>
        <v>0</v>
      </c>
      <c r="I6" s="31">
        <f>SUM('←法【一括】'!I6,'←法【即時】'!I6)</f>
        <v>24</v>
      </c>
      <c r="J6" s="31">
        <f>SUM('←法【一括】'!J6,'←法【即時】'!J6)</f>
        <v>0</v>
      </c>
      <c r="K6" s="31">
        <f>SUM('←法【一括】'!K6,'←法【即時】'!K6)</f>
        <v>0</v>
      </c>
      <c r="L6" s="31">
        <f>SUM('←法【一括】'!L6,'←法【即時】'!L6)</f>
        <v>23</v>
      </c>
      <c r="M6" s="31">
        <f>SUM('←法【一括】'!M6,'←法【即時】'!M6)</f>
        <v>0</v>
      </c>
      <c r="N6" s="31">
        <f>SUM('←法【一括】'!N6,'←法【即時】'!N6)</f>
        <v>0</v>
      </c>
      <c r="O6" s="31">
        <f>SUM('←法【一括】'!O6,'←法【即時】'!O6)</f>
        <v>23</v>
      </c>
      <c r="P6" s="32">
        <f>SUM(D6:O6)</f>
        <v>94</v>
      </c>
    </row>
    <row r="7" spans="1:16" ht="22.5" customHeight="1">
      <c r="A7" s="103"/>
      <c r="B7" s="85" t="s">
        <v>24</v>
      </c>
      <c r="C7" s="86"/>
      <c r="D7" s="49">
        <f>SUM('←法【一括】'!D7,'←法【即時】'!D7)</f>
        <v>2</v>
      </c>
      <c r="E7" s="49">
        <f>SUM('←法【一括】'!E7,'←法【即時】'!E7)</f>
        <v>0</v>
      </c>
      <c r="F7" s="49">
        <f>SUM('←法【一括】'!F7,'←法【即時】'!F7)</f>
        <v>0</v>
      </c>
      <c r="G7" s="49">
        <f>SUM('←法【一括】'!G7,'←法【即時】'!G7)</f>
        <v>1</v>
      </c>
      <c r="H7" s="49">
        <f>SUM('←法【一括】'!H7,'←法【即時】'!H7)</f>
        <v>0</v>
      </c>
      <c r="I7" s="49">
        <f>SUM('←法【一括】'!I7,'←法【即時】'!I7)</f>
        <v>0</v>
      </c>
      <c r="J7" s="49">
        <f>SUM('←法【一括】'!J7,'←法【即時】'!J7)</f>
        <v>1</v>
      </c>
      <c r="K7" s="49">
        <f>SUM('←法【一括】'!K7,'←法【即時】'!K7)</f>
        <v>1</v>
      </c>
      <c r="L7" s="49">
        <f>SUM('←法【一括】'!L7,'←法【即時】'!L7)</f>
        <v>0</v>
      </c>
      <c r="M7" s="49">
        <f>SUM('←法【一括】'!M7,'←法【即時】'!M7)</f>
        <v>1</v>
      </c>
      <c r="N7" s="49">
        <f>SUM('←法【一括】'!N7,'←法【即時】'!N7)</f>
        <v>2</v>
      </c>
      <c r="O7" s="49">
        <f>SUM('←法【一括】'!O7,'←法【即時】'!O7)</f>
        <v>0</v>
      </c>
      <c r="P7" s="50">
        <f>SUM(D7:O7)</f>
        <v>8</v>
      </c>
    </row>
    <row r="8" spans="1:16" ht="22.5" customHeight="1">
      <c r="A8" s="103"/>
      <c r="B8" s="104" t="s">
        <v>15</v>
      </c>
      <c r="C8" s="105"/>
      <c r="D8" s="60">
        <f>SUM(D6:D7)</f>
        <v>2</v>
      </c>
      <c r="E8" s="60">
        <f aca="true" t="shared" si="0" ref="E8:O8">SUM(E6:E7)</f>
        <v>0</v>
      </c>
      <c r="F8" s="60">
        <f t="shared" si="0"/>
        <v>24</v>
      </c>
      <c r="G8" s="60">
        <f t="shared" si="0"/>
        <v>1</v>
      </c>
      <c r="H8" s="60">
        <f t="shared" si="0"/>
        <v>0</v>
      </c>
      <c r="I8" s="60">
        <f t="shared" si="0"/>
        <v>24</v>
      </c>
      <c r="J8" s="60">
        <f t="shared" si="0"/>
        <v>1</v>
      </c>
      <c r="K8" s="60">
        <f t="shared" si="0"/>
        <v>1</v>
      </c>
      <c r="L8" s="60">
        <f t="shared" si="0"/>
        <v>23</v>
      </c>
      <c r="M8" s="60">
        <f t="shared" si="0"/>
        <v>1</v>
      </c>
      <c r="N8" s="60">
        <f t="shared" si="0"/>
        <v>2</v>
      </c>
      <c r="O8" s="60">
        <f t="shared" si="0"/>
        <v>23</v>
      </c>
      <c r="P8" s="61">
        <f>SUM(P6:P7)</f>
        <v>102</v>
      </c>
    </row>
    <row r="9" spans="1:16" s="4" customFormat="1" ht="22.5" customHeight="1">
      <c r="A9" s="27" t="s">
        <v>93</v>
      </c>
      <c r="B9" s="29" t="s">
        <v>92</v>
      </c>
      <c r="C9" s="30"/>
      <c r="D9" s="31">
        <f>SUM('←法【一括】'!D9,'←法【即時】'!D9)</f>
        <v>0</v>
      </c>
      <c r="E9" s="31">
        <f>SUM('←法【一括】'!E9,'←法【即時】'!E9)</f>
        <v>0</v>
      </c>
      <c r="F9" s="31">
        <f>SUM('←法【一括】'!F9,'←法【即時】'!F9)</f>
        <v>0</v>
      </c>
      <c r="G9" s="31">
        <f>SUM('←法【一括】'!G9,'←法【即時】'!G9)</f>
        <v>1</v>
      </c>
      <c r="H9" s="31">
        <f>SUM('←法【一括】'!H9,'←法【即時】'!H9)</f>
        <v>0</v>
      </c>
      <c r="I9" s="31">
        <f>SUM('←法【一括】'!I9,'←法【即時】'!I9)</f>
        <v>0</v>
      </c>
      <c r="J9" s="31">
        <f>SUM('←法【一括】'!J9,'←法【即時】'!J9)</f>
        <v>0</v>
      </c>
      <c r="K9" s="31">
        <f>SUM('←法【一括】'!K9,'←法【即時】'!K9)</f>
        <v>0</v>
      </c>
      <c r="L9" s="31">
        <f>SUM('←法【一括】'!L9,'←法【即時】'!L9)</f>
        <v>0</v>
      </c>
      <c r="M9" s="31">
        <f>SUM('←法【一括】'!M9,'←法【即時】'!M9)</f>
        <v>0</v>
      </c>
      <c r="N9" s="31">
        <f>SUM('←法【一括】'!N9,'←法【即時】'!N9)</f>
        <v>0</v>
      </c>
      <c r="O9" s="31">
        <f>SUM('←法【一括】'!O9,'←法【即時】'!O9)</f>
        <v>0</v>
      </c>
      <c r="P9" s="32">
        <f aca="true" t="shared" si="1" ref="P9:P15">SUM(D9:O9)</f>
        <v>1</v>
      </c>
    </row>
    <row r="10" spans="1:16" s="4" customFormat="1" ht="22.5" customHeight="1">
      <c r="A10" s="27" t="s">
        <v>86</v>
      </c>
      <c r="B10" s="21" t="s">
        <v>14</v>
      </c>
      <c r="C10" s="16"/>
      <c r="D10" s="31">
        <f>SUM('←法【一括】'!D10,'←法【即時】'!D10)</f>
        <v>0</v>
      </c>
      <c r="E10" s="31">
        <f>SUM('←法【一括】'!E10,'←法【即時】'!E10)</f>
        <v>1</v>
      </c>
      <c r="F10" s="31">
        <f>SUM('←法【一括】'!F10,'←法【即時】'!F10)</f>
        <v>0</v>
      </c>
      <c r="G10" s="31">
        <f>SUM('←法【一括】'!G10,'←法【即時】'!G10)</f>
        <v>0</v>
      </c>
      <c r="H10" s="31">
        <f>SUM('←法【一括】'!H10,'←法【即時】'!H10)</f>
        <v>0</v>
      </c>
      <c r="I10" s="31">
        <f>SUM('←法【一括】'!I10,'←法【即時】'!I10)</f>
        <v>0</v>
      </c>
      <c r="J10" s="31">
        <f>SUM('←法【一括】'!J10,'←法【即時】'!J10)</f>
        <v>1</v>
      </c>
      <c r="K10" s="31">
        <f>SUM('←法【一括】'!K10,'←法【即時】'!K10)</f>
        <v>0</v>
      </c>
      <c r="L10" s="31">
        <f>SUM('←法【一括】'!L10,'←法【即時】'!L10)</f>
        <v>0</v>
      </c>
      <c r="M10" s="31">
        <f>SUM('←法【一括】'!M10,'←法【即時】'!M10)</f>
        <v>1</v>
      </c>
      <c r="N10" s="31">
        <f>SUM('←法【一括】'!N10,'←法【即時】'!N10)</f>
        <v>1</v>
      </c>
      <c r="O10" s="31">
        <f>SUM('←法【一括】'!O10,'←法【即時】'!O10)</f>
        <v>1</v>
      </c>
      <c r="P10" s="24">
        <f t="shared" si="1"/>
        <v>5</v>
      </c>
    </row>
    <row r="11" spans="1:16" s="4" customFormat="1" ht="22.5" customHeight="1">
      <c r="A11" s="7" t="s">
        <v>76</v>
      </c>
      <c r="B11" s="29" t="s">
        <v>78</v>
      </c>
      <c r="C11" s="87"/>
      <c r="D11" s="31">
        <f>SUM('←法【一括】'!D11,'←法【即時】'!D11)</f>
        <v>13588</v>
      </c>
      <c r="E11" s="31">
        <f>SUM('←法【一括】'!E11,'←法【即時】'!E11)</f>
        <v>14016</v>
      </c>
      <c r="F11" s="31">
        <f>SUM('←法【一括】'!F11,'←法【即時】'!F11)</f>
        <v>13780</v>
      </c>
      <c r="G11" s="31">
        <f>SUM('←法【一括】'!G11,'←法【即時】'!G11)</f>
        <v>15741</v>
      </c>
      <c r="H11" s="31">
        <f>SUM('←法【一括】'!H11,'←法【即時】'!H11)</f>
        <v>13753</v>
      </c>
      <c r="I11" s="31">
        <f>SUM('←法【一括】'!I11,'←法【即時】'!I11)</f>
        <v>11642</v>
      </c>
      <c r="J11" s="31">
        <f>SUM('←法【一括】'!J11,'←法【即時】'!J11)</f>
        <v>11385</v>
      </c>
      <c r="K11" s="31">
        <f>SUM('←法【一括】'!K11,'←法【即時】'!K11)</f>
        <v>11031</v>
      </c>
      <c r="L11" s="31">
        <f>SUM('←法【一括】'!L11,'←法【即時】'!L11)</f>
        <v>11969</v>
      </c>
      <c r="M11" s="31">
        <f>SUM('←法【一括】'!M11,'←法【即時】'!M11)</f>
        <v>14456</v>
      </c>
      <c r="N11" s="31">
        <f>SUM('←法【一括】'!N11,'←法【即時】'!N11)</f>
        <v>9750</v>
      </c>
      <c r="O11" s="31">
        <f>SUM('←法【一括】'!O11,'←法【即時】'!O11)</f>
        <v>9750</v>
      </c>
      <c r="P11" s="32">
        <f t="shared" si="1"/>
        <v>150861</v>
      </c>
    </row>
    <row r="12" spans="1:16" s="4" customFormat="1" ht="22.5" customHeight="1">
      <c r="A12" s="26" t="s">
        <v>70</v>
      </c>
      <c r="B12" s="21" t="s">
        <v>18</v>
      </c>
      <c r="C12" s="16"/>
      <c r="D12" s="23">
        <f>SUM('←法【一括】'!D12,'←法【即時】'!D12)</f>
        <v>0</v>
      </c>
      <c r="E12" s="23">
        <f>SUM('←法【一括】'!E12,'←法【即時】'!E12)</f>
        <v>0</v>
      </c>
      <c r="F12" s="23">
        <f>SUM('←法【一括】'!F12,'←法【即時】'!F12)</f>
        <v>0</v>
      </c>
      <c r="G12" s="23">
        <f>SUM('←法【一括】'!G12,'←法【即時】'!G12)</f>
        <v>0</v>
      </c>
      <c r="H12" s="23">
        <f>SUM('←法【一括】'!H12,'←法【即時】'!H12)</f>
        <v>0</v>
      </c>
      <c r="I12" s="23">
        <f>SUM('←法【一括】'!I12,'←法【即時】'!I12)</f>
        <v>0</v>
      </c>
      <c r="J12" s="23">
        <f>SUM('←法【一括】'!J12,'←法【即時】'!J12)</f>
        <v>0</v>
      </c>
      <c r="K12" s="23">
        <f>SUM('←法【一括】'!K12,'←法【即時】'!K12)</f>
        <v>0</v>
      </c>
      <c r="L12" s="23">
        <f>SUM('←法【一括】'!L12,'←法【即時】'!L12)</f>
        <v>0</v>
      </c>
      <c r="M12" s="23">
        <f>SUM('←法【一括】'!M12,'←法【即時】'!M12)</f>
        <v>0</v>
      </c>
      <c r="N12" s="23">
        <f>SUM('←法【一括】'!N12,'←法【即時】'!N12)</f>
        <v>0</v>
      </c>
      <c r="O12" s="23">
        <f>SUM('←法【一括】'!O12,'←法【即時】'!O12)</f>
        <v>0</v>
      </c>
      <c r="P12" s="24">
        <f t="shared" si="1"/>
        <v>0</v>
      </c>
    </row>
    <row r="13" spans="1:17" s="4" customFormat="1" ht="22.5" customHeight="1">
      <c r="A13" s="106" t="s">
        <v>29</v>
      </c>
      <c r="B13" s="82" t="s">
        <v>96</v>
      </c>
      <c r="C13" s="83"/>
      <c r="D13" s="31">
        <f>SUM('←法【一括】'!D13,'←法【即時】'!D13)</f>
        <v>0</v>
      </c>
      <c r="E13" s="31">
        <f>SUM('←法【一括】'!E13,'←法【即時】'!E13)</f>
        <v>0</v>
      </c>
      <c r="F13" s="31">
        <f>SUM('←法【一括】'!F13,'←法【即時】'!F13)</f>
        <v>0</v>
      </c>
      <c r="G13" s="31">
        <f>SUM('←法【一括】'!G13,'←法【即時】'!G13)</f>
        <v>0</v>
      </c>
      <c r="H13" s="31">
        <f>SUM('←法【一括】'!H13,'←法【即時】'!H13)</f>
        <v>0</v>
      </c>
      <c r="I13" s="31">
        <f>SUM('←法【一括】'!I13,'←法【即時】'!I13)</f>
        <v>0</v>
      </c>
      <c r="J13" s="31">
        <f>SUM('←法【一括】'!J13,'←法【即時】'!J13)</f>
        <v>0</v>
      </c>
      <c r="K13" s="31">
        <f>SUM('←法【一括】'!K13,'←法【即時】'!K13)</f>
        <v>0</v>
      </c>
      <c r="L13" s="31">
        <f>SUM('←法【一括】'!L13,'←法【即時】'!L13)</f>
        <v>0</v>
      </c>
      <c r="M13" s="31">
        <f>SUM('←法【一括】'!M13,'←法【即時】'!M13)</f>
        <v>0</v>
      </c>
      <c r="N13" s="31">
        <f>SUM('←法【一括】'!N13,'←法【即時】'!N13)</f>
        <v>0</v>
      </c>
      <c r="O13" s="31">
        <f>SUM('←法【一括】'!O13,'←法【即時】'!O13)</f>
        <v>0</v>
      </c>
      <c r="P13" s="32">
        <f t="shared" si="1"/>
        <v>0</v>
      </c>
      <c r="Q13" s="35"/>
    </row>
    <row r="14" spans="1:17" s="4" customFormat="1" ht="22.5" customHeight="1">
      <c r="A14" s="107"/>
      <c r="B14" s="88" t="s">
        <v>97</v>
      </c>
      <c r="C14" s="89"/>
      <c r="D14" s="49">
        <f>SUM('←法【一括】'!D14,'←法【即時】'!D14)</f>
        <v>0</v>
      </c>
      <c r="E14" s="49">
        <f>SUM('←法【一括】'!E14,'←法【即時】'!E14)</f>
        <v>0</v>
      </c>
      <c r="F14" s="49">
        <f>SUM('←法【一括】'!F14,'←法【即時】'!F14)</f>
        <v>0</v>
      </c>
      <c r="G14" s="49">
        <f>SUM('←法【一括】'!G14,'←法【即時】'!G14)</f>
        <v>0</v>
      </c>
      <c r="H14" s="49">
        <f>SUM('←法【一括】'!H14,'←法【即時】'!H14)</f>
        <v>0</v>
      </c>
      <c r="I14" s="49">
        <f>SUM('←法【一括】'!I14,'←法【即時】'!I14)</f>
        <v>0</v>
      </c>
      <c r="J14" s="49">
        <f>SUM('←法【一括】'!J14,'←法【即時】'!J14)</f>
        <v>0</v>
      </c>
      <c r="K14" s="49">
        <f>SUM('←法【一括】'!K14,'←法【即時】'!K14)</f>
        <v>0</v>
      </c>
      <c r="L14" s="49">
        <f>SUM('←法【一括】'!L14,'←法【即時】'!L14)</f>
        <v>0</v>
      </c>
      <c r="M14" s="49">
        <f>SUM('←法【一括】'!M14,'←法【即時】'!M14)</f>
        <v>0</v>
      </c>
      <c r="N14" s="49">
        <f>SUM('←法【一括】'!N14,'←法【即時】'!N14)</f>
        <v>0</v>
      </c>
      <c r="O14" s="49">
        <f>SUM('←法【一括】'!O14,'←法【即時】'!O14)</f>
        <v>0</v>
      </c>
      <c r="P14" s="50">
        <f t="shared" si="1"/>
        <v>0</v>
      </c>
      <c r="Q14" s="35"/>
    </row>
    <row r="15" spans="1:17" s="4" customFormat="1" ht="22.5" customHeight="1">
      <c r="A15" s="107"/>
      <c r="B15" s="95" t="s">
        <v>119</v>
      </c>
      <c r="C15" s="96"/>
      <c r="D15" s="49">
        <f>SUM('←法【一括】'!D15,'←法【即時】'!D15)</f>
        <v>0</v>
      </c>
      <c r="E15" s="49">
        <f>SUM('←法【一括】'!E15,'←法【即時】'!E15)</f>
        <v>0</v>
      </c>
      <c r="F15" s="49">
        <f>SUM('←法【一括】'!F15,'←法【即時】'!F15)</f>
        <v>0</v>
      </c>
      <c r="G15" s="49">
        <f>SUM('←法【一括】'!G15,'←法【即時】'!G15)</f>
        <v>0</v>
      </c>
      <c r="H15" s="49">
        <f>SUM('←法【一括】'!H15,'←法【即時】'!H15)</f>
        <v>0</v>
      </c>
      <c r="I15" s="49">
        <f>SUM('←法【一括】'!I15,'←法【即時】'!I15)</f>
        <v>0</v>
      </c>
      <c r="J15" s="49">
        <f>SUM('←法【一括】'!J15,'←法【即時】'!J15)</f>
        <v>0</v>
      </c>
      <c r="K15" s="49">
        <f>SUM('←法【一括】'!K15,'←法【即時】'!K15)</f>
        <v>0</v>
      </c>
      <c r="L15" s="49">
        <f>SUM('←法【一括】'!L15,'←法【即時】'!L15)</f>
        <v>0</v>
      </c>
      <c r="M15" s="49">
        <f>SUM('←法【一括】'!M15,'←法【即時】'!M15)</f>
        <v>0</v>
      </c>
      <c r="N15" s="49">
        <f>SUM('←法【一括】'!N15,'←法【即時】'!N15)</f>
        <v>0</v>
      </c>
      <c r="O15" s="49">
        <f>SUM('←法【一括】'!O15,'←法【即時】'!O15)</f>
        <v>4</v>
      </c>
      <c r="P15" s="50">
        <f t="shared" si="1"/>
        <v>4</v>
      </c>
      <c r="Q15" s="35"/>
    </row>
    <row r="16" spans="1:17" s="4" customFormat="1" ht="22.5" customHeight="1">
      <c r="A16" s="108"/>
      <c r="B16" s="104" t="s">
        <v>15</v>
      </c>
      <c r="C16" s="105"/>
      <c r="D16" s="59">
        <f>SUM(D13:D15)</f>
        <v>0</v>
      </c>
      <c r="E16" s="59">
        <f aca="true" t="shared" si="2" ref="E16:P16">SUM(E13:E15)</f>
        <v>0</v>
      </c>
      <c r="F16" s="59">
        <f t="shared" si="2"/>
        <v>0</v>
      </c>
      <c r="G16" s="59">
        <f t="shared" si="2"/>
        <v>0</v>
      </c>
      <c r="H16" s="59">
        <f t="shared" si="2"/>
        <v>0</v>
      </c>
      <c r="I16" s="59">
        <f t="shared" si="2"/>
        <v>0</v>
      </c>
      <c r="J16" s="59">
        <f t="shared" si="2"/>
        <v>0</v>
      </c>
      <c r="K16" s="59">
        <f t="shared" si="2"/>
        <v>0</v>
      </c>
      <c r="L16" s="59">
        <f t="shared" si="2"/>
        <v>0</v>
      </c>
      <c r="M16" s="59">
        <f t="shared" si="2"/>
        <v>0</v>
      </c>
      <c r="N16" s="59">
        <f t="shared" si="2"/>
        <v>0</v>
      </c>
      <c r="O16" s="59">
        <f t="shared" si="2"/>
        <v>4</v>
      </c>
      <c r="P16" s="66">
        <f t="shared" si="2"/>
        <v>4</v>
      </c>
      <c r="Q16" s="35"/>
    </row>
    <row r="17" spans="1:17" s="4" customFormat="1" ht="30" customHeight="1">
      <c r="A17" s="40" t="s">
        <v>106</v>
      </c>
      <c r="B17" s="111" t="s">
        <v>105</v>
      </c>
      <c r="C17" s="112"/>
      <c r="D17" s="23">
        <f>SUM('←法【一括】'!D17,'←法【即時】'!D17)</f>
        <v>0</v>
      </c>
      <c r="E17" s="23">
        <f>SUM('←法【一括】'!E17,'←法【即時】'!E17)</f>
        <v>0</v>
      </c>
      <c r="F17" s="23">
        <f>SUM('←法【一括】'!F17,'←法【即時】'!F17)</f>
        <v>0</v>
      </c>
      <c r="G17" s="23">
        <f>SUM('←法【一括】'!G17,'←法【即時】'!G17)</f>
        <v>0</v>
      </c>
      <c r="H17" s="23">
        <f>SUM('←法【一括】'!H17,'←法【即時】'!H17)</f>
        <v>0</v>
      </c>
      <c r="I17" s="23">
        <f>SUM('←法【一括】'!I17,'←法【即時】'!I17)</f>
        <v>0</v>
      </c>
      <c r="J17" s="23">
        <f>SUM('←法【一括】'!J17,'←法【即時】'!J17)</f>
        <v>0</v>
      </c>
      <c r="K17" s="23">
        <f>SUM('←法【一括】'!K17,'←法【即時】'!K17)</f>
        <v>0</v>
      </c>
      <c r="L17" s="23">
        <f>SUM('←法【一括】'!L17,'←法【即時】'!L17)</f>
        <v>0</v>
      </c>
      <c r="M17" s="23">
        <f>SUM('←法【一括】'!M17,'←法【即時】'!M17)</f>
        <v>0</v>
      </c>
      <c r="N17" s="23">
        <f>SUM('←法【一括】'!N17,'←法【即時】'!N17)</f>
        <v>0</v>
      </c>
      <c r="O17" s="23">
        <f>SUM('←法【一括】'!O17,'←法【即時】'!O17)</f>
        <v>0</v>
      </c>
      <c r="P17" s="24">
        <f aca="true" t="shared" si="3" ref="P17:P22">SUM(D17:O17)</f>
        <v>0</v>
      </c>
      <c r="Q17" s="35"/>
    </row>
    <row r="18" spans="1:16" s="4" customFormat="1" ht="22.5" customHeight="1">
      <c r="A18" s="26" t="s">
        <v>27</v>
      </c>
      <c r="B18" s="21" t="s">
        <v>28</v>
      </c>
      <c r="C18" s="16"/>
      <c r="D18" s="23">
        <f>SUM('←法【一括】'!D18,'←法【即時】'!D18)</f>
        <v>4</v>
      </c>
      <c r="E18" s="23">
        <f>SUM('←法【一括】'!E18,'←法【即時】'!E18)</f>
        <v>0</v>
      </c>
      <c r="F18" s="23">
        <f>SUM('←法【一括】'!F18,'←法【即時】'!F18)</f>
        <v>3</v>
      </c>
      <c r="G18" s="23">
        <f>SUM('←法【一括】'!G18,'←法【即時】'!G18)</f>
        <v>0</v>
      </c>
      <c r="H18" s="23">
        <f>SUM('←法【一括】'!H18,'←法【即時】'!H18)</f>
        <v>2</v>
      </c>
      <c r="I18" s="23">
        <f>SUM('←法【一括】'!I18,'←法【即時】'!I18)</f>
        <v>2</v>
      </c>
      <c r="J18" s="23">
        <f>SUM('←法【一括】'!J18,'←法【即時】'!J18)</f>
        <v>4</v>
      </c>
      <c r="K18" s="23">
        <f>SUM('←法【一括】'!K18,'←法【即時】'!K18)</f>
        <v>0</v>
      </c>
      <c r="L18" s="23">
        <f>SUM('←法【一括】'!L18,'←法【即時】'!L18)</f>
        <v>2</v>
      </c>
      <c r="M18" s="23">
        <f>SUM('←法【一括】'!M18,'←法【即時】'!M18)</f>
        <v>1</v>
      </c>
      <c r="N18" s="23">
        <f>SUM('←法【一括】'!N18,'←法【即時】'!N18)</f>
        <v>3</v>
      </c>
      <c r="O18" s="23">
        <f>SUM('←法【一括】'!O18,'←法【即時】'!O18)</f>
        <v>6</v>
      </c>
      <c r="P18" s="24">
        <f t="shared" si="3"/>
        <v>27</v>
      </c>
    </row>
    <row r="19" spans="1:16" s="4" customFormat="1" ht="22.5" customHeight="1">
      <c r="A19" s="7" t="s">
        <v>16</v>
      </c>
      <c r="B19" s="21" t="s">
        <v>17</v>
      </c>
      <c r="C19" s="16"/>
      <c r="D19" s="23">
        <f>SUM('←法【一括】'!D19,'←法【即時】'!D19)</f>
        <v>0</v>
      </c>
      <c r="E19" s="23">
        <f>SUM('←法【一括】'!E19,'←法【即時】'!E19)</f>
        <v>0</v>
      </c>
      <c r="F19" s="23">
        <f>SUM('←法【一括】'!F19,'←法【即時】'!F19)</f>
        <v>0</v>
      </c>
      <c r="G19" s="23">
        <f>SUM('←法【一括】'!G19,'←法【即時】'!G19)</f>
        <v>0</v>
      </c>
      <c r="H19" s="23">
        <f>SUM('←法【一括】'!H19,'←法【即時】'!H19)</f>
        <v>0</v>
      </c>
      <c r="I19" s="23">
        <f>SUM('←法【一括】'!I19,'←法【即時】'!I19)</f>
        <v>0</v>
      </c>
      <c r="J19" s="23">
        <f>SUM('←法【一括】'!J19,'←法【即時】'!J19)</f>
        <v>0</v>
      </c>
      <c r="K19" s="23">
        <f>SUM('←法【一括】'!K19,'←法【即時】'!K19)</f>
        <v>0</v>
      </c>
      <c r="L19" s="23">
        <f>SUM('←法【一括】'!L19,'←法【即時】'!L19)</f>
        <v>0</v>
      </c>
      <c r="M19" s="23">
        <f>SUM('←法【一括】'!M19,'←法【即時】'!M19)</f>
        <v>0</v>
      </c>
      <c r="N19" s="23">
        <f>SUM('←法【一括】'!N19,'←法【即時】'!N19)</f>
        <v>0</v>
      </c>
      <c r="O19" s="23">
        <f>SUM('←法【一括】'!O19,'←法【即時】'!O19)</f>
        <v>0</v>
      </c>
      <c r="P19" s="24">
        <f t="shared" si="3"/>
        <v>0</v>
      </c>
    </row>
    <row r="20" spans="1:16" s="5" customFormat="1" ht="22.5" customHeight="1">
      <c r="A20" s="106" t="s">
        <v>88</v>
      </c>
      <c r="B20" s="29" t="s">
        <v>95</v>
      </c>
      <c r="C20" s="30"/>
      <c r="D20" s="31">
        <f>SUM('←法【一括】'!D20,'←法【即時】'!D20)</f>
        <v>4441</v>
      </c>
      <c r="E20" s="31">
        <f>SUM('←法【一括】'!E20,'←法【即時】'!E20)</f>
        <v>4448</v>
      </c>
      <c r="F20" s="31">
        <f>SUM('←法【一括】'!F20,'←法【即時】'!F20)</f>
        <v>4418</v>
      </c>
      <c r="G20" s="31">
        <f>SUM('←法【一括】'!G20,'←法【即時】'!G20)</f>
        <v>4403</v>
      </c>
      <c r="H20" s="31">
        <f>SUM('←法【一括】'!H20,'←法【即時】'!H20)</f>
        <v>4383</v>
      </c>
      <c r="I20" s="31">
        <f>SUM('←法【一括】'!I20,'←法【即時】'!I20)</f>
        <v>4361</v>
      </c>
      <c r="J20" s="31">
        <f>SUM('←法【一括】'!J20,'←法【即時】'!J20)</f>
        <v>4343</v>
      </c>
      <c r="K20" s="31">
        <f>SUM('←法【一括】'!K20,'←法【即時】'!K20)</f>
        <v>4323</v>
      </c>
      <c r="L20" s="31">
        <f>SUM('←法【一括】'!L20,'←法【即時】'!L20)</f>
        <v>4308</v>
      </c>
      <c r="M20" s="31">
        <f>SUM('←法【一括】'!M20,'←法【即時】'!M20)</f>
        <v>4287</v>
      </c>
      <c r="N20" s="31">
        <f>SUM('←法【一括】'!N20,'←法【即時】'!N20)</f>
        <v>4258</v>
      </c>
      <c r="O20" s="31">
        <f>SUM('←法【一括】'!O20,'←法【即時】'!O20)</f>
        <v>4225</v>
      </c>
      <c r="P20" s="32">
        <f t="shared" si="3"/>
        <v>52198</v>
      </c>
    </row>
    <row r="21" spans="1:16" s="5" customFormat="1" ht="22.5" customHeight="1">
      <c r="A21" s="107"/>
      <c r="B21" s="95" t="s">
        <v>104</v>
      </c>
      <c r="C21" s="96"/>
      <c r="D21" s="49">
        <f>SUM('←法【一括】'!D21,'←法【即時】'!D21)</f>
        <v>0</v>
      </c>
      <c r="E21" s="49">
        <f>SUM('←法【一括】'!E21,'←法【即時】'!E21)</f>
        <v>2643</v>
      </c>
      <c r="F21" s="49">
        <f>SUM('←法【一括】'!F21,'←法【即時】'!F21)</f>
        <v>72298</v>
      </c>
      <c r="G21" s="49">
        <f>SUM('←法【一括】'!G21,'←法【即時】'!G21)</f>
        <v>72170</v>
      </c>
      <c r="H21" s="49">
        <f>SUM('←法【一括】'!H21,'←法【即時】'!H21)</f>
        <v>0</v>
      </c>
      <c r="I21" s="49">
        <f>SUM('←法【一括】'!I21,'←法【即時】'!I21)</f>
        <v>0</v>
      </c>
      <c r="J21" s="49">
        <f>SUM('←法【一括】'!J21,'←法【即時】'!J21)</f>
        <v>0</v>
      </c>
      <c r="K21" s="49">
        <f>SUM('←法【一括】'!K21,'←法【即時】'!K21)</f>
        <v>0</v>
      </c>
      <c r="L21" s="49">
        <f>SUM('←法【一括】'!L21,'←法【即時】'!L21)</f>
        <v>0</v>
      </c>
      <c r="M21" s="49">
        <f>SUM('←法【一括】'!M21,'←法【即時】'!M21)</f>
        <v>0</v>
      </c>
      <c r="N21" s="49">
        <f>SUM('←法【一括】'!N21,'←法【即時】'!N21)</f>
        <v>0</v>
      </c>
      <c r="O21" s="49">
        <f>SUM('←法【一括】'!O21,'←法【即時】'!O21)</f>
        <v>0</v>
      </c>
      <c r="P21" s="50">
        <f t="shared" si="3"/>
        <v>147111</v>
      </c>
    </row>
    <row r="22" spans="1:16" s="5" customFormat="1" ht="22.5" customHeight="1">
      <c r="A22" s="107"/>
      <c r="B22" s="95" t="s">
        <v>103</v>
      </c>
      <c r="C22" s="96"/>
      <c r="D22" s="49">
        <f>SUM('←法【一括】'!D22,'←法【即時】'!D22)</f>
        <v>0</v>
      </c>
      <c r="E22" s="49">
        <f>SUM('←法【一括】'!E22,'←法【即時】'!E22)</f>
        <v>0</v>
      </c>
      <c r="F22" s="49">
        <f>SUM('←法【一括】'!F22,'←法【即時】'!F22)</f>
        <v>0</v>
      </c>
      <c r="G22" s="49">
        <f>SUM('←法【一括】'!G22,'←法【即時】'!G22)</f>
        <v>4711</v>
      </c>
      <c r="H22" s="49">
        <f>SUM('←法【一括】'!H22,'←法【即時】'!H22)</f>
        <v>0</v>
      </c>
      <c r="I22" s="49">
        <f>SUM('←法【一括】'!I22,'←法【即時】'!I22)</f>
        <v>0</v>
      </c>
      <c r="J22" s="49">
        <f>SUM('←法【一括】'!J22,'←法【即時】'!J22)</f>
        <v>0</v>
      </c>
      <c r="K22" s="49">
        <f>SUM('←法【一括】'!K22,'←法【即時】'!K22)</f>
        <v>0</v>
      </c>
      <c r="L22" s="49">
        <f>SUM('←法【一括】'!L22,'←法【即時】'!L22)</f>
        <v>0</v>
      </c>
      <c r="M22" s="49">
        <f>SUM('←法【一括】'!M22,'←法【即時】'!M22)</f>
        <v>0</v>
      </c>
      <c r="N22" s="49">
        <f>SUM('←法【一括】'!N22,'←法【即時】'!N22)</f>
        <v>0</v>
      </c>
      <c r="O22" s="49">
        <f>SUM('←法【一括】'!O22,'←法【即時】'!O22)</f>
        <v>0</v>
      </c>
      <c r="P22" s="50">
        <f t="shared" si="3"/>
        <v>4711</v>
      </c>
    </row>
    <row r="23" spans="1:16" s="5" customFormat="1" ht="22.5" customHeight="1">
      <c r="A23" s="108"/>
      <c r="B23" s="124" t="s">
        <v>15</v>
      </c>
      <c r="C23" s="125"/>
      <c r="D23" s="60">
        <f>SUM(D20:D22)</f>
        <v>4441</v>
      </c>
      <c r="E23" s="60">
        <f aca="true" t="shared" si="4" ref="E23:O23">SUM(E20:E22)</f>
        <v>7091</v>
      </c>
      <c r="F23" s="60">
        <f t="shared" si="4"/>
        <v>76716</v>
      </c>
      <c r="G23" s="60">
        <f t="shared" si="4"/>
        <v>81284</v>
      </c>
      <c r="H23" s="60">
        <f t="shared" si="4"/>
        <v>4383</v>
      </c>
      <c r="I23" s="60">
        <f t="shared" si="4"/>
        <v>4361</v>
      </c>
      <c r="J23" s="60">
        <f t="shared" si="4"/>
        <v>4343</v>
      </c>
      <c r="K23" s="60">
        <f t="shared" si="4"/>
        <v>4323</v>
      </c>
      <c r="L23" s="60">
        <f t="shared" si="4"/>
        <v>4308</v>
      </c>
      <c r="M23" s="60">
        <f t="shared" si="4"/>
        <v>4287</v>
      </c>
      <c r="N23" s="60">
        <f t="shared" si="4"/>
        <v>4258</v>
      </c>
      <c r="O23" s="60">
        <f t="shared" si="4"/>
        <v>4225</v>
      </c>
      <c r="P23" s="61">
        <f>SUM(P20:P22)</f>
        <v>204020</v>
      </c>
    </row>
    <row r="24" spans="1:17" s="4" customFormat="1" ht="22.5" customHeight="1">
      <c r="A24" s="55" t="s">
        <v>91</v>
      </c>
      <c r="B24" s="109" t="s">
        <v>98</v>
      </c>
      <c r="C24" s="110"/>
      <c r="D24" s="39">
        <f>SUM('←法【一括】'!D24,'←法【即時】'!D24)</f>
        <v>0</v>
      </c>
      <c r="E24" s="39">
        <f>SUM('←法【一括】'!E24,'←法【即時】'!E24)</f>
        <v>0</v>
      </c>
      <c r="F24" s="39">
        <f>SUM('←法【一括】'!F24,'←法【即時】'!F24)</f>
        <v>0</v>
      </c>
      <c r="G24" s="39">
        <f>SUM('←法【一括】'!G24,'←法【即時】'!G24)</f>
        <v>0</v>
      </c>
      <c r="H24" s="39">
        <f>SUM('←法【一括】'!H24,'←法【即時】'!H24)</f>
        <v>0</v>
      </c>
      <c r="I24" s="39">
        <f>SUM('←法【一括】'!I24,'←法【即時】'!I24)</f>
        <v>0</v>
      </c>
      <c r="J24" s="39">
        <f>SUM('←法【一括】'!J24,'←法【即時】'!J24)</f>
        <v>0</v>
      </c>
      <c r="K24" s="39">
        <f>SUM('←法【一括】'!K24,'←法【即時】'!K24)</f>
        <v>0</v>
      </c>
      <c r="L24" s="39">
        <f>SUM('←法【一括】'!L24,'←法【即時】'!L24)</f>
        <v>0</v>
      </c>
      <c r="M24" s="39">
        <f>SUM('←法【一括】'!M24,'←法【即時】'!M24)</f>
        <v>0</v>
      </c>
      <c r="N24" s="39">
        <f>SUM('←法【一括】'!N24,'←法【即時】'!N24)</f>
        <v>0</v>
      </c>
      <c r="O24" s="39">
        <f>SUM('←法【一括】'!O24,'←法【即時】'!O24)</f>
        <v>0</v>
      </c>
      <c r="P24" s="56">
        <f aca="true" t="shared" si="5" ref="P24:P29">SUM(D24:O24)</f>
        <v>0</v>
      </c>
      <c r="Q24" s="35"/>
    </row>
    <row r="25" spans="1:17" s="4" customFormat="1" ht="22.5" customHeight="1">
      <c r="A25" s="55" t="s">
        <v>108</v>
      </c>
      <c r="B25" s="109" t="s">
        <v>116</v>
      </c>
      <c r="C25" s="110"/>
      <c r="D25" s="39">
        <f>SUM('←法【一括】'!D25,'←法【即時】'!D25)</f>
        <v>0</v>
      </c>
      <c r="E25" s="39">
        <f>SUM('←法【一括】'!E25,'←法【即時】'!E25)</f>
        <v>0</v>
      </c>
      <c r="F25" s="39">
        <f>SUM('←法【一括】'!F25,'←法【即時】'!F25)</f>
        <v>0</v>
      </c>
      <c r="G25" s="39">
        <f>SUM('←法【一括】'!G25,'←法【即時】'!G25)</f>
        <v>9</v>
      </c>
      <c r="H25" s="39">
        <f>SUM('←法【一括】'!H25,'←法【即時】'!H25)</f>
        <v>0</v>
      </c>
      <c r="I25" s="39">
        <f>SUM('←法【一括】'!I25,'←法【即時】'!I25)</f>
        <v>0</v>
      </c>
      <c r="J25" s="39">
        <f>SUM('←法【一括】'!J25,'←法【即時】'!J25)</f>
        <v>12</v>
      </c>
      <c r="K25" s="39">
        <f>SUM('←法【一括】'!K25,'←法【即時】'!K25)</f>
        <v>0</v>
      </c>
      <c r="L25" s="39">
        <f>SUM('←法【一括】'!L25,'←法【即時】'!L25)</f>
        <v>0</v>
      </c>
      <c r="M25" s="39">
        <f>SUM('←法【一括】'!M25,'←法【即時】'!M25)</f>
        <v>1</v>
      </c>
      <c r="N25" s="39">
        <f>SUM('←法【一括】'!N25,'←法【即時】'!N25)</f>
        <v>0</v>
      </c>
      <c r="O25" s="39">
        <f>SUM('←法【一括】'!O25,'←法【即時】'!O25)</f>
        <v>0</v>
      </c>
      <c r="P25" s="56">
        <f t="shared" si="5"/>
        <v>22</v>
      </c>
      <c r="Q25" s="35"/>
    </row>
    <row r="26" spans="1:16" s="5" customFormat="1" ht="22.5" customHeight="1">
      <c r="A26" s="101" t="s">
        <v>19</v>
      </c>
      <c r="B26" s="29" t="s">
        <v>20</v>
      </c>
      <c r="C26" s="30"/>
      <c r="D26" s="43">
        <f>SUM('←法【一括】'!D26,'←法【即時】'!D26)</f>
        <v>31</v>
      </c>
      <c r="E26" s="43">
        <f>SUM('←法【一括】'!E26,'←法【即時】'!E26)</f>
        <v>35</v>
      </c>
      <c r="F26" s="43">
        <f>SUM('←法【一括】'!F26,'←法【即時】'!F26)</f>
        <v>26</v>
      </c>
      <c r="G26" s="43">
        <f>SUM('←法【一括】'!G26,'←法【即時】'!G26)</f>
        <v>33</v>
      </c>
      <c r="H26" s="43">
        <f>SUM('←法【一括】'!H26,'←法【即時】'!H26)</f>
        <v>37</v>
      </c>
      <c r="I26" s="43">
        <f>SUM('←法【一括】'!I26,'←法【即時】'!I26)</f>
        <v>33</v>
      </c>
      <c r="J26" s="43">
        <f>SUM('←法【一括】'!J26,'←法【即時】'!J26)</f>
        <v>53</v>
      </c>
      <c r="K26" s="43">
        <f>SUM('←法【一括】'!K26,'←法【即時】'!K26)</f>
        <v>26</v>
      </c>
      <c r="L26" s="43">
        <f>SUM('←法【一括】'!L26,'←法【即時】'!L26)</f>
        <v>38</v>
      </c>
      <c r="M26" s="43">
        <f>SUM('←法【一括】'!M26,'←法【即時】'!M26)</f>
        <v>22</v>
      </c>
      <c r="N26" s="43">
        <f>SUM('←法【一括】'!N26,'←法【即時】'!N26)</f>
        <v>25</v>
      </c>
      <c r="O26" s="43">
        <f>SUM('←法【一括】'!O26,'←法【即時】'!O26)</f>
        <v>31</v>
      </c>
      <c r="P26" s="32">
        <f t="shared" si="5"/>
        <v>390</v>
      </c>
    </row>
    <row r="27" spans="1:16" s="5" customFormat="1" ht="22.5" customHeight="1">
      <c r="A27" s="101"/>
      <c r="B27" s="85" t="s">
        <v>21</v>
      </c>
      <c r="C27" s="86"/>
      <c r="D27" s="90">
        <f>SUM('←法【一括】'!D27,'←法【即時】'!D27)</f>
        <v>0</v>
      </c>
      <c r="E27" s="79">
        <f>SUM('←法【一括】'!E27,'←法【即時】'!E27)</f>
        <v>0</v>
      </c>
      <c r="F27" s="79">
        <f>SUM('←法【一括】'!F27,'←法【即時】'!F27)</f>
        <v>0</v>
      </c>
      <c r="G27" s="79">
        <f>SUM('←法【一括】'!G27,'←法【即時】'!G27)</f>
        <v>0</v>
      </c>
      <c r="H27" s="79">
        <f>SUM('←法【一括】'!H27,'←法【即時】'!H27)</f>
        <v>0</v>
      </c>
      <c r="I27" s="79">
        <f>SUM('←法【一括】'!I27,'←法【即時】'!I27)</f>
        <v>0</v>
      </c>
      <c r="J27" s="79">
        <f>SUM('←法【一括】'!J27,'←法【即時】'!J27)</f>
        <v>0</v>
      </c>
      <c r="K27" s="79">
        <f>SUM('←法【一括】'!K27,'←法【即時】'!K27)</f>
        <v>0</v>
      </c>
      <c r="L27" s="79">
        <f>SUM('←法【一括】'!L27,'←法【即時】'!L27)</f>
        <v>1</v>
      </c>
      <c r="M27" s="79">
        <f>SUM('←法【一括】'!M27,'←法【即時】'!M27)</f>
        <v>0</v>
      </c>
      <c r="N27" s="79">
        <f>SUM('←法【一括】'!N27,'←法【即時】'!N27)</f>
        <v>0</v>
      </c>
      <c r="O27" s="79">
        <f>SUM('←法【一括】'!O27,'←法【即時】'!O27)</f>
        <v>0</v>
      </c>
      <c r="P27" s="50">
        <f t="shared" si="5"/>
        <v>1</v>
      </c>
    </row>
    <row r="28" spans="1:16" s="5" customFormat="1" ht="22.5" customHeight="1">
      <c r="A28" s="101"/>
      <c r="B28" s="85" t="s">
        <v>22</v>
      </c>
      <c r="C28" s="86"/>
      <c r="D28" s="90">
        <f>SUM('←法【一括】'!D28,'←法【即時】'!D28)</f>
        <v>0</v>
      </c>
      <c r="E28" s="79">
        <f>SUM('←法【一括】'!E28,'←法【即時】'!E28)</f>
        <v>6</v>
      </c>
      <c r="F28" s="79">
        <f>SUM('←法【一括】'!F28,'←法【即時】'!F28)</f>
        <v>6</v>
      </c>
      <c r="G28" s="79">
        <f>SUM('←法【一括】'!G28,'←法【即時】'!G28)</f>
        <v>3</v>
      </c>
      <c r="H28" s="79">
        <f>SUM('←法【一括】'!H28,'←法【即時】'!H28)</f>
        <v>7</v>
      </c>
      <c r="I28" s="79">
        <f>SUM('←法【一括】'!I28,'←法【即時】'!I28)</f>
        <v>0</v>
      </c>
      <c r="J28" s="79">
        <f>SUM('←法【一括】'!J28,'←法【即時】'!J28)</f>
        <v>7</v>
      </c>
      <c r="K28" s="79">
        <f>SUM('←法【一括】'!K28,'←法【即時】'!K28)</f>
        <v>5</v>
      </c>
      <c r="L28" s="79">
        <f>SUM('←法【一括】'!L28,'←法【即時】'!L28)</f>
        <v>7</v>
      </c>
      <c r="M28" s="79">
        <f>SUM('←法【一括】'!M28,'←法【即時】'!M28)</f>
        <v>28</v>
      </c>
      <c r="N28" s="79">
        <f>SUM('←法【一括】'!N28,'←法【即時】'!N28)</f>
        <v>28</v>
      </c>
      <c r="O28" s="79">
        <f>SUM('←法【一括】'!O28,'←法【即時】'!O28)</f>
        <v>37</v>
      </c>
      <c r="P28" s="50">
        <f t="shared" si="5"/>
        <v>134</v>
      </c>
    </row>
    <row r="29" spans="1:16" s="5" customFormat="1" ht="22.5" customHeight="1">
      <c r="A29" s="101"/>
      <c r="B29" s="85" t="s">
        <v>23</v>
      </c>
      <c r="C29" s="86"/>
      <c r="D29" s="90">
        <f>SUM('←法【一括】'!D29,'←法【即時】'!D29)</f>
        <v>0</v>
      </c>
      <c r="E29" s="79">
        <f>SUM('←法【一括】'!E29,'←法【即時】'!E29)</f>
        <v>0</v>
      </c>
      <c r="F29" s="79">
        <f>SUM('←法【一括】'!F29,'←法【即時】'!F29)</f>
        <v>0</v>
      </c>
      <c r="G29" s="79">
        <f>SUM('←法【一括】'!G29,'←法【即時】'!G29)</f>
        <v>0</v>
      </c>
      <c r="H29" s="79">
        <f>SUM('←法【一括】'!H29,'←法【即時】'!H29)</f>
        <v>0</v>
      </c>
      <c r="I29" s="79">
        <f>SUM('←法【一括】'!I29,'←法【即時】'!I29)</f>
        <v>0</v>
      </c>
      <c r="J29" s="79">
        <f>SUM('←法【一括】'!J29,'←法【即時】'!J29)</f>
        <v>0</v>
      </c>
      <c r="K29" s="79">
        <f>SUM('←法【一括】'!K29,'←法【即時】'!K29)</f>
        <v>0</v>
      </c>
      <c r="L29" s="79">
        <f>SUM('←法【一括】'!L29,'←法【即時】'!L29)</f>
        <v>0</v>
      </c>
      <c r="M29" s="79">
        <f>SUM('←法【一括】'!M29,'←法【即時】'!M29)</f>
        <v>0</v>
      </c>
      <c r="N29" s="79">
        <f>SUM('←法【一括】'!N29,'←法【即時】'!N29)</f>
        <v>0</v>
      </c>
      <c r="O29" s="79">
        <f>SUM('←法【一括】'!O29,'←法【即時】'!O29)</f>
        <v>1</v>
      </c>
      <c r="P29" s="50">
        <f t="shared" si="5"/>
        <v>1</v>
      </c>
    </row>
    <row r="30" spans="1:16" s="5" customFormat="1" ht="22.5" customHeight="1">
      <c r="A30" s="101"/>
      <c r="B30" s="116" t="s">
        <v>15</v>
      </c>
      <c r="C30" s="117"/>
      <c r="D30" s="60">
        <f>SUM(D26:D29)</f>
        <v>31</v>
      </c>
      <c r="E30" s="60">
        <f aca="true" t="shared" si="6" ref="E30:O30">SUM(E26:E29)</f>
        <v>41</v>
      </c>
      <c r="F30" s="60">
        <f t="shared" si="6"/>
        <v>32</v>
      </c>
      <c r="G30" s="60">
        <f t="shared" si="6"/>
        <v>36</v>
      </c>
      <c r="H30" s="60">
        <f t="shared" si="6"/>
        <v>44</v>
      </c>
      <c r="I30" s="60">
        <f t="shared" si="6"/>
        <v>33</v>
      </c>
      <c r="J30" s="60">
        <f t="shared" si="6"/>
        <v>60</v>
      </c>
      <c r="K30" s="60">
        <f t="shared" si="6"/>
        <v>31</v>
      </c>
      <c r="L30" s="60">
        <f t="shared" si="6"/>
        <v>46</v>
      </c>
      <c r="M30" s="60">
        <f t="shared" si="6"/>
        <v>50</v>
      </c>
      <c r="N30" s="60">
        <f t="shared" si="6"/>
        <v>53</v>
      </c>
      <c r="O30" s="60">
        <f t="shared" si="6"/>
        <v>69</v>
      </c>
      <c r="P30" s="61">
        <f>SUM(P26:P29)</f>
        <v>526</v>
      </c>
    </row>
    <row r="31" spans="1:17" s="4" customFormat="1" ht="22.5" customHeight="1">
      <c r="A31" s="55" t="s">
        <v>107</v>
      </c>
      <c r="B31" s="118" t="s">
        <v>117</v>
      </c>
      <c r="C31" s="118"/>
      <c r="D31" s="39">
        <f>SUM('←法【一括】'!D31,'←法【即時】'!D31)</f>
        <v>0</v>
      </c>
      <c r="E31" s="39">
        <f>SUM('←法【一括】'!E31,'←法【即時】'!E31)</f>
        <v>0</v>
      </c>
      <c r="F31" s="39">
        <f>SUM('←法【一括】'!F31,'←法【即時】'!F31)</f>
        <v>0</v>
      </c>
      <c r="G31" s="39">
        <f>SUM('←法【一括】'!G31,'←法【即時】'!G31)</f>
        <v>0</v>
      </c>
      <c r="H31" s="39">
        <f>SUM('←法【一括】'!H31,'←法【即時】'!H31)</f>
        <v>27379</v>
      </c>
      <c r="I31" s="39">
        <f>SUM('←法【一括】'!I31,'←法【即時】'!I31)</f>
        <v>0</v>
      </c>
      <c r="J31" s="39">
        <f>SUM('←法【一括】'!J31,'←法【即時】'!J31)</f>
        <v>38674</v>
      </c>
      <c r="K31" s="39">
        <f>SUM('←法【一括】'!K31,'←法【即時】'!K31)</f>
        <v>0</v>
      </c>
      <c r="L31" s="39">
        <f>SUM('←法【一括】'!L31,'←法【即時】'!L31)</f>
        <v>0</v>
      </c>
      <c r="M31" s="39">
        <f>SUM('←法【一括】'!M31,'←法【即時】'!M31)</f>
        <v>0</v>
      </c>
      <c r="N31" s="39">
        <f>SUM('←法【一括】'!N31,'←法【即時】'!N31)</f>
        <v>0</v>
      </c>
      <c r="O31" s="39">
        <f>SUM('←法【一括】'!O31,'←法【即時】'!O31)</f>
        <v>0</v>
      </c>
      <c r="P31" s="84">
        <f>SUM(D31:O31)</f>
        <v>66053</v>
      </c>
      <c r="Q31" s="35"/>
    </row>
    <row r="32" spans="1:16" s="5" customFormat="1" ht="22.5" customHeight="1">
      <c r="A32" s="25" t="s">
        <v>87</v>
      </c>
      <c r="B32" s="118" t="s">
        <v>89</v>
      </c>
      <c r="C32" s="118"/>
      <c r="D32" s="39">
        <f>SUM('←法【一括】'!D32,'←法【即時】'!D32)</f>
        <v>752</v>
      </c>
      <c r="E32" s="39">
        <f>SUM('←法【一括】'!E32,'←法【即時】'!E32)</f>
        <v>1096</v>
      </c>
      <c r="F32" s="39">
        <f>SUM('←法【一括】'!F32,'←法【即時】'!F32)</f>
        <v>91963</v>
      </c>
      <c r="G32" s="39">
        <f>SUM('←法【一括】'!G32,'←法【即時】'!G32)</f>
        <v>12579</v>
      </c>
      <c r="H32" s="39">
        <f>SUM('←法【一括】'!H32,'←法【即時】'!H32)</f>
        <v>5053</v>
      </c>
      <c r="I32" s="39">
        <f>SUM('←法【一括】'!I32,'←法【即時】'!I32)</f>
        <v>7931</v>
      </c>
      <c r="J32" s="39">
        <f>SUM('←法【一括】'!J32,'←法【即時】'!J32)</f>
        <v>29132</v>
      </c>
      <c r="K32" s="39">
        <f>SUM('←法【一括】'!K32,'←法【即時】'!K32)</f>
        <v>3568</v>
      </c>
      <c r="L32" s="39">
        <f>SUM('←法【一括】'!L32,'←法【即時】'!L32)</f>
        <v>3016</v>
      </c>
      <c r="M32" s="39">
        <f>SUM('←法【一括】'!M32,'←法【即時】'!M32)</f>
        <v>1559</v>
      </c>
      <c r="N32" s="39">
        <f>SUM('←法【一括】'!N32,'←法【即時】'!N32)</f>
        <v>2372</v>
      </c>
      <c r="O32" s="39">
        <f>SUM('←法【一括】'!O32,'←法【即時】'!O32)</f>
        <v>4128</v>
      </c>
      <c r="P32" s="24">
        <f>SUM(D32:O32)</f>
        <v>163149</v>
      </c>
    </row>
    <row r="33" spans="1:16" s="5" customFormat="1" ht="22.5" customHeight="1">
      <c r="A33" s="113" t="s">
        <v>68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5"/>
    </row>
    <row r="34" spans="1:16" ht="22.5" customHeight="1">
      <c r="A34" s="25" t="s">
        <v>109</v>
      </c>
      <c r="B34" s="21" t="s">
        <v>25</v>
      </c>
      <c r="C34" s="16"/>
      <c r="D34" s="23">
        <f>SUM('←法【一括】'!D34,'←法【即時】'!D34)</f>
        <v>0</v>
      </c>
      <c r="E34" s="23">
        <f>SUM('←法【一括】'!E34,'←法【即時】'!E34)</f>
        <v>0</v>
      </c>
      <c r="F34" s="23">
        <f>SUM('←法【一括】'!F34,'←法【即時】'!F34)</f>
        <v>63</v>
      </c>
      <c r="G34" s="23">
        <f>SUM('←法【一括】'!G34,'←法【即時】'!G34)</f>
        <v>0</v>
      </c>
      <c r="H34" s="23">
        <f>SUM('←法【一括】'!H34,'←法【即時】'!H34)</f>
        <v>0</v>
      </c>
      <c r="I34" s="23">
        <f>SUM('←法【一括】'!I34,'←法【即時】'!I34)</f>
        <v>85</v>
      </c>
      <c r="J34" s="23">
        <f>SUM('←法【一括】'!J34,'←法【即時】'!J34)</f>
        <v>0</v>
      </c>
      <c r="K34" s="23">
        <f>SUM('←法【一括】'!K34,'←法【即時】'!K34)</f>
        <v>0</v>
      </c>
      <c r="L34" s="23">
        <f>SUM('←法【一括】'!L34,'←法【即時】'!L34)</f>
        <v>59</v>
      </c>
      <c r="M34" s="23">
        <f>SUM('←法【一括】'!M34,'←法【即時】'!M34)</f>
        <v>0</v>
      </c>
      <c r="N34" s="23">
        <f>SUM('←法【一括】'!N34,'←法【即時】'!N34)</f>
        <v>0</v>
      </c>
      <c r="O34" s="23">
        <f>SUM('←法【一括】'!O34,'←法【即時】'!O34)</f>
        <v>57</v>
      </c>
      <c r="P34" s="24">
        <f>SUM(D34:O34)</f>
        <v>264</v>
      </c>
    </row>
    <row r="35" spans="1:16" ht="22.5" customHeight="1">
      <c r="A35" s="25" t="s">
        <v>110</v>
      </c>
      <c r="B35" s="21" t="s">
        <v>114</v>
      </c>
      <c r="C35" s="16"/>
      <c r="D35" s="23">
        <f>SUM('←法【一括】'!D35,'←法【即時】'!D35)</f>
        <v>0</v>
      </c>
      <c r="E35" s="23">
        <f>SUM('←法【一括】'!E35,'←法【即時】'!E35)</f>
        <v>0</v>
      </c>
      <c r="F35" s="23">
        <f>SUM('←法【一括】'!F35,'←法【即時】'!F35)</f>
        <v>6831</v>
      </c>
      <c r="G35" s="23">
        <f>SUM('←法【一括】'!G35,'←法【即時】'!G35)</f>
        <v>85</v>
      </c>
      <c r="H35" s="23">
        <f>SUM('←法【一括】'!H35,'←法【即時】'!H35)</f>
        <v>125</v>
      </c>
      <c r="I35" s="23">
        <f>SUM('←法【一括】'!I35,'←法【即時】'!I35)</f>
        <v>0</v>
      </c>
      <c r="J35" s="23">
        <f>SUM('←法【一括】'!J35,'←法【即時】'!J35)</f>
        <v>53</v>
      </c>
      <c r="K35" s="23">
        <f>SUM('←法【一括】'!K35,'←法【即時】'!K35)</f>
        <v>18</v>
      </c>
      <c r="L35" s="23">
        <f>SUM('←法【一括】'!L35,'←法【即時】'!L35)</f>
        <v>0</v>
      </c>
      <c r="M35" s="23">
        <f>SUM('←法【一括】'!M35,'←法【即時】'!M35)</f>
        <v>25</v>
      </c>
      <c r="N35" s="23">
        <f>SUM('←法【一括】'!N35,'←法【即時】'!N35)</f>
        <v>17</v>
      </c>
      <c r="O35" s="23">
        <f>SUM('←法【一括】'!O35,'←法【即時】'!O35)</f>
        <v>0</v>
      </c>
      <c r="P35" s="24">
        <f>SUM(D35:O35)</f>
        <v>7154</v>
      </c>
    </row>
    <row r="36" spans="1:16" s="5" customFormat="1" ht="22.5" customHeight="1">
      <c r="A36" s="119" t="s">
        <v>69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1"/>
    </row>
    <row r="37" spans="1:16" ht="22.5" customHeight="1">
      <c r="A37" s="25" t="s">
        <v>112</v>
      </c>
      <c r="B37" s="21" t="s">
        <v>25</v>
      </c>
      <c r="C37" s="16"/>
      <c r="D37" s="23">
        <f>SUM('←法【一括】'!D37,'←法【即時】'!D37)</f>
        <v>0</v>
      </c>
      <c r="E37" s="23">
        <f>SUM('←法【一括】'!E37,'←法【即時】'!E37)</f>
        <v>0</v>
      </c>
      <c r="F37" s="23">
        <f>SUM('←法【一括】'!F37,'←法【即時】'!F37)</f>
        <v>436</v>
      </c>
      <c r="G37" s="23">
        <f>SUM('←法【一括】'!G37,'←法【即時】'!G37)</f>
        <v>0</v>
      </c>
      <c r="H37" s="23">
        <f>SUM('←法【一括】'!H37,'←法【即時】'!H37)</f>
        <v>0</v>
      </c>
      <c r="I37" s="23">
        <f>SUM('←法【一括】'!I37,'←法【即時】'!I37)</f>
        <v>281</v>
      </c>
      <c r="J37" s="23">
        <f>SUM('←法【一括】'!J37,'←法【即時】'!J37)</f>
        <v>0</v>
      </c>
      <c r="K37" s="23">
        <f>SUM('←法【一括】'!K37,'←法【即時】'!K37)</f>
        <v>0</v>
      </c>
      <c r="L37" s="23">
        <f>SUM('←法【一括】'!L37,'←法【即時】'!L37)</f>
        <v>273</v>
      </c>
      <c r="M37" s="23">
        <f>SUM('←法【一括】'!M37,'←法【即時】'!M37)</f>
        <v>0</v>
      </c>
      <c r="N37" s="23">
        <f>SUM('←法【一括】'!N37,'←法【即時】'!N37)</f>
        <v>0</v>
      </c>
      <c r="O37" s="23">
        <f>SUM('←法【一括】'!O37,'←法【即時】'!O37)</f>
        <v>540</v>
      </c>
      <c r="P37" s="24">
        <f>SUM(D37:O37)</f>
        <v>1530</v>
      </c>
    </row>
    <row r="38" spans="1:17" s="5" customFormat="1" ht="22.5" customHeight="1" thickBot="1">
      <c r="A38" s="122" t="s">
        <v>0</v>
      </c>
      <c r="B38" s="123"/>
      <c r="C38" s="123"/>
      <c r="D38" s="63">
        <f>D5+D6+D7+D9+D10+D11+D12+D13+D14+D15+D17+D18+D19+D20+D21+D22+D24+D25+D26+D27+D28+D29+D31+D32+D34+D35+D37</f>
        <v>18825</v>
      </c>
      <c r="E38" s="63">
        <f aca="true" t="shared" si="7" ref="E38:P38">E5+E6+E7+E9+E10+E11+E12+E13+E14+E15+E17+E18+E19+E20+E21+E22+E24+E25+E26+E27+E28+E29+E31+E32+E34+E35+E37</f>
        <v>22245</v>
      </c>
      <c r="F38" s="63">
        <f t="shared" si="7"/>
        <v>189855</v>
      </c>
      <c r="G38" s="63">
        <f t="shared" si="7"/>
        <v>109743</v>
      </c>
      <c r="H38" s="63">
        <f t="shared" si="7"/>
        <v>50739</v>
      </c>
      <c r="I38" s="63">
        <f t="shared" si="7"/>
        <v>24365</v>
      </c>
      <c r="J38" s="63">
        <f t="shared" si="7"/>
        <v>83671</v>
      </c>
      <c r="K38" s="63">
        <f t="shared" si="7"/>
        <v>18972</v>
      </c>
      <c r="L38" s="63">
        <f t="shared" si="7"/>
        <v>19708</v>
      </c>
      <c r="M38" s="63">
        <f t="shared" si="7"/>
        <v>20381</v>
      </c>
      <c r="N38" s="63">
        <f t="shared" si="7"/>
        <v>16456</v>
      </c>
      <c r="O38" s="63">
        <f t="shared" si="7"/>
        <v>18809</v>
      </c>
      <c r="P38" s="62">
        <f t="shared" si="7"/>
        <v>593769</v>
      </c>
      <c r="Q38" s="28"/>
    </row>
    <row r="39" ht="22.5" customHeight="1" thickBot="1"/>
    <row r="40" spans="1:16" ht="22.5" customHeight="1">
      <c r="A40" s="8" t="s">
        <v>1</v>
      </c>
      <c r="B40" s="20"/>
      <c r="C40" s="17"/>
      <c r="D40" s="10" t="s">
        <v>3</v>
      </c>
      <c r="E40" s="10" t="s">
        <v>4</v>
      </c>
      <c r="F40" s="10" t="s">
        <v>5</v>
      </c>
      <c r="G40" s="10" t="s">
        <v>6</v>
      </c>
      <c r="H40" s="10" t="s">
        <v>7</v>
      </c>
      <c r="I40" s="10" t="s">
        <v>8</v>
      </c>
      <c r="J40" s="10" t="s">
        <v>9</v>
      </c>
      <c r="K40" s="10" t="s">
        <v>10</v>
      </c>
      <c r="L40" s="10" t="s">
        <v>11</v>
      </c>
      <c r="M40" s="10" t="s">
        <v>12</v>
      </c>
      <c r="N40" s="10" t="s">
        <v>13</v>
      </c>
      <c r="O40" s="10" t="s">
        <v>49</v>
      </c>
      <c r="P40" s="11" t="s">
        <v>0</v>
      </c>
    </row>
    <row r="41" spans="1:17" s="4" customFormat="1" ht="30" customHeight="1" thickBot="1">
      <c r="A41" s="72" t="s">
        <v>101</v>
      </c>
      <c r="B41" s="73" t="s">
        <v>102</v>
      </c>
      <c r="C41" s="74"/>
      <c r="D41" s="75">
        <f>SUM('←法【一括】'!D41,'←法【即時】'!D41)</f>
        <v>54</v>
      </c>
      <c r="E41" s="75">
        <f>SUM('←法【一括】'!E41,'←法【即時】'!E41)</f>
        <v>4</v>
      </c>
      <c r="F41" s="75">
        <f>SUM('←法【一括】'!F41,'←法【即時】'!F41)</f>
        <v>0</v>
      </c>
      <c r="G41" s="75">
        <f>SUM('←法【一括】'!G41,'←法【即時】'!G41)</f>
        <v>0</v>
      </c>
      <c r="H41" s="75">
        <f>SUM('←法【一括】'!H41,'←法【即時】'!H41)</f>
        <v>2</v>
      </c>
      <c r="I41" s="75">
        <f>SUM('←法【一括】'!I41,'←法【即時】'!I41)</f>
        <v>0</v>
      </c>
      <c r="J41" s="75">
        <f>SUM('←法【一括】'!J41,'←法【即時】'!J41)</f>
        <v>0</v>
      </c>
      <c r="K41" s="75">
        <f>SUM('←法【一括】'!K41,'←法【即時】'!K41)</f>
        <v>0</v>
      </c>
      <c r="L41" s="75">
        <f>SUM('←法【一括】'!L41,'←法【即時】'!L41)</f>
        <v>0</v>
      </c>
      <c r="M41" s="75">
        <f>SUM('←法【一括】'!M41,'←法【即時】'!M41)</f>
        <v>0</v>
      </c>
      <c r="N41" s="75">
        <f>SUM('←法【一括】'!N41,'←法【即時】'!N41)</f>
        <v>0</v>
      </c>
      <c r="O41" s="75">
        <f>SUM('←法【一括】'!O41,'←法【即時】'!O41)</f>
        <v>0</v>
      </c>
      <c r="P41" s="76">
        <f>SUM(D41:O41)</f>
        <v>60</v>
      </c>
      <c r="Q41" s="35"/>
    </row>
    <row r="43" spans="1:16" ht="13.5">
      <c r="A43" s="3"/>
      <c r="B43" s="19"/>
      <c r="C43" s="3"/>
      <c r="D43" s="36"/>
      <c r="E43" s="3"/>
      <c r="F43" s="3"/>
      <c r="G43" s="3"/>
      <c r="H43" s="3"/>
      <c r="I43" s="36"/>
      <c r="J43" s="3"/>
      <c r="K43" s="36"/>
      <c r="L43" s="69"/>
      <c r="M43" s="69"/>
      <c r="N43" s="69"/>
      <c r="O43" s="70"/>
      <c r="P43" s="71"/>
    </row>
    <row r="44" ht="12">
      <c r="P44" s="68"/>
    </row>
  </sheetData>
  <sheetProtection/>
  <mergeCells count="21">
    <mergeCell ref="A38:C38"/>
    <mergeCell ref="B32:C32"/>
    <mergeCell ref="B23:C23"/>
    <mergeCell ref="A20:A23"/>
    <mergeCell ref="B25:C25"/>
    <mergeCell ref="B17:C17"/>
    <mergeCell ref="A33:P33"/>
    <mergeCell ref="B30:C30"/>
    <mergeCell ref="B31:C31"/>
    <mergeCell ref="B16:C16"/>
    <mergeCell ref="A36:P36"/>
    <mergeCell ref="B15:C15"/>
    <mergeCell ref="B22:C22"/>
    <mergeCell ref="O1:P1"/>
    <mergeCell ref="A2:P2"/>
    <mergeCell ref="A26:A30"/>
    <mergeCell ref="A6:A8"/>
    <mergeCell ref="B21:C21"/>
    <mergeCell ref="B8:C8"/>
    <mergeCell ref="A13:A16"/>
    <mergeCell ref="B24:C24"/>
  </mergeCells>
  <printOptions horizontalCentered="1"/>
  <pageMargins left="0" right="0" top="0.7874015748031497" bottom="0.1968503937007874" header="0.5118110236220472" footer="0.11811023622047245"/>
  <pageSetup fitToHeight="0" fitToWidth="1" horizontalDpi="600" verticalDpi="600" orientation="portrait" paperSize="9" scale="5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23.625" style="1" bestFit="1" customWidth="1"/>
    <col min="2" max="2" width="16.00390625" style="18" bestFit="1" customWidth="1"/>
    <col min="3" max="3" width="24.00390625" style="1" customWidth="1"/>
    <col min="4" max="15" width="7.00390625" style="1" customWidth="1"/>
    <col min="16" max="16" width="9.00390625" style="1" customWidth="1"/>
    <col min="17" max="17" width="5.25390625" style="1" bestFit="1" customWidth="1"/>
    <col min="18" max="16384" width="9.00390625" style="1" customWidth="1"/>
  </cols>
  <sheetData>
    <row r="1" spans="15:16" ht="29.25" customHeight="1" thickBot="1">
      <c r="O1" s="97" t="s">
        <v>46</v>
      </c>
      <c r="P1" s="98"/>
    </row>
    <row r="2" spans="1:16" ht="15.75" customHeight="1">
      <c r="A2" s="99" t="s">
        <v>121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22.5" customHeight="1" thickBot="1">
      <c r="A3" s="2"/>
      <c r="P3" s="1" t="s">
        <v>82</v>
      </c>
    </row>
    <row r="4" spans="1:16" ht="22.5" customHeight="1">
      <c r="A4" s="8" t="s">
        <v>1</v>
      </c>
      <c r="B4" s="20"/>
      <c r="C4" s="17"/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0" t="s">
        <v>13</v>
      </c>
      <c r="O4" s="10" t="s">
        <v>49</v>
      </c>
      <c r="P4" s="11" t="s">
        <v>0</v>
      </c>
    </row>
    <row r="5" spans="1:16" ht="22.5" customHeight="1">
      <c r="A5" s="25" t="s">
        <v>26</v>
      </c>
      <c r="B5" s="21" t="s">
        <v>25</v>
      </c>
      <c r="C5" s="16"/>
      <c r="D5" s="23">
        <v>7</v>
      </c>
      <c r="E5" s="23">
        <v>0</v>
      </c>
      <c r="F5" s="23">
        <v>7</v>
      </c>
      <c r="G5" s="23">
        <v>7</v>
      </c>
      <c r="H5" s="23">
        <v>0</v>
      </c>
      <c r="I5" s="23">
        <v>6</v>
      </c>
      <c r="J5" s="23">
        <v>6</v>
      </c>
      <c r="K5" s="23">
        <v>0</v>
      </c>
      <c r="L5" s="23">
        <v>12</v>
      </c>
      <c r="M5" s="23">
        <v>0</v>
      </c>
      <c r="N5" s="23">
        <v>0</v>
      </c>
      <c r="O5" s="23">
        <v>6</v>
      </c>
      <c r="P5" s="24">
        <f>SUM(D5:O5)</f>
        <v>51</v>
      </c>
    </row>
    <row r="6" spans="1:16" ht="22.5" customHeight="1">
      <c r="A6" s="102" t="s">
        <v>77</v>
      </c>
      <c r="B6" s="29" t="s">
        <v>25</v>
      </c>
      <c r="C6" s="30"/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2">
        <f>SUM(D6:O6)</f>
        <v>0</v>
      </c>
    </row>
    <row r="7" spans="1:16" ht="22.5" customHeight="1">
      <c r="A7" s="103"/>
      <c r="B7" s="85" t="s">
        <v>24</v>
      </c>
      <c r="C7" s="86"/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f>SUM('←法【一括】'!I9,'←法【即時】'!I9)</f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50">
        <f>SUM(D7:O7)</f>
        <v>0</v>
      </c>
    </row>
    <row r="8" spans="1:16" ht="22.5" customHeight="1">
      <c r="A8" s="103"/>
      <c r="B8" s="104" t="s">
        <v>15</v>
      </c>
      <c r="C8" s="105"/>
      <c r="D8" s="60">
        <f>SUM(D6:D7)</f>
        <v>0</v>
      </c>
      <c r="E8" s="60">
        <f aca="true" t="shared" si="0" ref="E8:O8">SUM(E6:E7)</f>
        <v>0</v>
      </c>
      <c r="F8" s="60">
        <f t="shared" si="0"/>
        <v>0</v>
      </c>
      <c r="G8" s="60">
        <f t="shared" si="0"/>
        <v>0</v>
      </c>
      <c r="H8" s="60">
        <f t="shared" si="0"/>
        <v>0</v>
      </c>
      <c r="I8" s="60">
        <f t="shared" si="0"/>
        <v>0</v>
      </c>
      <c r="J8" s="60">
        <f t="shared" si="0"/>
        <v>0</v>
      </c>
      <c r="K8" s="60">
        <f t="shared" si="0"/>
        <v>0</v>
      </c>
      <c r="L8" s="60">
        <f t="shared" si="0"/>
        <v>0</v>
      </c>
      <c r="M8" s="60">
        <f t="shared" si="0"/>
        <v>0</v>
      </c>
      <c r="N8" s="60">
        <f t="shared" si="0"/>
        <v>0</v>
      </c>
      <c r="O8" s="60">
        <f t="shared" si="0"/>
        <v>0</v>
      </c>
      <c r="P8" s="61">
        <f>SUM(P6:P7)</f>
        <v>0</v>
      </c>
    </row>
    <row r="9" spans="1:16" ht="22.5" customHeight="1">
      <c r="A9" s="27" t="s">
        <v>93</v>
      </c>
      <c r="B9" s="29" t="s">
        <v>92</v>
      </c>
      <c r="C9" s="30"/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2">
        <f>SUM(D9:O9)</f>
        <v>0</v>
      </c>
    </row>
    <row r="10" spans="1:16" ht="22.5" customHeight="1">
      <c r="A10" s="27" t="s">
        <v>86</v>
      </c>
      <c r="B10" s="21" t="s">
        <v>14</v>
      </c>
      <c r="C10" s="16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2">
        <f>SUM(D10:O10)</f>
        <v>0</v>
      </c>
    </row>
    <row r="11" spans="1:16" s="5" customFormat="1" ht="22.5" customHeight="1">
      <c r="A11" s="7" t="s">
        <v>71</v>
      </c>
      <c r="B11" s="29" t="s">
        <v>78</v>
      </c>
      <c r="C11" s="87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2">
        <f>SUM(D11:O11)</f>
        <v>0</v>
      </c>
    </row>
    <row r="12" spans="1:16" s="5" customFormat="1" ht="22.5" customHeight="1">
      <c r="A12" s="26" t="s">
        <v>70</v>
      </c>
      <c r="B12" s="21" t="s">
        <v>18</v>
      </c>
      <c r="C12" s="16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24">
        <f>SUM(D12:O12)</f>
        <v>0</v>
      </c>
    </row>
    <row r="13" spans="1:16" s="4" customFormat="1" ht="22.5" customHeight="1">
      <c r="A13" s="106" t="s">
        <v>29</v>
      </c>
      <c r="B13" s="82" t="s">
        <v>96</v>
      </c>
      <c r="C13" s="83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2">
        <f>SUM(E13:O13)</f>
        <v>0</v>
      </c>
    </row>
    <row r="14" spans="1:16" s="4" customFormat="1" ht="22.5" customHeight="1">
      <c r="A14" s="107"/>
      <c r="B14" s="88" t="s">
        <v>97</v>
      </c>
      <c r="C14" s="89"/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50">
        <f>SUM(E14:O14)</f>
        <v>0</v>
      </c>
    </row>
    <row r="15" spans="1:16" s="4" customFormat="1" ht="22.5" customHeight="1">
      <c r="A15" s="107"/>
      <c r="B15" s="93" t="s">
        <v>115</v>
      </c>
      <c r="C15" s="94"/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4</v>
      </c>
      <c r="P15" s="50">
        <f>SUM(E15:O15)</f>
        <v>4</v>
      </c>
    </row>
    <row r="16" spans="1:16" s="4" customFormat="1" ht="22.5" customHeight="1">
      <c r="A16" s="108"/>
      <c r="B16" s="104" t="s">
        <v>15</v>
      </c>
      <c r="C16" s="105"/>
      <c r="D16" s="59">
        <f>SUM(D13:D15)</f>
        <v>0</v>
      </c>
      <c r="E16" s="59">
        <f aca="true" t="shared" si="1" ref="E16:P16">SUM(E13:E15)</f>
        <v>0</v>
      </c>
      <c r="F16" s="59">
        <f t="shared" si="1"/>
        <v>0</v>
      </c>
      <c r="G16" s="59">
        <f t="shared" si="1"/>
        <v>0</v>
      </c>
      <c r="H16" s="59">
        <f t="shared" si="1"/>
        <v>0</v>
      </c>
      <c r="I16" s="59">
        <f t="shared" si="1"/>
        <v>0</v>
      </c>
      <c r="J16" s="59">
        <f t="shared" si="1"/>
        <v>0</v>
      </c>
      <c r="K16" s="59">
        <f t="shared" si="1"/>
        <v>0</v>
      </c>
      <c r="L16" s="59">
        <f t="shared" si="1"/>
        <v>0</v>
      </c>
      <c r="M16" s="59">
        <f t="shared" si="1"/>
        <v>0</v>
      </c>
      <c r="N16" s="59">
        <f t="shared" si="1"/>
        <v>0</v>
      </c>
      <c r="O16" s="59">
        <f t="shared" si="1"/>
        <v>4</v>
      </c>
      <c r="P16" s="66">
        <f t="shared" si="1"/>
        <v>4</v>
      </c>
    </row>
    <row r="17" spans="1:16" s="5" customFormat="1" ht="30" customHeight="1">
      <c r="A17" s="40" t="s">
        <v>106</v>
      </c>
      <c r="B17" s="111" t="s">
        <v>105</v>
      </c>
      <c r="C17" s="112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24">
        <f aca="true" t="shared" si="2" ref="P17:P22">SUM(D17:O17)</f>
        <v>0</v>
      </c>
    </row>
    <row r="18" spans="1:16" s="5" customFormat="1" ht="22.5" customHeight="1">
      <c r="A18" s="26" t="s">
        <v>27</v>
      </c>
      <c r="B18" s="21" t="s">
        <v>28</v>
      </c>
      <c r="C18" s="16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24">
        <f t="shared" si="2"/>
        <v>0</v>
      </c>
    </row>
    <row r="19" spans="1:16" s="5" customFormat="1" ht="22.5" customHeight="1">
      <c r="A19" s="7" t="s">
        <v>16</v>
      </c>
      <c r="B19" s="21" t="s">
        <v>17</v>
      </c>
      <c r="C19" s="16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24">
        <f t="shared" si="2"/>
        <v>0</v>
      </c>
    </row>
    <row r="20" spans="1:16" s="5" customFormat="1" ht="22.5" customHeight="1">
      <c r="A20" s="106" t="s">
        <v>88</v>
      </c>
      <c r="B20" s="29" t="s">
        <v>95</v>
      </c>
      <c r="C20" s="30"/>
      <c r="D20" s="31">
        <v>4441</v>
      </c>
      <c r="E20" s="31">
        <v>4417</v>
      </c>
      <c r="F20" s="31">
        <v>4389</v>
      </c>
      <c r="G20" s="31">
        <v>4374</v>
      </c>
      <c r="H20" s="31">
        <v>4354</v>
      </c>
      <c r="I20" s="31">
        <v>4332</v>
      </c>
      <c r="J20" s="31">
        <v>4314</v>
      </c>
      <c r="K20" s="31">
        <v>4294</v>
      </c>
      <c r="L20" s="31">
        <v>4280</v>
      </c>
      <c r="M20" s="31">
        <v>4259</v>
      </c>
      <c r="N20" s="31">
        <v>4235</v>
      </c>
      <c r="O20" s="31">
        <v>4202</v>
      </c>
      <c r="P20" s="32">
        <f t="shared" si="2"/>
        <v>51891</v>
      </c>
    </row>
    <row r="21" spans="1:16" s="5" customFormat="1" ht="22.5" customHeight="1">
      <c r="A21" s="107"/>
      <c r="B21" s="95" t="s">
        <v>104</v>
      </c>
      <c r="C21" s="96"/>
      <c r="D21" s="49">
        <v>0</v>
      </c>
      <c r="E21" s="49">
        <v>2643</v>
      </c>
      <c r="F21" s="49">
        <v>72298</v>
      </c>
      <c r="G21" s="49">
        <v>72170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50">
        <f t="shared" si="2"/>
        <v>147111</v>
      </c>
    </row>
    <row r="22" spans="1:16" s="5" customFormat="1" ht="22.5" customHeight="1">
      <c r="A22" s="107"/>
      <c r="B22" s="95" t="s">
        <v>103</v>
      </c>
      <c r="C22" s="96"/>
      <c r="D22" s="49">
        <v>0</v>
      </c>
      <c r="E22" s="49">
        <v>0</v>
      </c>
      <c r="F22" s="49">
        <v>0</v>
      </c>
      <c r="G22" s="49">
        <v>4711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50">
        <f t="shared" si="2"/>
        <v>4711</v>
      </c>
    </row>
    <row r="23" spans="1:16" s="5" customFormat="1" ht="22.5" customHeight="1">
      <c r="A23" s="108"/>
      <c r="B23" s="124" t="s">
        <v>15</v>
      </c>
      <c r="C23" s="125"/>
      <c r="D23" s="60">
        <f>SUM(D20:D22)</f>
        <v>4441</v>
      </c>
      <c r="E23" s="60">
        <f aca="true" t="shared" si="3" ref="E23:O23">SUM(E20:E22)</f>
        <v>7060</v>
      </c>
      <c r="F23" s="60">
        <f t="shared" si="3"/>
        <v>76687</v>
      </c>
      <c r="G23" s="60">
        <f t="shared" si="3"/>
        <v>81255</v>
      </c>
      <c r="H23" s="60">
        <f t="shared" si="3"/>
        <v>4354</v>
      </c>
      <c r="I23" s="60">
        <f t="shared" si="3"/>
        <v>4332</v>
      </c>
      <c r="J23" s="60">
        <f t="shared" si="3"/>
        <v>4314</v>
      </c>
      <c r="K23" s="60">
        <f t="shared" si="3"/>
        <v>4294</v>
      </c>
      <c r="L23" s="60">
        <f t="shared" si="3"/>
        <v>4280</v>
      </c>
      <c r="M23" s="60">
        <f t="shared" si="3"/>
        <v>4259</v>
      </c>
      <c r="N23" s="60">
        <f t="shared" si="3"/>
        <v>4235</v>
      </c>
      <c r="O23" s="60">
        <f t="shared" si="3"/>
        <v>4202</v>
      </c>
      <c r="P23" s="61">
        <f>SUM(P20:P22)</f>
        <v>203713</v>
      </c>
    </row>
    <row r="24" spans="1:16" s="4" customFormat="1" ht="22.5" customHeight="1">
      <c r="A24" s="55" t="s">
        <v>91</v>
      </c>
      <c r="B24" s="109" t="s">
        <v>98</v>
      </c>
      <c r="C24" s="110"/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56">
        <f aca="true" t="shared" si="4" ref="P24:P29">SUM(D24:O24)</f>
        <v>0</v>
      </c>
    </row>
    <row r="25" spans="1:16" s="4" customFormat="1" ht="22.5" customHeight="1">
      <c r="A25" s="55" t="s">
        <v>108</v>
      </c>
      <c r="B25" s="109" t="s">
        <v>116</v>
      </c>
      <c r="C25" s="11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56">
        <f t="shared" si="4"/>
        <v>0</v>
      </c>
    </row>
    <row r="26" spans="1:16" s="4" customFormat="1" ht="22.5" customHeight="1">
      <c r="A26" s="101" t="s">
        <v>19</v>
      </c>
      <c r="B26" s="29" t="s">
        <v>20</v>
      </c>
      <c r="C26" s="30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2">
        <f t="shared" si="4"/>
        <v>0</v>
      </c>
    </row>
    <row r="27" spans="1:16" s="4" customFormat="1" ht="22.5" customHeight="1">
      <c r="A27" s="101"/>
      <c r="B27" s="85" t="s">
        <v>21</v>
      </c>
      <c r="C27" s="86"/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50">
        <f t="shared" si="4"/>
        <v>0</v>
      </c>
    </row>
    <row r="28" spans="1:16" s="4" customFormat="1" ht="22.5" customHeight="1">
      <c r="A28" s="101"/>
      <c r="B28" s="85" t="s">
        <v>22</v>
      </c>
      <c r="C28" s="86"/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50">
        <f t="shared" si="4"/>
        <v>0</v>
      </c>
    </row>
    <row r="29" spans="1:16" s="4" customFormat="1" ht="22.5" customHeight="1">
      <c r="A29" s="101"/>
      <c r="B29" s="85" t="s">
        <v>23</v>
      </c>
      <c r="C29" s="86"/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50">
        <f t="shared" si="4"/>
        <v>0</v>
      </c>
    </row>
    <row r="30" spans="1:16" s="4" customFormat="1" ht="22.5" customHeight="1">
      <c r="A30" s="101"/>
      <c r="B30" s="116" t="s">
        <v>15</v>
      </c>
      <c r="C30" s="117"/>
      <c r="D30" s="60">
        <f>SUM(D26:D29)</f>
        <v>0</v>
      </c>
      <c r="E30" s="60">
        <f aca="true" t="shared" si="5" ref="E30:O30">SUM(E26:E29)</f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0">
        <f t="shared" si="5"/>
        <v>0</v>
      </c>
      <c r="J30" s="60">
        <f t="shared" si="5"/>
        <v>0</v>
      </c>
      <c r="K30" s="60">
        <f t="shared" si="5"/>
        <v>0</v>
      </c>
      <c r="L30" s="60">
        <f t="shared" si="5"/>
        <v>0</v>
      </c>
      <c r="M30" s="60">
        <f t="shared" si="5"/>
        <v>0</v>
      </c>
      <c r="N30" s="60">
        <f t="shared" si="5"/>
        <v>0</v>
      </c>
      <c r="O30" s="60">
        <f t="shared" si="5"/>
        <v>0</v>
      </c>
      <c r="P30" s="61">
        <f>SUM(P26:P29)</f>
        <v>0</v>
      </c>
    </row>
    <row r="31" spans="1:16" s="4" customFormat="1" ht="22.5" customHeight="1">
      <c r="A31" s="55" t="s">
        <v>107</v>
      </c>
      <c r="B31" s="118" t="s">
        <v>117</v>
      </c>
      <c r="C31" s="118"/>
      <c r="D31" s="31">
        <v>0</v>
      </c>
      <c r="E31" s="31">
        <v>0</v>
      </c>
      <c r="F31" s="31">
        <v>0</v>
      </c>
      <c r="G31" s="31">
        <v>0</v>
      </c>
      <c r="H31" s="31">
        <v>27379</v>
      </c>
      <c r="I31" s="31">
        <v>0</v>
      </c>
      <c r="J31" s="31">
        <v>38674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56">
        <f>SUM(D31:O31)</f>
        <v>66053</v>
      </c>
    </row>
    <row r="32" spans="1:16" s="4" customFormat="1" ht="22.5" customHeight="1">
      <c r="A32" s="25" t="s">
        <v>87</v>
      </c>
      <c r="B32" s="118" t="s">
        <v>89</v>
      </c>
      <c r="C32" s="118"/>
      <c r="D32" s="31">
        <v>0</v>
      </c>
      <c r="E32" s="31">
        <v>0</v>
      </c>
      <c r="F32" s="31">
        <v>90115</v>
      </c>
      <c r="G32" s="31">
        <v>1953</v>
      </c>
      <c r="H32" s="31">
        <v>0</v>
      </c>
      <c r="I32" s="31">
        <v>5791</v>
      </c>
      <c r="J32" s="31">
        <v>24896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24">
        <f>SUM(D32:O32)</f>
        <v>122755</v>
      </c>
    </row>
    <row r="33" spans="1:16" ht="22.5" customHeight="1">
      <c r="A33" s="113" t="s">
        <v>68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5"/>
    </row>
    <row r="34" spans="1:16" ht="22.5" customHeight="1">
      <c r="A34" s="25" t="s">
        <v>109</v>
      </c>
      <c r="B34" s="21" t="s">
        <v>25</v>
      </c>
      <c r="C34" s="16"/>
      <c r="D34" s="31">
        <v>0</v>
      </c>
      <c r="E34" s="31">
        <v>0</v>
      </c>
      <c r="F34" s="31">
        <v>63</v>
      </c>
      <c r="G34" s="31">
        <v>0</v>
      </c>
      <c r="H34" s="31">
        <v>0</v>
      </c>
      <c r="I34" s="31">
        <v>85</v>
      </c>
      <c r="J34" s="31">
        <v>0</v>
      </c>
      <c r="K34" s="31">
        <v>0</v>
      </c>
      <c r="L34" s="31">
        <v>59</v>
      </c>
      <c r="M34" s="31">
        <v>0</v>
      </c>
      <c r="N34" s="31">
        <v>0</v>
      </c>
      <c r="O34" s="31">
        <v>57</v>
      </c>
      <c r="P34" s="24">
        <f>SUM(D34:O34)</f>
        <v>264</v>
      </c>
    </row>
    <row r="35" spans="1:17" s="5" customFormat="1" ht="22.5" customHeight="1">
      <c r="A35" s="25" t="s">
        <v>110</v>
      </c>
      <c r="B35" s="21" t="s">
        <v>114</v>
      </c>
      <c r="C35" s="16"/>
      <c r="D35" s="31">
        <v>0</v>
      </c>
      <c r="E35" s="31">
        <v>0</v>
      </c>
      <c r="F35" s="31">
        <v>6831</v>
      </c>
      <c r="G35" s="31">
        <v>84</v>
      </c>
      <c r="H35" s="31">
        <v>125</v>
      </c>
      <c r="I35" s="31">
        <v>0</v>
      </c>
      <c r="J35" s="31">
        <v>53</v>
      </c>
      <c r="K35" s="31">
        <v>18</v>
      </c>
      <c r="L35" s="31">
        <v>0</v>
      </c>
      <c r="M35" s="31">
        <v>25</v>
      </c>
      <c r="N35" s="31">
        <v>17</v>
      </c>
      <c r="O35" s="31">
        <v>0</v>
      </c>
      <c r="P35" s="24">
        <f>SUM(D35:O35)</f>
        <v>7153</v>
      </c>
      <c r="Q35" s="28"/>
    </row>
    <row r="36" spans="1:17" s="5" customFormat="1" ht="22.5" customHeight="1">
      <c r="A36" s="119" t="s">
        <v>69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1"/>
      <c r="Q36" s="28"/>
    </row>
    <row r="37" spans="1:16" s="3" customFormat="1" ht="22.5" customHeight="1">
      <c r="A37" s="25" t="s">
        <v>72</v>
      </c>
      <c r="B37" s="21" t="s">
        <v>25</v>
      </c>
      <c r="C37" s="16"/>
      <c r="D37" s="31">
        <v>0</v>
      </c>
      <c r="E37" s="31">
        <v>0</v>
      </c>
      <c r="F37" s="31">
        <v>434</v>
      </c>
      <c r="G37" s="31">
        <v>0</v>
      </c>
      <c r="H37" s="31">
        <v>0</v>
      </c>
      <c r="I37" s="31">
        <v>280</v>
      </c>
      <c r="J37" s="31">
        <v>0</v>
      </c>
      <c r="K37" s="31">
        <v>0</v>
      </c>
      <c r="L37" s="31">
        <v>273</v>
      </c>
      <c r="M37" s="31">
        <v>0</v>
      </c>
      <c r="N37" s="31">
        <v>0</v>
      </c>
      <c r="O37" s="31">
        <v>540</v>
      </c>
      <c r="P37" s="24">
        <f>SUM(D37:O37)</f>
        <v>1527</v>
      </c>
    </row>
    <row r="38" spans="1:16" ht="22.5" customHeight="1" thickBot="1">
      <c r="A38" s="122" t="s">
        <v>0</v>
      </c>
      <c r="B38" s="123"/>
      <c r="C38" s="123"/>
      <c r="D38" s="63">
        <f>SUM(D5+D6+D7+D9+D10+D11+D12+D13+D14+D15+D17+D18+D19+D20+D21+D22+D24+D25+D26+D27+D28+D29+D31+D32+D34+D35+D37)</f>
        <v>4448</v>
      </c>
      <c r="E38" s="63">
        <f aca="true" t="shared" si="6" ref="E38:P38">SUM(E5+E6+E7+E9+E10+E11+E12+E13+E14+E15+E17+E18+E19+E20+E21+E22+E24+E25+E26+E27+E28+E29+E31+E32+E34+E35+E37)</f>
        <v>7060</v>
      </c>
      <c r="F38" s="63">
        <f t="shared" si="6"/>
        <v>174137</v>
      </c>
      <c r="G38" s="63">
        <f t="shared" si="6"/>
        <v>83299</v>
      </c>
      <c r="H38" s="63">
        <f t="shared" si="6"/>
        <v>31858</v>
      </c>
      <c r="I38" s="63">
        <f t="shared" si="6"/>
        <v>10494</v>
      </c>
      <c r="J38" s="63">
        <f t="shared" si="6"/>
        <v>67943</v>
      </c>
      <c r="K38" s="63">
        <f t="shared" si="6"/>
        <v>4312</v>
      </c>
      <c r="L38" s="63">
        <f t="shared" si="6"/>
        <v>4624</v>
      </c>
      <c r="M38" s="63">
        <f t="shared" si="6"/>
        <v>4284</v>
      </c>
      <c r="N38" s="63">
        <f t="shared" si="6"/>
        <v>4252</v>
      </c>
      <c r="O38" s="63">
        <f t="shared" si="6"/>
        <v>4809</v>
      </c>
      <c r="P38" s="62">
        <f t="shared" si="6"/>
        <v>401520</v>
      </c>
    </row>
    <row r="39" ht="22.5" customHeight="1" thickBot="1"/>
    <row r="40" spans="1:16" ht="22.5" customHeight="1">
      <c r="A40" s="8" t="s">
        <v>1</v>
      </c>
      <c r="B40" s="20"/>
      <c r="C40" s="17"/>
      <c r="D40" s="10" t="s">
        <v>3</v>
      </c>
      <c r="E40" s="10" t="s">
        <v>4</v>
      </c>
      <c r="F40" s="10" t="s">
        <v>5</v>
      </c>
      <c r="G40" s="10" t="s">
        <v>6</v>
      </c>
      <c r="H40" s="10" t="s">
        <v>7</v>
      </c>
      <c r="I40" s="10" t="s">
        <v>8</v>
      </c>
      <c r="J40" s="10" t="s">
        <v>9</v>
      </c>
      <c r="K40" s="10" t="s">
        <v>10</v>
      </c>
      <c r="L40" s="10" t="s">
        <v>11</v>
      </c>
      <c r="M40" s="10" t="s">
        <v>12</v>
      </c>
      <c r="N40" s="10" t="s">
        <v>13</v>
      </c>
      <c r="O40" s="10" t="s">
        <v>49</v>
      </c>
      <c r="P40" s="11" t="s">
        <v>0</v>
      </c>
    </row>
    <row r="41" spans="1:16" ht="30" customHeight="1" thickBot="1">
      <c r="A41" s="72" t="s">
        <v>101</v>
      </c>
      <c r="B41" s="73" t="s">
        <v>102</v>
      </c>
      <c r="C41" s="74"/>
      <c r="D41" s="78">
        <v>0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6">
        <f>SUM(D41:O41)</f>
        <v>0</v>
      </c>
    </row>
  </sheetData>
  <sheetProtection/>
  <mergeCells count="20">
    <mergeCell ref="B30:C30"/>
    <mergeCell ref="B31:C31"/>
    <mergeCell ref="O1:P1"/>
    <mergeCell ref="A2:P2"/>
    <mergeCell ref="B21:C21"/>
    <mergeCell ref="A6:A8"/>
    <mergeCell ref="B8:C8"/>
    <mergeCell ref="B16:C16"/>
    <mergeCell ref="B17:C17"/>
    <mergeCell ref="A13:A16"/>
    <mergeCell ref="A38:C38"/>
    <mergeCell ref="A20:A23"/>
    <mergeCell ref="B22:C22"/>
    <mergeCell ref="B23:C23"/>
    <mergeCell ref="B24:C24"/>
    <mergeCell ref="B25:C25"/>
    <mergeCell ref="A33:P33"/>
    <mergeCell ref="A36:P36"/>
    <mergeCell ref="B32:C32"/>
    <mergeCell ref="A26:A30"/>
  </mergeCells>
  <printOptions horizontalCentered="1"/>
  <pageMargins left="0" right="0" top="0.7874015748031497" bottom="0.1968503937007874" header="0.5118110236220472" footer="0.11811023622047245"/>
  <pageSetup fitToHeight="0" fitToWidth="1" horizontalDpi="600" verticalDpi="600" orientation="portrait" paperSize="9" scale="6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3.625" style="1" bestFit="1" customWidth="1"/>
    <col min="2" max="2" width="16.00390625" style="18" bestFit="1" customWidth="1"/>
    <col min="3" max="3" width="24.00390625" style="1" customWidth="1"/>
    <col min="4" max="15" width="7.00390625" style="1" customWidth="1"/>
    <col min="16" max="16" width="9.00390625" style="1" customWidth="1"/>
    <col min="17" max="17" width="7.125" style="1" bestFit="1" customWidth="1"/>
    <col min="18" max="16384" width="9.00390625" style="1" customWidth="1"/>
  </cols>
  <sheetData>
    <row r="1" spans="15:16" ht="29.25" customHeight="1" thickBot="1">
      <c r="O1" s="97" t="s">
        <v>46</v>
      </c>
      <c r="P1" s="98"/>
    </row>
    <row r="2" spans="1:16" ht="15.75" customHeight="1">
      <c r="A2" s="99" t="s">
        <v>122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22.5" customHeight="1" thickBot="1">
      <c r="A3" s="2"/>
      <c r="P3" s="1" t="s">
        <v>81</v>
      </c>
    </row>
    <row r="4" spans="1:16" ht="22.5" customHeight="1">
      <c r="A4" s="8" t="s">
        <v>1</v>
      </c>
      <c r="B4" s="20"/>
      <c r="C4" s="17"/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0" t="s">
        <v>13</v>
      </c>
      <c r="O4" s="10" t="s">
        <v>49</v>
      </c>
      <c r="P4" s="11" t="s">
        <v>0</v>
      </c>
    </row>
    <row r="5" spans="1:16" ht="22.5" customHeight="1">
      <c r="A5" s="25" t="s">
        <v>26</v>
      </c>
      <c r="B5" s="21" t="s">
        <v>25</v>
      </c>
      <c r="C5" s="16"/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4">
        <f>SUM(D5:O5)</f>
        <v>0</v>
      </c>
    </row>
    <row r="6" spans="1:16" ht="22.5" customHeight="1">
      <c r="A6" s="102" t="s">
        <v>77</v>
      </c>
      <c r="B6" s="29" t="s">
        <v>25</v>
      </c>
      <c r="C6" s="30"/>
      <c r="D6" s="31">
        <v>0</v>
      </c>
      <c r="E6" s="31">
        <v>0</v>
      </c>
      <c r="F6" s="31">
        <v>24</v>
      </c>
      <c r="G6" s="31">
        <v>0</v>
      </c>
      <c r="H6" s="31">
        <v>0</v>
      </c>
      <c r="I6" s="31">
        <v>24</v>
      </c>
      <c r="J6" s="31">
        <v>0</v>
      </c>
      <c r="K6" s="31">
        <v>0</v>
      </c>
      <c r="L6" s="31">
        <v>23</v>
      </c>
      <c r="M6" s="31">
        <v>0</v>
      </c>
      <c r="N6" s="31">
        <v>0</v>
      </c>
      <c r="O6" s="31">
        <v>23</v>
      </c>
      <c r="P6" s="32">
        <f>SUM(D6:O6)</f>
        <v>94</v>
      </c>
    </row>
    <row r="7" spans="1:16" ht="22.5" customHeight="1">
      <c r="A7" s="103"/>
      <c r="B7" s="85" t="s">
        <v>24</v>
      </c>
      <c r="C7" s="86"/>
      <c r="D7" s="49">
        <v>2</v>
      </c>
      <c r="E7" s="49">
        <v>0</v>
      </c>
      <c r="F7" s="49">
        <v>0</v>
      </c>
      <c r="G7" s="49">
        <v>1</v>
      </c>
      <c r="H7" s="49">
        <v>0</v>
      </c>
      <c r="I7" s="49">
        <v>0</v>
      </c>
      <c r="J7" s="49">
        <v>1</v>
      </c>
      <c r="K7" s="49">
        <v>1</v>
      </c>
      <c r="L7" s="49">
        <v>0</v>
      </c>
      <c r="M7" s="49">
        <v>1</v>
      </c>
      <c r="N7" s="49">
        <v>2</v>
      </c>
      <c r="O7" s="49">
        <v>0</v>
      </c>
      <c r="P7" s="50">
        <f>SUM(D7:O7)</f>
        <v>8</v>
      </c>
    </row>
    <row r="8" spans="1:16" ht="22.5" customHeight="1">
      <c r="A8" s="103"/>
      <c r="B8" s="104" t="s">
        <v>15</v>
      </c>
      <c r="C8" s="105"/>
      <c r="D8" s="60">
        <f>SUM(D6:D7)</f>
        <v>2</v>
      </c>
      <c r="E8" s="60">
        <f aca="true" t="shared" si="0" ref="E8:O8">SUM(E6:E7)</f>
        <v>0</v>
      </c>
      <c r="F8" s="60">
        <f t="shared" si="0"/>
        <v>24</v>
      </c>
      <c r="G8" s="60">
        <f t="shared" si="0"/>
        <v>1</v>
      </c>
      <c r="H8" s="60">
        <f t="shared" si="0"/>
        <v>0</v>
      </c>
      <c r="I8" s="60">
        <f t="shared" si="0"/>
        <v>24</v>
      </c>
      <c r="J8" s="60">
        <f t="shared" si="0"/>
        <v>1</v>
      </c>
      <c r="K8" s="60">
        <f t="shared" si="0"/>
        <v>1</v>
      </c>
      <c r="L8" s="60">
        <f t="shared" si="0"/>
        <v>23</v>
      </c>
      <c r="M8" s="60">
        <f t="shared" si="0"/>
        <v>1</v>
      </c>
      <c r="N8" s="60">
        <f t="shared" si="0"/>
        <v>2</v>
      </c>
      <c r="O8" s="60">
        <f t="shared" si="0"/>
        <v>23</v>
      </c>
      <c r="P8" s="61">
        <f>SUM(P6:P7)</f>
        <v>102</v>
      </c>
    </row>
    <row r="9" spans="1:16" ht="22.5" customHeight="1">
      <c r="A9" s="27" t="s">
        <v>93</v>
      </c>
      <c r="B9" s="29" t="s">
        <v>92</v>
      </c>
      <c r="C9" s="30"/>
      <c r="D9" s="31">
        <v>0</v>
      </c>
      <c r="E9" s="31">
        <v>0</v>
      </c>
      <c r="F9" s="31">
        <v>0</v>
      </c>
      <c r="G9" s="31">
        <v>1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77">
        <f>SUM(D9:O9)</f>
        <v>1</v>
      </c>
    </row>
    <row r="10" spans="1:16" ht="22.5" customHeight="1">
      <c r="A10" s="27" t="s">
        <v>86</v>
      </c>
      <c r="B10" s="21" t="s">
        <v>14</v>
      </c>
      <c r="C10" s="16"/>
      <c r="D10" s="31">
        <v>0</v>
      </c>
      <c r="E10" s="31">
        <v>1</v>
      </c>
      <c r="F10" s="31">
        <v>0</v>
      </c>
      <c r="G10" s="31">
        <v>0</v>
      </c>
      <c r="H10" s="31">
        <v>0</v>
      </c>
      <c r="I10" s="31">
        <v>0</v>
      </c>
      <c r="J10" s="31">
        <v>1</v>
      </c>
      <c r="K10" s="31">
        <v>0</v>
      </c>
      <c r="L10" s="31">
        <v>0</v>
      </c>
      <c r="M10" s="31">
        <v>1</v>
      </c>
      <c r="N10" s="31">
        <v>1</v>
      </c>
      <c r="O10" s="31">
        <v>1</v>
      </c>
      <c r="P10" s="77">
        <f>SUM(D10:O10)</f>
        <v>5</v>
      </c>
    </row>
    <row r="11" spans="1:16" s="5" customFormat="1" ht="22.5" customHeight="1">
      <c r="A11" s="7" t="s">
        <v>71</v>
      </c>
      <c r="B11" s="29" t="s">
        <v>78</v>
      </c>
      <c r="C11" s="87"/>
      <c r="D11" s="31">
        <v>13588</v>
      </c>
      <c r="E11" s="31">
        <v>14016</v>
      </c>
      <c r="F11" s="31">
        <v>13780</v>
      </c>
      <c r="G11" s="31">
        <v>15741</v>
      </c>
      <c r="H11" s="31">
        <v>13753</v>
      </c>
      <c r="I11" s="31">
        <v>11642</v>
      </c>
      <c r="J11" s="31">
        <v>11385</v>
      </c>
      <c r="K11" s="31">
        <v>11031</v>
      </c>
      <c r="L11" s="31">
        <v>11969</v>
      </c>
      <c r="M11" s="31">
        <v>14456</v>
      </c>
      <c r="N11" s="31">
        <v>9750</v>
      </c>
      <c r="O11" s="31">
        <v>9750</v>
      </c>
      <c r="P11" s="32">
        <f>SUM(D11:O11)</f>
        <v>150861</v>
      </c>
    </row>
    <row r="12" spans="1:16" s="5" customFormat="1" ht="22.5" customHeight="1">
      <c r="A12" s="26" t="s">
        <v>70</v>
      </c>
      <c r="B12" s="21" t="s">
        <v>18</v>
      </c>
      <c r="C12" s="16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24">
        <f>SUM(D12:O12)</f>
        <v>0</v>
      </c>
    </row>
    <row r="13" spans="1:16" s="4" customFormat="1" ht="22.5" customHeight="1">
      <c r="A13" s="106" t="s">
        <v>29</v>
      </c>
      <c r="B13" s="82" t="s">
        <v>96</v>
      </c>
      <c r="C13" s="83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2">
        <f>SUM(E13:O13)</f>
        <v>0</v>
      </c>
    </row>
    <row r="14" spans="1:16" s="4" customFormat="1" ht="22.5" customHeight="1">
      <c r="A14" s="107"/>
      <c r="B14" s="88" t="s">
        <v>97</v>
      </c>
      <c r="C14" s="89"/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50">
        <f>SUM(E14:O14)</f>
        <v>0</v>
      </c>
    </row>
    <row r="15" spans="1:16" s="4" customFormat="1" ht="22.5" customHeight="1">
      <c r="A15" s="107"/>
      <c r="B15" s="93" t="s">
        <v>118</v>
      </c>
      <c r="C15" s="94"/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50">
        <f>SUM(E15:O15)</f>
        <v>0</v>
      </c>
    </row>
    <row r="16" spans="1:16" s="4" customFormat="1" ht="22.5" customHeight="1">
      <c r="A16" s="108"/>
      <c r="B16" s="104" t="s">
        <v>15</v>
      </c>
      <c r="C16" s="105"/>
      <c r="D16" s="59">
        <f>SUM(D13:D15)</f>
        <v>0</v>
      </c>
      <c r="E16" s="59">
        <f aca="true" t="shared" si="1" ref="E16:P16">SUM(E13:E15)</f>
        <v>0</v>
      </c>
      <c r="F16" s="59">
        <f t="shared" si="1"/>
        <v>0</v>
      </c>
      <c r="G16" s="59">
        <f t="shared" si="1"/>
        <v>0</v>
      </c>
      <c r="H16" s="59">
        <f t="shared" si="1"/>
        <v>0</v>
      </c>
      <c r="I16" s="59">
        <f t="shared" si="1"/>
        <v>0</v>
      </c>
      <c r="J16" s="59">
        <f t="shared" si="1"/>
        <v>0</v>
      </c>
      <c r="K16" s="59">
        <f t="shared" si="1"/>
        <v>0</v>
      </c>
      <c r="L16" s="59">
        <f t="shared" si="1"/>
        <v>0</v>
      </c>
      <c r="M16" s="59">
        <f t="shared" si="1"/>
        <v>0</v>
      </c>
      <c r="N16" s="59">
        <f t="shared" si="1"/>
        <v>0</v>
      </c>
      <c r="O16" s="59">
        <f t="shared" si="1"/>
        <v>0</v>
      </c>
      <c r="P16" s="66">
        <f t="shared" si="1"/>
        <v>0</v>
      </c>
    </row>
    <row r="17" spans="1:16" s="5" customFormat="1" ht="30" customHeight="1">
      <c r="A17" s="40" t="s">
        <v>106</v>
      </c>
      <c r="B17" s="111" t="s">
        <v>105</v>
      </c>
      <c r="C17" s="112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24">
        <f aca="true" t="shared" si="2" ref="P17:P22">SUM(D17:O17)</f>
        <v>0</v>
      </c>
    </row>
    <row r="18" spans="1:16" s="5" customFormat="1" ht="22.5" customHeight="1">
      <c r="A18" s="26" t="s">
        <v>27</v>
      </c>
      <c r="B18" s="21" t="s">
        <v>28</v>
      </c>
      <c r="C18" s="16"/>
      <c r="D18" s="31">
        <v>4</v>
      </c>
      <c r="E18" s="31">
        <v>0</v>
      </c>
      <c r="F18" s="31">
        <v>3</v>
      </c>
      <c r="G18" s="31">
        <v>0</v>
      </c>
      <c r="H18" s="31">
        <v>2</v>
      </c>
      <c r="I18" s="31">
        <v>2</v>
      </c>
      <c r="J18" s="31">
        <v>4</v>
      </c>
      <c r="K18" s="31">
        <v>0</v>
      </c>
      <c r="L18" s="31">
        <v>2</v>
      </c>
      <c r="M18" s="31">
        <v>1</v>
      </c>
      <c r="N18" s="31">
        <v>3</v>
      </c>
      <c r="O18" s="31">
        <v>6</v>
      </c>
      <c r="P18" s="24">
        <f t="shared" si="2"/>
        <v>27</v>
      </c>
    </row>
    <row r="19" spans="1:16" s="5" customFormat="1" ht="22.5" customHeight="1">
      <c r="A19" s="7" t="s">
        <v>16</v>
      </c>
      <c r="B19" s="21" t="s">
        <v>17</v>
      </c>
      <c r="C19" s="16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24">
        <f t="shared" si="2"/>
        <v>0</v>
      </c>
    </row>
    <row r="20" spans="1:16" s="5" customFormat="1" ht="22.5" customHeight="1">
      <c r="A20" s="106" t="s">
        <v>88</v>
      </c>
      <c r="B20" s="29" t="s">
        <v>95</v>
      </c>
      <c r="C20" s="30"/>
      <c r="D20" s="31">
        <v>0</v>
      </c>
      <c r="E20" s="31">
        <v>31</v>
      </c>
      <c r="F20" s="31">
        <v>29</v>
      </c>
      <c r="G20" s="31">
        <v>29</v>
      </c>
      <c r="H20" s="31">
        <v>29</v>
      </c>
      <c r="I20" s="31">
        <v>29</v>
      </c>
      <c r="J20" s="31">
        <v>29</v>
      </c>
      <c r="K20" s="31">
        <v>29</v>
      </c>
      <c r="L20" s="31">
        <v>28</v>
      </c>
      <c r="M20" s="31">
        <v>28</v>
      </c>
      <c r="N20" s="31">
        <v>23</v>
      </c>
      <c r="O20" s="31">
        <v>23</v>
      </c>
      <c r="P20" s="32">
        <f t="shared" si="2"/>
        <v>307</v>
      </c>
    </row>
    <row r="21" spans="1:16" s="5" customFormat="1" ht="22.5" customHeight="1">
      <c r="A21" s="107"/>
      <c r="B21" s="95" t="s">
        <v>104</v>
      </c>
      <c r="C21" s="96"/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50">
        <f t="shared" si="2"/>
        <v>0</v>
      </c>
    </row>
    <row r="22" spans="1:16" s="5" customFormat="1" ht="22.5" customHeight="1">
      <c r="A22" s="107"/>
      <c r="B22" s="95" t="s">
        <v>103</v>
      </c>
      <c r="C22" s="96"/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50">
        <f t="shared" si="2"/>
        <v>0</v>
      </c>
    </row>
    <row r="23" spans="1:16" s="5" customFormat="1" ht="22.5" customHeight="1">
      <c r="A23" s="108"/>
      <c r="B23" s="124" t="s">
        <v>15</v>
      </c>
      <c r="C23" s="125"/>
      <c r="D23" s="60">
        <f>SUM(D20:D22)</f>
        <v>0</v>
      </c>
      <c r="E23" s="60">
        <f aca="true" t="shared" si="3" ref="E23:O23">SUM(E20:E22)</f>
        <v>31</v>
      </c>
      <c r="F23" s="60">
        <f t="shared" si="3"/>
        <v>29</v>
      </c>
      <c r="G23" s="60">
        <f t="shared" si="3"/>
        <v>29</v>
      </c>
      <c r="H23" s="60">
        <f t="shared" si="3"/>
        <v>29</v>
      </c>
      <c r="I23" s="60">
        <f t="shared" si="3"/>
        <v>29</v>
      </c>
      <c r="J23" s="60">
        <f t="shared" si="3"/>
        <v>29</v>
      </c>
      <c r="K23" s="60">
        <f t="shared" si="3"/>
        <v>29</v>
      </c>
      <c r="L23" s="60">
        <f t="shared" si="3"/>
        <v>28</v>
      </c>
      <c r="M23" s="60">
        <f t="shared" si="3"/>
        <v>28</v>
      </c>
      <c r="N23" s="60">
        <f t="shared" si="3"/>
        <v>23</v>
      </c>
      <c r="O23" s="60">
        <f t="shared" si="3"/>
        <v>23</v>
      </c>
      <c r="P23" s="61">
        <f>SUM(P20:P22)</f>
        <v>307</v>
      </c>
    </row>
    <row r="24" spans="1:16" s="4" customFormat="1" ht="22.5" customHeight="1">
      <c r="A24" s="55" t="s">
        <v>91</v>
      </c>
      <c r="B24" s="109" t="s">
        <v>98</v>
      </c>
      <c r="C24" s="110"/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56">
        <f aca="true" t="shared" si="4" ref="P24:P29">SUM(D24:O24)</f>
        <v>0</v>
      </c>
    </row>
    <row r="25" spans="1:17" ht="22.5" customHeight="1">
      <c r="A25" s="55" t="s">
        <v>108</v>
      </c>
      <c r="B25" s="109" t="s">
        <v>116</v>
      </c>
      <c r="C25" s="110"/>
      <c r="D25" s="31">
        <v>0</v>
      </c>
      <c r="E25" s="31">
        <v>0</v>
      </c>
      <c r="F25" s="31">
        <v>0</v>
      </c>
      <c r="G25" s="31">
        <v>9</v>
      </c>
      <c r="H25" s="31">
        <v>0</v>
      </c>
      <c r="I25" s="31">
        <v>0</v>
      </c>
      <c r="J25" s="31">
        <v>12</v>
      </c>
      <c r="K25" s="31">
        <v>0</v>
      </c>
      <c r="L25" s="31">
        <v>0</v>
      </c>
      <c r="M25" s="31">
        <v>1</v>
      </c>
      <c r="N25" s="31">
        <v>0</v>
      </c>
      <c r="O25" s="31">
        <v>0</v>
      </c>
      <c r="P25" s="56">
        <f t="shared" si="4"/>
        <v>22</v>
      </c>
      <c r="Q25" s="91"/>
    </row>
    <row r="26" spans="1:16" s="5" customFormat="1" ht="22.5" customHeight="1">
      <c r="A26" s="101" t="s">
        <v>19</v>
      </c>
      <c r="B26" s="29" t="s">
        <v>20</v>
      </c>
      <c r="C26" s="30"/>
      <c r="D26" s="31">
        <v>31</v>
      </c>
      <c r="E26" s="31">
        <v>35</v>
      </c>
      <c r="F26" s="31">
        <v>26</v>
      </c>
      <c r="G26" s="31">
        <v>33</v>
      </c>
      <c r="H26" s="31">
        <v>37</v>
      </c>
      <c r="I26" s="31">
        <v>33</v>
      </c>
      <c r="J26" s="31">
        <v>53</v>
      </c>
      <c r="K26" s="31">
        <v>26</v>
      </c>
      <c r="L26" s="31">
        <v>38</v>
      </c>
      <c r="M26" s="31">
        <v>22</v>
      </c>
      <c r="N26" s="31">
        <v>25</v>
      </c>
      <c r="O26" s="31">
        <v>31</v>
      </c>
      <c r="P26" s="32">
        <f t="shared" si="4"/>
        <v>390</v>
      </c>
    </row>
    <row r="27" spans="1:16" s="5" customFormat="1" ht="22.5" customHeight="1">
      <c r="A27" s="101"/>
      <c r="B27" s="85" t="s">
        <v>21</v>
      </c>
      <c r="C27" s="86"/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1</v>
      </c>
      <c r="M27" s="49">
        <v>0</v>
      </c>
      <c r="N27" s="49">
        <v>0</v>
      </c>
      <c r="O27" s="49">
        <v>0</v>
      </c>
      <c r="P27" s="50">
        <f t="shared" si="4"/>
        <v>1</v>
      </c>
    </row>
    <row r="28" spans="1:16" s="5" customFormat="1" ht="22.5" customHeight="1">
      <c r="A28" s="101"/>
      <c r="B28" s="85" t="s">
        <v>22</v>
      </c>
      <c r="C28" s="86"/>
      <c r="D28" s="49">
        <v>0</v>
      </c>
      <c r="E28" s="49">
        <v>6</v>
      </c>
      <c r="F28" s="49">
        <v>6</v>
      </c>
      <c r="G28" s="49">
        <v>3</v>
      </c>
      <c r="H28" s="49">
        <v>7</v>
      </c>
      <c r="I28" s="49">
        <v>0</v>
      </c>
      <c r="J28" s="49">
        <v>7</v>
      </c>
      <c r="K28" s="49">
        <v>5</v>
      </c>
      <c r="L28" s="49">
        <v>7</v>
      </c>
      <c r="M28" s="49">
        <v>28</v>
      </c>
      <c r="N28" s="49">
        <v>28</v>
      </c>
      <c r="O28" s="49">
        <v>37</v>
      </c>
      <c r="P28" s="50">
        <f t="shared" si="4"/>
        <v>134</v>
      </c>
    </row>
    <row r="29" spans="1:16" ht="22.5" customHeight="1">
      <c r="A29" s="101"/>
      <c r="B29" s="85" t="s">
        <v>23</v>
      </c>
      <c r="C29" s="86"/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1</v>
      </c>
      <c r="P29" s="50">
        <f t="shared" si="4"/>
        <v>1</v>
      </c>
    </row>
    <row r="30" spans="1:16" ht="22.5" customHeight="1">
      <c r="A30" s="101"/>
      <c r="B30" s="116" t="s">
        <v>15</v>
      </c>
      <c r="C30" s="117"/>
      <c r="D30" s="60">
        <f>SUM(D26:D29)</f>
        <v>31</v>
      </c>
      <c r="E30" s="60">
        <f aca="true" t="shared" si="5" ref="E30:O30">SUM(E26:E29)</f>
        <v>41</v>
      </c>
      <c r="F30" s="60">
        <f t="shared" si="5"/>
        <v>32</v>
      </c>
      <c r="G30" s="60">
        <f t="shared" si="5"/>
        <v>36</v>
      </c>
      <c r="H30" s="60">
        <f t="shared" si="5"/>
        <v>44</v>
      </c>
      <c r="I30" s="60">
        <f t="shared" si="5"/>
        <v>33</v>
      </c>
      <c r="J30" s="60">
        <f t="shared" si="5"/>
        <v>60</v>
      </c>
      <c r="K30" s="60">
        <f t="shared" si="5"/>
        <v>31</v>
      </c>
      <c r="L30" s="60">
        <f t="shared" si="5"/>
        <v>46</v>
      </c>
      <c r="M30" s="60">
        <f t="shared" si="5"/>
        <v>50</v>
      </c>
      <c r="N30" s="60">
        <f t="shared" si="5"/>
        <v>53</v>
      </c>
      <c r="O30" s="60">
        <f t="shared" si="5"/>
        <v>69</v>
      </c>
      <c r="P30" s="61">
        <f>SUM(P26:P29)</f>
        <v>526</v>
      </c>
    </row>
    <row r="31" spans="1:16" ht="22.5" customHeight="1">
      <c r="A31" s="55" t="s">
        <v>107</v>
      </c>
      <c r="B31" s="118" t="s">
        <v>117</v>
      </c>
      <c r="C31" s="118"/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56">
        <f>SUM(D31:O31)</f>
        <v>0</v>
      </c>
    </row>
    <row r="32" spans="1:16" ht="22.5" customHeight="1">
      <c r="A32" s="25" t="s">
        <v>87</v>
      </c>
      <c r="B32" s="118" t="s">
        <v>89</v>
      </c>
      <c r="C32" s="118"/>
      <c r="D32" s="31">
        <v>752</v>
      </c>
      <c r="E32" s="31">
        <v>1096</v>
      </c>
      <c r="F32" s="31">
        <v>1848</v>
      </c>
      <c r="G32" s="31">
        <v>10626</v>
      </c>
      <c r="H32" s="31">
        <v>5053</v>
      </c>
      <c r="I32" s="31">
        <v>2140</v>
      </c>
      <c r="J32" s="31">
        <v>4236</v>
      </c>
      <c r="K32" s="31">
        <v>3568</v>
      </c>
      <c r="L32" s="31">
        <v>3016</v>
      </c>
      <c r="M32" s="31">
        <v>1559</v>
      </c>
      <c r="N32" s="31">
        <v>2372</v>
      </c>
      <c r="O32" s="31">
        <v>4128</v>
      </c>
      <c r="P32" s="24">
        <f>SUM(D32:O32)</f>
        <v>40394</v>
      </c>
    </row>
    <row r="33" spans="1:16" ht="22.5" customHeight="1">
      <c r="A33" s="113" t="s">
        <v>68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5"/>
    </row>
    <row r="34" spans="1:16" ht="22.5" customHeight="1">
      <c r="A34" s="25" t="s">
        <v>109</v>
      </c>
      <c r="B34" s="21" t="s">
        <v>25</v>
      </c>
      <c r="C34" s="16"/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24">
        <f>SUM(D34:O34)</f>
        <v>0</v>
      </c>
    </row>
    <row r="35" spans="1:17" s="5" customFormat="1" ht="22.5" customHeight="1">
      <c r="A35" s="25" t="s">
        <v>110</v>
      </c>
      <c r="B35" s="21" t="s">
        <v>114</v>
      </c>
      <c r="C35" s="16"/>
      <c r="D35" s="31">
        <v>0</v>
      </c>
      <c r="E35" s="31">
        <v>0</v>
      </c>
      <c r="F35" s="31">
        <v>0</v>
      </c>
      <c r="G35" s="31">
        <v>1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24">
        <f>SUM(D35:O35)</f>
        <v>1</v>
      </c>
      <c r="Q35" s="28"/>
    </row>
    <row r="36" spans="1:16" ht="22.5" customHeight="1">
      <c r="A36" s="119" t="s">
        <v>69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1"/>
    </row>
    <row r="37" spans="1:16" ht="22.5" customHeight="1">
      <c r="A37" s="25" t="s">
        <v>111</v>
      </c>
      <c r="B37" s="21" t="s">
        <v>25</v>
      </c>
      <c r="C37" s="16"/>
      <c r="D37" s="31">
        <v>0</v>
      </c>
      <c r="E37" s="31">
        <v>0</v>
      </c>
      <c r="F37" s="31">
        <v>2</v>
      </c>
      <c r="G37" s="31">
        <v>0</v>
      </c>
      <c r="H37" s="31">
        <v>0</v>
      </c>
      <c r="I37" s="31">
        <v>1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24">
        <f>SUM(D37:O37)</f>
        <v>3</v>
      </c>
    </row>
    <row r="38" spans="1:16" ht="22.5" customHeight="1" thickBot="1">
      <c r="A38" s="122" t="s">
        <v>0</v>
      </c>
      <c r="B38" s="123"/>
      <c r="C38" s="123"/>
      <c r="D38" s="63">
        <f aca="true" t="shared" si="6" ref="D38:P38">SUM(D5+D6+D7+D9+D10+D11+D12+D13+D14+D15+D17+D18+D19+D20+D21+D22+D24+D25+D26+D27+D28+D29+D31+D32+D34+D35+D37)</f>
        <v>14377</v>
      </c>
      <c r="E38" s="63">
        <f t="shared" si="6"/>
        <v>15185</v>
      </c>
      <c r="F38" s="63">
        <f t="shared" si="6"/>
        <v>15718</v>
      </c>
      <c r="G38" s="63">
        <f t="shared" si="6"/>
        <v>26444</v>
      </c>
      <c r="H38" s="63">
        <f t="shared" si="6"/>
        <v>18881</v>
      </c>
      <c r="I38" s="63">
        <f t="shared" si="6"/>
        <v>13871</v>
      </c>
      <c r="J38" s="63">
        <f t="shared" si="6"/>
        <v>15728</v>
      </c>
      <c r="K38" s="63">
        <f t="shared" si="6"/>
        <v>14660</v>
      </c>
      <c r="L38" s="63">
        <f t="shared" si="6"/>
        <v>15084</v>
      </c>
      <c r="M38" s="63">
        <f t="shared" si="6"/>
        <v>16097</v>
      </c>
      <c r="N38" s="63">
        <f t="shared" si="6"/>
        <v>12204</v>
      </c>
      <c r="O38" s="63">
        <f t="shared" si="6"/>
        <v>14000</v>
      </c>
      <c r="P38" s="62">
        <f t="shared" si="6"/>
        <v>192249</v>
      </c>
    </row>
    <row r="39" ht="22.5" customHeight="1" thickBot="1"/>
    <row r="40" spans="1:16" ht="22.5" customHeight="1">
      <c r="A40" s="8" t="s">
        <v>1</v>
      </c>
      <c r="B40" s="20"/>
      <c r="C40" s="17"/>
      <c r="D40" s="10" t="s">
        <v>3</v>
      </c>
      <c r="E40" s="10" t="s">
        <v>4</v>
      </c>
      <c r="F40" s="10" t="s">
        <v>5</v>
      </c>
      <c r="G40" s="10" t="s">
        <v>6</v>
      </c>
      <c r="H40" s="10" t="s">
        <v>7</v>
      </c>
      <c r="I40" s="10" t="s">
        <v>8</v>
      </c>
      <c r="J40" s="10" t="s">
        <v>9</v>
      </c>
      <c r="K40" s="10" t="s">
        <v>10</v>
      </c>
      <c r="L40" s="10" t="s">
        <v>11</v>
      </c>
      <c r="M40" s="10" t="s">
        <v>12</v>
      </c>
      <c r="N40" s="10" t="s">
        <v>13</v>
      </c>
      <c r="O40" s="10" t="s">
        <v>49</v>
      </c>
      <c r="P40" s="11" t="s">
        <v>0</v>
      </c>
    </row>
    <row r="41" spans="1:16" ht="30" customHeight="1" thickBot="1">
      <c r="A41" s="72" t="s">
        <v>101</v>
      </c>
      <c r="B41" s="73" t="s">
        <v>102</v>
      </c>
      <c r="C41" s="74"/>
      <c r="D41" s="78">
        <v>54</v>
      </c>
      <c r="E41" s="78">
        <v>4</v>
      </c>
      <c r="F41" s="78">
        <v>0</v>
      </c>
      <c r="G41" s="78">
        <v>0</v>
      </c>
      <c r="H41" s="78">
        <v>2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6">
        <f>SUM(D41:O41)</f>
        <v>60</v>
      </c>
    </row>
  </sheetData>
  <sheetProtection/>
  <mergeCells count="20">
    <mergeCell ref="B32:C32"/>
    <mergeCell ref="B21:C21"/>
    <mergeCell ref="B31:C31"/>
    <mergeCell ref="B16:C16"/>
    <mergeCell ref="B17:C17"/>
    <mergeCell ref="O1:P1"/>
    <mergeCell ref="A2:P2"/>
    <mergeCell ref="A6:A8"/>
    <mergeCell ref="B8:C8"/>
    <mergeCell ref="A13:A16"/>
    <mergeCell ref="A33:P33"/>
    <mergeCell ref="A36:P36"/>
    <mergeCell ref="A38:C38"/>
    <mergeCell ref="A20:A23"/>
    <mergeCell ref="B22:C22"/>
    <mergeCell ref="B23:C23"/>
    <mergeCell ref="B24:C24"/>
    <mergeCell ref="B25:C25"/>
    <mergeCell ref="A26:A30"/>
    <mergeCell ref="B30:C30"/>
  </mergeCells>
  <printOptions horizontalCentered="1"/>
  <pageMargins left="0" right="0" top="0.7874015748031497" bottom="0.1968503937007874" header="0.5118110236220472" footer="0.11811023622047245"/>
  <pageSetup fitToHeight="0" fitToWidth="1" horizontalDpi="600" verticalDpi="600" orientation="portrait" paperSize="9" scale="64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tabSelected="1" view="pageBreakPreview" zoomScale="90" zoomScaleSheetLayoutView="9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9.75390625" style="1" customWidth="1"/>
    <col min="2" max="2" width="43.25390625" style="1" bestFit="1" customWidth="1"/>
    <col min="3" max="14" width="7.00390625" style="1" customWidth="1"/>
    <col min="15" max="15" width="9.00390625" style="1" customWidth="1"/>
    <col min="16" max="16" width="10.875" style="1" customWidth="1"/>
    <col min="17" max="16384" width="9.00390625" style="1" customWidth="1"/>
  </cols>
  <sheetData>
    <row r="1" spans="14:15" ht="22.5" customHeight="1" thickBot="1">
      <c r="N1" s="97" t="s">
        <v>47</v>
      </c>
      <c r="O1" s="98"/>
    </row>
    <row r="2" spans="1:15" ht="22.5" customHeight="1">
      <c r="A2" s="99" t="s">
        <v>123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22.5" customHeight="1" thickBot="1">
      <c r="A3" s="2"/>
      <c r="O3" s="1" t="s">
        <v>83</v>
      </c>
    </row>
    <row r="4" spans="1:17" ht="22.5" customHeight="1">
      <c r="A4" s="8" t="s">
        <v>1</v>
      </c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48</v>
      </c>
      <c r="O4" s="11" t="s">
        <v>0</v>
      </c>
      <c r="P4" s="91"/>
      <c r="Q4" s="91"/>
    </row>
    <row r="5" spans="1:15" ht="22.5" customHeight="1">
      <c r="A5" s="37" t="s">
        <v>26</v>
      </c>
      <c r="B5" s="80" t="s">
        <v>44</v>
      </c>
      <c r="C5" s="23">
        <f>SUM('←条例【一括】'!C5,'←条例【即時】'!C5)</f>
        <v>10</v>
      </c>
      <c r="D5" s="23">
        <f>SUM('←条例【一括】'!D5,'←条例【即時】'!D5)</f>
        <v>0</v>
      </c>
      <c r="E5" s="23">
        <f>SUM('←条例【一括】'!E5,'←条例【即時】'!E5)</f>
        <v>9</v>
      </c>
      <c r="F5" s="23">
        <f>SUM('←条例【一括】'!F5,'←条例【即時】'!F5)</f>
        <v>9</v>
      </c>
      <c r="G5" s="23">
        <f>SUM('←条例【一括】'!G5,'←条例【即時】'!G5)</f>
        <v>0</v>
      </c>
      <c r="H5" s="23">
        <f>SUM('←条例【一括】'!H5,'←条例【即時】'!H5)</f>
        <v>8</v>
      </c>
      <c r="I5" s="23">
        <f>SUM('←条例【一括】'!I5,'←条例【即時】'!I5)</f>
        <v>8</v>
      </c>
      <c r="J5" s="23">
        <f>SUM('←条例【一括】'!J5,'←条例【即時】'!J5)</f>
        <v>0</v>
      </c>
      <c r="K5" s="23">
        <f>SUM('←条例【一括】'!K5,'←条例【即時】'!K5)</f>
        <v>16</v>
      </c>
      <c r="L5" s="23">
        <f>SUM('←条例【一括】'!L5,'←条例【即時】'!L5)</f>
        <v>0</v>
      </c>
      <c r="M5" s="23">
        <f>SUM('←条例【一括】'!M5,'←条例【即時】'!M5)</f>
        <v>0</v>
      </c>
      <c r="N5" s="23">
        <f>SUM('←条例【一括】'!N5,'←条例【即時】'!N5)</f>
        <v>8</v>
      </c>
      <c r="O5" s="22">
        <f>SUM(C5:N5)</f>
        <v>68</v>
      </c>
    </row>
    <row r="6" spans="1:15" s="5" customFormat="1" ht="22.5" customHeight="1">
      <c r="A6" s="7" t="s">
        <v>94</v>
      </c>
      <c r="B6" s="80" t="s">
        <v>44</v>
      </c>
      <c r="C6" s="23">
        <f>SUM('←条例【一括】'!C6,'←条例【即時】'!C6)</f>
        <v>0</v>
      </c>
      <c r="D6" s="23">
        <f>SUM('←条例【一括】'!D6,'←条例【即時】'!D6)</f>
        <v>0</v>
      </c>
      <c r="E6" s="23">
        <f>SUM('←条例【一括】'!E6,'←条例【即時】'!E6)</f>
        <v>2</v>
      </c>
      <c r="F6" s="23">
        <f>SUM('←条例【一括】'!F6,'←条例【即時】'!F6)</f>
        <v>0</v>
      </c>
      <c r="G6" s="23">
        <f>SUM('←条例【一括】'!G6,'←条例【即時】'!G6)</f>
        <v>0</v>
      </c>
      <c r="H6" s="23">
        <f>SUM('←条例【一括】'!H6,'←条例【即時】'!H6)</f>
        <v>2</v>
      </c>
      <c r="I6" s="23">
        <f>SUM('←条例【一括】'!I6,'←条例【即時】'!I6)</f>
        <v>0</v>
      </c>
      <c r="J6" s="23">
        <f>SUM('←条例【一括】'!J6,'←条例【即時】'!J6)</f>
        <v>0</v>
      </c>
      <c r="K6" s="23">
        <f>SUM('←条例【一括】'!K6,'←条例【即時】'!K6)</f>
        <v>2</v>
      </c>
      <c r="L6" s="23">
        <f>SUM('←条例【一括】'!L6,'←条例【即時】'!L6)</f>
        <v>0</v>
      </c>
      <c r="M6" s="23">
        <f>SUM('←条例【一括】'!M6,'←条例【即時】'!M6)</f>
        <v>0</v>
      </c>
      <c r="N6" s="23">
        <f>SUM('←条例【一括】'!N6,'←条例【即時】'!N6)</f>
        <v>2</v>
      </c>
      <c r="O6" s="24">
        <f>SUM(C6:N6)</f>
        <v>8</v>
      </c>
    </row>
    <row r="7" spans="1:15" s="5" customFormat="1" ht="22.5" customHeight="1">
      <c r="A7" s="7" t="s">
        <v>32</v>
      </c>
      <c r="B7" s="6" t="s">
        <v>41</v>
      </c>
      <c r="C7" s="23">
        <f>SUM('←条例【一括】'!C7,'←条例【即時】'!C7)</f>
        <v>0</v>
      </c>
      <c r="D7" s="23">
        <f>SUM('←条例【一括】'!D7,'←条例【即時】'!D7)</f>
        <v>0</v>
      </c>
      <c r="E7" s="23">
        <f>SUM('←条例【一括】'!E7,'←条例【即時】'!E7)</f>
        <v>0</v>
      </c>
      <c r="F7" s="23">
        <f>SUM('←条例【一括】'!F7,'←条例【即時】'!F7)</f>
        <v>0</v>
      </c>
      <c r="G7" s="23">
        <f>SUM('←条例【一括】'!G7,'←条例【即時】'!G7)</f>
        <v>0</v>
      </c>
      <c r="H7" s="23">
        <f>SUM('←条例【一括】'!H7,'←条例【即時】'!H7)</f>
        <v>0</v>
      </c>
      <c r="I7" s="23">
        <f>SUM('←条例【一括】'!I7,'←条例【即時】'!I7)</f>
        <v>0</v>
      </c>
      <c r="J7" s="23">
        <f>SUM('←条例【一括】'!J7,'←条例【即時】'!J7)</f>
        <v>0</v>
      </c>
      <c r="K7" s="23">
        <f>SUM('←条例【一括】'!K7,'←条例【即時】'!K7)</f>
        <v>1</v>
      </c>
      <c r="L7" s="23">
        <f>SUM('←条例【一括】'!L7,'←条例【即時】'!L7)</f>
        <v>0</v>
      </c>
      <c r="M7" s="23">
        <f>SUM('←条例【一括】'!M7,'←条例【即時】'!M7)</f>
        <v>0</v>
      </c>
      <c r="N7" s="23">
        <f>SUM('←条例【一括】'!N7,'←条例【即時】'!N7)</f>
        <v>0</v>
      </c>
      <c r="O7" s="24">
        <f>SUM(C7:N7)</f>
        <v>1</v>
      </c>
    </row>
    <row r="8" spans="1:15" s="5" customFormat="1" ht="22.5" customHeight="1">
      <c r="A8" s="106" t="s">
        <v>56</v>
      </c>
      <c r="B8" s="54" t="s">
        <v>66</v>
      </c>
      <c r="C8" s="31">
        <f>SUM('←条例【一括】'!C8,'←条例【即時】'!C8)</f>
        <v>0</v>
      </c>
      <c r="D8" s="31">
        <f>SUM('←条例【一括】'!D8,'←条例【即時】'!D8)</f>
        <v>0</v>
      </c>
      <c r="E8" s="31">
        <f>SUM('←条例【一括】'!E8,'←条例【即時】'!E8)</f>
        <v>0</v>
      </c>
      <c r="F8" s="31">
        <f>SUM('←条例【一括】'!F8,'←条例【即時】'!F8)</f>
        <v>0</v>
      </c>
      <c r="G8" s="31">
        <f>SUM('←条例【一括】'!G8,'←条例【即時】'!G8)</f>
        <v>0</v>
      </c>
      <c r="H8" s="31">
        <f>SUM('←条例【一括】'!H8,'←条例【即時】'!H8)</f>
        <v>0</v>
      </c>
      <c r="I8" s="31">
        <f>SUM('←条例【一括】'!I8,'←条例【即時】'!I8)</f>
        <v>0</v>
      </c>
      <c r="J8" s="31">
        <f>SUM('←条例【一括】'!J8,'←条例【即時】'!J8)</f>
        <v>0</v>
      </c>
      <c r="K8" s="31">
        <f>SUM('←条例【一括】'!K8,'←条例【即時】'!K8)</f>
        <v>0</v>
      </c>
      <c r="L8" s="31">
        <f>SUM('←条例【一括】'!L8,'←条例【即時】'!L8)</f>
        <v>0</v>
      </c>
      <c r="M8" s="31">
        <f>SUM('←条例【一括】'!M8,'←条例【即時】'!M8)</f>
        <v>0</v>
      </c>
      <c r="N8" s="31">
        <f>SUM('←条例【一括】'!N8,'←条例【即時】'!N8)</f>
        <v>0</v>
      </c>
      <c r="O8" s="34">
        <f>SUM(C8:N8)</f>
        <v>0</v>
      </c>
    </row>
    <row r="9" spans="1:15" s="5" customFormat="1" ht="22.5" customHeight="1">
      <c r="A9" s="107"/>
      <c r="B9" s="48" t="s">
        <v>55</v>
      </c>
      <c r="C9" s="49">
        <f>SUM('←条例【一括】'!C9,'←条例【即時】'!C9)</f>
        <v>0</v>
      </c>
      <c r="D9" s="49">
        <f>SUM('←条例【一括】'!D9,'←条例【即時】'!D9)</f>
        <v>0</v>
      </c>
      <c r="E9" s="49">
        <f>SUM('←条例【一括】'!E9,'←条例【即時】'!E9)</f>
        <v>0</v>
      </c>
      <c r="F9" s="49">
        <f>SUM('←条例【一括】'!F9,'←条例【即時】'!F9)</f>
        <v>0</v>
      </c>
      <c r="G9" s="49">
        <f>SUM('←条例【一括】'!G9,'←条例【即時】'!G9)</f>
        <v>0</v>
      </c>
      <c r="H9" s="49">
        <f>SUM('←条例【一括】'!H9,'←条例【即時】'!H9)</f>
        <v>0</v>
      </c>
      <c r="I9" s="49">
        <f>SUM('←条例【一括】'!I9,'←条例【即時】'!I9)</f>
        <v>0</v>
      </c>
      <c r="J9" s="49">
        <f>SUM('←条例【一括】'!J9,'←条例【即時】'!J9)</f>
        <v>0</v>
      </c>
      <c r="K9" s="49">
        <f>SUM('←条例【一括】'!K9,'←条例【即時】'!K9)</f>
        <v>0</v>
      </c>
      <c r="L9" s="49">
        <f>SUM('←条例【一括】'!L9,'←条例【即時】'!L9)</f>
        <v>0</v>
      </c>
      <c r="M9" s="49">
        <f>SUM('←条例【一括】'!M9,'←条例【即時】'!M9)</f>
        <v>0</v>
      </c>
      <c r="N9" s="49">
        <f>SUM('←条例【一括】'!N9,'←条例【即時】'!N9)</f>
        <v>0</v>
      </c>
      <c r="O9" s="50">
        <f>SUM(C9:N9)</f>
        <v>0</v>
      </c>
    </row>
    <row r="10" spans="1:15" s="5" customFormat="1" ht="22.5" customHeight="1">
      <c r="A10" s="108"/>
      <c r="B10" s="64" t="s">
        <v>15</v>
      </c>
      <c r="C10" s="60">
        <f>SUM(C8:C9)</f>
        <v>0</v>
      </c>
      <c r="D10" s="60">
        <f aca="true" t="shared" si="0" ref="D10:N10">SUM(D8:D9)</f>
        <v>0</v>
      </c>
      <c r="E10" s="60">
        <f t="shared" si="0"/>
        <v>0</v>
      </c>
      <c r="F10" s="60">
        <f t="shared" si="0"/>
        <v>0</v>
      </c>
      <c r="G10" s="60">
        <f t="shared" si="0"/>
        <v>0</v>
      </c>
      <c r="H10" s="60">
        <f t="shared" si="0"/>
        <v>0</v>
      </c>
      <c r="I10" s="60">
        <f t="shared" si="0"/>
        <v>0</v>
      </c>
      <c r="J10" s="60">
        <f t="shared" si="0"/>
        <v>0</v>
      </c>
      <c r="K10" s="60">
        <f t="shared" si="0"/>
        <v>0</v>
      </c>
      <c r="L10" s="60">
        <f t="shared" si="0"/>
        <v>0</v>
      </c>
      <c r="M10" s="60">
        <f t="shared" si="0"/>
        <v>0</v>
      </c>
      <c r="N10" s="60">
        <f t="shared" si="0"/>
        <v>0</v>
      </c>
      <c r="O10" s="61">
        <f>SUM(O8:O9)</f>
        <v>0</v>
      </c>
    </row>
    <row r="11" spans="1:15" s="5" customFormat="1" ht="22.5" customHeight="1">
      <c r="A11" s="107" t="s">
        <v>29</v>
      </c>
      <c r="B11" s="54" t="s">
        <v>35</v>
      </c>
      <c r="C11" s="38">
        <f>SUM('←条例【一括】'!C11,'←条例【即時】'!C11)</f>
        <v>0</v>
      </c>
      <c r="D11" s="38">
        <f>SUM('←条例【一括】'!D11,'←条例【即時】'!D11)</f>
        <v>0</v>
      </c>
      <c r="E11" s="38">
        <f>SUM('←条例【一括】'!E11,'←条例【即時】'!E11)</f>
        <v>0</v>
      </c>
      <c r="F11" s="38">
        <f>SUM('←条例【一括】'!F11,'←条例【即時】'!F11)</f>
        <v>0</v>
      </c>
      <c r="G11" s="38">
        <f>SUM('←条例【一括】'!G11,'←条例【即時】'!G11)</f>
        <v>0</v>
      </c>
      <c r="H11" s="38">
        <f>SUM('←条例【一括】'!H11,'←条例【即時】'!H11)</f>
        <v>0</v>
      </c>
      <c r="I11" s="38">
        <f>SUM('←条例【一括】'!I11,'←条例【即時】'!I11)</f>
        <v>0</v>
      </c>
      <c r="J11" s="38">
        <f>SUM('←条例【一括】'!J11,'←条例【即時】'!J11)</f>
        <v>0</v>
      </c>
      <c r="K11" s="38">
        <f>SUM('←条例【一括】'!K11,'←条例【即時】'!K11)</f>
        <v>0</v>
      </c>
      <c r="L11" s="38">
        <f>SUM('←条例【一括】'!L11,'←条例【即時】'!L11)</f>
        <v>0</v>
      </c>
      <c r="M11" s="38">
        <f>SUM('←条例【一括】'!M11,'←条例【即時】'!M11)</f>
        <v>0</v>
      </c>
      <c r="N11" s="38">
        <f>SUM('←条例【一括】'!N11,'←条例【即時】'!N11)</f>
        <v>0</v>
      </c>
      <c r="O11" s="34">
        <f aca="true" t="shared" si="1" ref="O11:O16">SUM(C11:N11)</f>
        <v>0</v>
      </c>
    </row>
    <row r="12" spans="1:15" s="5" customFormat="1" ht="22.5" customHeight="1">
      <c r="A12" s="107"/>
      <c r="B12" s="48" t="s">
        <v>34</v>
      </c>
      <c r="C12" s="49">
        <f>SUM('←条例【一括】'!C12,'←条例【即時】'!C12)</f>
        <v>0</v>
      </c>
      <c r="D12" s="49">
        <f>SUM('←条例【一括】'!D12,'←条例【即時】'!D12)</f>
        <v>0</v>
      </c>
      <c r="E12" s="49">
        <f>SUM('←条例【一括】'!E12,'←条例【即時】'!E12)</f>
        <v>273</v>
      </c>
      <c r="F12" s="49">
        <f>SUM('←条例【一括】'!F12,'←条例【即時】'!F12)</f>
        <v>385</v>
      </c>
      <c r="G12" s="49">
        <f>SUM('←条例【一括】'!G12,'←条例【即時】'!G12)</f>
        <v>80</v>
      </c>
      <c r="H12" s="49">
        <f>SUM('←条例【一括】'!H12,'←条例【即時】'!H12)</f>
        <v>30</v>
      </c>
      <c r="I12" s="49">
        <f>SUM('←条例【一括】'!I12,'←条例【即時】'!I12)</f>
        <v>93</v>
      </c>
      <c r="J12" s="49">
        <f>SUM('←条例【一括】'!J12,'←条例【即時】'!J12)</f>
        <v>20</v>
      </c>
      <c r="K12" s="49">
        <f>SUM('←条例【一括】'!K12,'←条例【即時】'!K12)</f>
        <v>23</v>
      </c>
      <c r="L12" s="49">
        <f>SUM('←条例【一括】'!L12,'←条例【即時】'!L12)</f>
        <v>191</v>
      </c>
      <c r="M12" s="49">
        <f>SUM('←条例【一括】'!M12,'←条例【即時】'!M12)</f>
        <v>19</v>
      </c>
      <c r="N12" s="49">
        <f>SUM('←条例【一括】'!N12,'←条例【即時】'!N12)</f>
        <v>17</v>
      </c>
      <c r="O12" s="50">
        <f t="shared" si="1"/>
        <v>1131</v>
      </c>
    </row>
    <row r="13" spans="1:15" s="5" customFormat="1" ht="22.5" customHeight="1">
      <c r="A13" s="108"/>
      <c r="B13" s="64" t="s">
        <v>15</v>
      </c>
      <c r="C13" s="60">
        <f>SUM(C11:C12)</f>
        <v>0</v>
      </c>
      <c r="D13" s="60">
        <f aca="true" t="shared" si="2" ref="D13:N13">SUM(D11:D12)</f>
        <v>0</v>
      </c>
      <c r="E13" s="60">
        <f t="shared" si="2"/>
        <v>273</v>
      </c>
      <c r="F13" s="60">
        <f t="shared" si="2"/>
        <v>385</v>
      </c>
      <c r="G13" s="60">
        <f t="shared" si="2"/>
        <v>80</v>
      </c>
      <c r="H13" s="60">
        <f t="shared" si="2"/>
        <v>30</v>
      </c>
      <c r="I13" s="60">
        <f t="shared" si="2"/>
        <v>93</v>
      </c>
      <c r="J13" s="60">
        <f t="shared" si="2"/>
        <v>20</v>
      </c>
      <c r="K13" s="60">
        <f t="shared" si="2"/>
        <v>23</v>
      </c>
      <c r="L13" s="60">
        <f t="shared" si="2"/>
        <v>191</v>
      </c>
      <c r="M13" s="60">
        <f t="shared" si="2"/>
        <v>19</v>
      </c>
      <c r="N13" s="60">
        <f t="shared" si="2"/>
        <v>17</v>
      </c>
      <c r="O13" s="61">
        <f t="shared" si="1"/>
        <v>1131</v>
      </c>
    </row>
    <row r="14" spans="1:15" s="5" customFormat="1" ht="22.5" customHeight="1">
      <c r="A14" s="106" t="s">
        <v>30</v>
      </c>
      <c r="B14" s="54" t="s">
        <v>39</v>
      </c>
      <c r="C14" s="38">
        <f>SUM('←条例【一括】'!C14,'←条例【即時】'!C14)</f>
        <v>0</v>
      </c>
      <c r="D14" s="38">
        <f>SUM('←条例【一括】'!D14,'←条例【即時】'!D14)</f>
        <v>0</v>
      </c>
      <c r="E14" s="38">
        <f>SUM('←条例【一括】'!E14,'←条例【即時】'!E14)</f>
        <v>0</v>
      </c>
      <c r="F14" s="38">
        <f>SUM('←条例【一括】'!F14,'←条例【即時】'!F14)</f>
        <v>0</v>
      </c>
      <c r="G14" s="38">
        <f>SUM('←条例【一括】'!G14,'←条例【即時】'!G14)</f>
        <v>0</v>
      </c>
      <c r="H14" s="38">
        <f>SUM('←条例【一括】'!H14,'←条例【即時】'!H14)</f>
        <v>0</v>
      </c>
      <c r="I14" s="38">
        <f>SUM('←条例【一括】'!I14,'←条例【即時】'!I14)</f>
        <v>0</v>
      </c>
      <c r="J14" s="38">
        <f>SUM('←条例【一括】'!J14,'←条例【即時】'!J14)</f>
        <v>0</v>
      </c>
      <c r="K14" s="38">
        <f>SUM('←条例【一括】'!K14,'←条例【即時】'!K14)</f>
        <v>0</v>
      </c>
      <c r="L14" s="38">
        <f>SUM('←条例【一括】'!L14,'←条例【即時】'!L14)</f>
        <v>0</v>
      </c>
      <c r="M14" s="38">
        <f>SUM('←条例【一括】'!M14,'←条例【即時】'!M14)</f>
        <v>0</v>
      </c>
      <c r="N14" s="38">
        <f>SUM('←条例【一括】'!N14,'←条例【即時】'!N14)</f>
        <v>0</v>
      </c>
      <c r="O14" s="34">
        <f t="shared" si="1"/>
        <v>0</v>
      </c>
    </row>
    <row r="15" spans="1:15" s="5" customFormat="1" ht="22.5" customHeight="1">
      <c r="A15" s="107"/>
      <c r="B15" s="48" t="s">
        <v>43</v>
      </c>
      <c r="C15" s="49">
        <f>SUM('←条例【一括】'!C15,'←条例【即時】'!C15)</f>
        <v>0</v>
      </c>
      <c r="D15" s="49">
        <f>SUM('←条例【一括】'!D15,'←条例【即時】'!D15)</f>
        <v>0</v>
      </c>
      <c r="E15" s="49">
        <f>SUM('←条例【一括】'!E15,'←条例【即時】'!E15)</f>
        <v>0</v>
      </c>
      <c r="F15" s="49">
        <f>SUM('←条例【一括】'!F15,'←条例【即時】'!F15)</f>
        <v>0</v>
      </c>
      <c r="G15" s="49">
        <f>SUM('←条例【一括】'!G15,'←条例【即時】'!G15)</f>
        <v>0</v>
      </c>
      <c r="H15" s="49">
        <f>SUM('←条例【一括】'!H15,'←条例【即時】'!H15)</f>
        <v>0</v>
      </c>
      <c r="I15" s="49">
        <f>SUM('←条例【一括】'!I15,'←条例【即時】'!I15)</f>
        <v>0</v>
      </c>
      <c r="J15" s="49">
        <f>SUM('←条例【一括】'!J15,'←条例【即時】'!J15)</f>
        <v>0</v>
      </c>
      <c r="K15" s="49">
        <f>SUM('←条例【一括】'!K15,'←条例【即時】'!K15)</f>
        <v>0</v>
      </c>
      <c r="L15" s="49">
        <f>SUM('←条例【一括】'!L15,'←条例【即時】'!L15)</f>
        <v>0</v>
      </c>
      <c r="M15" s="49">
        <f>SUM('←条例【一括】'!M15,'←条例【即時】'!M15)</f>
        <v>0</v>
      </c>
      <c r="N15" s="49">
        <f>SUM('←条例【一括】'!N15,'←条例【即時】'!N15)</f>
        <v>0</v>
      </c>
      <c r="O15" s="50">
        <f t="shared" si="1"/>
        <v>0</v>
      </c>
    </row>
    <row r="16" spans="1:15" s="5" customFormat="1" ht="22.5" customHeight="1">
      <c r="A16" s="107"/>
      <c r="B16" s="48" t="s">
        <v>73</v>
      </c>
      <c r="C16" s="49">
        <f>SUM('←条例【一括】'!C16,'←条例【即時】'!C16)</f>
        <v>0</v>
      </c>
      <c r="D16" s="49">
        <f>SUM('←条例【一括】'!D16,'←条例【即時】'!D16)</f>
        <v>0</v>
      </c>
      <c r="E16" s="49">
        <f>SUM('←条例【一括】'!E16,'←条例【即時】'!E16)</f>
        <v>0</v>
      </c>
      <c r="F16" s="49">
        <f>SUM('←条例【一括】'!F16,'←条例【即時】'!F16)</f>
        <v>0</v>
      </c>
      <c r="G16" s="49">
        <f>SUM('←条例【一括】'!G16,'←条例【即時】'!G16)</f>
        <v>0</v>
      </c>
      <c r="H16" s="49">
        <f>SUM('←条例【一括】'!H16,'←条例【即時】'!H16)</f>
        <v>0</v>
      </c>
      <c r="I16" s="49">
        <f>SUM('←条例【一括】'!I16,'←条例【即時】'!I16)</f>
        <v>0</v>
      </c>
      <c r="J16" s="49">
        <f>SUM('←条例【一括】'!J16,'←条例【即時】'!J16)</f>
        <v>0</v>
      </c>
      <c r="K16" s="49">
        <f>SUM('←条例【一括】'!K16,'←条例【即時】'!K16)</f>
        <v>0</v>
      </c>
      <c r="L16" s="49">
        <f>SUM('←条例【一括】'!L16,'←条例【即時】'!L16)</f>
        <v>0</v>
      </c>
      <c r="M16" s="49">
        <f>SUM('←条例【一括】'!M16,'←条例【即時】'!M16)</f>
        <v>0</v>
      </c>
      <c r="N16" s="49">
        <f>SUM('←条例【一括】'!N16,'←条例【即時】'!N16)</f>
        <v>0</v>
      </c>
      <c r="O16" s="50">
        <f t="shared" si="1"/>
        <v>0</v>
      </c>
    </row>
    <row r="17" spans="1:15" s="5" customFormat="1" ht="22.5" customHeight="1">
      <c r="A17" s="108"/>
      <c r="B17" s="64" t="s">
        <v>15</v>
      </c>
      <c r="C17" s="60">
        <f>SUM(C14:C16)</f>
        <v>0</v>
      </c>
      <c r="D17" s="60">
        <f aca="true" t="shared" si="3" ref="D17:N17">SUM(D14:D16)</f>
        <v>0</v>
      </c>
      <c r="E17" s="60">
        <f t="shared" si="3"/>
        <v>0</v>
      </c>
      <c r="F17" s="60">
        <f t="shared" si="3"/>
        <v>0</v>
      </c>
      <c r="G17" s="60">
        <f t="shared" si="3"/>
        <v>0</v>
      </c>
      <c r="H17" s="60">
        <f t="shared" si="3"/>
        <v>0</v>
      </c>
      <c r="I17" s="60">
        <f t="shared" si="3"/>
        <v>0</v>
      </c>
      <c r="J17" s="60">
        <f t="shared" si="3"/>
        <v>0</v>
      </c>
      <c r="K17" s="60">
        <f t="shared" si="3"/>
        <v>0</v>
      </c>
      <c r="L17" s="60">
        <f t="shared" si="3"/>
        <v>0</v>
      </c>
      <c r="M17" s="60">
        <f t="shared" si="3"/>
        <v>0</v>
      </c>
      <c r="N17" s="60">
        <f t="shared" si="3"/>
        <v>0</v>
      </c>
      <c r="O17" s="61">
        <f>SUM(O14:O16)</f>
        <v>0</v>
      </c>
    </row>
    <row r="18" spans="1:15" s="5" customFormat="1" ht="22.5" customHeight="1">
      <c r="A18" s="106" t="s">
        <v>113</v>
      </c>
      <c r="B18" s="80" t="s">
        <v>36</v>
      </c>
      <c r="C18" s="31">
        <f>SUM('←条例【一括】'!C18,'←条例【即時】'!C18)</f>
        <v>0</v>
      </c>
      <c r="D18" s="31">
        <f>SUM('←条例【一括】'!D18,'←条例【即時】'!D18)</f>
        <v>0</v>
      </c>
      <c r="E18" s="31">
        <f>SUM('←条例【一括】'!E18,'←条例【即時】'!E18)</f>
        <v>0</v>
      </c>
      <c r="F18" s="31">
        <f>SUM('←条例【一括】'!F18,'←条例【即時】'!F18)</f>
        <v>0</v>
      </c>
      <c r="G18" s="31">
        <f>SUM('←条例【一括】'!G18,'←条例【即時】'!G18)</f>
        <v>2</v>
      </c>
      <c r="H18" s="31">
        <f>SUM('←条例【一括】'!H18,'←条例【即時】'!H18)</f>
        <v>0</v>
      </c>
      <c r="I18" s="31">
        <f>SUM('←条例【一括】'!I18,'←条例【即時】'!I18)</f>
        <v>0</v>
      </c>
      <c r="J18" s="31">
        <f>SUM('←条例【一括】'!J18,'←条例【即時】'!J18)</f>
        <v>0</v>
      </c>
      <c r="K18" s="31">
        <f>SUM('←条例【一括】'!K18,'←条例【即時】'!K18)</f>
        <v>0</v>
      </c>
      <c r="L18" s="31">
        <f>SUM('←条例【一括】'!L18,'←条例【即時】'!L18)</f>
        <v>0</v>
      </c>
      <c r="M18" s="31">
        <f>SUM('←条例【一括】'!M18,'←条例【即時】'!M18)</f>
        <v>0</v>
      </c>
      <c r="N18" s="31">
        <f>SUM('←条例【一括】'!N18,'←条例【即時】'!N18)</f>
        <v>0</v>
      </c>
      <c r="O18" s="32">
        <f aca="true" t="shared" si="4" ref="O18:O26">SUM(C18:N18)</f>
        <v>2</v>
      </c>
    </row>
    <row r="19" spans="1:15" s="5" customFormat="1" ht="22.5" customHeight="1">
      <c r="A19" s="107"/>
      <c r="B19" s="48" t="s">
        <v>37</v>
      </c>
      <c r="C19" s="49">
        <f>SUM('←条例【一括】'!C19,'←条例【即時】'!C19)</f>
        <v>0</v>
      </c>
      <c r="D19" s="49">
        <f>SUM('←条例【一括】'!D19,'←条例【即時】'!D19)</f>
        <v>0</v>
      </c>
      <c r="E19" s="49">
        <f>SUM('←条例【一括】'!E19,'←条例【即時】'!E19)</f>
        <v>0</v>
      </c>
      <c r="F19" s="49">
        <f>SUM('←条例【一括】'!F19,'←条例【即時】'!F19)</f>
        <v>0</v>
      </c>
      <c r="G19" s="49">
        <f>SUM('←条例【一括】'!G19,'←条例【即時】'!G19)</f>
        <v>0</v>
      </c>
      <c r="H19" s="49">
        <f>SUM('←条例【一括】'!H19,'←条例【即時】'!H19)</f>
        <v>0</v>
      </c>
      <c r="I19" s="49">
        <f>SUM('←条例【一括】'!I19,'←条例【即時】'!I19)</f>
        <v>0</v>
      </c>
      <c r="J19" s="49">
        <f>SUM('←条例【一括】'!J19,'←条例【即時】'!J19)</f>
        <v>0</v>
      </c>
      <c r="K19" s="49">
        <f>SUM('←条例【一括】'!K19,'←条例【即時】'!K19)</f>
        <v>0</v>
      </c>
      <c r="L19" s="49">
        <f>SUM('←条例【一括】'!L19,'←条例【即時】'!L19)</f>
        <v>0</v>
      </c>
      <c r="M19" s="49">
        <f>SUM('←条例【一括】'!M19,'←条例【即時】'!M19)</f>
        <v>0</v>
      </c>
      <c r="N19" s="49">
        <f>SUM('←条例【一括】'!N19,'←条例【即時】'!N19)</f>
        <v>0</v>
      </c>
      <c r="O19" s="50">
        <f t="shared" si="4"/>
        <v>0</v>
      </c>
    </row>
    <row r="20" spans="1:15" s="5" customFormat="1" ht="22.5" customHeight="1">
      <c r="A20" s="107"/>
      <c r="B20" s="48" t="s">
        <v>38</v>
      </c>
      <c r="C20" s="49">
        <f>SUM('←条例【一括】'!C20,'←条例【即時】'!C20)</f>
        <v>0</v>
      </c>
      <c r="D20" s="49">
        <f>SUM('←条例【一括】'!D20,'←条例【即時】'!D20)</f>
        <v>0</v>
      </c>
      <c r="E20" s="49">
        <f>SUM('←条例【一括】'!E20,'←条例【即時】'!E20)</f>
        <v>0</v>
      </c>
      <c r="F20" s="49">
        <f>SUM('←条例【一括】'!F20,'←条例【即時】'!F20)</f>
        <v>0</v>
      </c>
      <c r="G20" s="49">
        <f>SUM('←条例【一括】'!G20,'←条例【即時】'!G20)</f>
        <v>0</v>
      </c>
      <c r="H20" s="49">
        <f>SUM('←条例【一括】'!H20,'←条例【即時】'!H20)</f>
        <v>0</v>
      </c>
      <c r="I20" s="49">
        <f>SUM('←条例【一括】'!I20,'←条例【即時】'!I20)</f>
        <v>0</v>
      </c>
      <c r="J20" s="49">
        <f>SUM('←条例【一括】'!J20,'←条例【即時】'!J20)</f>
        <v>0</v>
      </c>
      <c r="K20" s="49">
        <f>SUM('←条例【一括】'!K20,'←条例【即時】'!K20)</f>
        <v>0</v>
      </c>
      <c r="L20" s="49">
        <f>SUM('←条例【一括】'!L20,'←条例【即時】'!L20)</f>
        <v>0</v>
      </c>
      <c r="M20" s="49">
        <f>SUM('←条例【一括】'!M20,'←条例【即時】'!M20)</f>
        <v>0</v>
      </c>
      <c r="N20" s="49">
        <f>SUM('←条例【一括】'!N20,'←条例【即時】'!N20)</f>
        <v>0</v>
      </c>
      <c r="O20" s="50">
        <f t="shared" si="4"/>
        <v>0</v>
      </c>
    </row>
    <row r="21" spans="1:15" s="5" customFormat="1" ht="22.5" customHeight="1">
      <c r="A21" s="108"/>
      <c r="B21" s="64" t="s">
        <v>15</v>
      </c>
      <c r="C21" s="60">
        <f>SUM(C18:C20)</f>
        <v>0</v>
      </c>
      <c r="D21" s="60">
        <f aca="true" t="shared" si="5" ref="D21:N21">SUM(D18:D20)</f>
        <v>0</v>
      </c>
      <c r="E21" s="60">
        <f t="shared" si="5"/>
        <v>0</v>
      </c>
      <c r="F21" s="60">
        <f t="shared" si="5"/>
        <v>0</v>
      </c>
      <c r="G21" s="60">
        <f t="shared" si="5"/>
        <v>2</v>
      </c>
      <c r="H21" s="60">
        <f t="shared" si="5"/>
        <v>0</v>
      </c>
      <c r="I21" s="60">
        <f t="shared" si="5"/>
        <v>0</v>
      </c>
      <c r="J21" s="60">
        <f t="shared" si="5"/>
        <v>0</v>
      </c>
      <c r="K21" s="60">
        <f t="shared" si="5"/>
        <v>0</v>
      </c>
      <c r="L21" s="60">
        <f t="shared" si="5"/>
        <v>0</v>
      </c>
      <c r="M21" s="60">
        <f t="shared" si="5"/>
        <v>0</v>
      </c>
      <c r="N21" s="60">
        <f t="shared" si="5"/>
        <v>0</v>
      </c>
      <c r="O21" s="61">
        <f t="shared" si="4"/>
        <v>2</v>
      </c>
    </row>
    <row r="22" spans="1:15" s="5" customFormat="1" ht="22.5" customHeight="1">
      <c r="A22" s="7" t="s">
        <v>99</v>
      </c>
      <c r="B22" s="6" t="s">
        <v>100</v>
      </c>
      <c r="C22" s="23">
        <f>SUM('←条例【一括】'!C22,'←条例【即時】'!C22)</f>
        <v>0</v>
      </c>
      <c r="D22" s="23">
        <f>SUM('←条例【一括】'!D22,'←条例【即時】'!D22)</f>
        <v>0</v>
      </c>
      <c r="E22" s="23">
        <f>SUM('←条例【一括】'!E22,'←条例【即時】'!E22)</f>
        <v>0</v>
      </c>
      <c r="F22" s="23">
        <f>SUM('←条例【一括】'!F22,'←条例【即時】'!F22)</f>
        <v>0</v>
      </c>
      <c r="G22" s="23">
        <f>SUM('←条例【一括】'!G22,'←条例【即時】'!G22)</f>
        <v>0</v>
      </c>
      <c r="H22" s="23">
        <f>SUM('←条例【一括】'!H22,'←条例【即時】'!H22)</f>
        <v>0</v>
      </c>
      <c r="I22" s="23">
        <f>SUM('←条例【一括】'!I22,'←条例【即時】'!I22)</f>
        <v>0</v>
      </c>
      <c r="J22" s="23">
        <f>SUM('←条例【一括】'!J22,'←条例【即時】'!J22)</f>
        <v>0</v>
      </c>
      <c r="K22" s="23">
        <f>SUM('←条例【一括】'!K22,'←条例【即時】'!K22)</f>
        <v>0</v>
      </c>
      <c r="L22" s="23">
        <f>SUM('←条例【一括】'!L22,'←条例【即時】'!L22)</f>
        <v>0</v>
      </c>
      <c r="M22" s="23">
        <f>SUM('←条例【一括】'!M22,'←条例【即時】'!M22)</f>
        <v>0</v>
      </c>
      <c r="N22" s="23">
        <f>SUM('←条例【一括】'!N22,'←条例【即時】'!N22)</f>
        <v>0</v>
      </c>
      <c r="O22" s="24">
        <f t="shared" si="4"/>
        <v>0</v>
      </c>
    </row>
    <row r="23" spans="1:15" s="5" customFormat="1" ht="22.5" customHeight="1">
      <c r="A23" s="106" t="s">
        <v>52</v>
      </c>
      <c r="B23" s="54" t="s">
        <v>51</v>
      </c>
      <c r="C23" s="31">
        <f>SUM('←条例【一括】'!C23,'←条例【即時】'!C23)</f>
        <v>0</v>
      </c>
      <c r="D23" s="31">
        <f>SUM('←条例【一括】'!D23,'←条例【即時】'!D23)</f>
        <v>0</v>
      </c>
      <c r="E23" s="31">
        <f>SUM('←条例【一括】'!E23,'←条例【即時】'!E23)</f>
        <v>0</v>
      </c>
      <c r="F23" s="31">
        <f>SUM('←条例【一括】'!F23,'←条例【即時】'!F23)</f>
        <v>0</v>
      </c>
      <c r="G23" s="31">
        <f>SUM('←条例【一括】'!G23,'←条例【即時】'!G23)</f>
        <v>0</v>
      </c>
      <c r="H23" s="31">
        <f>SUM('←条例【一括】'!H23,'←条例【即時】'!H23)</f>
        <v>0</v>
      </c>
      <c r="I23" s="31">
        <f>SUM('←条例【一括】'!I23,'←条例【即時】'!I23)</f>
        <v>0</v>
      </c>
      <c r="J23" s="31">
        <f>SUM('←条例【一括】'!J23,'←条例【即時】'!J23)</f>
        <v>0</v>
      </c>
      <c r="K23" s="31">
        <f>SUM('←条例【一括】'!K23,'←条例【即時】'!K23)</f>
        <v>0</v>
      </c>
      <c r="L23" s="31">
        <f>SUM('←条例【一括】'!L23,'←条例【即時】'!L23)</f>
        <v>0</v>
      </c>
      <c r="M23" s="31">
        <f>SUM('←条例【一括】'!M23,'←条例【即時】'!M23)</f>
        <v>0</v>
      </c>
      <c r="N23" s="31">
        <f>SUM('←条例【一括】'!N23,'←条例【即時】'!N23)</f>
        <v>0</v>
      </c>
      <c r="O23" s="34">
        <f t="shared" si="4"/>
        <v>0</v>
      </c>
    </row>
    <row r="24" spans="1:15" s="5" customFormat="1" ht="22.5" customHeight="1">
      <c r="A24" s="107"/>
      <c r="B24" s="48" t="s">
        <v>53</v>
      </c>
      <c r="C24" s="49">
        <f>SUM('←条例【一括】'!C24,'←条例【即時】'!C24)</f>
        <v>0</v>
      </c>
      <c r="D24" s="49">
        <f>SUM('←条例【一括】'!D24,'←条例【即時】'!D24)</f>
        <v>0</v>
      </c>
      <c r="E24" s="49">
        <f>SUM('←条例【一括】'!E24,'←条例【即時】'!E24)</f>
        <v>0</v>
      </c>
      <c r="F24" s="49">
        <f>SUM('←条例【一括】'!F24,'←条例【即時】'!F24)</f>
        <v>0</v>
      </c>
      <c r="G24" s="49">
        <f>SUM('←条例【一括】'!G24,'←条例【即時】'!G24)</f>
        <v>0</v>
      </c>
      <c r="H24" s="49">
        <f>SUM('←条例【一括】'!H24,'←条例【即時】'!H24)</f>
        <v>0</v>
      </c>
      <c r="I24" s="49">
        <f>SUM('←条例【一括】'!I24,'←条例【即時】'!I24)</f>
        <v>0</v>
      </c>
      <c r="J24" s="49">
        <f>SUM('←条例【一括】'!J24,'←条例【即時】'!J24)</f>
        <v>0</v>
      </c>
      <c r="K24" s="49">
        <f>SUM('←条例【一括】'!K24,'←条例【即時】'!K24)</f>
        <v>0</v>
      </c>
      <c r="L24" s="49">
        <f>SUM('←条例【一括】'!L24,'←条例【即時】'!L24)</f>
        <v>0</v>
      </c>
      <c r="M24" s="49">
        <f>SUM('←条例【一括】'!M24,'←条例【即時】'!M24)</f>
        <v>0</v>
      </c>
      <c r="N24" s="49">
        <f>SUM('←条例【一括】'!N24,'←条例【即時】'!N24)</f>
        <v>0</v>
      </c>
      <c r="O24" s="50">
        <f t="shared" si="4"/>
        <v>0</v>
      </c>
    </row>
    <row r="25" spans="1:15" s="5" customFormat="1" ht="22.5" customHeight="1">
      <c r="A25" s="107"/>
      <c r="B25" s="48" t="s">
        <v>61</v>
      </c>
      <c r="C25" s="49">
        <f>SUM('←条例【一括】'!C25,'←条例【即時】'!C25)</f>
        <v>0</v>
      </c>
      <c r="D25" s="49">
        <f>SUM('←条例【一括】'!D25,'←条例【即時】'!D25)</f>
        <v>0</v>
      </c>
      <c r="E25" s="49">
        <f>SUM('←条例【一括】'!E25,'←条例【即時】'!E25)</f>
        <v>0</v>
      </c>
      <c r="F25" s="49">
        <f>SUM('←条例【一括】'!F25,'←条例【即時】'!F25)</f>
        <v>0</v>
      </c>
      <c r="G25" s="49">
        <f>SUM('←条例【一括】'!G25,'←条例【即時】'!G25)</f>
        <v>0</v>
      </c>
      <c r="H25" s="49">
        <f>SUM('←条例【一括】'!H25,'←条例【即時】'!H25)</f>
        <v>0</v>
      </c>
      <c r="I25" s="49">
        <f>SUM('←条例【一括】'!I25,'←条例【即時】'!I25)</f>
        <v>0</v>
      </c>
      <c r="J25" s="49">
        <f>SUM('←条例【一括】'!J25,'←条例【即時】'!J25)</f>
        <v>0</v>
      </c>
      <c r="K25" s="49">
        <f>SUM('←条例【一括】'!K25,'←条例【即時】'!K25)</f>
        <v>0</v>
      </c>
      <c r="L25" s="49">
        <f>SUM('←条例【一括】'!L25,'←条例【即時】'!L25)</f>
        <v>0</v>
      </c>
      <c r="M25" s="49">
        <f>SUM('←条例【一括】'!M25,'←条例【即時】'!M25)</f>
        <v>0</v>
      </c>
      <c r="N25" s="49">
        <f>SUM('←条例【一括】'!N25,'←条例【即時】'!N25)</f>
        <v>0</v>
      </c>
      <c r="O25" s="50">
        <f t="shared" si="4"/>
        <v>0</v>
      </c>
    </row>
    <row r="26" spans="1:15" s="5" customFormat="1" ht="22.5" customHeight="1">
      <c r="A26" s="107"/>
      <c r="B26" s="48" t="s">
        <v>54</v>
      </c>
      <c r="C26" s="49">
        <f>SUM('←条例【一括】'!C26,'←条例【即時】'!C26)</f>
        <v>2</v>
      </c>
      <c r="D26" s="49">
        <f>SUM('←条例【一括】'!D26,'←条例【即時】'!D26)</f>
        <v>0</v>
      </c>
      <c r="E26" s="49">
        <f>SUM('←条例【一括】'!E26,'←条例【即時】'!E26)</f>
        <v>0</v>
      </c>
      <c r="F26" s="49">
        <f>SUM('←条例【一括】'!F26,'←条例【即時】'!F26)</f>
        <v>35</v>
      </c>
      <c r="G26" s="49">
        <f>SUM('←条例【一括】'!G26,'←条例【即時】'!G26)</f>
        <v>0</v>
      </c>
      <c r="H26" s="49">
        <f>SUM('←条例【一括】'!H26,'←条例【即時】'!H26)</f>
        <v>20</v>
      </c>
      <c r="I26" s="49">
        <f>SUM('←条例【一括】'!I26,'←条例【即時】'!I26)</f>
        <v>0</v>
      </c>
      <c r="J26" s="49">
        <f>SUM('←条例【一括】'!J26,'←条例【即時】'!J26)</f>
        <v>0</v>
      </c>
      <c r="K26" s="49">
        <f>SUM('←条例【一括】'!K26,'←条例【即時】'!K26)</f>
        <v>0</v>
      </c>
      <c r="L26" s="49">
        <f>SUM('←条例【一括】'!L26,'←条例【即時】'!L26)</f>
        <v>0</v>
      </c>
      <c r="M26" s="49">
        <f>SUM('←条例【一括】'!M26,'←条例【即時】'!M26)</f>
        <v>0</v>
      </c>
      <c r="N26" s="49">
        <f>SUM('←条例【一括】'!N26,'←条例【即時】'!N26)</f>
        <v>0</v>
      </c>
      <c r="O26" s="50">
        <f t="shared" si="4"/>
        <v>57</v>
      </c>
    </row>
    <row r="27" spans="1:15" s="5" customFormat="1" ht="22.5" customHeight="1">
      <c r="A27" s="108"/>
      <c r="B27" s="64" t="s">
        <v>15</v>
      </c>
      <c r="C27" s="60">
        <f>SUM(C23:C24:C26)</f>
        <v>2</v>
      </c>
      <c r="D27" s="60">
        <f>SUM(D23:D24:D26)</f>
        <v>0</v>
      </c>
      <c r="E27" s="60">
        <f>SUM(E23:E24:E26)</f>
        <v>0</v>
      </c>
      <c r="F27" s="60">
        <f>SUM(F23:F24:F26)</f>
        <v>35</v>
      </c>
      <c r="G27" s="60">
        <f>SUM(G23:G24:G26)</f>
        <v>0</v>
      </c>
      <c r="H27" s="60">
        <f>SUM(H23:H24:H26)</f>
        <v>20</v>
      </c>
      <c r="I27" s="60">
        <f>SUM(I23:I24:I26)</f>
        <v>0</v>
      </c>
      <c r="J27" s="60">
        <f>SUM(J23:J24:J26)</f>
        <v>0</v>
      </c>
      <c r="K27" s="60">
        <f>SUM(K23:K24:K26)</f>
        <v>0</v>
      </c>
      <c r="L27" s="60">
        <f>SUM(L23:L24:L26)</f>
        <v>0</v>
      </c>
      <c r="M27" s="60">
        <f>SUM(M23:M24:M26)</f>
        <v>0</v>
      </c>
      <c r="N27" s="60">
        <f>SUM(N23:N24:N26)</f>
        <v>0</v>
      </c>
      <c r="O27" s="61">
        <f>SUM(O23:O24:O26)</f>
        <v>57</v>
      </c>
    </row>
    <row r="28" spans="1:15" s="5" customFormat="1" ht="22.5" customHeight="1">
      <c r="A28" s="107" t="s">
        <v>33</v>
      </c>
      <c r="B28" s="51" t="s">
        <v>62</v>
      </c>
      <c r="C28" s="46">
        <f>SUM('←条例【一括】'!C28,'←条例【即時】'!C28)</f>
        <v>0</v>
      </c>
      <c r="D28" s="46">
        <f>SUM('←条例【一括】'!D28,'←条例【即時】'!D28)</f>
        <v>0</v>
      </c>
      <c r="E28" s="46">
        <f>SUM('←条例【一括】'!E28,'←条例【即時】'!E28)</f>
        <v>0</v>
      </c>
      <c r="F28" s="46">
        <f>SUM('←条例【一括】'!F28,'←条例【即時】'!F28)</f>
        <v>0</v>
      </c>
      <c r="G28" s="46">
        <f>SUM('←条例【一括】'!G28,'←条例【即時】'!G28)</f>
        <v>0</v>
      </c>
      <c r="H28" s="46">
        <f>SUM('←条例【一括】'!H28,'←条例【即時】'!H28)</f>
        <v>0</v>
      </c>
      <c r="I28" s="46">
        <f>SUM('←条例【一括】'!I28,'←条例【即時】'!I28)</f>
        <v>0</v>
      </c>
      <c r="J28" s="46">
        <f>SUM('←条例【一括】'!J28,'←条例【即時】'!J28)</f>
        <v>0</v>
      </c>
      <c r="K28" s="46">
        <f>SUM('←条例【一括】'!K28,'←条例【即時】'!K28)</f>
        <v>0</v>
      </c>
      <c r="L28" s="46">
        <f>SUM('←条例【一括】'!L28,'←条例【即時】'!L28)</f>
        <v>0</v>
      </c>
      <c r="M28" s="46">
        <f>SUM('←条例【一括】'!M28,'←条例【即時】'!M28)</f>
        <v>0</v>
      </c>
      <c r="N28" s="46">
        <f>SUM('←条例【一括】'!N28,'←条例【即時】'!N28)</f>
        <v>0</v>
      </c>
      <c r="O28" s="45">
        <f>SUM(C28:N28)</f>
        <v>0</v>
      </c>
    </row>
    <row r="29" spans="1:15" s="5" customFormat="1" ht="22.5" customHeight="1">
      <c r="A29" s="107"/>
      <c r="B29" s="58" t="s">
        <v>45</v>
      </c>
      <c r="C29" s="49">
        <f>SUM('←条例【一括】'!C29,'←条例【即時】'!C29)</f>
        <v>0</v>
      </c>
      <c r="D29" s="49">
        <f>SUM('←条例【一括】'!D29,'←条例【即時】'!D29)</f>
        <v>120534</v>
      </c>
      <c r="E29" s="49">
        <f>SUM('←条例【一括】'!E29,'←条例【即時】'!E29)</f>
        <v>4785</v>
      </c>
      <c r="F29" s="49">
        <f>SUM('←条例【一括】'!F29,'←条例【即時】'!F29)</f>
        <v>0</v>
      </c>
      <c r="G29" s="49">
        <f>SUM('←条例【一括】'!G29,'←条例【即時】'!G29)</f>
        <v>0</v>
      </c>
      <c r="H29" s="49">
        <f>SUM('←条例【一括】'!H29,'←条例【即時】'!H29)</f>
        <v>0</v>
      </c>
      <c r="I29" s="49">
        <f>SUM('←条例【一括】'!I29,'←条例【即時】'!I29)</f>
        <v>0</v>
      </c>
      <c r="J29" s="49">
        <f>SUM('←条例【一括】'!J29,'←条例【即時】'!J29)</f>
        <v>0</v>
      </c>
      <c r="K29" s="49">
        <f>SUM('←条例【一括】'!K29,'←条例【即時】'!K29)</f>
        <v>0</v>
      </c>
      <c r="L29" s="49">
        <f>SUM('←条例【一括】'!L29,'←条例【即時】'!L29)</f>
        <v>0</v>
      </c>
      <c r="M29" s="49">
        <f>SUM('←条例【一括】'!M29,'←条例【即時】'!M29)</f>
        <v>0</v>
      </c>
      <c r="N29" s="49">
        <f>SUM('←条例【一括】'!N29,'←条例【即時】'!N29)</f>
        <v>0</v>
      </c>
      <c r="O29" s="50">
        <f>SUM(C29:N29)</f>
        <v>125319</v>
      </c>
    </row>
    <row r="30" spans="1:15" s="5" customFormat="1" ht="22.5" customHeight="1">
      <c r="A30" s="108"/>
      <c r="B30" s="64" t="s">
        <v>15</v>
      </c>
      <c r="C30" s="60">
        <f>SUM(C28:C29)</f>
        <v>0</v>
      </c>
      <c r="D30" s="60">
        <f aca="true" t="shared" si="6" ref="D30:N30">SUM(D28:D29)</f>
        <v>120534</v>
      </c>
      <c r="E30" s="60">
        <f t="shared" si="6"/>
        <v>4785</v>
      </c>
      <c r="F30" s="60">
        <f t="shared" si="6"/>
        <v>0</v>
      </c>
      <c r="G30" s="60">
        <f t="shared" si="6"/>
        <v>0</v>
      </c>
      <c r="H30" s="60">
        <f t="shared" si="6"/>
        <v>0</v>
      </c>
      <c r="I30" s="60">
        <f t="shared" si="6"/>
        <v>0</v>
      </c>
      <c r="J30" s="60">
        <f t="shared" si="6"/>
        <v>0</v>
      </c>
      <c r="K30" s="60">
        <f t="shared" si="6"/>
        <v>0</v>
      </c>
      <c r="L30" s="60">
        <f t="shared" si="6"/>
        <v>0</v>
      </c>
      <c r="M30" s="60">
        <f t="shared" si="6"/>
        <v>0</v>
      </c>
      <c r="N30" s="60">
        <f t="shared" si="6"/>
        <v>0</v>
      </c>
      <c r="O30" s="61">
        <f>SUM(O28:O29)</f>
        <v>125319</v>
      </c>
    </row>
    <row r="31" spans="1:15" s="5" customFormat="1" ht="22.5" customHeight="1">
      <c r="A31" s="106" t="s">
        <v>31</v>
      </c>
      <c r="B31" s="51" t="s">
        <v>50</v>
      </c>
      <c r="C31" s="46">
        <f>SUM('←条例【一括】'!C31,'←条例【即時】'!C31)</f>
        <v>0</v>
      </c>
      <c r="D31" s="46">
        <f>SUM('←条例【一括】'!D31,'←条例【即時】'!D31)</f>
        <v>0</v>
      </c>
      <c r="E31" s="46">
        <f>SUM('←条例【一括】'!E31,'←条例【即時】'!E31)</f>
        <v>0</v>
      </c>
      <c r="F31" s="46">
        <f>SUM('←条例【一括】'!F31,'←条例【即時】'!F31)</f>
        <v>0</v>
      </c>
      <c r="G31" s="46">
        <f>SUM('←条例【一括】'!G31,'←条例【即時】'!G31)</f>
        <v>0</v>
      </c>
      <c r="H31" s="46">
        <f>SUM('←条例【一括】'!H31,'←条例【即時】'!H31)</f>
        <v>0</v>
      </c>
      <c r="I31" s="46">
        <f>SUM('←条例【一括】'!I31,'←条例【即時】'!I31)</f>
        <v>0</v>
      </c>
      <c r="J31" s="46">
        <f>SUM('←条例【一括】'!J31,'←条例【即時】'!J31)</f>
        <v>0</v>
      </c>
      <c r="K31" s="46">
        <f>SUM('←条例【一括】'!K31,'←条例【即時】'!K31)</f>
        <v>0</v>
      </c>
      <c r="L31" s="46">
        <f>SUM('←条例【一括】'!L31,'←条例【即時】'!L31)</f>
        <v>0</v>
      </c>
      <c r="M31" s="46">
        <f>SUM('←条例【一括】'!M31,'←条例【即時】'!M31)</f>
        <v>0</v>
      </c>
      <c r="N31" s="46">
        <f>SUM('←条例【一括】'!N31,'←条例【即時】'!N31)</f>
        <v>0</v>
      </c>
      <c r="O31" s="45">
        <f>SUM(C31:N31)</f>
        <v>0</v>
      </c>
    </row>
    <row r="32" spans="1:15" s="5" customFormat="1" ht="22.5" customHeight="1">
      <c r="A32" s="107"/>
      <c r="B32" s="51" t="s">
        <v>40</v>
      </c>
      <c r="C32" s="46">
        <f>SUM('←条例【一括】'!C32,'←条例【即時】'!C32)</f>
        <v>0</v>
      </c>
      <c r="D32" s="46">
        <f>SUM('←条例【一括】'!D32,'←条例【即時】'!D32)</f>
        <v>0</v>
      </c>
      <c r="E32" s="46">
        <f>SUM('←条例【一括】'!E32,'←条例【即時】'!E32)</f>
        <v>0</v>
      </c>
      <c r="F32" s="46">
        <f>SUM('←条例【一括】'!F32,'←条例【即時】'!F32)</f>
        <v>0</v>
      </c>
      <c r="G32" s="46">
        <f>SUM('←条例【一括】'!G32,'←条例【即時】'!G32)</f>
        <v>0</v>
      </c>
      <c r="H32" s="46">
        <f>SUM('←条例【一括】'!H32,'←条例【即時】'!H32)</f>
        <v>0</v>
      </c>
      <c r="I32" s="46">
        <f>SUM('←条例【一括】'!I32,'←条例【即時】'!I32)</f>
        <v>0</v>
      </c>
      <c r="J32" s="46">
        <f>SUM('←条例【一括】'!J32,'←条例【即時】'!J32)</f>
        <v>0</v>
      </c>
      <c r="K32" s="46">
        <f>SUM('←条例【一括】'!K32,'←条例【即時】'!K32)</f>
        <v>0</v>
      </c>
      <c r="L32" s="46">
        <f>SUM('←条例【一括】'!L32,'←条例【即時】'!L32)</f>
        <v>0</v>
      </c>
      <c r="M32" s="46">
        <f>SUM('←条例【一括】'!M32,'←条例【即時】'!M32)</f>
        <v>0</v>
      </c>
      <c r="N32" s="46">
        <f>SUM('←条例【一括】'!N32,'←条例【即時】'!N32)</f>
        <v>0</v>
      </c>
      <c r="O32" s="45">
        <f>SUM(C32:N32)</f>
        <v>0</v>
      </c>
    </row>
    <row r="33" spans="1:15" s="5" customFormat="1" ht="22.5" customHeight="1">
      <c r="A33" s="108"/>
      <c r="B33" s="64" t="s">
        <v>15</v>
      </c>
      <c r="C33" s="60">
        <f>SUM(C31:C32)</f>
        <v>0</v>
      </c>
      <c r="D33" s="60">
        <f aca="true" t="shared" si="7" ref="D33:N33">SUM(D31:D32)</f>
        <v>0</v>
      </c>
      <c r="E33" s="60">
        <f t="shared" si="7"/>
        <v>0</v>
      </c>
      <c r="F33" s="60">
        <f t="shared" si="7"/>
        <v>0</v>
      </c>
      <c r="G33" s="60">
        <f t="shared" si="7"/>
        <v>0</v>
      </c>
      <c r="H33" s="60">
        <f t="shared" si="7"/>
        <v>0</v>
      </c>
      <c r="I33" s="60">
        <f t="shared" si="7"/>
        <v>0</v>
      </c>
      <c r="J33" s="60">
        <f t="shared" si="7"/>
        <v>0</v>
      </c>
      <c r="K33" s="60">
        <f t="shared" si="7"/>
        <v>0</v>
      </c>
      <c r="L33" s="60">
        <f t="shared" si="7"/>
        <v>0</v>
      </c>
      <c r="M33" s="60">
        <f t="shared" si="7"/>
        <v>0</v>
      </c>
      <c r="N33" s="60">
        <f t="shared" si="7"/>
        <v>0</v>
      </c>
      <c r="O33" s="61">
        <f>SUM(O31:O32)</f>
        <v>0</v>
      </c>
    </row>
    <row r="34" spans="1:15" s="5" customFormat="1" ht="22.5" customHeight="1">
      <c r="A34" s="14" t="s">
        <v>68</v>
      </c>
      <c r="B34" s="15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2"/>
    </row>
    <row r="35" spans="1:15" s="5" customFormat="1" ht="22.5" customHeight="1">
      <c r="A35" s="131" t="s">
        <v>67</v>
      </c>
      <c r="B35" s="51" t="s">
        <v>44</v>
      </c>
      <c r="C35" s="46">
        <f>SUM('←条例【一括】'!C35,'←条例【即時】'!C35)</f>
        <v>0</v>
      </c>
      <c r="D35" s="46">
        <f>SUM('←条例【一括】'!D35,'←条例【即時】'!D35)</f>
        <v>0</v>
      </c>
      <c r="E35" s="46">
        <f>SUM('←条例【一括】'!E35,'←条例【即時】'!E35)</f>
        <v>1</v>
      </c>
      <c r="F35" s="46">
        <f>SUM('←条例【一括】'!F35,'←条例【即時】'!F35)</f>
        <v>0</v>
      </c>
      <c r="G35" s="46">
        <f>SUM('←条例【一括】'!G35,'←条例【即時】'!G35)</f>
        <v>0</v>
      </c>
      <c r="H35" s="46">
        <f>SUM('←条例【一括】'!H35,'←条例【即時】'!H35)</f>
        <v>0</v>
      </c>
      <c r="I35" s="46">
        <f>SUM('←条例【一括】'!I35,'←条例【即時】'!I35)</f>
        <v>0</v>
      </c>
      <c r="J35" s="46">
        <f>SUM('←条例【一括】'!J35,'←条例【即時】'!J35)</f>
        <v>0</v>
      </c>
      <c r="K35" s="46">
        <f>SUM('←条例【一括】'!K35,'←条例【即時】'!K35)</f>
        <v>0</v>
      </c>
      <c r="L35" s="46">
        <f>SUM('←条例【一括】'!L35,'←条例【即時】'!L35)</f>
        <v>0</v>
      </c>
      <c r="M35" s="46">
        <f>SUM('←条例【一括】'!M35,'←条例【即時】'!M35)</f>
        <v>0</v>
      </c>
      <c r="N35" s="46">
        <f>SUM('←条例【一括】'!N35,'←条例【即時】'!N35)</f>
        <v>0</v>
      </c>
      <c r="O35" s="45">
        <f>SUM(C35:N35)</f>
        <v>1</v>
      </c>
    </row>
    <row r="36" spans="1:15" s="4" customFormat="1" ht="22.5" customHeight="1">
      <c r="A36" s="132"/>
      <c r="B36" s="51" t="s">
        <v>42</v>
      </c>
      <c r="C36" s="46">
        <f>SUM('←条例【一括】'!C36,'←条例【即時】'!C36)</f>
        <v>0</v>
      </c>
      <c r="D36" s="46">
        <f>SUM('←条例【一括】'!D36,'←条例【即時】'!D36)</f>
        <v>0</v>
      </c>
      <c r="E36" s="46">
        <f>SUM('←条例【一括】'!E36,'←条例【即時】'!E36)</f>
        <v>23</v>
      </c>
      <c r="F36" s="46">
        <f>SUM('←条例【一括】'!F36,'←条例【即時】'!F36)</f>
        <v>0</v>
      </c>
      <c r="G36" s="46">
        <f>SUM('←条例【一括】'!G36,'←条例【即時】'!G36)</f>
        <v>0</v>
      </c>
      <c r="H36" s="46">
        <f>SUM('←条例【一括】'!H36,'←条例【即時】'!H36)</f>
        <v>17</v>
      </c>
      <c r="I36" s="46">
        <f>SUM('←条例【一括】'!I36,'←条例【即時】'!I36)</f>
        <v>0</v>
      </c>
      <c r="J36" s="46">
        <f>SUM('←条例【一括】'!J36,'←条例【即時】'!J36)</f>
        <v>0</v>
      </c>
      <c r="K36" s="46">
        <f>SUM('←条例【一括】'!K36,'←条例【即時】'!K36)</f>
        <v>21</v>
      </c>
      <c r="L36" s="46">
        <f>SUM('←条例【一括】'!L36,'←条例【即時】'!L36)</f>
        <v>0</v>
      </c>
      <c r="M36" s="46">
        <f>SUM('←条例【一括】'!M36,'←条例【即時】'!M36)</f>
        <v>0</v>
      </c>
      <c r="N36" s="46">
        <f>SUM('←条例【一括】'!N36,'←条例【即時】'!N36)</f>
        <v>21</v>
      </c>
      <c r="O36" s="45">
        <f>SUM(C36:N36)</f>
        <v>82</v>
      </c>
    </row>
    <row r="37" spans="1:15" s="5" customFormat="1" ht="22.5" customHeight="1">
      <c r="A37" s="133"/>
      <c r="B37" s="64" t="s">
        <v>15</v>
      </c>
      <c r="C37" s="60">
        <f>SUM(C35:C36)</f>
        <v>0</v>
      </c>
      <c r="D37" s="60">
        <f aca="true" t="shared" si="8" ref="D37:N37">SUM(D35:D36)</f>
        <v>0</v>
      </c>
      <c r="E37" s="60">
        <f t="shared" si="8"/>
        <v>24</v>
      </c>
      <c r="F37" s="60">
        <f t="shared" si="8"/>
        <v>0</v>
      </c>
      <c r="G37" s="60">
        <f t="shared" si="8"/>
        <v>0</v>
      </c>
      <c r="H37" s="60">
        <f t="shared" si="8"/>
        <v>17</v>
      </c>
      <c r="I37" s="60">
        <f t="shared" si="8"/>
        <v>0</v>
      </c>
      <c r="J37" s="60">
        <f t="shared" si="8"/>
        <v>0</v>
      </c>
      <c r="K37" s="60">
        <f t="shared" si="8"/>
        <v>21</v>
      </c>
      <c r="L37" s="60">
        <f t="shared" si="8"/>
        <v>0</v>
      </c>
      <c r="M37" s="60">
        <f t="shared" si="8"/>
        <v>0</v>
      </c>
      <c r="N37" s="60">
        <f t="shared" si="8"/>
        <v>21</v>
      </c>
      <c r="O37" s="61">
        <f>SUM(O35:O36)</f>
        <v>83</v>
      </c>
    </row>
    <row r="38" spans="1:15" s="5" customFormat="1" ht="22.5" customHeight="1">
      <c r="A38" s="7" t="s">
        <v>57</v>
      </c>
      <c r="B38" s="6" t="s">
        <v>58</v>
      </c>
      <c r="C38" s="23">
        <f>SUM('←条例【一括】'!C38,'←条例【即時】'!C38)</f>
        <v>0</v>
      </c>
      <c r="D38" s="23">
        <f>SUM('←条例【一括】'!D38,'←条例【即時】'!D38)</f>
        <v>0</v>
      </c>
      <c r="E38" s="23">
        <f>SUM('←条例【一括】'!E38,'←条例【即時】'!E38)</f>
        <v>0</v>
      </c>
      <c r="F38" s="23">
        <f>SUM('←条例【一括】'!F38,'←条例【即時】'!F38)</f>
        <v>0</v>
      </c>
      <c r="G38" s="23">
        <f>SUM('←条例【一括】'!G38,'←条例【即時】'!G38)</f>
        <v>0</v>
      </c>
      <c r="H38" s="23">
        <f>SUM('←条例【一括】'!H38,'←条例【即時】'!H38)</f>
        <v>0</v>
      </c>
      <c r="I38" s="23">
        <f>SUM('←条例【一括】'!I38,'←条例【即時】'!I38)</f>
        <v>0</v>
      </c>
      <c r="J38" s="23">
        <f>SUM('←条例【一括】'!J38,'←条例【即時】'!J38)</f>
        <v>0</v>
      </c>
      <c r="K38" s="23">
        <f>SUM('←条例【一括】'!K38,'←条例【即時】'!K38)</f>
        <v>0</v>
      </c>
      <c r="L38" s="23">
        <f>SUM('←条例【一括】'!L38,'←条例【即時】'!L38)</f>
        <v>0</v>
      </c>
      <c r="M38" s="23">
        <f>SUM('←条例【一括】'!M38,'←条例【即時】'!M38)</f>
        <v>0</v>
      </c>
      <c r="N38" s="23">
        <f>SUM('←条例【一括】'!N38,'←条例【即時】'!N38)</f>
        <v>0</v>
      </c>
      <c r="O38" s="24">
        <f>SUM(C38:N38)</f>
        <v>0</v>
      </c>
    </row>
    <row r="39" spans="1:15" s="5" customFormat="1" ht="22.5" customHeight="1">
      <c r="A39" s="81" t="s">
        <v>110</v>
      </c>
      <c r="B39" s="21" t="s">
        <v>114</v>
      </c>
      <c r="C39" s="23">
        <f>SUM('←条例【一括】'!C39,'←条例【即時】'!C39)</f>
        <v>0</v>
      </c>
      <c r="D39" s="23">
        <f>SUM('←条例【一括】'!D39,'←条例【即時】'!D39)</f>
        <v>0</v>
      </c>
      <c r="E39" s="23">
        <f>SUM('←条例【一括】'!E39,'←条例【即時】'!E39)</f>
        <v>0</v>
      </c>
      <c r="F39" s="23">
        <f>SUM('←条例【一括】'!F39,'←条例【即時】'!F39)</f>
        <v>0</v>
      </c>
      <c r="G39" s="23">
        <f>SUM('←条例【一括】'!G39,'←条例【即時】'!G39)</f>
        <v>0</v>
      </c>
      <c r="H39" s="23">
        <f>SUM('←条例【一括】'!H39,'←条例【即時】'!H39)</f>
        <v>0</v>
      </c>
      <c r="I39" s="23">
        <f>SUM('←条例【一括】'!I39,'←条例【即時】'!I39)</f>
        <v>0</v>
      </c>
      <c r="J39" s="23">
        <f>SUM('←条例【一括】'!J39,'←条例【即時】'!J39)</f>
        <v>0</v>
      </c>
      <c r="K39" s="23">
        <f>SUM('←条例【一括】'!K39,'←条例【即時】'!K39)</f>
        <v>0</v>
      </c>
      <c r="L39" s="23">
        <f>SUM('←条例【一括】'!L39,'←条例【即時】'!L39)</f>
        <v>0</v>
      </c>
      <c r="M39" s="23">
        <f>SUM('←条例【一括】'!M39,'←条例【即時】'!M39)</f>
        <v>0</v>
      </c>
      <c r="N39" s="23">
        <f>SUM('←条例【一括】'!N39,'←条例【即時】'!N39)</f>
        <v>0</v>
      </c>
      <c r="O39" s="24">
        <f>SUM(C39:N39)</f>
        <v>0</v>
      </c>
    </row>
    <row r="40" spans="1:15" s="5" customFormat="1" ht="22.5" customHeight="1">
      <c r="A40" s="12" t="s">
        <v>69</v>
      </c>
      <c r="B40" s="13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2"/>
    </row>
    <row r="41" spans="1:15" ht="22.5" customHeight="1">
      <c r="A41" s="126" t="s">
        <v>64</v>
      </c>
      <c r="B41" s="51" t="s">
        <v>44</v>
      </c>
      <c r="C41" s="46">
        <f>SUM('←条例【一括】'!C41,'←条例【即時】'!C41)</f>
        <v>0</v>
      </c>
      <c r="D41" s="46">
        <f>SUM('←条例【一括】'!D41,'←条例【即時】'!D41)</f>
        <v>0</v>
      </c>
      <c r="E41" s="46">
        <f>SUM('←条例【一括】'!E41,'←条例【即時】'!E41)</f>
        <v>1</v>
      </c>
      <c r="F41" s="46">
        <f>SUM('←条例【一括】'!F41,'←条例【即時】'!F41)</f>
        <v>0</v>
      </c>
      <c r="G41" s="46">
        <f>SUM('←条例【一括】'!G41,'←条例【即時】'!G41)</f>
        <v>0</v>
      </c>
      <c r="H41" s="46">
        <f>SUM('←条例【一括】'!H41,'←条例【即時】'!H41)</f>
        <v>1</v>
      </c>
      <c r="I41" s="46">
        <f>SUM('←条例【一括】'!I41,'←条例【即時】'!I41)</f>
        <v>0</v>
      </c>
      <c r="J41" s="46">
        <f>SUM('←条例【一括】'!J41,'←条例【即時】'!J41)</f>
        <v>0</v>
      </c>
      <c r="K41" s="46">
        <f>SUM('←条例【一括】'!K41,'←条例【即時】'!K41)</f>
        <v>1</v>
      </c>
      <c r="L41" s="46">
        <f>SUM('←条例【一括】'!L41,'←条例【即時】'!L41)</f>
        <v>0</v>
      </c>
      <c r="M41" s="46">
        <f>SUM('←条例【一括】'!M41,'←条例【即時】'!M41)</f>
        <v>0</v>
      </c>
      <c r="N41" s="46">
        <f>SUM('←条例【一括】'!N41,'←条例【即時】'!N41)</f>
        <v>2</v>
      </c>
      <c r="O41" s="45">
        <f aca="true" t="shared" si="9" ref="O41:O46">SUM(C41:N41)</f>
        <v>5</v>
      </c>
    </row>
    <row r="42" spans="1:15" ht="22.5" customHeight="1">
      <c r="A42" s="127"/>
      <c r="B42" s="48" t="s">
        <v>74</v>
      </c>
      <c r="C42" s="46">
        <f>SUM('←条例【一括】'!C42,'←条例【即時】'!C42)</f>
        <v>0</v>
      </c>
      <c r="D42" s="46">
        <f>SUM('←条例【一括】'!D42,'←条例【即時】'!D42)</f>
        <v>0</v>
      </c>
      <c r="E42" s="46">
        <f>SUM('←条例【一括】'!E42,'←条例【即時】'!E42)</f>
        <v>0</v>
      </c>
      <c r="F42" s="46">
        <f>SUM('←条例【一括】'!F42,'←条例【即時】'!F42)</f>
        <v>0</v>
      </c>
      <c r="G42" s="46">
        <f>SUM('←条例【一括】'!G42,'←条例【即時】'!G42)</f>
        <v>1</v>
      </c>
      <c r="H42" s="46">
        <f>SUM('←条例【一括】'!H42,'←条例【即時】'!H42)</f>
        <v>1</v>
      </c>
      <c r="I42" s="46">
        <f>SUM('←条例【一括】'!I42,'←条例【即時】'!I42)</f>
        <v>0</v>
      </c>
      <c r="J42" s="46">
        <f>SUM('←条例【一括】'!J42,'←条例【即時】'!J42)</f>
        <v>0</v>
      </c>
      <c r="K42" s="46">
        <f>SUM('←条例【一括】'!K42,'←条例【即時】'!K42)</f>
        <v>1</v>
      </c>
      <c r="L42" s="46">
        <f>SUM('←条例【一括】'!L42,'←条例【即時】'!L42)</f>
        <v>0</v>
      </c>
      <c r="M42" s="46">
        <f>SUM('←条例【一括】'!M42,'←条例【即時】'!M42)</f>
        <v>1</v>
      </c>
      <c r="N42" s="46">
        <f>SUM('←条例【一括】'!N42,'←条例【即時】'!N42)</f>
        <v>0</v>
      </c>
      <c r="O42" s="50">
        <f t="shared" si="9"/>
        <v>4</v>
      </c>
    </row>
    <row r="43" spans="1:15" ht="22.5" customHeight="1">
      <c r="A43" s="127"/>
      <c r="B43" s="51" t="s">
        <v>60</v>
      </c>
      <c r="C43" s="46">
        <f>SUM('←条例【一括】'!C43,'←条例【即時】'!C43)</f>
        <v>0</v>
      </c>
      <c r="D43" s="46">
        <f>SUM('←条例【一括】'!D43,'←条例【即時】'!D43)</f>
        <v>0</v>
      </c>
      <c r="E43" s="46">
        <f>SUM('←条例【一括】'!E43,'←条例【即時】'!E43)</f>
        <v>0</v>
      </c>
      <c r="F43" s="46">
        <f>SUM('←条例【一括】'!F43,'←条例【即時】'!F43)</f>
        <v>0</v>
      </c>
      <c r="G43" s="46">
        <f>SUM('←条例【一括】'!G43,'←条例【即時】'!G43)</f>
        <v>2</v>
      </c>
      <c r="H43" s="46">
        <f>SUM('←条例【一括】'!H43,'←条例【即時】'!H43)</f>
        <v>2</v>
      </c>
      <c r="I43" s="46">
        <f>SUM('←条例【一括】'!I43,'←条例【即時】'!I43)</f>
        <v>0</v>
      </c>
      <c r="J43" s="46">
        <f>SUM('←条例【一括】'!J43,'←条例【即時】'!J43)</f>
        <v>0</v>
      </c>
      <c r="K43" s="46">
        <f>SUM('←条例【一括】'!K43,'←条例【即時】'!K43)</f>
        <v>2</v>
      </c>
      <c r="L43" s="46">
        <f>SUM('←条例【一括】'!L43,'←条例【即時】'!L43)</f>
        <v>0</v>
      </c>
      <c r="M43" s="46">
        <f>SUM('←条例【一括】'!M43,'←条例【即時】'!M43)</f>
        <v>2</v>
      </c>
      <c r="N43" s="46">
        <f>SUM('←条例【一括】'!N43,'←条例【即時】'!N43)</f>
        <v>0</v>
      </c>
      <c r="O43" s="45">
        <f t="shared" si="9"/>
        <v>8</v>
      </c>
    </row>
    <row r="44" spans="1:15" s="5" customFormat="1" ht="22.5" customHeight="1">
      <c r="A44" s="128"/>
      <c r="B44" s="64" t="s">
        <v>15</v>
      </c>
      <c r="C44" s="60">
        <f>SUM(C41:C43)</f>
        <v>0</v>
      </c>
      <c r="D44" s="60">
        <f aca="true" t="shared" si="10" ref="D44:N44">SUM(D41:D43)</f>
        <v>0</v>
      </c>
      <c r="E44" s="60">
        <f t="shared" si="10"/>
        <v>1</v>
      </c>
      <c r="F44" s="60">
        <f t="shared" si="10"/>
        <v>0</v>
      </c>
      <c r="G44" s="60">
        <f t="shared" si="10"/>
        <v>3</v>
      </c>
      <c r="H44" s="60">
        <f t="shared" si="10"/>
        <v>4</v>
      </c>
      <c r="I44" s="60">
        <f t="shared" si="10"/>
        <v>0</v>
      </c>
      <c r="J44" s="60">
        <f t="shared" si="10"/>
        <v>0</v>
      </c>
      <c r="K44" s="60">
        <f t="shared" si="10"/>
        <v>4</v>
      </c>
      <c r="L44" s="60">
        <f t="shared" si="10"/>
        <v>0</v>
      </c>
      <c r="M44" s="60">
        <f t="shared" si="10"/>
        <v>3</v>
      </c>
      <c r="N44" s="60">
        <f t="shared" si="10"/>
        <v>2</v>
      </c>
      <c r="O44" s="61">
        <f t="shared" si="9"/>
        <v>17</v>
      </c>
    </row>
    <row r="45" spans="1:15" s="5" customFormat="1" ht="22.5" customHeight="1">
      <c r="A45" s="7" t="s">
        <v>65</v>
      </c>
      <c r="B45" s="6" t="s">
        <v>59</v>
      </c>
      <c r="C45" s="23">
        <f>SUM('←条例【一括】'!C45,'←条例【即時】'!C45)</f>
        <v>0</v>
      </c>
      <c r="D45" s="23">
        <f>SUM('←条例【一括】'!D45,'←条例【即時】'!D45)</f>
        <v>0</v>
      </c>
      <c r="E45" s="23">
        <f>SUM('←条例【一括】'!E45,'←条例【即時】'!E45)</f>
        <v>0</v>
      </c>
      <c r="F45" s="23">
        <f>SUM('←条例【一括】'!F45,'←条例【即時】'!F45)</f>
        <v>0</v>
      </c>
      <c r="G45" s="23">
        <f>SUM('←条例【一括】'!G45,'←条例【即時】'!G45)</f>
        <v>0</v>
      </c>
      <c r="H45" s="23">
        <f>SUM('←条例【一括】'!H45,'←条例【即時】'!H45)</f>
        <v>0</v>
      </c>
      <c r="I45" s="23">
        <f>SUM('←条例【一括】'!I45,'←条例【即時】'!I45)</f>
        <v>0</v>
      </c>
      <c r="J45" s="23">
        <f>SUM('←条例【一括】'!J45,'←条例【即時】'!J45)</f>
        <v>0</v>
      </c>
      <c r="K45" s="23">
        <f>SUM('←条例【一括】'!K45,'←条例【即時】'!K45)</f>
        <v>0</v>
      </c>
      <c r="L45" s="23">
        <f>SUM('←条例【一括】'!L45,'←条例【即時】'!L45)</f>
        <v>0</v>
      </c>
      <c r="M45" s="23">
        <f>SUM('←条例【一括】'!M45,'←条例【即時】'!M45)</f>
        <v>0</v>
      </c>
      <c r="N45" s="23">
        <f>SUM('←条例【一括】'!N45,'←条例【即時】'!N45)</f>
        <v>0</v>
      </c>
      <c r="O45" s="24">
        <f t="shared" si="9"/>
        <v>0</v>
      </c>
    </row>
    <row r="46" spans="1:15" s="5" customFormat="1" ht="22.5" customHeight="1">
      <c r="A46" s="7" t="s">
        <v>90</v>
      </c>
      <c r="B46" s="6" t="s">
        <v>79</v>
      </c>
      <c r="C46" s="23">
        <f>SUM('←条例【一括】'!C46,'←条例【即時】'!C46)</f>
        <v>1123</v>
      </c>
      <c r="D46" s="23">
        <f>SUM('←条例【一括】'!D46,'←条例【即時】'!D46)</f>
        <v>1303</v>
      </c>
      <c r="E46" s="23">
        <f>SUM('←条例【一括】'!E46,'←条例【即時】'!E46)</f>
        <v>976</v>
      </c>
      <c r="F46" s="23">
        <f>SUM('←条例【一括】'!F46,'←条例【即時】'!F46)</f>
        <v>1102</v>
      </c>
      <c r="G46" s="23">
        <f>SUM('←条例【一括】'!G46,'←条例【即時】'!G46)</f>
        <v>1068</v>
      </c>
      <c r="H46" s="23">
        <f>SUM('←条例【一括】'!H46,'←条例【即時】'!H46)</f>
        <v>999</v>
      </c>
      <c r="I46" s="23">
        <f>SUM('←条例【一括】'!I46,'←条例【即時】'!I46)</f>
        <v>1089</v>
      </c>
      <c r="J46" s="23">
        <f>SUM('←条例【一括】'!J46,'←条例【即時】'!J46)</f>
        <v>1120</v>
      </c>
      <c r="K46" s="23">
        <f>SUM('←条例【一括】'!K46,'←条例【即時】'!K46)</f>
        <v>966</v>
      </c>
      <c r="L46" s="23">
        <f>SUM('←条例【一括】'!L46,'←条例【即時】'!L46)</f>
        <v>1074</v>
      </c>
      <c r="M46" s="23">
        <f>SUM('←条例【一括】'!M46,'←条例【即時】'!M46)</f>
        <v>953</v>
      </c>
      <c r="N46" s="23">
        <f>SUM('←条例【一括】'!N46,'←条例【即時】'!N46)</f>
        <v>1189</v>
      </c>
      <c r="O46" s="24">
        <f t="shared" si="9"/>
        <v>12962</v>
      </c>
    </row>
    <row r="47" spans="1:15" s="5" customFormat="1" ht="22.5" customHeight="1" thickBot="1">
      <c r="A47" s="129" t="s">
        <v>0</v>
      </c>
      <c r="B47" s="130"/>
      <c r="C47" s="67">
        <f>SUM(C5+C6+C7+C8+C9+C11+C12+C14+C15+C16+C18+C19+C20+C22+C23+C24+C25+C26+C28+C29+C31+C32+C35+C36+C38+C39+C41+C42+C43+C45+C46)</f>
        <v>1135</v>
      </c>
      <c r="D47" s="67">
        <f aca="true" t="shared" si="11" ref="D47:O47">SUM(D5+D6+D7+D8+D9+D11+D12+D14+D15+D16+D18+D19+D20+D22+D23+D24+D25+D26+D28+D29+D31+D32+D35+D36+D38+D39+D41+D42+D43+D45+D46)</f>
        <v>121837</v>
      </c>
      <c r="E47" s="67">
        <f t="shared" si="11"/>
        <v>6070</v>
      </c>
      <c r="F47" s="67">
        <f t="shared" si="11"/>
        <v>1531</v>
      </c>
      <c r="G47" s="67">
        <f t="shared" si="11"/>
        <v>1153</v>
      </c>
      <c r="H47" s="67">
        <f t="shared" si="11"/>
        <v>1080</v>
      </c>
      <c r="I47" s="67">
        <f t="shared" si="11"/>
        <v>1190</v>
      </c>
      <c r="J47" s="67">
        <f t="shared" si="11"/>
        <v>1140</v>
      </c>
      <c r="K47" s="67">
        <f t="shared" si="11"/>
        <v>1033</v>
      </c>
      <c r="L47" s="67">
        <f t="shared" si="11"/>
        <v>1265</v>
      </c>
      <c r="M47" s="67">
        <f t="shared" si="11"/>
        <v>975</v>
      </c>
      <c r="N47" s="67">
        <f t="shared" si="11"/>
        <v>1239</v>
      </c>
      <c r="O47" s="92">
        <f t="shared" si="11"/>
        <v>139648</v>
      </c>
    </row>
    <row r="58" spans="9:13" ht="13.5">
      <c r="I58" s="3"/>
      <c r="J58" s="3"/>
      <c r="K58" s="3"/>
      <c r="L58" s="3"/>
      <c r="M58" s="36"/>
    </row>
    <row r="59" spans="5:18" s="3" customFormat="1" ht="15.75" customHeight="1">
      <c r="E59" s="36"/>
      <c r="I59" s="1"/>
      <c r="J59" s="1"/>
      <c r="K59" s="1"/>
      <c r="L59" s="1"/>
      <c r="M59" s="1"/>
      <c r="R59" s="36"/>
    </row>
    <row r="63" spans="1:5" ht="13.5">
      <c r="A63" s="3"/>
      <c r="B63" s="3"/>
      <c r="C63" s="3"/>
      <c r="D63" s="3"/>
      <c r="E63" s="36"/>
    </row>
  </sheetData>
  <sheetProtection/>
  <mergeCells count="12">
    <mergeCell ref="A47:B47"/>
    <mergeCell ref="A31:A33"/>
    <mergeCell ref="A23:A27"/>
    <mergeCell ref="A8:A10"/>
    <mergeCell ref="A28:A30"/>
    <mergeCell ref="A35:A37"/>
    <mergeCell ref="A41:A44"/>
    <mergeCell ref="A14:A17"/>
    <mergeCell ref="N1:O1"/>
    <mergeCell ref="A2:O2"/>
    <mergeCell ref="A18:A21"/>
    <mergeCell ref="A11:A13"/>
  </mergeCells>
  <printOptions horizontalCentered="1"/>
  <pageMargins left="0" right="0" top="0.7874015748031497" bottom="0.1968503937007874" header="0.5118110236220472" footer="0.11811023622047245"/>
  <pageSetup fitToHeight="0" fitToWidth="1" horizontalDpi="600" verticalDpi="600" orientation="portrait" paperSize="9" scale="64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view="pageBreakPreview" zoomScale="85" zoomScaleSheetLayoutView="85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9.75390625" style="1" customWidth="1"/>
    <col min="2" max="2" width="43.25390625" style="1" bestFit="1" customWidth="1"/>
    <col min="3" max="14" width="7.00390625" style="1" customWidth="1"/>
    <col min="15" max="15" width="9.00390625" style="1" customWidth="1"/>
    <col min="16" max="16" width="10.875" style="1" customWidth="1"/>
    <col min="17" max="16384" width="9.00390625" style="1" customWidth="1"/>
  </cols>
  <sheetData>
    <row r="1" spans="14:15" ht="22.5" customHeight="1" thickBot="1">
      <c r="N1" s="97" t="s">
        <v>47</v>
      </c>
      <c r="O1" s="98"/>
    </row>
    <row r="2" spans="1:15" ht="22.5" customHeight="1">
      <c r="A2" s="99" t="s">
        <v>124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22.5" customHeight="1" thickBot="1">
      <c r="A3" s="2"/>
      <c r="O3" s="33" t="s">
        <v>85</v>
      </c>
    </row>
    <row r="4" spans="1:15" ht="22.5" customHeight="1">
      <c r="A4" s="8" t="s">
        <v>1</v>
      </c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57" t="s">
        <v>48</v>
      </c>
      <c r="O4" s="11" t="s">
        <v>0</v>
      </c>
    </row>
    <row r="5" spans="1:15" ht="22.5" customHeight="1">
      <c r="A5" s="37" t="s">
        <v>26</v>
      </c>
      <c r="B5" s="80" t="s">
        <v>44</v>
      </c>
      <c r="C5" s="23">
        <v>10</v>
      </c>
      <c r="D5" s="23">
        <v>0</v>
      </c>
      <c r="E5" s="23">
        <v>9</v>
      </c>
      <c r="F5" s="23">
        <v>9</v>
      </c>
      <c r="G5" s="23">
        <v>0</v>
      </c>
      <c r="H5" s="23">
        <v>8</v>
      </c>
      <c r="I5" s="23">
        <v>8</v>
      </c>
      <c r="J5" s="23">
        <v>0</v>
      </c>
      <c r="K5" s="23">
        <v>16</v>
      </c>
      <c r="L5" s="23">
        <v>0</v>
      </c>
      <c r="M5" s="23">
        <v>0</v>
      </c>
      <c r="N5" s="23">
        <v>8</v>
      </c>
      <c r="O5" s="22">
        <f>SUM(C5:N5)</f>
        <v>68</v>
      </c>
    </row>
    <row r="6" spans="1:15" s="5" customFormat="1" ht="22.5" customHeight="1">
      <c r="A6" s="7" t="s">
        <v>94</v>
      </c>
      <c r="B6" s="80" t="s">
        <v>44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4">
        <f>SUM(C6:N6)</f>
        <v>0</v>
      </c>
    </row>
    <row r="7" spans="1:15" s="5" customFormat="1" ht="22.5" customHeight="1">
      <c r="A7" s="7" t="s">
        <v>32</v>
      </c>
      <c r="B7" s="6" t="s">
        <v>41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4">
        <f>SUM(C7:N7)</f>
        <v>0</v>
      </c>
    </row>
    <row r="8" spans="1:15" s="5" customFormat="1" ht="22.5" customHeight="1">
      <c r="A8" s="106" t="s">
        <v>56</v>
      </c>
      <c r="B8" s="51" t="s">
        <v>66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5">
        <f>SUM(C8:N8)</f>
        <v>0</v>
      </c>
    </row>
    <row r="9" spans="1:15" s="5" customFormat="1" ht="22.5" customHeight="1">
      <c r="A9" s="107"/>
      <c r="B9" s="51" t="s">
        <v>55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5">
        <f>SUM(C9:N9)</f>
        <v>0</v>
      </c>
    </row>
    <row r="10" spans="1:15" s="5" customFormat="1" ht="22.5" customHeight="1">
      <c r="A10" s="108"/>
      <c r="B10" s="65" t="s">
        <v>15</v>
      </c>
      <c r="C10" s="60">
        <f>SUM(C8:C9)</f>
        <v>0</v>
      </c>
      <c r="D10" s="60">
        <f aca="true" t="shared" si="0" ref="D10:N10">SUM(D8:D9)</f>
        <v>0</v>
      </c>
      <c r="E10" s="60">
        <f t="shared" si="0"/>
        <v>0</v>
      </c>
      <c r="F10" s="60">
        <f t="shared" si="0"/>
        <v>0</v>
      </c>
      <c r="G10" s="60">
        <f t="shared" si="0"/>
        <v>0</v>
      </c>
      <c r="H10" s="60">
        <f t="shared" si="0"/>
        <v>0</v>
      </c>
      <c r="I10" s="60">
        <f t="shared" si="0"/>
        <v>0</v>
      </c>
      <c r="J10" s="60">
        <f t="shared" si="0"/>
        <v>0</v>
      </c>
      <c r="K10" s="60">
        <f t="shared" si="0"/>
        <v>0</v>
      </c>
      <c r="L10" s="60">
        <f t="shared" si="0"/>
        <v>0</v>
      </c>
      <c r="M10" s="60">
        <f t="shared" si="0"/>
        <v>0</v>
      </c>
      <c r="N10" s="60">
        <f t="shared" si="0"/>
        <v>0</v>
      </c>
      <c r="O10" s="66">
        <f>SUM(O8:O9)</f>
        <v>0</v>
      </c>
    </row>
    <row r="11" spans="1:15" s="5" customFormat="1" ht="22.5" customHeight="1">
      <c r="A11" s="107" t="s">
        <v>29</v>
      </c>
      <c r="B11" s="54" t="s">
        <v>35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4">
        <f aca="true" t="shared" si="1" ref="O11:O16">SUM(C11:N11)</f>
        <v>0</v>
      </c>
    </row>
    <row r="12" spans="1:15" s="5" customFormat="1" ht="22.5" customHeight="1">
      <c r="A12" s="107"/>
      <c r="B12" s="48" t="s">
        <v>34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50">
        <f t="shared" si="1"/>
        <v>0</v>
      </c>
    </row>
    <row r="13" spans="1:15" s="5" customFormat="1" ht="22.5" customHeight="1">
      <c r="A13" s="108"/>
      <c r="B13" s="64" t="s">
        <v>15</v>
      </c>
      <c r="C13" s="60">
        <v>0</v>
      </c>
      <c r="D13" s="60">
        <f aca="true" t="shared" si="2" ref="D13:N13">SUM(D11:D12)</f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  <c r="I13" s="60">
        <f t="shared" si="2"/>
        <v>0</v>
      </c>
      <c r="J13" s="60">
        <f t="shared" si="2"/>
        <v>0</v>
      </c>
      <c r="K13" s="60">
        <f t="shared" si="2"/>
        <v>0</v>
      </c>
      <c r="L13" s="60">
        <f t="shared" si="2"/>
        <v>0</v>
      </c>
      <c r="M13" s="60">
        <f t="shared" si="2"/>
        <v>0</v>
      </c>
      <c r="N13" s="60">
        <f t="shared" si="2"/>
        <v>0</v>
      </c>
      <c r="O13" s="61">
        <f t="shared" si="1"/>
        <v>0</v>
      </c>
    </row>
    <row r="14" spans="1:15" s="5" customFormat="1" ht="22.5" customHeight="1">
      <c r="A14" s="106" t="s">
        <v>30</v>
      </c>
      <c r="B14" s="54" t="s">
        <v>39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4">
        <f t="shared" si="1"/>
        <v>0</v>
      </c>
    </row>
    <row r="15" spans="1:15" s="5" customFormat="1" ht="22.5" customHeight="1">
      <c r="A15" s="107"/>
      <c r="B15" s="52" t="s">
        <v>43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53">
        <f t="shared" si="1"/>
        <v>0</v>
      </c>
    </row>
    <row r="16" spans="1:15" s="5" customFormat="1" ht="22.5" customHeight="1">
      <c r="A16" s="107"/>
      <c r="B16" s="48" t="s">
        <v>73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50">
        <f t="shared" si="1"/>
        <v>0</v>
      </c>
    </row>
    <row r="17" spans="1:15" s="5" customFormat="1" ht="22.5" customHeight="1">
      <c r="A17" s="108"/>
      <c r="B17" s="64" t="s">
        <v>15</v>
      </c>
      <c r="C17" s="60">
        <f>SUM(C14:C16)</f>
        <v>0</v>
      </c>
      <c r="D17" s="60">
        <f aca="true" t="shared" si="3" ref="D17:N17">SUM(D14:D16)</f>
        <v>0</v>
      </c>
      <c r="E17" s="60">
        <f t="shared" si="3"/>
        <v>0</v>
      </c>
      <c r="F17" s="60">
        <f t="shared" si="3"/>
        <v>0</v>
      </c>
      <c r="G17" s="60">
        <f t="shared" si="3"/>
        <v>0</v>
      </c>
      <c r="H17" s="60">
        <f t="shared" si="3"/>
        <v>0</v>
      </c>
      <c r="I17" s="60">
        <f t="shared" si="3"/>
        <v>0</v>
      </c>
      <c r="J17" s="60">
        <f t="shared" si="3"/>
        <v>0</v>
      </c>
      <c r="K17" s="60">
        <f t="shared" si="3"/>
        <v>0</v>
      </c>
      <c r="L17" s="60">
        <f t="shared" si="3"/>
        <v>0</v>
      </c>
      <c r="M17" s="60">
        <f t="shared" si="3"/>
        <v>0</v>
      </c>
      <c r="N17" s="60">
        <f t="shared" si="3"/>
        <v>0</v>
      </c>
      <c r="O17" s="61">
        <f>SUM(O14:O16)</f>
        <v>0</v>
      </c>
    </row>
    <row r="18" spans="1:15" s="5" customFormat="1" ht="22.5" customHeight="1">
      <c r="A18" s="106" t="s">
        <v>113</v>
      </c>
      <c r="B18" s="47" t="s">
        <v>36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44">
        <f aca="true" t="shared" si="4" ref="O18:O26">SUM(C18:N18)</f>
        <v>0</v>
      </c>
    </row>
    <row r="19" spans="1:15" s="5" customFormat="1" ht="22.5" customHeight="1">
      <c r="A19" s="107"/>
      <c r="B19" s="48" t="s">
        <v>37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50">
        <f t="shared" si="4"/>
        <v>0</v>
      </c>
    </row>
    <row r="20" spans="1:15" s="5" customFormat="1" ht="22.5" customHeight="1">
      <c r="A20" s="107"/>
      <c r="B20" s="48" t="s">
        <v>38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50">
        <f t="shared" si="4"/>
        <v>0</v>
      </c>
    </row>
    <row r="21" spans="1:15" s="5" customFormat="1" ht="22.5" customHeight="1">
      <c r="A21" s="108"/>
      <c r="B21" s="64" t="s">
        <v>15</v>
      </c>
      <c r="C21" s="60">
        <f>SUM(C18:C20)</f>
        <v>0</v>
      </c>
      <c r="D21" s="60">
        <f aca="true" t="shared" si="5" ref="D21:N21">SUM(D18:D20)</f>
        <v>0</v>
      </c>
      <c r="E21" s="60">
        <f t="shared" si="5"/>
        <v>0</v>
      </c>
      <c r="F21" s="60">
        <f t="shared" si="5"/>
        <v>0</v>
      </c>
      <c r="G21" s="60">
        <f t="shared" si="5"/>
        <v>0</v>
      </c>
      <c r="H21" s="60">
        <f t="shared" si="5"/>
        <v>0</v>
      </c>
      <c r="I21" s="60">
        <f t="shared" si="5"/>
        <v>0</v>
      </c>
      <c r="J21" s="60">
        <f t="shared" si="5"/>
        <v>0</v>
      </c>
      <c r="K21" s="60">
        <f t="shared" si="5"/>
        <v>0</v>
      </c>
      <c r="L21" s="60">
        <f t="shared" si="5"/>
        <v>0</v>
      </c>
      <c r="M21" s="60">
        <f t="shared" si="5"/>
        <v>0</v>
      </c>
      <c r="N21" s="60">
        <f t="shared" si="5"/>
        <v>0</v>
      </c>
      <c r="O21" s="61">
        <f t="shared" si="4"/>
        <v>0</v>
      </c>
    </row>
    <row r="22" spans="1:15" s="5" customFormat="1" ht="22.5" customHeight="1">
      <c r="A22" s="7" t="s">
        <v>99</v>
      </c>
      <c r="B22" s="6" t="s">
        <v>100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4">
        <f t="shared" si="4"/>
        <v>0</v>
      </c>
    </row>
    <row r="23" spans="1:15" s="5" customFormat="1" ht="22.5" customHeight="1">
      <c r="A23" s="106" t="s">
        <v>52</v>
      </c>
      <c r="B23" s="54" t="s">
        <v>51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4">
        <f t="shared" si="4"/>
        <v>0</v>
      </c>
    </row>
    <row r="24" spans="1:15" s="5" customFormat="1" ht="22.5" customHeight="1">
      <c r="A24" s="107"/>
      <c r="B24" s="48" t="s">
        <v>53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53">
        <f t="shared" si="4"/>
        <v>0</v>
      </c>
    </row>
    <row r="25" spans="1:15" s="5" customFormat="1" ht="22.5" customHeight="1">
      <c r="A25" s="107"/>
      <c r="B25" s="48" t="s">
        <v>61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50">
        <f t="shared" si="4"/>
        <v>0</v>
      </c>
    </row>
    <row r="26" spans="1:15" s="5" customFormat="1" ht="22.5" customHeight="1">
      <c r="A26" s="107"/>
      <c r="B26" s="48" t="s">
        <v>54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50">
        <f t="shared" si="4"/>
        <v>0</v>
      </c>
    </row>
    <row r="27" spans="1:15" s="5" customFormat="1" ht="22.5" customHeight="1">
      <c r="A27" s="108"/>
      <c r="B27" s="64" t="s">
        <v>15</v>
      </c>
      <c r="C27" s="60">
        <f>SUM(C23:C26)</f>
        <v>0</v>
      </c>
      <c r="D27" s="60">
        <f aca="true" t="shared" si="6" ref="D27:N27">SUM(D23:D26)</f>
        <v>0</v>
      </c>
      <c r="E27" s="60">
        <f t="shared" si="6"/>
        <v>0</v>
      </c>
      <c r="F27" s="60">
        <f t="shared" si="6"/>
        <v>0</v>
      </c>
      <c r="G27" s="60">
        <f t="shared" si="6"/>
        <v>0</v>
      </c>
      <c r="H27" s="60">
        <f t="shared" si="6"/>
        <v>0</v>
      </c>
      <c r="I27" s="60">
        <f t="shared" si="6"/>
        <v>0</v>
      </c>
      <c r="J27" s="60">
        <f t="shared" si="6"/>
        <v>0</v>
      </c>
      <c r="K27" s="60">
        <f t="shared" si="6"/>
        <v>0</v>
      </c>
      <c r="L27" s="60">
        <f t="shared" si="6"/>
        <v>0</v>
      </c>
      <c r="M27" s="60">
        <f t="shared" si="6"/>
        <v>0</v>
      </c>
      <c r="N27" s="60">
        <f t="shared" si="6"/>
        <v>0</v>
      </c>
      <c r="O27" s="61">
        <f>SUM(O23:O24:O26)</f>
        <v>0</v>
      </c>
    </row>
    <row r="28" spans="1:15" s="5" customFormat="1" ht="22.5" customHeight="1">
      <c r="A28" s="107" t="s">
        <v>33</v>
      </c>
      <c r="B28" s="51" t="s">
        <v>62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45">
        <f>SUM(C28:N28)</f>
        <v>0</v>
      </c>
    </row>
    <row r="29" spans="1:15" s="5" customFormat="1" ht="22.5" customHeight="1">
      <c r="A29" s="107"/>
      <c r="B29" s="58" t="s">
        <v>45</v>
      </c>
      <c r="C29" s="49">
        <v>0</v>
      </c>
      <c r="D29" s="49">
        <v>120534</v>
      </c>
      <c r="E29" s="49">
        <v>4785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5">
        <f>SUM(C29:N29)</f>
        <v>125319</v>
      </c>
    </row>
    <row r="30" spans="1:15" s="5" customFormat="1" ht="22.5" customHeight="1">
      <c r="A30" s="108"/>
      <c r="B30" s="64" t="s">
        <v>15</v>
      </c>
      <c r="C30" s="60">
        <f>SUM(C28:C29)</f>
        <v>0</v>
      </c>
      <c r="D30" s="60">
        <f aca="true" t="shared" si="7" ref="D30:N30">SUM(D28:D29)</f>
        <v>120534</v>
      </c>
      <c r="E30" s="60">
        <f t="shared" si="7"/>
        <v>4785</v>
      </c>
      <c r="F30" s="60">
        <f t="shared" si="7"/>
        <v>0</v>
      </c>
      <c r="G30" s="60">
        <f t="shared" si="7"/>
        <v>0</v>
      </c>
      <c r="H30" s="60">
        <f t="shared" si="7"/>
        <v>0</v>
      </c>
      <c r="I30" s="60">
        <f t="shared" si="7"/>
        <v>0</v>
      </c>
      <c r="J30" s="60">
        <f t="shared" si="7"/>
        <v>0</v>
      </c>
      <c r="K30" s="60">
        <f t="shared" si="7"/>
        <v>0</v>
      </c>
      <c r="L30" s="60">
        <f t="shared" si="7"/>
        <v>0</v>
      </c>
      <c r="M30" s="60">
        <f t="shared" si="7"/>
        <v>0</v>
      </c>
      <c r="N30" s="60">
        <f t="shared" si="7"/>
        <v>0</v>
      </c>
      <c r="O30" s="61">
        <f>SUM(O28:O29)</f>
        <v>125319</v>
      </c>
    </row>
    <row r="31" spans="1:15" s="5" customFormat="1" ht="22.5" customHeight="1">
      <c r="A31" s="106" t="s">
        <v>31</v>
      </c>
      <c r="B31" s="51" t="s">
        <v>50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45">
        <f>SUM(C31:N31)</f>
        <v>0</v>
      </c>
    </row>
    <row r="32" spans="1:15" s="5" customFormat="1" ht="22.5" customHeight="1">
      <c r="A32" s="107"/>
      <c r="B32" s="51" t="s">
        <v>40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5">
        <f>SUM(C32:N32)</f>
        <v>0</v>
      </c>
    </row>
    <row r="33" spans="1:15" s="5" customFormat="1" ht="22.5" customHeight="1">
      <c r="A33" s="108"/>
      <c r="B33" s="64" t="s">
        <v>15</v>
      </c>
      <c r="C33" s="60">
        <f>SUM(C31:C32)</f>
        <v>0</v>
      </c>
      <c r="D33" s="60">
        <f aca="true" t="shared" si="8" ref="D33:N33">SUM(D31:D32)</f>
        <v>0</v>
      </c>
      <c r="E33" s="60">
        <f t="shared" si="8"/>
        <v>0</v>
      </c>
      <c r="F33" s="60">
        <f t="shared" si="8"/>
        <v>0</v>
      </c>
      <c r="G33" s="60">
        <f t="shared" si="8"/>
        <v>0</v>
      </c>
      <c r="H33" s="60">
        <f t="shared" si="8"/>
        <v>0</v>
      </c>
      <c r="I33" s="60">
        <f t="shared" si="8"/>
        <v>0</v>
      </c>
      <c r="J33" s="60">
        <f t="shared" si="8"/>
        <v>0</v>
      </c>
      <c r="K33" s="60">
        <f t="shared" si="8"/>
        <v>0</v>
      </c>
      <c r="L33" s="60">
        <f t="shared" si="8"/>
        <v>0</v>
      </c>
      <c r="M33" s="60">
        <f t="shared" si="8"/>
        <v>0</v>
      </c>
      <c r="N33" s="60">
        <f t="shared" si="8"/>
        <v>0</v>
      </c>
      <c r="O33" s="61">
        <f>SUM(O31:O32)</f>
        <v>0</v>
      </c>
    </row>
    <row r="34" spans="1:15" s="5" customFormat="1" ht="22.5" customHeight="1">
      <c r="A34" s="14" t="s">
        <v>68</v>
      </c>
      <c r="B34" s="15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2"/>
    </row>
    <row r="35" spans="1:15" s="5" customFormat="1" ht="22.5" customHeight="1">
      <c r="A35" s="131" t="s">
        <v>67</v>
      </c>
      <c r="B35" s="51" t="s">
        <v>44</v>
      </c>
      <c r="C35" s="31">
        <v>0</v>
      </c>
      <c r="D35" s="31">
        <v>0</v>
      </c>
      <c r="E35" s="31">
        <v>1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45">
        <f>SUM(C35:N35)</f>
        <v>1</v>
      </c>
    </row>
    <row r="36" spans="1:15" s="4" customFormat="1" ht="22.5" customHeight="1">
      <c r="A36" s="132"/>
      <c r="B36" s="51" t="s">
        <v>42</v>
      </c>
      <c r="C36" s="49">
        <v>0</v>
      </c>
      <c r="D36" s="49">
        <v>0</v>
      </c>
      <c r="E36" s="49">
        <v>23</v>
      </c>
      <c r="F36" s="49">
        <v>0</v>
      </c>
      <c r="G36" s="49">
        <v>0</v>
      </c>
      <c r="H36" s="49">
        <v>17</v>
      </c>
      <c r="I36" s="49">
        <v>0</v>
      </c>
      <c r="J36" s="49">
        <v>0</v>
      </c>
      <c r="K36" s="49">
        <v>21</v>
      </c>
      <c r="L36" s="49">
        <v>0</v>
      </c>
      <c r="M36" s="49">
        <v>0</v>
      </c>
      <c r="N36" s="49">
        <v>21</v>
      </c>
      <c r="O36" s="45">
        <f>SUM(C36:N36)</f>
        <v>82</v>
      </c>
    </row>
    <row r="37" spans="1:15" s="5" customFormat="1" ht="22.5" customHeight="1">
      <c r="A37" s="133"/>
      <c r="B37" s="64" t="s">
        <v>15</v>
      </c>
      <c r="C37" s="60">
        <f>SUM(C35:C36)</f>
        <v>0</v>
      </c>
      <c r="D37" s="60">
        <f aca="true" t="shared" si="9" ref="D37:N37">SUM(D35:D36)</f>
        <v>0</v>
      </c>
      <c r="E37" s="60">
        <f t="shared" si="9"/>
        <v>24</v>
      </c>
      <c r="F37" s="60">
        <f t="shared" si="9"/>
        <v>0</v>
      </c>
      <c r="G37" s="60">
        <f t="shared" si="9"/>
        <v>0</v>
      </c>
      <c r="H37" s="60">
        <f t="shared" si="9"/>
        <v>17</v>
      </c>
      <c r="I37" s="60">
        <f t="shared" si="9"/>
        <v>0</v>
      </c>
      <c r="J37" s="60">
        <f t="shared" si="9"/>
        <v>0</v>
      </c>
      <c r="K37" s="60">
        <f t="shared" si="9"/>
        <v>21</v>
      </c>
      <c r="L37" s="60">
        <f t="shared" si="9"/>
        <v>0</v>
      </c>
      <c r="M37" s="60">
        <f t="shared" si="9"/>
        <v>0</v>
      </c>
      <c r="N37" s="60">
        <f t="shared" si="9"/>
        <v>21</v>
      </c>
      <c r="O37" s="61">
        <f>SUM(O35:O36)</f>
        <v>83</v>
      </c>
    </row>
    <row r="38" spans="1:15" s="5" customFormat="1" ht="22.5" customHeight="1">
      <c r="A38" s="7" t="s">
        <v>57</v>
      </c>
      <c r="B38" s="6" t="s">
        <v>58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4">
        <f>SUM(C38:N38)</f>
        <v>0</v>
      </c>
    </row>
    <row r="39" spans="1:15" s="5" customFormat="1" ht="22.5" customHeight="1">
      <c r="A39" s="81" t="s">
        <v>110</v>
      </c>
      <c r="B39" s="21" t="s">
        <v>114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4">
        <f>SUM(C39:N39)</f>
        <v>0</v>
      </c>
    </row>
    <row r="40" spans="1:15" ht="22.5" customHeight="1">
      <c r="A40" s="12" t="s">
        <v>69</v>
      </c>
      <c r="B40" s="13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2"/>
    </row>
    <row r="41" spans="1:15" ht="22.5" customHeight="1">
      <c r="A41" s="126" t="s">
        <v>64</v>
      </c>
      <c r="B41" s="51" t="s">
        <v>44</v>
      </c>
      <c r="C41" s="31">
        <v>0</v>
      </c>
      <c r="D41" s="31">
        <v>0</v>
      </c>
      <c r="E41" s="31">
        <v>1</v>
      </c>
      <c r="F41" s="31">
        <v>0</v>
      </c>
      <c r="G41" s="31">
        <v>0</v>
      </c>
      <c r="H41" s="31">
        <v>1</v>
      </c>
      <c r="I41" s="31">
        <v>0</v>
      </c>
      <c r="J41" s="31">
        <v>0</v>
      </c>
      <c r="K41" s="31">
        <v>1</v>
      </c>
      <c r="L41" s="31">
        <v>0</v>
      </c>
      <c r="M41" s="31">
        <v>0</v>
      </c>
      <c r="N41" s="31">
        <v>1</v>
      </c>
      <c r="O41" s="45">
        <f aca="true" t="shared" si="10" ref="O41:O46">SUM(C41:N41)</f>
        <v>4</v>
      </c>
    </row>
    <row r="42" spans="1:15" ht="22.5" customHeight="1">
      <c r="A42" s="127"/>
      <c r="B42" s="48" t="s">
        <v>63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50">
        <f t="shared" si="10"/>
        <v>0</v>
      </c>
    </row>
    <row r="43" spans="1:15" s="5" customFormat="1" ht="22.5" customHeight="1">
      <c r="A43" s="127"/>
      <c r="B43" s="51" t="s">
        <v>60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5">
        <f t="shared" si="10"/>
        <v>0</v>
      </c>
    </row>
    <row r="44" spans="1:15" s="5" customFormat="1" ht="22.5" customHeight="1">
      <c r="A44" s="128"/>
      <c r="B44" s="64" t="s">
        <v>15</v>
      </c>
      <c r="C44" s="60">
        <f>SUM(C41:C43)</f>
        <v>0</v>
      </c>
      <c r="D44" s="60">
        <f aca="true" t="shared" si="11" ref="D44:N44">SUM(D41:D43)</f>
        <v>0</v>
      </c>
      <c r="E44" s="60">
        <f t="shared" si="11"/>
        <v>1</v>
      </c>
      <c r="F44" s="60">
        <f t="shared" si="11"/>
        <v>0</v>
      </c>
      <c r="G44" s="60">
        <f t="shared" si="11"/>
        <v>0</v>
      </c>
      <c r="H44" s="60">
        <f t="shared" si="11"/>
        <v>1</v>
      </c>
      <c r="I44" s="60">
        <f t="shared" si="11"/>
        <v>0</v>
      </c>
      <c r="J44" s="60">
        <f t="shared" si="11"/>
        <v>0</v>
      </c>
      <c r="K44" s="60">
        <f t="shared" si="11"/>
        <v>1</v>
      </c>
      <c r="L44" s="60">
        <f t="shared" si="11"/>
        <v>0</v>
      </c>
      <c r="M44" s="60">
        <f t="shared" si="11"/>
        <v>0</v>
      </c>
      <c r="N44" s="60">
        <f t="shared" si="11"/>
        <v>1</v>
      </c>
      <c r="O44" s="61">
        <f t="shared" si="10"/>
        <v>4</v>
      </c>
    </row>
    <row r="45" spans="1:15" s="5" customFormat="1" ht="22.5" customHeight="1">
      <c r="A45" s="7" t="s">
        <v>65</v>
      </c>
      <c r="B45" s="6" t="s">
        <v>59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4">
        <f t="shared" si="10"/>
        <v>0</v>
      </c>
    </row>
    <row r="46" spans="1:15" s="5" customFormat="1" ht="22.5" customHeight="1">
      <c r="A46" s="7" t="s">
        <v>90</v>
      </c>
      <c r="B46" s="6" t="s">
        <v>79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4">
        <f t="shared" si="10"/>
        <v>0</v>
      </c>
    </row>
    <row r="47" spans="1:15" s="3" customFormat="1" ht="22.5" customHeight="1" thickBot="1">
      <c r="A47" s="129" t="s">
        <v>0</v>
      </c>
      <c r="B47" s="130"/>
      <c r="C47" s="67">
        <f>SUM(C5+C6+C7+C8+C9+C11+C12+C14+C15+C16+C18+C19+C20+C22+C23+C24+C25+C26+C28+C29+C31+C32+C35+C36+C38+C39+C41+C42+C43+C45+C46)</f>
        <v>10</v>
      </c>
      <c r="D47" s="67">
        <f aca="true" t="shared" si="12" ref="D47:O47">SUM(D5+D6+D7+D8+D9+D11+D12+D14+D15+D16+D18+D19+D20+D22+D23+D24+D25+D26+D28+D29+D31+D32+D35+D36+D38+D39+D41+D42+D43+D45+D46)</f>
        <v>120534</v>
      </c>
      <c r="E47" s="67">
        <f t="shared" si="12"/>
        <v>4819</v>
      </c>
      <c r="F47" s="67">
        <f t="shared" si="12"/>
        <v>9</v>
      </c>
      <c r="G47" s="67">
        <f t="shared" si="12"/>
        <v>0</v>
      </c>
      <c r="H47" s="67">
        <f t="shared" si="12"/>
        <v>26</v>
      </c>
      <c r="I47" s="67">
        <f t="shared" si="12"/>
        <v>8</v>
      </c>
      <c r="J47" s="67">
        <f t="shared" si="12"/>
        <v>0</v>
      </c>
      <c r="K47" s="67">
        <f t="shared" si="12"/>
        <v>38</v>
      </c>
      <c r="L47" s="67">
        <f t="shared" si="12"/>
        <v>0</v>
      </c>
      <c r="M47" s="67">
        <f t="shared" si="12"/>
        <v>0</v>
      </c>
      <c r="N47" s="67">
        <f t="shared" si="12"/>
        <v>30</v>
      </c>
      <c r="O47" s="92">
        <f t="shared" si="12"/>
        <v>125474</v>
      </c>
    </row>
  </sheetData>
  <sheetProtection/>
  <mergeCells count="12">
    <mergeCell ref="A23:A27"/>
    <mergeCell ref="A41:A44"/>
    <mergeCell ref="A47:B47"/>
    <mergeCell ref="N1:O1"/>
    <mergeCell ref="A2:O2"/>
    <mergeCell ref="A35:A37"/>
    <mergeCell ref="A8:A10"/>
    <mergeCell ref="A11:A13"/>
    <mergeCell ref="A14:A17"/>
    <mergeCell ref="A18:A21"/>
    <mergeCell ref="A28:A30"/>
    <mergeCell ref="A31:A33"/>
  </mergeCells>
  <printOptions horizontalCentered="1"/>
  <pageMargins left="0" right="0" top="0.7874015748031497" bottom="0.1968503937007874" header="0.5118110236220472" footer="0.11811023622047245"/>
  <pageSetup fitToHeight="0" fitToWidth="1" horizontalDpi="600" verticalDpi="600" orientation="portrait" paperSize="9" scale="6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tabSelected="1" view="pageBreakPreview" zoomScale="90" zoomScaleSheetLayoutView="9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9.75390625" style="1" customWidth="1"/>
    <col min="2" max="2" width="43.25390625" style="1" bestFit="1" customWidth="1"/>
    <col min="3" max="14" width="7.00390625" style="1" customWidth="1"/>
    <col min="15" max="15" width="9.00390625" style="1" customWidth="1"/>
    <col min="16" max="16" width="10.875" style="1" customWidth="1"/>
    <col min="17" max="16384" width="9.00390625" style="1" customWidth="1"/>
  </cols>
  <sheetData>
    <row r="1" spans="14:15" ht="22.5" customHeight="1" thickBot="1">
      <c r="N1" s="97" t="s">
        <v>47</v>
      </c>
      <c r="O1" s="98"/>
    </row>
    <row r="2" spans="1:15" ht="22.5" customHeight="1">
      <c r="A2" s="99" t="s">
        <v>125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22.5" customHeight="1" thickBot="1">
      <c r="A3" s="2"/>
      <c r="O3" s="33" t="s">
        <v>84</v>
      </c>
    </row>
    <row r="4" spans="1:15" ht="22.5" customHeight="1">
      <c r="A4" s="8" t="s">
        <v>1</v>
      </c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48</v>
      </c>
      <c r="O4" s="11" t="s">
        <v>0</v>
      </c>
    </row>
    <row r="5" spans="1:15" ht="22.5" customHeight="1">
      <c r="A5" s="37" t="s">
        <v>26</v>
      </c>
      <c r="B5" s="80" t="s">
        <v>44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2">
        <f>SUM(C5:N5)</f>
        <v>0</v>
      </c>
    </row>
    <row r="6" spans="1:15" s="5" customFormat="1" ht="22.5" customHeight="1">
      <c r="A6" s="7" t="s">
        <v>94</v>
      </c>
      <c r="B6" s="80" t="s">
        <v>44</v>
      </c>
      <c r="C6" s="23">
        <v>0</v>
      </c>
      <c r="D6" s="23">
        <v>0</v>
      </c>
      <c r="E6" s="23">
        <v>2</v>
      </c>
      <c r="F6" s="23">
        <v>0</v>
      </c>
      <c r="G6" s="23">
        <v>0</v>
      </c>
      <c r="H6" s="23">
        <v>2</v>
      </c>
      <c r="I6" s="23">
        <v>0</v>
      </c>
      <c r="J6" s="23">
        <v>0</v>
      </c>
      <c r="K6" s="23">
        <v>2</v>
      </c>
      <c r="L6" s="23">
        <v>0</v>
      </c>
      <c r="M6" s="23">
        <v>0</v>
      </c>
      <c r="N6" s="23">
        <v>2</v>
      </c>
      <c r="O6" s="24">
        <f>SUM(C6:N6)</f>
        <v>8</v>
      </c>
    </row>
    <row r="7" spans="1:15" s="5" customFormat="1" ht="22.5" customHeight="1">
      <c r="A7" s="7" t="s">
        <v>32</v>
      </c>
      <c r="B7" s="6" t="s">
        <v>41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1</v>
      </c>
      <c r="L7" s="23">
        <v>0</v>
      </c>
      <c r="M7" s="23">
        <v>0</v>
      </c>
      <c r="N7" s="23">
        <v>0</v>
      </c>
      <c r="O7" s="24">
        <f>SUM(C7:N7)</f>
        <v>1</v>
      </c>
    </row>
    <row r="8" spans="1:15" s="5" customFormat="1" ht="22.5" customHeight="1">
      <c r="A8" s="106" t="s">
        <v>56</v>
      </c>
      <c r="B8" s="51" t="s">
        <v>66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5">
        <f>SUM(C8:N8)</f>
        <v>0</v>
      </c>
    </row>
    <row r="9" spans="1:15" s="5" customFormat="1" ht="22.5" customHeight="1">
      <c r="A9" s="107"/>
      <c r="B9" s="51" t="s">
        <v>55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5">
        <f>SUM(C9:N9)</f>
        <v>0</v>
      </c>
    </row>
    <row r="10" spans="1:15" s="5" customFormat="1" ht="22.5" customHeight="1">
      <c r="A10" s="108"/>
      <c r="B10" s="65" t="s">
        <v>15</v>
      </c>
      <c r="C10" s="60">
        <f>SUM(C8:C9)</f>
        <v>0</v>
      </c>
      <c r="D10" s="60">
        <f aca="true" t="shared" si="0" ref="D10:N10">SUM(D8:D9)</f>
        <v>0</v>
      </c>
      <c r="E10" s="60">
        <f t="shared" si="0"/>
        <v>0</v>
      </c>
      <c r="F10" s="60">
        <f t="shared" si="0"/>
        <v>0</v>
      </c>
      <c r="G10" s="60">
        <f t="shared" si="0"/>
        <v>0</v>
      </c>
      <c r="H10" s="60">
        <f t="shared" si="0"/>
        <v>0</v>
      </c>
      <c r="I10" s="60">
        <f t="shared" si="0"/>
        <v>0</v>
      </c>
      <c r="J10" s="60">
        <f t="shared" si="0"/>
        <v>0</v>
      </c>
      <c r="K10" s="60">
        <f t="shared" si="0"/>
        <v>0</v>
      </c>
      <c r="L10" s="60">
        <f t="shared" si="0"/>
        <v>0</v>
      </c>
      <c r="M10" s="60">
        <f t="shared" si="0"/>
        <v>0</v>
      </c>
      <c r="N10" s="60">
        <f t="shared" si="0"/>
        <v>0</v>
      </c>
      <c r="O10" s="66">
        <f>SUM(O8:O9)</f>
        <v>0</v>
      </c>
    </row>
    <row r="11" spans="1:15" s="5" customFormat="1" ht="22.5" customHeight="1">
      <c r="A11" s="107" t="s">
        <v>29</v>
      </c>
      <c r="B11" s="54" t="s">
        <v>35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4">
        <f aca="true" t="shared" si="1" ref="O11:O16">SUM(C11:N11)</f>
        <v>0</v>
      </c>
    </row>
    <row r="12" spans="1:15" s="5" customFormat="1" ht="22.5" customHeight="1">
      <c r="A12" s="107"/>
      <c r="B12" s="48" t="s">
        <v>34</v>
      </c>
      <c r="C12" s="49">
        <v>0</v>
      </c>
      <c r="D12" s="49">
        <v>0</v>
      </c>
      <c r="E12" s="49">
        <v>273</v>
      </c>
      <c r="F12" s="49">
        <v>385</v>
      </c>
      <c r="G12" s="49">
        <v>80</v>
      </c>
      <c r="H12" s="49">
        <v>30</v>
      </c>
      <c r="I12" s="49">
        <v>93</v>
      </c>
      <c r="J12" s="49">
        <v>20</v>
      </c>
      <c r="K12" s="49">
        <v>23</v>
      </c>
      <c r="L12" s="49">
        <v>191</v>
      </c>
      <c r="M12" s="49">
        <v>19</v>
      </c>
      <c r="N12" s="49">
        <v>17</v>
      </c>
      <c r="O12" s="50">
        <f t="shared" si="1"/>
        <v>1131</v>
      </c>
    </row>
    <row r="13" spans="1:15" s="5" customFormat="1" ht="22.5" customHeight="1">
      <c r="A13" s="108"/>
      <c r="B13" s="64" t="s">
        <v>15</v>
      </c>
      <c r="C13" s="60">
        <f>SUM(C11:C12)</f>
        <v>0</v>
      </c>
      <c r="D13" s="60">
        <f aca="true" t="shared" si="2" ref="D13:N13">SUM(D11:D12)</f>
        <v>0</v>
      </c>
      <c r="E13" s="60">
        <f t="shared" si="2"/>
        <v>273</v>
      </c>
      <c r="F13" s="60">
        <f t="shared" si="2"/>
        <v>385</v>
      </c>
      <c r="G13" s="60">
        <f t="shared" si="2"/>
        <v>80</v>
      </c>
      <c r="H13" s="60">
        <f t="shared" si="2"/>
        <v>30</v>
      </c>
      <c r="I13" s="60">
        <f t="shared" si="2"/>
        <v>93</v>
      </c>
      <c r="J13" s="60">
        <f t="shared" si="2"/>
        <v>20</v>
      </c>
      <c r="K13" s="60">
        <f t="shared" si="2"/>
        <v>23</v>
      </c>
      <c r="L13" s="60">
        <f t="shared" si="2"/>
        <v>191</v>
      </c>
      <c r="M13" s="60">
        <f t="shared" si="2"/>
        <v>19</v>
      </c>
      <c r="N13" s="60">
        <f t="shared" si="2"/>
        <v>17</v>
      </c>
      <c r="O13" s="61">
        <f t="shared" si="1"/>
        <v>1131</v>
      </c>
    </row>
    <row r="14" spans="1:15" s="5" customFormat="1" ht="22.5" customHeight="1">
      <c r="A14" s="106" t="s">
        <v>30</v>
      </c>
      <c r="B14" s="54" t="s">
        <v>39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4">
        <f t="shared" si="1"/>
        <v>0</v>
      </c>
    </row>
    <row r="15" spans="1:15" s="5" customFormat="1" ht="22.5" customHeight="1">
      <c r="A15" s="107"/>
      <c r="B15" s="52" t="s">
        <v>43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53">
        <f t="shared" si="1"/>
        <v>0</v>
      </c>
    </row>
    <row r="16" spans="1:15" s="5" customFormat="1" ht="22.5" customHeight="1">
      <c r="A16" s="107"/>
      <c r="B16" s="48" t="s">
        <v>73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50">
        <f t="shared" si="1"/>
        <v>0</v>
      </c>
    </row>
    <row r="17" spans="1:15" s="5" customFormat="1" ht="22.5" customHeight="1">
      <c r="A17" s="108"/>
      <c r="B17" s="64" t="s">
        <v>15</v>
      </c>
      <c r="C17" s="60">
        <f>SUM(C14:C16)</f>
        <v>0</v>
      </c>
      <c r="D17" s="60">
        <f aca="true" t="shared" si="3" ref="D17:N17">SUM(D14:D16)</f>
        <v>0</v>
      </c>
      <c r="E17" s="60">
        <f t="shared" si="3"/>
        <v>0</v>
      </c>
      <c r="F17" s="60">
        <f t="shared" si="3"/>
        <v>0</v>
      </c>
      <c r="G17" s="60">
        <f t="shared" si="3"/>
        <v>0</v>
      </c>
      <c r="H17" s="60">
        <f t="shared" si="3"/>
        <v>0</v>
      </c>
      <c r="I17" s="60">
        <f t="shared" si="3"/>
        <v>0</v>
      </c>
      <c r="J17" s="60">
        <f t="shared" si="3"/>
        <v>0</v>
      </c>
      <c r="K17" s="60">
        <f t="shared" si="3"/>
        <v>0</v>
      </c>
      <c r="L17" s="60">
        <f t="shared" si="3"/>
        <v>0</v>
      </c>
      <c r="M17" s="60">
        <f t="shared" si="3"/>
        <v>0</v>
      </c>
      <c r="N17" s="60">
        <f t="shared" si="3"/>
        <v>0</v>
      </c>
      <c r="O17" s="61">
        <f>SUM(O14:O16)</f>
        <v>0</v>
      </c>
    </row>
    <row r="18" spans="1:15" s="5" customFormat="1" ht="22.5" customHeight="1">
      <c r="A18" s="106" t="s">
        <v>113</v>
      </c>
      <c r="B18" s="47" t="s">
        <v>36</v>
      </c>
      <c r="C18" s="31">
        <v>0</v>
      </c>
      <c r="D18" s="31">
        <v>0</v>
      </c>
      <c r="E18" s="31">
        <v>0</v>
      </c>
      <c r="F18" s="31">
        <v>0</v>
      </c>
      <c r="G18" s="31">
        <v>2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44">
        <f aca="true" t="shared" si="4" ref="O18:O26">SUM(C18:N18)</f>
        <v>2</v>
      </c>
    </row>
    <row r="19" spans="1:15" s="5" customFormat="1" ht="22.5" customHeight="1">
      <c r="A19" s="107"/>
      <c r="B19" s="48" t="s">
        <v>37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50">
        <f t="shared" si="4"/>
        <v>0</v>
      </c>
    </row>
    <row r="20" spans="1:15" s="5" customFormat="1" ht="22.5" customHeight="1">
      <c r="A20" s="107"/>
      <c r="B20" s="48" t="s">
        <v>38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50">
        <f t="shared" si="4"/>
        <v>0</v>
      </c>
    </row>
    <row r="21" spans="1:15" s="5" customFormat="1" ht="22.5" customHeight="1">
      <c r="A21" s="108"/>
      <c r="B21" s="64" t="s">
        <v>15</v>
      </c>
      <c r="C21" s="60">
        <f>SUM(C18:C20)</f>
        <v>0</v>
      </c>
      <c r="D21" s="60">
        <f aca="true" t="shared" si="5" ref="D21:N21">SUM(D18:D20)</f>
        <v>0</v>
      </c>
      <c r="E21" s="60">
        <f t="shared" si="5"/>
        <v>0</v>
      </c>
      <c r="F21" s="60">
        <f t="shared" si="5"/>
        <v>0</v>
      </c>
      <c r="G21" s="60">
        <f t="shared" si="5"/>
        <v>2</v>
      </c>
      <c r="H21" s="60">
        <f t="shared" si="5"/>
        <v>0</v>
      </c>
      <c r="I21" s="60">
        <f t="shared" si="5"/>
        <v>0</v>
      </c>
      <c r="J21" s="60">
        <f t="shared" si="5"/>
        <v>0</v>
      </c>
      <c r="K21" s="60">
        <f t="shared" si="5"/>
        <v>0</v>
      </c>
      <c r="L21" s="60">
        <f t="shared" si="5"/>
        <v>0</v>
      </c>
      <c r="M21" s="60">
        <f t="shared" si="5"/>
        <v>0</v>
      </c>
      <c r="N21" s="60">
        <f t="shared" si="5"/>
        <v>0</v>
      </c>
      <c r="O21" s="61">
        <f t="shared" si="4"/>
        <v>2</v>
      </c>
    </row>
    <row r="22" spans="1:15" s="5" customFormat="1" ht="22.5" customHeight="1">
      <c r="A22" s="7" t="s">
        <v>99</v>
      </c>
      <c r="B22" s="6" t="s">
        <v>100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4">
        <f t="shared" si="4"/>
        <v>0</v>
      </c>
    </row>
    <row r="23" spans="1:15" s="5" customFormat="1" ht="22.5" customHeight="1">
      <c r="A23" s="106" t="s">
        <v>52</v>
      </c>
      <c r="B23" s="54" t="s">
        <v>51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4">
        <f t="shared" si="4"/>
        <v>0</v>
      </c>
    </row>
    <row r="24" spans="1:15" s="5" customFormat="1" ht="22.5" customHeight="1">
      <c r="A24" s="107"/>
      <c r="B24" s="48" t="s">
        <v>53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53">
        <f t="shared" si="4"/>
        <v>0</v>
      </c>
    </row>
    <row r="25" spans="1:15" s="5" customFormat="1" ht="22.5" customHeight="1">
      <c r="A25" s="107"/>
      <c r="B25" s="48" t="s">
        <v>61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50">
        <f t="shared" si="4"/>
        <v>0</v>
      </c>
    </row>
    <row r="26" spans="1:15" s="5" customFormat="1" ht="22.5" customHeight="1">
      <c r="A26" s="107"/>
      <c r="B26" s="48" t="s">
        <v>54</v>
      </c>
      <c r="C26" s="49">
        <v>2</v>
      </c>
      <c r="D26" s="49">
        <v>0</v>
      </c>
      <c r="E26" s="49">
        <v>0</v>
      </c>
      <c r="F26" s="49">
        <v>35</v>
      </c>
      <c r="G26" s="49">
        <v>0</v>
      </c>
      <c r="H26" s="49">
        <v>20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5">
        <f t="shared" si="4"/>
        <v>57</v>
      </c>
    </row>
    <row r="27" spans="1:15" s="5" customFormat="1" ht="22.5" customHeight="1">
      <c r="A27" s="108"/>
      <c r="B27" s="64" t="s">
        <v>15</v>
      </c>
      <c r="C27" s="60">
        <f>SUM(C23:C26)</f>
        <v>2</v>
      </c>
      <c r="D27" s="60">
        <f aca="true" t="shared" si="6" ref="D27:N27">SUM(D23:D26)</f>
        <v>0</v>
      </c>
      <c r="E27" s="60">
        <f t="shared" si="6"/>
        <v>0</v>
      </c>
      <c r="F27" s="60">
        <f t="shared" si="6"/>
        <v>35</v>
      </c>
      <c r="G27" s="60">
        <f t="shared" si="6"/>
        <v>0</v>
      </c>
      <c r="H27" s="60">
        <f t="shared" si="6"/>
        <v>20</v>
      </c>
      <c r="I27" s="60">
        <f t="shared" si="6"/>
        <v>0</v>
      </c>
      <c r="J27" s="60">
        <f t="shared" si="6"/>
        <v>0</v>
      </c>
      <c r="K27" s="60">
        <f t="shared" si="6"/>
        <v>0</v>
      </c>
      <c r="L27" s="60">
        <f t="shared" si="6"/>
        <v>0</v>
      </c>
      <c r="M27" s="60">
        <f t="shared" si="6"/>
        <v>0</v>
      </c>
      <c r="N27" s="60">
        <f t="shared" si="6"/>
        <v>0</v>
      </c>
      <c r="O27" s="61">
        <f>SUM(O23:O24:O26)</f>
        <v>57</v>
      </c>
    </row>
    <row r="28" spans="1:15" s="5" customFormat="1" ht="22.5" customHeight="1">
      <c r="A28" s="107" t="s">
        <v>33</v>
      </c>
      <c r="B28" s="51" t="s">
        <v>62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45">
        <f>SUM(C28:N28)</f>
        <v>0</v>
      </c>
    </row>
    <row r="29" spans="1:15" s="5" customFormat="1" ht="22.5" customHeight="1">
      <c r="A29" s="107"/>
      <c r="B29" s="58" t="s">
        <v>45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5">
        <f>SUM(C29:N29)</f>
        <v>0</v>
      </c>
    </row>
    <row r="30" spans="1:15" s="5" customFormat="1" ht="22.5" customHeight="1">
      <c r="A30" s="108"/>
      <c r="B30" s="64" t="s">
        <v>15</v>
      </c>
      <c r="C30" s="60">
        <f>SUM(C28:C29)</f>
        <v>0</v>
      </c>
      <c r="D30" s="60">
        <f aca="true" t="shared" si="7" ref="D30:N30">SUM(D28:D29)</f>
        <v>0</v>
      </c>
      <c r="E30" s="60">
        <f t="shared" si="7"/>
        <v>0</v>
      </c>
      <c r="F30" s="60">
        <f t="shared" si="7"/>
        <v>0</v>
      </c>
      <c r="G30" s="60">
        <f t="shared" si="7"/>
        <v>0</v>
      </c>
      <c r="H30" s="60">
        <f t="shared" si="7"/>
        <v>0</v>
      </c>
      <c r="I30" s="60">
        <f t="shared" si="7"/>
        <v>0</v>
      </c>
      <c r="J30" s="60">
        <f t="shared" si="7"/>
        <v>0</v>
      </c>
      <c r="K30" s="60">
        <f t="shared" si="7"/>
        <v>0</v>
      </c>
      <c r="L30" s="60">
        <f t="shared" si="7"/>
        <v>0</v>
      </c>
      <c r="M30" s="60">
        <f t="shared" si="7"/>
        <v>0</v>
      </c>
      <c r="N30" s="60">
        <f t="shared" si="7"/>
        <v>0</v>
      </c>
      <c r="O30" s="61">
        <f>SUM(O28:O29)</f>
        <v>0</v>
      </c>
    </row>
    <row r="31" spans="1:15" s="5" customFormat="1" ht="22.5" customHeight="1">
      <c r="A31" s="106" t="s">
        <v>31</v>
      </c>
      <c r="B31" s="51" t="s">
        <v>50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45">
        <f>SUM(C31:N31)</f>
        <v>0</v>
      </c>
    </row>
    <row r="32" spans="1:15" s="5" customFormat="1" ht="22.5" customHeight="1">
      <c r="A32" s="107"/>
      <c r="B32" s="51" t="s">
        <v>40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5">
        <f>SUM(C32:N32)</f>
        <v>0</v>
      </c>
    </row>
    <row r="33" spans="1:15" s="5" customFormat="1" ht="22.5" customHeight="1">
      <c r="A33" s="108"/>
      <c r="B33" s="64" t="s">
        <v>15</v>
      </c>
      <c r="C33" s="60">
        <f>SUM(C31:C32)</f>
        <v>0</v>
      </c>
      <c r="D33" s="60">
        <f aca="true" t="shared" si="8" ref="D33:N33">SUM(D31:D32)</f>
        <v>0</v>
      </c>
      <c r="E33" s="60">
        <f t="shared" si="8"/>
        <v>0</v>
      </c>
      <c r="F33" s="60">
        <f t="shared" si="8"/>
        <v>0</v>
      </c>
      <c r="G33" s="60">
        <f t="shared" si="8"/>
        <v>0</v>
      </c>
      <c r="H33" s="60">
        <f t="shared" si="8"/>
        <v>0</v>
      </c>
      <c r="I33" s="60">
        <f t="shared" si="8"/>
        <v>0</v>
      </c>
      <c r="J33" s="60">
        <f t="shared" si="8"/>
        <v>0</v>
      </c>
      <c r="K33" s="60">
        <f t="shared" si="8"/>
        <v>0</v>
      </c>
      <c r="L33" s="60">
        <f t="shared" si="8"/>
        <v>0</v>
      </c>
      <c r="M33" s="60">
        <f t="shared" si="8"/>
        <v>0</v>
      </c>
      <c r="N33" s="60">
        <f t="shared" si="8"/>
        <v>0</v>
      </c>
      <c r="O33" s="61">
        <f>SUM(O31:O32)</f>
        <v>0</v>
      </c>
    </row>
    <row r="34" spans="1:15" s="5" customFormat="1" ht="22.5" customHeight="1">
      <c r="A34" s="14" t="s">
        <v>68</v>
      </c>
      <c r="B34" s="15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2"/>
    </row>
    <row r="35" spans="1:15" s="5" customFormat="1" ht="22.5" customHeight="1">
      <c r="A35" s="131" t="s">
        <v>67</v>
      </c>
      <c r="B35" s="51" t="s">
        <v>44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45">
        <f>SUM(C35:N35)</f>
        <v>0</v>
      </c>
    </row>
    <row r="36" spans="1:15" s="4" customFormat="1" ht="22.5" customHeight="1">
      <c r="A36" s="132"/>
      <c r="B36" s="51" t="s">
        <v>42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5">
        <f>SUM(C36:N36)</f>
        <v>0</v>
      </c>
    </row>
    <row r="37" spans="1:15" s="5" customFormat="1" ht="22.5" customHeight="1">
      <c r="A37" s="133"/>
      <c r="B37" s="64" t="s">
        <v>15</v>
      </c>
      <c r="C37" s="60">
        <f>SUM(C35:C36)</f>
        <v>0</v>
      </c>
      <c r="D37" s="60">
        <f aca="true" t="shared" si="9" ref="D37:N37">SUM(D35:D36)</f>
        <v>0</v>
      </c>
      <c r="E37" s="60">
        <f t="shared" si="9"/>
        <v>0</v>
      </c>
      <c r="F37" s="60">
        <f t="shared" si="9"/>
        <v>0</v>
      </c>
      <c r="G37" s="60">
        <f t="shared" si="9"/>
        <v>0</v>
      </c>
      <c r="H37" s="60">
        <f t="shared" si="9"/>
        <v>0</v>
      </c>
      <c r="I37" s="60">
        <f t="shared" si="9"/>
        <v>0</v>
      </c>
      <c r="J37" s="60">
        <f t="shared" si="9"/>
        <v>0</v>
      </c>
      <c r="K37" s="60">
        <f t="shared" si="9"/>
        <v>0</v>
      </c>
      <c r="L37" s="60">
        <f t="shared" si="9"/>
        <v>0</v>
      </c>
      <c r="M37" s="60">
        <f t="shared" si="9"/>
        <v>0</v>
      </c>
      <c r="N37" s="60">
        <f t="shared" si="9"/>
        <v>0</v>
      </c>
      <c r="O37" s="61">
        <f>SUM(O35:O36)</f>
        <v>0</v>
      </c>
    </row>
    <row r="38" spans="1:15" s="5" customFormat="1" ht="22.5" customHeight="1">
      <c r="A38" s="7" t="s">
        <v>57</v>
      </c>
      <c r="B38" s="6" t="s">
        <v>58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4">
        <f>SUM(C38:N38)</f>
        <v>0</v>
      </c>
    </row>
    <row r="39" spans="1:15" s="5" customFormat="1" ht="22.5" customHeight="1">
      <c r="A39" s="81" t="s">
        <v>110</v>
      </c>
      <c r="B39" s="21" t="s">
        <v>114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4">
        <f>SUM(C39:N39)</f>
        <v>0</v>
      </c>
    </row>
    <row r="40" spans="1:15" ht="22.5" customHeight="1">
      <c r="A40" s="12" t="s">
        <v>69</v>
      </c>
      <c r="B40" s="13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2"/>
    </row>
    <row r="41" spans="1:15" ht="22.5" customHeight="1">
      <c r="A41" s="126" t="s">
        <v>64</v>
      </c>
      <c r="B41" s="51" t="s">
        <v>44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1</v>
      </c>
      <c r="O41" s="45">
        <f aca="true" t="shared" si="10" ref="O41:O46">SUM(C41:N41)</f>
        <v>1</v>
      </c>
    </row>
    <row r="42" spans="1:15" ht="22.5" customHeight="1">
      <c r="A42" s="127"/>
      <c r="B42" s="48" t="s">
        <v>63</v>
      </c>
      <c r="C42" s="49">
        <v>0</v>
      </c>
      <c r="D42" s="49">
        <v>0</v>
      </c>
      <c r="E42" s="49">
        <v>0</v>
      </c>
      <c r="F42" s="49">
        <v>0</v>
      </c>
      <c r="G42" s="49">
        <v>1</v>
      </c>
      <c r="H42" s="49">
        <v>1</v>
      </c>
      <c r="I42" s="49">
        <v>0</v>
      </c>
      <c r="J42" s="49">
        <v>0</v>
      </c>
      <c r="K42" s="49">
        <v>1</v>
      </c>
      <c r="L42" s="49">
        <v>0</v>
      </c>
      <c r="M42" s="49">
        <v>1</v>
      </c>
      <c r="N42" s="49">
        <v>0</v>
      </c>
      <c r="O42" s="50">
        <f t="shared" si="10"/>
        <v>4</v>
      </c>
    </row>
    <row r="43" spans="1:15" s="5" customFormat="1" ht="22.5" customHeight="1">
      <c r="A43" s="127"/>
      <c r="B43" s="51" t="s">
        <v>60</v>
      </c>
      <c r="C43" s="49">
        <v>0</v>
      </c>
      <c r="D43" s="49">
        <v>0</v>
      </c>
      <c r="E43" s="49">
        <v>0</v>
      </c>
      <c r="F43" s="49">
        <v>0</v>
      </c>
      <c r="G43" s="49">
        <v>2</v>
      </c>
      <c r="H43" s="49">
        <v>2</v>
      </c>
      <c r="I43" s="49">
        <v>0</v>
      </c>
      <c r="J43" s="49">
        <v>0</v>
      </c>
      <c r="K43" s="49">
        <v>2</v>
      </c>
      <c r="L43" s="49">
        <v>0</v>
      </c>
      <c r="M43" s="49">
        <v>2</v>
      </c>
      <c r="N43" s="49">
        <v>0</v>
      </c>
      <c r="O43" s="45">
        <f t="shared" si="10"/>
        <v>8</v>
      </c>
    </row>
    <row r="44" spans="1:15" s="5" customFormat="1" ht="22.5" customHeight="1">
      <c r="A44" s="128"/>
      <c r="B44" s="64" t="s">
        <v>15</v>
      </c>
      <c r="C44" s="60">
        <f>SUM(C41:C43)</f>
        <v>0</v>
      </c>
      <c r="D44" s="60">
        <f aca="true" t="shared" si="11" ref="D44:N44">SUM(D41:D43)</f>
        <v>0</v>
      </c>
      <c r="E44" s="60">
        <f t="shared" si="11"/>
        <v>0</v>
      </c>
      <c r="F44" s="60">
        <f t="shared" si="11"/>
        <v>0</v>
      </c>
      <c r="G44" s="60">
        <f t="shared" si="11"/>
        <v>3</v>
      </c>
      <c r="H44" s="60">
        <f t="shared" si="11"/>
        <v>3</v>
      </c>
      <c r="I44" s="60">
        <f t="shared" si="11"/>
        <v>0</v>
      </c>
      <c r="J44" s="60">
        <f t="shared" si="11"/>
        <v>0</v>
      </c>
      <c r="K44" s="60">
        <f t="shared" si="11"/>
        <v>3</v>
      </c>
      <c r="L44" s="60">
        <f t="shared" si="11"/>
        <v>0</v>
      </c>
      <c r="M44" s="60">
        <f t="shared" si="11"/>
        <v>3</v>
      </c>
      <c r="N44" s="60">
        <f t="shared" si="11"/>
        <v>1</v>
      </c>
      <c r="O44" s="61">
        <f t="shared" si="10"/>
        <v>13</v>
      </c>
    </row>
    <row r="45" spans="1:17" s="5" customFormat="1" ht="22.5" customHeight="1">
      <c r="A45" s="7" t="s">
        <v>65</v>
      </c>
      <c r="B45" s="6" t="s">
        <v>59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4">
        <f t="shared" si="10"/>
        <v>0</v>
      </c>
      <c r="P45" s="1"/>
      <c r="Q45" s="1"/>
    </row>
    <row r="46" spans="1:17" s="5" customFormat="1" ht="22.5" customHeight="1">
      <c r="A46" s="7" t="s">
        <v>90</v>
      </c>
      <c r="B46" s="6" t="s">
        <v>79</v>
      </c>
      <c r="C46" s="23">
        <v>1123</v>
      </c>
      <c r="D46" s="23">
        <v>1303</v>
      </c>
      <c r="E46" s="23">
        <v>976</v>
      </c>
      <c r="F46" s="23">
        <v>1102</v>
      </c>
      <c r="G46" s="23">
        <v>1068</v>
      </c>
      <c r="H46" s="23">
        <v>999</v>
      </c>
      <c r="I46" s="23">
        <v>1089</v>
      </c>
      <c r="J46" s="23">
        <v>1120</v>
      </c>
      <c r="K46" s="23">
        <v>966</v>
      </c>
      <c r="L46" s="23">
        <v>1074</v>
      </c>
      <c r="M46" s="23">
        <v>953</v>
      </c>
      <c r="N46" s="23">
        <v>1189</v>
      </c>
      <c r="O46" s="24">
        <f t="shared" si="10"/>
        <v>12962</v>
      </c>
      <c r="P46" s="1"/>
      <c r="Q46" s="1"/>
    </row>
    <row r="47" spans="1:17" s="3" customFormat="1" ht="22.5" customHeight="1" thickBot="1">
      <c r="A47" s="129" t="s">
        <v>0</v>
      </c>
      <c r="B47" s="130"/>
      <c r="C47" s="67">
        <f>SUM(C5+C6+C7+C8+C9+C11+C12+C14+C15+C16+C18+C19+C20+C22+C23+C24+C25+C26+C28+C29+C31+C32+C35+C36+C38+C39+C41+C42+C43+C45+C46)</f>
        <v>1125</v>
      </c>
      <c r="D47" s="67">
        <f aca="true" t="shared" si="12" ref="D47:N47">SUM(D5+D6+D7+D8+D9+D11+D12+D14+D15+D16+D18+D19+D20+D22+D23+D24+D25+D26+D28+D29+D31+D32+D35+D36+D38+D39+D41+D42+D43+D45+D46)</f>
        <v>1303</v>
      </c>
      <c r="E47" s="67">
        <f t="shared" si="12"/>
        <v>1251</v>
      </c>
      <c r="F47" s="67">
        <f t="shared" si="12"/>
        <v>1522</v>
      </c>
      <c r="G47" s="67">
        <f t="shared" si="12"/>
        <v>1153</v>
      </c>
      <c r="H47" s="67">
        <f t="shared" si="12"/>
        <v>1054</v>
      </c>
      <c r="I47" s="67">
        <f t="shared" si="12"/>
        <v>1182</v>
      </c>
      <c r="J47" s="67">
        <f t="shared" si="12"/>
        <v>1140</v>
      </c>
      <c r="K47" s="67">
        <f t="shared" si="12"/>
        <v>995</v>
      </c>
      <c r="L47" s="67">
        <f t="shared" si="12"/>
        <v>1265</v>
      </c>
      <c r="M47" s="67">
        <f t="shared" si="12"/>
        <v>975</v>
      </c>
      <c r="N47" s="67">
        <f t="shared" si="12"/>
        <v>1209</v>
      </c>
      <c r="O47" s="92">
        <f>SUM(O5+O6+O7+O8+O9+O11+O12+O14+O15+O16+O18+O19+O20+O22+O23+O24+O25+O26+O28+O29+O31+O32+O35+O36+O38+O39+O41+O42+O43+O45+O46)</f>
        <v>14174</v>
      </c>
      <c r="P47" s="5"/>
      <c r="Q47" s="5"/>
    </row>
    <row r="48" spans="16:17" ht="12">
      <c r="P48" s="5"/>
      <c r="Q48" s="5"/>
    </row>
    <row r="49" spans="16:17" ht="12">
      <c r="P49" s="5"/>
      <c r="Q49" s="5"/>
    </row>
    <row r="50" spans="16:17" ht="12">
      <c r="P50" s="5"/>
      <c r="Q50" s="5"/>
    </row>
    <row r="51" spans="16:17" ht="12">
      <c r="P51" s="5"/>
      <c r="Q51" s="5"/>
    </row>
    <row r="52" spans="16:17" ht="12">
      <c r="P52" s="5"/>
      <c r="Q52" s="5"/>
    </row>
    <row r="53" spans="16:17" ht="12">
      <c r="P53" s="5"/>
      <c r="Q53" s="5"/>
    </row>
    <row r="54" spans="16:17" ht="12">
      <c r="P54" s="5"/>
      <c r="Q54" s="5"/>
    </row>
    <row r="55" spans="16:17" ht="12">
      <c r="P55" s="5"/>
      <c r="Q55" s="5"/>
    </row>
    <row r="56" spans="16:17" ht="12">
      <c r="P56" s="5"/>
      <c r="Q56" s="5"/>
    </row>
    <row r="57" spans="16:17" ht="12">
      <c r="P57" s="5"/>
      <c r="Q57" s="5"/>
    </row>
    <row r="58" spans="16:17" ht="12">
      <c r="P58" s="5"/>
      <c r="Q58" s="5"/>
    </row>
    <row r="59" spans="16:17" ht="12">
      <c r="P59" s="5"/>
      <c r="Q59" s="5"/>
    </row>
    <row r="60" spans="16:17" ht="12">
      <c r="P60" s="5"/>
      <c r="Q60" s="5"/>
    </row>
    <row r="61" spans="16:17" ht="12">
      <c r="P61" s="5"/>
      <c r="Q61" s="5"/>
    </row>
    <row r="62" spans="16:17" ht="12">
      <c r="P62" s="5"/>
      <c r="Q62" s="5"/>
    </row>
    <row r="63" spans="16:17" ht="12">
      <c r="P63" s="5"/>
      <c r="Q63" s="5"/>
    </row>
    <row r="64" spans="16:17" ht="12">
      <c r="P64" s="5"/>
      <c r="Q64" s="5"/>
    </row>
    <row r="65" spans="16:17" ht="12">
      <c r="P65" s="5"/>
      <c r="Q65" s="5"/>
    </row>
    <row r="66" spans="16:17" ht="12">
      <c r="P66" s="5"/>
      <c r="Q66" s="5"/>
    </row>
    <row r="67" spans="16:17" ht="12">
      <c r="P67" s="5"/>
      <c r="Q67" s="5"/>
    </row>
    <row r="68" spans="16:17" ht="12">
      <c r="P68" s="5"/>
      <c r="Q68" s="5"/>
    </row>
    <row r="69" spans="16:17" ht="12">
      <c r="P69" s="5"/>
      <c r="Q69" s="5"/>
    </row>
    <row r="70" spans="16:17" ht="12">
      <c r="P70" s="5"/>
      <c r="Q70" s="5"/>
    </row>
    <row r="71" spans="16:17" ht="12">
      <c r="P71" s="5"/>
      <c r="Q71" s="5"/>
    </row>
    <row r="72" spans="16:17" ht="12">
      <c r="P72" s="5"/>
      <c r="Q72" s="5"/>
    </row>
    <row r="73" spans="16:17" ht="12">
      <c r="P73" s="5"/>
      <c r="Q73" s="5"/>
    </row>
    <row r="74" spans="16:17" ht="12">
      <c r="P74" s="5"/>
      <c r="Q74" s="5"/>
    </row>
    <row r="75" spans="16:17" ht="12">
      <c r="P75" s="5"/>
      <c r="Q75" s="5"/>
    </row>
    <row r="76" spans="16:17" ht="12">
      <c r="P76" s="5"/>
      <c r="Q76" s="5"/>
    </row>
    <row r="77" spans="16:17" ht="12">
      <c r="P77" s="4"/>
      <c r="Q77" s="4"/>
    </row>
    <row r="78" spans="16:17" ht="12">
      <c r="P78" s="5"/>
      <c r="Q78" s="5"/>
    </row>
    <row r="79" spans="16:17" ht="12">
      <c r="P79" s="5"/>
      <c r="Q79" s="5"/>
    </row>
    <row r="80" spans="16:17" ht="12">
      <c r="P80" s="5"/>
      <c r="Q80" s="5"/>
    </row>
    <row r="84" spans="16:17" ht="12">
      <c r="P84" s="5"/>
      <c r="Q84" s="5"/>
    </row>
    <row r="85" spans="16:17" ht="12">
      <c r="P85" s="5"/>
      <c r="Q85" s="5"/>
    </row>
    <row r="86" spans="16:17" ht="12">
      <c r="P86" s="5"/>
      <c r="Q86" s="5"/>
    </row>
    <row r="87" spans="16:17" ht="12">
      <c r="P87" s="5"/>
      <c r="Q87" s="5"/>
    </row>
    <row r="88" spans="16:17" ht="13.5">
      <c r="P88" s="3"/>
      <c r="Q88" s="3"/>
    </row>
  </sheetData>
  <sheetProtection/>
  <mergeCells count="12">
    <mergeCell ref="A23:A27"/>
    <mergeCell ref="A41:A44"/>
    <mergeCell ref="A47:B47"/>
    <mergeCell ref="N1:O1"/>
    <mergeCell ref="A2:O2"/>
    <mergeCell ref="A35:A37"/>
    <mergeCell ref="A8:A10"/>
    <mergeCell ref="A11:A13"/>
    <mergeCell ref="A14:A17"/>
    <mergeCell ref="A18:A21"/>
    <mergeCell ref="A28:A30"/>
    <mergeCell ref="A31:A33"/>
  </mergeCells>
  <printOptions horizontalCentered="1"/>
  <pageMargins left="0" right="0" top="0.7874015748031497" bottom="0.1968503937007874" header="0.5118110236220472" footer="0.11811023622047245"/>
  <pageSetup fitToHeight="0" fitToWidth="1" horizontalDpi="600" verticalDpi="600" orientation="portrait" paperSize="9" scale="6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2021-03-29T08:26:01Z</dcterms:created>
  <dcterms:modified xsi:type="dcterms:W3CDTF">2021-03-29T08:27:17Z</dcterms:modified>
  <cp:category/>
  <cp:version/>
  <cp:contentType/>
  <cp:contentStatus/>
</cp:coreProperties>
</file>