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015" windowHeight="9075" activeTab="0"/>
  </bookViews>
  <sheets>
    <sheet name="資料１" sheetId="1" r:id="rId1"/>
  </sheets>
  <definedNames>
    <definedName name="_xlnm.Print_Area" localSheetId="0">'資料１'!$A$1:$N$66</definedName>
  </definedNames>
  <calcPr fullCalcOnLoad="1"/>
</workbook>
</file>

<file path=xl/sharedStrings.xml><?xml version="1.0" encoding="utf-8"?>
<sst xmlns="http://schemas.openxmlformats.org/spreadsheetml/2006/main" count="46" uniqueCount="36">
  <si>
    <t>志願者数</t>
  </si>
  <si>
    <t>養護教諭</t>
  </si>
  <si>
    <t>倍率</t>
  </si>
  <si>
    <t>小学校</t>
  </si>
  <si>
    <t>受験者数A</t>
  </si>
  <si>
    <t>人</t>
  </si>
  <si>
    <t>％</t>
  </si>
  <si>
    <t>倍</t>
  </si>
  <si>
    <t>合　　　　計</t>
  </si>
  <si>
    <t>合格率</t>
  </si>
  <si>
    <t>合格者数</t>
  </si>
  <si>
    <t>第１次選考</t>
  </si>
  <si>
    <t>第２次選考</t>
  </si>
  <si>
    <t>栄養教諭</t>
  </si>
  <si>
    <t>小中いきいき連携</t>
  </si>
  <si>
    <t>第３次選考</t>
  </si>
  <si>
    <t>合格者数</t>
  </si>
  <si>
    <t>合格率</t>
  </si>
  <si>
    <t>合格者数D</t>
  </si>
  <si>
    <t>中学校</t>
  </si>
  <si>
    <t>高等学校</t>
  </si>
  <si>
    <t>※「合格者数D」欄には、併願による合格者を含む。</t>
  </si>
  <si>
    <t>○採用選考テストの流れ</t>
  </si>
  <si>
    <t>○志願者・受験者・最終合格者数</t>
  </si>
  <si>
    <t>受験者数</t>
  </si>
  <si>
    <r>
      <t>受験者数</t>
    </r>
    <r>
      <rPr>
        <sz val="10"/>
        <color indexed="8"/>
        <rFont val="ＭＳ Ｐゴシック"/>
        <family val="3"/>
      </rPr>
      <t>B</t>
    </r>
  </si>
  <si>
    <r>
      <t>受験者数</t>
    </r>
    <r>
      <rPr>
        <sz val="10"/>
        <color indexed="8"/>
        <rFont val="ＭＳ Ｐゴシック"/>
        <family val="3"/>
      </rPr>
      <t>C</t>
    </r>
  </si>
  <si>
    <t>{A+(B)+(C)}/D</t>
  </si>
  <si>
    <t>※B欄の（　）内の数字は、１次選考免除で２次選考を受験した受験者数。</t>
  </si>
  <si>
    <t>※C欄の（　）内の数字は、１次・２次選考免除で３次選考を受験した受験者数。</t>
  </si>
  <si>
    <t>支援学校
(幼稚部・小学部共通、
小学部）</t>
  </si>
  <si>
    <t>支援学校（中学部）</t>
  </si>
  <si>
    <t>支援学校（高等部）</t>
  </si>
  <si>
    <t>支援学校
(自立活動
 (肢体不自由教育)）</t>
  </si>
  <si>
    <t>１．令和５年度　大阪府公立学校教員採用選考テスト結果概要</t>
  </si>
  <si>
    <t>※受験者数は、１次受験者数＋１次選考免除受験者数＋１・２次選考免除受験者数。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</si>
</sst>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0_ "/>
    <numFmt numFmtId="181" formatCode="#,##0.0"/>
    <numFmt numFmtId="182" formatCode="0.0_ "/>
    <numFmt numFmtId="183" formatCode="0.0_);\(0.0\)"/>
    <numFmt numFmtId="184" formatCode="#,##0_);\(#,##0\)"/>
    <numFmt numFmtId="185" formatCode="0_);\(0\)"/>
    <numFmt numFmtId="186" formatCode="&quot;人&quot;"/>
    <numFmt numFmtId="187" formatCode="0_);[Red]\(0\)"/>
    <numFmt numFmtId="188" formatCode="0.0_);[Red]\(0.0\)"/>
    <numFmt numFmtId="189" formatCode="0.0%"/>
    <numFmt numFmtId="190" formatCode="0.000_ "/>
    <numFmt numFmtId="191" formatCode="#,##0.000_ "/>
    <numFmt numFmtId="192" formatCode="#,##0.00_ "/>
    <numFmt numFmtId="193" formatCode="#,##0.000_);[Red]\(#,##0.000\)"/>
    <numFmt numFmtId="194" formatCode="0.00_ "/>
    <numFmt numFmtId="195" formatCode="0.0000_ "/>
    <numFmt numFmtId="196" formatCode="[&lt;=999]000;000\-00"/>
    <numFmt numFmtId="197" formatCode="0.0"/>
    <numFmt numFmtId="198" formatCode="0.000"/>
    <numFmt numFmtId="199" formatCode="0.0000"/>
    <numFmt numFmtId="200" formatCode="\(##.#\)"/>
    <numFmt numFmtId="201" formatCode="0.0_);\(0.0\);\(0.0\)"/>
    <numFmt numFmtId="202" formatCode="#;&quot;-_ &quot;;\-#"/>
    <numFmt numFmtId="203" formatCode="mmm\-yyyy"/>
    <numFmt numFmtId="204" formatCode="0.0&quot;倍&quot;\ "/>
    <numFmt numFmtId="205" formatCode="0.0&quot;　&quot;\ "/>
    <numFmt numFmtId="206" formatCode="0.0__\ "/>
    <numFmt numFmtId="207" formatCode="[&lt;=999]000;[&lt;=99999]000\-00;000\-0000"/>
    <numFmt numFmtId="208" formatCode="0.0&quot;%&quot;"/>
    <numFmt numFmtId="209" formatCode="0.0&quot;倍&quot;"/>
    <numFmt numFmtId="210" formatCode="\(#,##0\)"/>
    <numFmt numFmtId="211" formatCode="#,##0;&quot;▲ &quot;#,##0"/>
    <numFmt numFmtId="212" formatCode="&quot;(&quot;0&quot;)&quot;"/>
    <numFmt numFmtId="213" formatCode="#,##0\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33" borderId="33" xfId="0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177" fontId="2" fillId="0" borderId="40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12" fontId="45" fillId="0" borderId="40" xfId="0" applyNumberFormat="1" applyFont="1" applyFill="1" applyBorder="1" applyAlignment="1">
      <alignment horizontal="right" vertical="center"/>
    </xf>
    <xf numFmtId="212" fontId="45" fillId="0" borderId="49" xfId="0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vertical="center"/>
    </xf>
    <xf numFmtId="177" fontId="9" fillId="0" borderId="35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left" vertical="center"/>
    </xf>
    <xf numFmtId="0" fontId="2" fillId="33" borderId="5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center" wrapText="1" shrinkToFit="1"/>
    </xf>
    <xf numFmtId="0" fontId="2" fillId="33" borderId="28" xfId="0" applyFont="1" applyFill="1" applyBorder="1" applyAlignment="1">
      <alignment horizontal="left" vertical="center" wrapText="1" shrinkToFit="1"/>
    </xf>
    <xf numFmtId="0" fontId="2" fillId="33" borderId="47" xfId="0" applyFont="1" applyFill="1" applyBorder="1" applyAlignment="1">
      <alignment horizontal="left" vertical="center" wrapText="1" shrinkToFit="1"/>
    </xf>
    <xf numFmtId="0" fontId="2" fillId="33" borderId="23" xfId="0" applyFont="1" applyFill="1" applyBorder="1" applyAlignment="1">
      <alignment horizontal="left" vertical="center" wrapText="1" shrinkToFit="1"/>
    </xf>
    <xf numFmtId="0" fontId="2" fillId="33" borderId="48" xfId="0" applyFont="1" applyFill="1" applyBorder="1" applyAlignment="1">
      <alignment horizontal="left" vertical="center" wrapText="1" shrinkToFit="1"/>
    </xf>
    <xf numFmtId="0" fontId="2" fillId="33" borderId="24" xfId="0" applyFont="1" applyFill="1" applyBorder="1" applyAlignment="1">
      <alignment horizontal="left" vertical="center" wrapText="1" shrinkToFi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95250</xdr:rowOff>
    </xdr:from>
    <xdr:to>
      <xdr:col>14</xdr:col>
      <xdr:colOff>47625</xdr:colOff>
      <xdr:row>25</xdr:row>
      <xdr:rowOff>104775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88106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3"/>
  <sheetViews>
    <sheetView showGridLines="0" tabSelected="1" view="pageBreakPreview" zoomScale="90" zoomScaleSheetLayoutView="90" zoomScalePageLayoutView="0" workbookViewId="0" topLeftCell="A1">
      <selection activeCell="A1" sqref="A1:N3"/>
    </sheetView>
  </sheetViews>
  <sheetFormatPr defaultColWidth="9.00390625" defaultRowHeight="13.5"/>
  <cols>
    <col min="1" max="1" width="14.375" style="0" customWidth="1"/>
    <col min="2" max="2" width="6.75390625" style="0" customWidth="1"/>
    <col min="3" max="11" width="7.625" style="0" customWidth="1"/>
    <col min="12" max="12" width="6.625" style="0" customWidth="1"/>
    <col min="13" max="13" width="5.375" style="0" customWidth="1"/>
    <col min="14" max="14" width="13.25390625" style="0" customWidth="1"/>
  </cols>
  <sheetData>
    <row r="1" spans="1:14" ht="13.5">
      <c r="A1" s="139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4" ht="13.5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ht="30.7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ht="12" customHeight="1" thickBo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4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50.25" customHeight="1">
      <c r="A20" s="8"/>
      <c r="B20" s="8"/>
      <c r="C20" s="8"/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</row>
    <row r="21" spans="1:14" ht="13.5" customHeight="1">
      <c r="A21" s="6"/>
      <c r="B21" s="8"/>
      <c r="C21" s="8"/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</row>
    <row r="22" spans="1:14" ht="13.5">
      <c r="A22" s="6"/>
      <c r="B22" s="8"/>
      <c r="C22" s="8"/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</row>
    <row r="23" spans="1:14" ht="13.5">
      <c r="A23" s="6"/>
      <c r="B23" s="8"/>
      <c r="C23" s="8"/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</row>
    <row r="24" spans="1:14" ht="13.5" customHeight="1">
      <c r="A24" s="8"/>
      <c r="B24" s="8"/>
      <c r="C24" s="8"/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</row>
    <row r="25" spans="1:14" ht="53.25" customHeight="1">
      <c r="A25" s="8"/>
      <c r="B25" s="8"/>
      <c r="C25" s="8"/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</row>
    <row r="26" spans="1:14" ht="14.25" thickBot="1">
      <c r="A26" s="16" t="s">
        <v>23</v>
      </c>
      <c r="B26" s="8"/>
      <c r="C26" s="8"/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</row>
    <row r="27" spans="1:14" ht="17.25" customHeight="1">
      <c r="A27" s="9"/>
      <c r="B27" s="10"/>
      <c r="C27" s="123" t="s">
        <v>0</v>
      </c>
      <c r="D27" s="123" t="s">
        <v>24</v>
      </c>
      <c r="E27" s="148" t="s">
        <v>11</v>
      </c>
      <c r="F27" s="149"/>
      <c r="G27" s="150"/>
      <c r="H27" s="148" t="s">
        <v>12</v>
      </c>
      <c r="I27" s="149"/>
      <c r="J27" s="150"/>
      <c r="K27" s="106" t="s">
        <v>15</v>
      </c>
      <c r="L27" s="107"/>
      <c r="M27" s="108"/>
      <c r="N27" s="38" t="s">
        <v>2</v>
      </c>
    </row>
    <row r="28" spans="1:14" ht="18" customHeight="1" thickBot="1">
      <c r="A28" s="11"/>
      <c r="B28" s="12"/>
      <c r="C28" s="124"/>
      <c r="D28" s="124"/>
      <c r="E28" s="13" t="s">
        <v>4</v>
      </c>
      <c r="F28" s="17" t="s">
        <v>16</v>
      </c>
      <c r="G28" s="18" t="s">
        <v>17</v>
      </c>
      <c r="H28" s="13" t="s">
        <v>25</v>
      </c>
      <c r="I28" s="14" t="s">
        <v>10</v>
      </c>
      <c r="J28" s="15" t="s">
        <v>9</v>
      </c>
      <c r="K28" s="39" t="s">
        <v>26</v>
      </c>
      <c r="L28" s="24" t="s">
        <v>18</v>
      </c>
      <c r="M28" s="25" t="s">
        <v>9</v>
      </c>
      <c r="N28" s="40" t="s">
        <v>27</v>
      </c>
    </row>
    <row r="29" spans="1:14" ht="13.5" customHeight="1">
      <c r="A29" s="19"/>
      <c r="B29" s="48"/>
      <c r="C29" s="47" t="s">
        <v>5</v>
      </c>
      <c r="D29" s="46" t="s">
        <v>5</v>
      </c>
      <c r="E29" s="20" t="s">
        <v>5</v>
      </c>
      <c r="F29" s="21" t="s">
        <v>5</v>
      </c>
      <c r="G29" s="22" t="s">
        <v>6</v>
      </c>
      <c r="H29" s="20" t="s">
        <v>5</v>
      </c>
      <c r="I29" s="21" t="s">
        <v>5</v>
      </c>
      <c r="J29" s="23" t="s">
        <v>6</v>
      </c>
      <c r="K29" s="41" t="s">
        <v>5</v>
      </c>
      <c r="L29" s="26" t="s">
        <v>5</v>
      </c>
      <c r="M29" s="27" t="s">
        <v>6</v>
      </c>
      <c r="N29" s="27" t="s">
        <v>7</v>
      </c>
    </row>
    <row r="30" spans="1:14" ht="13.5">
      <c r="A30" s="125" t="s">
        <v>3</v>
      </c>
      <c r="B30" s="126"/>
      <c r="C30" s="67"/>
      <c r="D30" s="67"/>
      <c r="E30" s="50"/>
      <c r="F30" s="51"/>
      <c r="G30" s="86"/>
      <c r="H30" s="50"/>
      <c r="I30" s="51"/>
      <c r="J30" s="28"/>
      <c r="K30" s="50"/>
      <c r="L30" s="51"/>
      <c r="M30" s="28"/>
      <c r="N30" s="28"/>
    </row>
    <row r="31" spans="1:14" ht="13.5" customHeight="1">
      <c r="A31" s="117"/>
      <c r="B31" s="118"/>
      <c r="C31" s="67">
        <v>1630</v>
      </c>
      <c r="D31" s="67">
        <f>SUM(E31,H32,K32)</f>
        <v>1474</v>
      </c>
      <c r="E31" s="50">
        <v>1315</v>
      </c>
      <c r="F31" s="51">
        <v>1165</v>
      </c>
      <c r="G31" s="36">
        <f>F31/E31*100</f>
        <v>88.59315589353612</v>
      </c>
      <c r="H31" s="50">
        <v>1180</v>
      </c>
      <c r="I31" s="51">
        <v>987</v>
      </c>
      <c r="J31" s="28">
        <f>I31/H31*100</f>
        <v>83.64406779661017</v>
      </c>
      <c r="K31" s="50">
        <v>1009</v>
      </c>
      <c r="L31" s="51">
        <v>473</v>
      </c>
      <c r="M31" s="28">
        <f>L31/K31*100</f>
        <v>46.8780971258672</v>
      </c>
      <c r="N31" s="28">
        <f>SUM(E31,H32,K32)/L31</f>
        <v>3.116279069767442</v>
      </c>
    </row>
    <row r="32" spans="1:15" ht="13.5">
      <c r="A32" s="119"/>
      <c r="B32" s="120"/>
      <c r="C32" s="68"/>
      <c r="D32" s="68"/>
      <c r="E32" s="63"/>
      <c r="F32" s="52"/>
      <c r="G32" s="87"/>
      <c r="H32" s="95">
        <v>56</v>
      </c>
      <c r="I32" s="52"/>
      <c r="J32" s="29"/>
      <c r="K32" s="95">
        <v>103</v>
      </c>
      <c r="L32" s="52"/>
      <c r="M32" s="29"/>
      <c r="N32" s="29"/>
      <c r="O32" s="100"/>
    </row>
    <row r="33" spans="1:15" ht="13.5" customHeight="1">
      <c r="A33" s="78"/>
      <c r="B33" s="79"/>
      <c r="C33" s="67"/>
      <c r="D33" s="67"/>
      <c r="E33" s="50"/>
      <c r="F33" s="51"/>
      <c r="G33" s="86"/>
      <c r="H33" s="50"/>
      <c r="I33" s="51"/>
      <c r="J33" s="28"/>
      <c r="K33" s="50"/>
      <c r="L33" s="51"/>
      <c r="M33" s="28"/>
      <c r="N33" s="28"/>
      <c r="O33" s="100"/>
    </row>
    <row r="34" spans="1:15" ht="13.5">
      <c r="A34" s="78" t="s">
        <v>14</v>
      </c>
      <c r="B34" s="79"/>
      <c r="C34" s="67">
        <v>90</v>
      </c>
      <c r="D34" s="67">
        <f>SUM(E34,H35,K35)</f>
        <v>84</v>
      </c>
      <c r="E34" s="50">
        <v>61</v>
      </c>
      <c r="F34" s="51">
        <v>61</v>
      </c>
      <c r="G34" s="101">
        <f>F34/E34*100</f>
        <v>100</v>
      </c>
      <c r="H34" s="50">
        <v>65</v>
      </c>
      <c r="I34" s="51">
        <v>53</v>
      </c>
      <c r="J34" s="28">
        <f>I34/H34*100</f>
        <v>81.53846153846153</v>
      </c>
      <c r="K34" s="50">
        <v>65</v>
      </c>
      <c r="L34" s="51">
        <v>50</v>
      </c>
      <c r="M34" s="28">
        <f>L34/K34*100</f>
        <v>76.92307692307693</v>
      </c>
      <c r="N34" s="28">
        <f>SUM(E34,H35,K35)/L34</f>
        <v>1.68</v>
      </c>
      <c r="O34" s="100"/>
    </row>
    <row r="35" spans="1:15" ht="13.5" customHeight="1">
      <c r="A35" s="80"/>
      <c r="B35" s="81"/>
      <c r="C35" s="68"/>
      <c r="D35" s="68"/>
      <c r="E35" s="63"/>
      <c r="F35" s="52"/>
      <c r="G35" s="87"/>
      <c r="H35" s="95">
        <v>4</v>
      </c>
      <c r="I35" s="52"/>
      <c r="J35" s="29"/>
      <c r="K35" s="95">
        <v>19</v>
      </c>
      <c r="L35" s="52"/>
      <c r="M35" s="29"/>
      <c r="N35" s="29"/>
      <c r="O35" s="100"/>
    </row>
    <row r="36" spans="1:15" ht="13.5">
      <c r="A36" s="109" t="s">
        <v>19</v>
      </c>
      <c r="B36" s="110"/>
      <c r="C36" s="67"/>
      <c r="D36" s="67"/>
      <c r="E36" s="50"/>
      <c r="F36" s="51"/>
      <c r="G36" s="86"/>
      <c r="H36" s="50"/>
      <c r="I36" s="51"/>
      <c r="J36" s="28"/>
      <c r="K36" s="50"/>
      <c r="L36" s="51"/>
      <c r="M36" s="28"/>
      <c r="N36" s="28"/>
      <c r="O36" s="100"/>
    </row>
    <row r="37" spans="1:15" ht="13.5" customHeight="1">
      <c r="A37" s="111"/>
      <c r="B37" s="112"/>
      <c r="C37" s="67">
        <v>1834</v>
      </c>
      <c r="D37" s="67">
        <f>SUM(E37,H38,K38)</f>
        <v>1640</v>
      </c>
      <c r="E37" s="50">
        <v>1566</v>
      </c>
      <c r="F37" s="51">
        <v>1164</v>
      </c>
      <c r="G37" s="36">
        <f>F37/E37*100</f>
        <v>74.32950191570882</v>
      </c>
      <c r="H37" s="50">
        <v>1154</v>
      </c>
      <c r="I37" s="51">
        <v>841</v>
      </c>
      <c r="J37" s="28">
        <f>I37/H37*100</f>
        <v>72.87694974003466</v>
      </c>
      <c r="K37" s="50">
        <v>804</v>
      </c>
      <c r="L37" s="51">
        <v>388</v>
      </c>
      <c r="M37" s="28">
        <f>L37/K37*100</f>
        <v>48.258706467661696</v>
      </c>
      <c r="N37" s="28">
        <f>SUM(E37,H38,K38)/L37</f>
        <v>4.22680412371134</v>
      </c>
      <c r="O37" s="100"/>
    </row>
    <row r="38" spans="1:15" ht="13.5">
      <c r="A38" s="113"/>
      <c r="B38" s="114"/>
      <c r="C38" s="68"/>
      <c r="D38" s="68"/>
      <c r="E38" s="63"/>
      <c r="F38" s="52"/>
      <c r="G38" s="87"/>
      <c r="H38" s="95">
        <v>37</v>
      </c>
      <c r="I38" s="52"/>
      <c r="J38" s="29"/>
      <c r="K38" s="95">
        <v>37</v>
      </c>
      <c r="L38" s="52"/>
      <c r="M38" s="29"/>
      <c r="N38" s="29"/>
      <c r="O38" s="100"/>
    </row>
    <row r="39" spans="1:15" ht="13.5" customHeight="1">
      <c r="A39" s="109" t="s">
        <v>20</v>
      </c>
      <c r="B39" s="110"/>
      <c r="C39" s="67"/>
      <c r="D39" s="67"/>
      <c r="E39" s="50"/>
      <c r="F39" s="51"/>
      <c r="G39" s="86"/>
      <c r="H39" s="50"/>
      <c r="I39" s="51"/>
      <c r="J39" s="28"/>
      <c r="K39" s="50"/>
      <c r="L39" s="51"/>
      <c r="M39" s="28"/>
      <c r="N39" s="28"/>
      <c r="O39" s="100"/>
    </row>
    <row r="40" spans="1:15" ht="13.5">
      <c r="A40" s="111"/>
      <c r="B40" s="112"/>
      <c r="C40" s="67">
        <v>1808</v>
      </c>
      <c r="D40" s="67">
        <f>SUM(E40,H41,K41)</f>
        <v>1536</v>
      </c>
      <c r="E40" s="50">
        <v>1449</v>
      </c>
      <c r="F40" s="51">
        <v>889</v>
      </c>
      <c r="G40" s="36">
        <f>F40/E40*100</f>
        <v>61.35265700483091</v>
      </c>
      <c r="H40" s="50">
        <v>930</v>
      </c>
      <c r="I40" s="51">
        <v>501</v>
      </c>
      <c r="J40" s="28">
        <f>I40/H40*100</f>
        <v>53.87096774193548</v>
      </c>
      <c r="K40" s="50">
        <v>476</v>
      </c>
      <c r="L40" s="51">
        <v>174</v>
      </c>
      <c r="M40" s="28">
        <f>L40/K40*100</f>
        <v>36.554621848739494</v>
      </c>
      <c r="N40" s="28">
        <f>SUM(E40,H41,K41)/L40</f>
        <v>8.827586206896552</v>
      </c>
      <c r="O40" s="100"/>
    </row>
    <row r="41" spans="1:15" ht="13.5">
      <c r="A41" s="113"/>
      <c r="B41" s="114"/>
      <c r="C41" s="68"/>
      <c r="D41" s="68"/>
      <c r="E41" s="63"/>
      <c r="F41" s="52"/>
      <c r="G41" s="87"/>
      <c r="H41" s="95">
        <v>77</v>
      </c>
      <c r="I41" s="52"/>
      <c r="J41" s="29"/>
      <c r="K41" s="95">
        <v>10</v>
      </c>
      <c r="L41" s="52"/>
      <c r="M41" s="29"/>
      <c r="N41" s="29"/>
      <c r="O41" s="100"/>
    </row>
    <row r="42" spans="1:15" ht="13.5" customHeight="1">
      <c r="A42" s="109" t="s">
        <v>30</v>
      </c>
      <c r="B42" s="110"/>
      <c r="C42" s="67"/>
      <c r="D42" s="67"/>
      <c r="E42" s="50"/>
      <c r="F42" s="51"/>
      <c r="G42" s="86"/>
      <c r="H42" s="50"/>
      <c r="I42" s="51"/>
      <c r="J42" s="28"/>
      <c r="K42" s="50"/>
      <c r="L42" s="51"/>
      <c r="M42" s="28"/>
      <c r="N42" s="28"/>
      <c r="O42" s="100"/>
    </row>
    <row r="43" spans="1:15" ht="13.5">
      <c r="A43" s="111"/>
      <c r="B43" s="112"/>
      <c r="C43" s="67">
        <v>264</v>
      </c>
      <c r="D43" s="67">
        <f>SUM(E43,H44,K44)</f>
        <v>233</v>
      </c>
      <c r="E43" s="50">
        <v>210</v>
      </c>
      <c r="F43" s="51">
        <v>196</v>
      </c>
      <c r="G43" s="36">
        <f>F43/E43*100</f>
        <v>93.33333333333333</v>
      </c>
      <c r="H43" s="50">
        <v>194</v>
      </c>
      <c r="I43" s="51">
        <v>167</v>
      </c>
      <c r="J43" s="28">
        <f>I43/H43*100</f>
        <v>86.08247422680412</v>
      </c>
      <c r="K43" s="50">
        <v>174</v>
      </c>
      <c r="L43" s="51">
        <v>87</v>
      </c>
      <c r="M43" s="28">
        <f>L43/K43*100</f>
        <v>50</v>
      </c>
      <c r="N43" s="28">
        <f>SUM(E43,H44,K44)/L43</f>
        <v>2.67816091954023</v>
      </c>
      <c r="O43" s="100"/>
    </row>
    <row r="44" spans="1:15" ht="13.5">
      <c r="A44" s="113"/>
      <c r="B44" s="114"/>
      <c r="C44" s="68"/>
      <c r="D44" s="68"/>
      <c r="E44" s="63"/>
      <c r="F44" s="52"/>
      <c r="G44" s="87"/>
      <c r="H44" s="95">
        <v>9</v>
      </c>
      <c r="I44" s="52"/>
      <c r="J44" s="29"/>
      <c r="K44" s="95">
        <v>14</v>
      </c>
      <c r="L44" s="52"/>
      <c r="M44" s="29"/>
      <c r="N44" s="29"/>
      <c r="O44" s="100"/>
    </row>
    <row r="45" spans="1:15" ht="13.5">
      <c r="A45" s="115" t="s">
        <v>31</v>
      </c>
      <c r="B45" s="116"/>
      <c r="C45" s="69"/>
      <c r="D45" s="69"/>
      <c r="E45" s="53"/>
      <c r="F45" s="54"/>
      <c r="G45" s="88"/>
      <c r="H45" s="53"/>
      <c r="I45" s="54"/>
      <c r="J45" s="30"/>
      <c r="K45" s="53"/>
      <c r="L45" s="54"/>
      <c r="M45" s="30"/>
      <c r="N45" s="76"/>
      <c r="O45" s="100"/>
    </row>
    <row r="46" spans="1:15" ht="13.5">
      <c r="A46" s="117"/>
      <c r="B46" s="118"/>
      <c r="C46" s="70">
        <v>157</v>
      </c>
      <c r="D46" s="67">
        <f>SUM(E46,H47,K47)</f>
        <v>141</v>
      </c>
      <c r="E46" s="55">
        <v>134</v>
      </c>
      <c r="F46" s="56">
        <v>118</v>
      </c>
      <c r="G46" s="31">
        <f>F46/E46*100</f>
        <v>88.05970149253731</v>
      </c>
      <c r="H46" s="55">
        <v>115</v>
      </c>
      <c r="I46" s="56">
        <v>87</v>
      </c>
      <c r="J46" s="31">
        <f>I46/H46*100</f>
        <v>75.65217391304347</v>
      </c>
      <c r="K46" s="55">
        <v>82</v>
      </c>
      <c r="L46" s="56">
        <v>44</v>
      </c>
      <c r="M46" s="31">
        <f>L46/K46*100</f>
        <v>53.65853658536586</v>
      </c>
      <c r="N46" s="28">
        <f>SUM(E46,H47,K47)/L46</f>
        <v>3.2045454545454546</v>
      </c>
      <c r="O46" s="100"/>
    </row>
    <row r="47" spans="1:15" ht="13.5">
      <c r="A47" s="119"/>
      <c r="B47" s="120"/>
      <c r="C47" s="71"/>
      <c r="D47" s="71"/>
      <c r="E47" s="82"/>
      <c r="F47" s="57"/>
      <c r="G47" s="89"/>
      <c r="H47" s="95">
        <v>6</v>
      </c>
      <c r="I47" s="57"/>
      <c r="J47" s="32"/>
      <c r="K47" s="95">
        <v>1</v>
      </c>
      <c r="L47" s="57"/>
      <c r="M47" s="32"/>
      <c r="N47" s="77"/>
      <c r="O47" s="100"/>
    </row>
    <row r="48" spans="1:15" ht="13.5">
      <c r="A48" s="115" t="s">
        <v>32</v>
      </c>
      <c r="B48" s="116"/>
      <c r="C48" s="69"/>
      <c r="D48" s="69"/>
      <c r="E48" s="53"/>
      <c r="F48" s="54"/>
      <c r="G48" s="90"/>
      <c r="H48" s="53"/>
      <c r="I48" s="59"/>
      <c r="J48" s="33"/>
      <c r="K48" s="58"/>
      <c r="L48" s="59"/>
      <c r="M48" s="33"/>
      <c r="N48" s="33"/>
      <c r="O48" s="100"/>
    </row>
    <row r="49" spans="1:15" ht="13.5" customHeight="1">
      <c r="A49" s="117"/>
      <c r="B49" s="118"/>
      <c r="C49" s="70">
        <v>136</v>
      </c>
      <c r="D49" s="67">
        <f>SUM(E49,H50,K50)</f>
        <v>119</v>
      </c>
      <c r="E49" s="55">
        <v>112</v>
      </c>
      <c r="F49" s="56">
        <v>101</v>
      </c>
      <c r="G49" s="36">
        <f>F49/E49*100</f>
        <v>90.17857142857143</v>
      </c>
      <c r="H49" s="55">
        <v>104</v>
      </c>
      <c r="I49" s="51">
        <v>79</v>
      </c>
      <c r="J49" s="28">
        <f>I49/H49*100</f>
        <v>75.96153846153845</v>
      </c>
      <c r="K49" s="50">
        <v>73</v>
      </c>
      <c r="L49" s="51">
        <v>25</v>
      </c>
      <c r="M49" s="28">
        <f>L49/K49*100</f>
        <v>34.24657534246575</v>
      </c>
      <c r="N49" s="28">
        <f>SUM(E49,H50,K50)/L49</f>
        <v>4.76</v>
      </c>
      <c r="O49" s="100"/>
    </row>
    <row r="50" spans="1:15" ht="13.5">
      <c r="A50" s="119"/>
      <c r="B50" s="120"/>
      <c r="C50" s="71"/>
      <c r="D50" s="71"/>
      <c r="E50" s="82"/>
      <c r="F50" s="57"/>
      <c r="G50" s="87"/>
      <c r="H50" s="95">
        <v>7</v>
      </c>
      <c r="I50" s="52"/>
      <c r="J50" s="29"/>
      <c r="K50" s="95">
        <v>0</v>
      </c>
      <c r="L50" s="52"/>
      <c r="M50" s="29"/>
      <c r="N50" s="29"/>
      <c r="O50" s="100"/>
    </row>
    <row r="51" spans="1:15" ht="13.5">
      <c r="A51" s="133" t="s">
        <v>33</v>
      </c>
      <c r="B51" s="134"/>
      <c r="C51" s="67"/>
      <c r="D51" s="67"/>
      <c r="E51" s="50"/>
      <c r="F51" s="51"/>
      <c r="G51" s="86"/>
      <c r="H51" s="50"/>
      <c r="I51" s="51"/>
      <c r="J51" s="28"/>
      <c r="K51" s="99"/>
      <c r="L51" s="97"/>
      <c r="M51" s="98"/>
      <c r="N51" s="28"/>
      <c r="O51" s="100"/>
    </row>
    <row r="52" spans="1:15" ht="13.5">
      <c r="A52" s="135"/>
      <c r="B52" s="136"/>
      <c r="C52" s="67">
        <v>1</v>
      </c>
      <c r="D52" s="67">
        <f>SUM(E52,H53,K53)</f>
        <v>1</v>
      </c>
      <c r="E52" s="60">
        <v>1</v>
      </c>
      <c r="F52" s="61">
        <v>1</v>
      </c>
      <c r="G52" s="101">
        <f>F52/E52*100</f>
        <v>100</v>
      </c>
      <c r="H52" s="60">
        <v>1</v>
      </c>
      <c r="I52" s="61">
        <v>1</v>
      </c>
      <c r="J52" s="101">
        <f>I52/H52*100</f>
        <v>100</v>
      </c>
      <c r="K52" s="60">
        <v>1</v>
      </c>
      <c r="L52" s="61">
        <v>1</v>
      </c>
      <c r="M52" s="101">
        <f>L52/K52*100</f>
        <v>100</v>
      </c>
      <c r="N52" s="28">
        <f>SUM(E52,H53,K53)/L52</f>
        <v>1</v>
      </c>
      <c r="O52" s="100"/>
    </row>
    <row r="53" spans="1:15" ht="13.5">
      <c r="A53" s="137"/>
      <c r="B53" s="138"/>
      <c r="C53" s="72"/>
      <c r="D53" s="72"/>
      <c r="E53" s="83"/>
      <c r="F53" s="62"/>
      <c r="G53" s="91"/>
      <c r="H53" s="95">
        <v>0</v>
      </c>
      <c r="I53" s="62"/>
      <c r="J53" s="34"/>
      <c r="K53" s="95">
        <v>0</v>
      </c>
      <c r="L53" s="62"/>
      <c r="M53" s="34"/>
      <c r="N53" s="72"/>
      <c r="O53" s="100"/>
    </row>
    <row r="54" spans="1:15" ht="13.5">
      <c r="A54" s="115" t="s">
        <v>1</v>
      </c>
      <c r="B54" s="116"/>
      <c r="C54" s="67"/>
      <c r="D54" s="67"/>
      <c r="E54" s="50"/>
      <c r="F54" s="51"/>
      <c r="G54" s="86"/>
      <c r="H54" s="50"/>
      <c r="I54" s="51"/>
      <c r="J54" s="28"/>
      <c r="K54" s="50"/>
      <c r="L54" s="51"/>
      <c r="M54" s="28"/>
      <c r="N54" s="28"/>
      <c r="O54" s="100"/>
    </row>
    <row r="55" spans="1:15" ht="13.5">
      <c r="A55" s="117"/>
      <c r="B55" s="118"/>
      <c r="C55" s="67">
        <v>407</v>
      </c>
      <c r="D55" s="67">
        <f>SUM(E55,H56,K56)</f>
        <v>362</v>
      </c>
      <c r="E55" s="50">
        <v>344</v>
      </c>
      <c r="F55" s="51">
        <v>142</v>
      </c>
      <c r="G55" s="36">
        <f>F55/E55*100</f>
        <v>41.27906976744186</v>
      </c>
      <c r="H55" s="50">
        <v>156</v>
      </c>
      <c r="I55" s="51">
        <v>52</v>
      </c>
      <c r="J55" s="28">
        <f>I55/H55*100</f>
        <v>33.33333333333333</v>
      </c>
      <c r="K55" s="50">
        <v>49</v>
      </c>
      <c r="L55" s="51">
        <v>25</v>
      </c>
      <c r="M55" s="28">
        <f>L55/K55*100</f>
        <v>51.02040816326531</v>
      </c>
      <c r="N55" s="28">
        <f>SUM(E55,H56,K56)/L55</f>
        <v>14.48</v>
      </c>
      <c r="O55" s="100"/>
    </row>
    <row r="56" spans="1:15" ht="13.5">
      <c r="A56" s="119"/>
      <c r="B56" s="120"/>
      <c r="C56" s="68"/>
      <c r="D56" s="68"/>
      <c r="E56" s="63"/>
      <c r="F56" s="52"/>
      <c r="G56" s="87"/>
      <c r="H56" s="95">
        <v>18</v>
      </c>
      <c r="I56" s="52"/>
      <c r="J56" s="29"/>
      <c r="K56" s="95">
        <v>0</v>
      </c>
      <c r="L56" s="52"/>
      <c r="M56" s="29"/>
      <c r="N56" s="29"/>
      <c r="O56" s="100"/>
    </row>
    <row r="57" spans="1:15" ht="13.5">
      <c r="A57" s="115" t="s">
        <v>13</v>
      </c>
      <c r="B57" s="116"/>
      <c r="C57" s="67"/>
      <c r="D57" s="67"/>
      <c r="E57" s="50"/>
      <c r="F57" s="51"/>
      <c r="G57" s="86"/>
      <c r="H57" s="50"/>
      <c r="I57" s="51"/>
      <c r="J57" s="28"/>
      <c r="K57" s="50"/>
      <c r="L57" s="51"/>
      <c r="M57" s="28"/>
      <c r="N57" s="28"/>
      <c r="O57" s="100"/>
    </row>
    <row r="58" spans="1:15" ht="13.5">
      <c r="A58" s="117"/>
      <c r="B58" s="118"/>
      <c r="C58" s="67">
        <v>114</v>
      </c>
      <c r="D58" s="67">
        <f>SUM(E58,H59,K59)</f>
        <v>98</v>
      </c>
      <c r="E58" s="50">
        <v>96</v>
      </c>
      <c r="F58" s="51">
        <v>67</v>
      </c>
      <c r="G58" s="36">
        <f>F58/E58*100</f>
        <v>69.79166666666666</v>
      </c>
      <c r="H58" s="50">
        <v>69</v>
      </c>
      <c r="I58" s="51">
        <v>41</v>
      </c>
      <c r="J58" s="28">
        <f>I58/H58*100</f>
        <v>59.42028985507246</v>
      </c>
      <c r="K58" s="50">
        <v>37</v>
      </c>
      <c r="L58" s="51">
        <v>10</v>
      </c>
      <c r="M58" s="28">
        <f>L58/K58*100</f>
        <v>27.027027027027028</v>
      </c>
      <c r="N58" s="28">
        <f>SUM(E58,H59,K59)/L58</f>
        <v>9.8</v>
      </c>
      <c r="O58" s="100"/>
    </row>
    <row r="59" spans="1:15" ht="14.25" thickBot="1">
      <c r="A59" s="121"/>
      <c r="B59" s="122"/>
      <c r="C59" s="68"/>
      <c r="D59" s="68"/>
      <c r="E59" s="63"/>
      <c r="F59" s="52"/>
      <c r="G59" s="87"/>
      <c r="H59" s="95">
        <v>2</v>
      </c>
      <c r="I59" s="52"/>
      <c r="J59" s="29"/>
      <c r="K59" s="95">
        <v>0</v>
      </c>
      <c r="L59" s="52"/>
      <c r="M59" s="29"/>
      <c r="N59" s="29"/>
      <c r="O59" s="100"/>
    </row>
    <row r="60" spans="1:15" ht="13.5">
      <c r="A60" s="127" t="s">
        <v>8</v>
      </c>
      <c r="B60" s="128"/>
      <c r="C60" s="73"/>
      <c r="D60" s="73"/>
      <c r="E60" s="64"/>
      <c r="F60" s="65"/>
      <c r="G60" s="92"/>
      <c r="H60" s="64"/>
      <c r="I60" s="65"/>
      <c r="J60" s="35"/>
      <c r="K60" s="64"/>
      <c r="L60" s="65"/>
      <c r="M60" s="35"/>
      <c r="N60" s="35"/>
      <c r="O60" s="100"/>
    </row>
    <row r="61" spans="1:15" ht="13.5">
      <c r="A61" s="129"/>
      <c r="B61" s="130"/>
      <c r="C61" s="74">
        <f>SUM(C58,C55,C49,C46,C43,C40,C37,C34,C31,C52)</f>
        <v>6441</v>
      </c>
      <c r="D61" s="74">
        <f aca="true" t="shared" si="0" ref="D61:L61">SUM(D58,D55,D49,D46,D43,D40,D37,D34,D31,D52)</f>
        <v>5688</v>
      </c>
      <c r="E61" s="50">
        <f t="shared" si="0"/>
        <v>5288</v>
      </c>
      <c r="F61" s="51">
        <f t="shared" si="0"/>
        <v>3904</v>
      </c>
      <c r="G61" s="36">
        <f>F61/E61*100</f>
        <v>73.82753403933434</v>
      </c>
      <c r="H61" s="50">
        <f t="shared" si="0"/>
        <v>3968</v>
      </c>
      <c r="I61" s="51">
        <f t="shared" si="0"/>
        <v>2809</v>
      </c>
      <c r="J61" s="36">
        <f>I61/H61*100</f>
        <v>70.79133064516128</v>
      </c>
      <c r="K61" s="50">
        <f t="shared" si="0"/>
        <v>2770</v>
      </c>
      <c r="L61" s="51">
        <f t="shared" si="0"/>
        <v>1277</v>
      </c>
      <c r="M61" s="36">
        <f>L61/K61*100</f>
        <v>46.101083032490976</v>
      </c>
      <c r="N61" s="28">
        <f>SUM(E61,H62,K62)/L61</f>
        <v>4.454189506656226</v>
      </c>
      <c r="O61" s="100"/>
    </row>
    <row r="62" spans="1:15" ht="14.25" thickBot="1">
      <c r="A62" s="131"/>
      <c r="B62" s="132"/>
      <c r="C62" s="75"/>
      <c r="D62" s="75"/>
      <c r="E62" s="84"/>
      <c r="F62" s="85"/>
      <c r="G62" s="93"/>
      <c r="H62" s="96">
        <f>SUM(H59,H56,H50,H47,H44,H41,H38,H35,H32,H53)</f>
        <v>216</v>
      </c>
      <c r="I62" s="85"/>
      <c r="J62" s="94"/>
      <c r="K62" s="96">
        <f>SUM(K59,K56,K50,K47,K44,K41,K38,K35,K32,K53)</f>
        <v>184</v>
      </c>
      <c r="L62" s="66"/>
      <c r="M62" s="37"/>
      <c r="N62" s="37"/>
      <c r="O62" s="100"/>
    </row>
    <row r="63" spans="1:14" ht="13.5">
      <c r="A63" s="42"/>
      <c r="B63" s="42"/>
      <c r="C63" s="43"/>
      <c r="D63" s="43"/>
      <c r="F63" s="43"/>
      <c r="G63" s="49" t="s">
        <v>35</v>
      </c>
      <c r="I63" s="43"/>
      <c r="J63" s="43"/>
      <c r="K63" s="44"/>
      <c r="L63" s="45"/>
      <c r="M63" s="45"/>
      <c r="N63" s="45"/>
    </row>
    <row r="64" spans="1:14" ht="13.5">
      <c r="A64" s="1"/>
      <c r="B64" s="1"/>
      <c r="C64" s="1"/>
      <c r="D64" s="1"/>
      <c r="F64" s="1"/>
      <c r="G64" s="102" t="s">
        <v>21</v>
      </c>
      <c r="I64" s="102"/>
      <c r="J64" s="102"/>
      <c r="K64" s="102"/>
      <c r="L64" s="102"/>
      <c r="M64" s="102"/>
      <c r="N64" s="102"/>
    </row>
    <row r="65" spans="1:14" ht="13.5">
      <c r="A65" s="1"/>
      <c r="B65" s="1"/>
      <c r="C65" s="1"/>
      <c r="D65" s="1"/>
      <c r="F65" s="1"/>
      <c r="G65" s="103" t="s">
        <v>28</v>
      </c>
      <c r="I65" s="103"/>
      <c r="J65" s="103"/>
      <c r="K65" s="103"/>
      <c r="L65" s="103"/>
      <c r="M65" s="103"/>
      <c r="N65" s="103"/>
    </row>
    <row r="66" spans="1:14" ht="13.5">
      <c r="A66" s="1"/>
      <c r="B66" s="1"/>
      <c r="C66" s="1"/>
      <c r="D66" s="1"/>
      <c r="F66" s="1"/>
      <c r="G66" s="103" t="s">
        <v>29</v>
      </c>
      <c r="I66" s="103"/>
      <c r="J66" s="103"/>
      <c r="K66" s="103"/>
      <c r="L66" s="103"/>
      <c r="M66" s="103"/>
      <c r="N66" s="103"/>
    </row>
    <row r="67" spans="1:9" ht="13.5">
      <c r="A67" s="2"/>
      <c r="B67" s="2"/>
      <c r="C67" s="2"/>
      <c r="D67" s="2"/>
      <c r="E67" s="2"/>
      <c r="F67" s="2"/>
      <c r="G67" s="2"/>
      <c r="H67" s="2"/>
      <c r="I67" s="2"/>
    </row>
    <row r="68" spans="1:9" ht="13.5">
      <c r="A68" s="104"/>
      <c r="B68" s="104"/>
      <c r="C68" s="104"/>
      <c r="D68" s="3"/>
      <c r="E68" s="3"/>
      <c r="F68" s="3"/>
      <c r="G68" s="104"/>
      <c r="H68" s="104"/>
      <c r="I68" s="104"/>
    </row>
    <row r="69" spans="1:9" ht="13.5">
      <c r="A69" s="104"/>
      <c r="B69" s="104"/>
      <c r="C69" s="104"/>
      <c r="D69" s="3"/>
      <c r="E69" s="3"/>
      <c r="F69" s="3"/>
      <c r="G69" s="104"/>
      <c r="H69" s="3"/>
      <c r="I69" s="3"/>
    </row>
    <row r="70" spans="1:9" ht="13.5">
      <c r="A70" s="104"/>
      <c r="B70" s="104"/>
      <c r="C70" s="4"/>
      <c r="D70" s="4"/>
      <c r="E70" s="4"/>
      <c r="F70" s="4"/>
      <c r="G70" s="4"/>
      <c r="H70" s="4"/>
      <c r="I70" s="5"/>
    </row>
    <row r="71" spans="1:9" ht="13.5">
      <c r="A71" s="104"/>
      <c r="B71" s="104"/>
      <c r="C71" s="4"/>
      <c r="D71" s="4"/>
      <c r="E71" s="4"/>
      <c r="F71" s="4"/>
      <c r="G71" s="4"/>
      <c r="H71" s="4"/>
      <c r="I71" s="5"/>
    </row>
    <row r="72" spans="1:9" ht="13.5">
      <c r="A72" s="104"/>
      <c r="B72" s="104"/>
      <c r="C72" s="4"/>
      <c r="D72" s="4"/>
      <c r="E72" s="4"/>
      <c r="F72" s="4"/>
      <c r="G72" s="4"/>
      <c r="H72" s="4"/>
      <c r="I72" s="5"/>
    </row>
    <row r="73" spans="1:9" ht="13.5">
      <c r="A73" s="104"/>
      <c r="B73" s="104"/>
      <c r="C73" s="4"/>
      <c r="D73" s="4"/>
      <c r="E73" s="4"/>
      <c r="F73" s="4"/>
      <c r="G73" s="4"/>
      <c r="H73" s="4"/>
      <c r="I73" s="5"/>
    </row>
    <row r="74" spans="1:9" ht="13.5">
      <c r="A74" s="104"/>
      <c r="B74" s="104"/>
      <c r="C74" s="4"/>
      <c r="D74" s="4"/>
      <c r="E74" s="4"/>
      <c r="F74" s="4"/>
      <c r="G74" s="4"/>
      <c r="H74" s="4"/>
      <c r="I74" s="5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3"/>
    </row>
    <row r="81" spans="1:9" ht="13.5" customHeight="1">
      <c r="A81" s="2"/>
      <c r="B81" s="2"/>
      <c r="C81" s="2"/>
      <c r="D81" s="2"/>
      <c r="E81" s="2"/>
      <c r="F81" s="2"/>
      <c r="G81" s="105"/>
      <c r="H81" s="105"/>
      <c r="I81" s="105"/>
    </row>
    <row r="82" spans="1:9" ht="13.5">
      <c r="A82" s="2"/>
      <c r="B82" s="2"/>
      <c r="C82" s="2"/>
      <c r="D82" s="2"/>
      <c r="E82" s="2"/>
      <c r="F82" s="2"/>
      <c r="G82" s="105"/>
      <c r="H82" s="105"/>
      <c r="I82" s="105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</sheetData>
  <sheetProtection/>
  <mergeCells count="27">
    <mergeCell ref="A1:N3"/>
    <mergeCell ref="A4:N4"/>
    <mergeCell ref="D27:D28"/>
    <mergeCell ref="E27:G27"/>
    <mergeCell ref="H27:J27"/>
    <mergeCell ref="A57:B59"/>
    <mergeCell ref="C27:C28"/>
    <mergeCell ref="A30:B32"/>
    <mergeCell ref="A36:B38"/>
    <mergeCell ref="A60:B62"/>
    <mergeCell ref="A51:B53"/>
    <mergeCell ref="K27:M27"/>
    <mergeCell ref="A39:B41"/>
    <mergeCell ref="A42:B44"/>
    <mergeCell ref="A45:B47"/>
    <mergeCell ref="A48:B50"/>
    <mergeCell ref="A54:B56"/>
    <mergeCell ref="A74:B74"/>
    <mergeCell ref="G81:I82"/>
    <mergeCell ref="G68:G69"/>
    <mergeCell ref="H68:I68"/>
    <mergeCell ref="A70:B70"/>
    <mergeCell ref="A71:B71"/>
    <mergeCell ref="A72:B72"/>
    <mergeCell ref="C68:C69"/>
    <mergeCell ref="A73:B73"/>
    <mergeCell ref="A68:B69"/>
  </mergeCells>
  <printOptions horizontalCentered="1" verticalCentered="1"/>
  <pageMargins left="0.5905511811023623" right="0.5905511811023623" top="0.5905511811023623" bottom="0.5905511811023623" header="0.5118110236220472" footer="0.3937007874015748"/>
  <pageSetup firstPageNumber="1" useFirstPageNumber="1" fitToHeight="1" fitToWidth="1" horizontalDpi="600" verticalDpi="600" orientation="portrait" paperSize="9" scale="79" r:id="rId2"/>
  <headerFooter alignWithMargins="0">
    <oddFooter>&amp;C&amp;10－&amp;P－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2020-10-13T07:23:00Z</dcterms:created>
  <dcterms:modified xsi:type="dcterms:W3CDTF">2022-10-21T03:15:37Z</dcterms:modified>
  <cp:category/>
  <cp:version/>
  <cp:contentType/>
  <cp:contentStatus/>
</cp:coreProperties>
</file>