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940" windowHeight="9285"/>
  </bookViews>
  <sheets>
    <sheet name="様式4-4-6(費用対効果の確認)" sheetId="5" r:id="rId1"/>
    <sheet name="様式5-2-1(運転管理)" sheetId="1" r:id="rId2"/>
    <sheet name="様式5-2-2(設計建設)" sheetId="2" r:id="rId3"/>
    <sheet name="様式5-2-3(運転管理)再入札" sheetId="8" r:id="rId4"/>
    <sheet name="様式5-2-4(設計建設)再入札" sheetId="4" r:id="rId5"/>
    <sheet name="表1 標準設計電力一覧" sheetId="6" r:id="rId6"/>
  </sheets>
  <definedNames>
    <definedName name="_xlnm.Print_Area" localSheetId="5">'表1 標準設計電力一覧'!$A$1:$G$66</definedName>
    <definedName name="_xlnm.Print_Area" localSheetId="0">'様式4-4-6(費用対効果の確認)'!$A$1:$X$60</definedName>
    <definedName name="_xlnm.Print_Area" localSheetId="1">'様式5-2-1(運転管理)'!$C$1:$Z$52</definedName>
    <definedName name="_xlnm.Print_Area" localSheetId="2">'様式5-2-2(設計建設)'!$C$1:$H$35</definedName>
    <definedName name="_xlnm.Print_Area" localSheetId="3">'様式5-2-3(運転管理)再入札'!$C$1:$Z$52</definedName>
    <definedName name="_xlnm.Print_Area" localSheetId="4">'様式5-2-4(設計建設)再入札'!$C$1:$H$35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8" l="1"/>
  <c r="K26" i="8"/>
  <c r="L26" i="8" l="1"/>
  <c r="F26" i="1"/>
  <c r="K26" i="1"/>
  <c r="L26" i="1"/>
  <c r="O24" i="8" l="1"/>
  <c r="O25" i="8" s="1"/>
  <c r="O19" i="8"/>
  <c r="O20" i="8" s="1"/>
  <c r="M19" i="8"/>
  <c r="M20" i="8" s="1"/>
  <c r="N18" i="8"/>
  <c r="S18" i="8" l="1"/>
  <c r="Q18" i="8"/>
  <c r="N19" i="8"/>
  <c r="N20" i="8"/>
  <c r="M21" i="8"/>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64" i="6" s="1"/>
  <c r="F55" i="5"/>
  <c r="H53" i="5"/>
  <c r="F47" i="5"/>
  <c r="F49" i="5" s="1"/>
  <c r="E40" i="5"/>
  <c r="F40" i="5" s="1"/>
  <c r="G40" i="5" s="1"/>
  <c r="H40" i="5" s="1"/>
  <c r="I40" i="5" s="1"/>
  <c r="J40" i="5" s="1"/>
  <c r="K40" i="5" s="1"/>
  <c r="L40" i="5" s="1"/>
  <c r="M40" i="5" s="1"/>
  <c r="N40" i="5" s="1"/>
  <c r="O40" i="5" s="1"/>
  <c r="P40" i="5" s="1"/>
  <c r="Q40" i="5" s="1"/>
  <c r="R40" i="5" s="1"/>
  <c r="S40" i="5" s="1"/>
  <c r="T40" i="5" s="1"/>
  <c r="U40" i="5" s="1"/>
  <c r="V40" i="5" s="1"/>
  <c r="V39" i="5"/>
  <c r="U39" i="5"/>
  <c r="T39" i="5"/>
  <c r="S39" i="5"/>
  <c r="R39" i="5"/>
  <c r="Q39" i="5"/>
  <c r="P39" i="5"/>
  <c r="O39" i="5"/>
  <c r="N39" i="5"/>
  <c r="M39" i="5"/>
  <c r="L39" i="5"/>
  <c r="K39" i="5"/>
  <c r="J39" i="5"/>
  <c r="I39" i="5"/>
  <c r="H39" i="5"/>
  <c r="G39" i="5"/>
  <c r="F39" i="5"/>
  <c r="E39" i="5"/>
  <c r="W39" i="5" s="1"/>
  <c r="H56" i="5" s="1"/>
  <c r="W37" i="5"/>
  <c r="H55" i="5" s="1"/>
  <c r="V35" i="5"/>
  <c r="U35" i="5"/>
  <c r="T35" i="5"/>
  <c r="S35" i="5"/>
  <c r="R35" i="5"/>
  <c r="Q35" i="5"/>
  <c r="P35" i="5"/>
  <c r="O35" i="5"/>
  <c r="N35" i="5"/>
  <c r="M35" i="5"/>
  <c r="L35" i="5"/>
  <c r="K35" i="5"/>
  <c r="J35" i="5"/>
  <c r="I35" i="5"/>
  <c r="H35" i="5"/>
  <c r="G35" i="5"/>
  <c r="F35" i="5"/>
  <c r="E35" i="5"/>
  <c r="W35" i="5" s="1"/>
  <c r="F56" i="5" s="1"/>
  <c r="E34" i="5"/>
  <c r="F34" i="5" s="1"/>
  <c r="G34" i="5" s="1"/>
  <c r="H34" i="5" s="1"/>
  <c r="I34" i="5" s="1"/>
  <c r="J34" i="5" s="1"/>
  <c r="K34" i="5" s="1"/>
  <c r="L34" i="5" s="1"/>
  <c r="M34" i="5" s="1"/>
  <c r="N34" i="5" s="1"/>
  <c r="O34" i="5" s="1"/>
  <c r="P34" i="5" s="1"/>
  <c r="Q34" i="5" s="1"/>
  <c r="R34" i="5" s="1"/>
  <c r="S34" i="5" s="1"/>
  <c r="T34" i="5" s="1"/>
  <c r="U34" i="5" s="1"/>
  <c r="V34" i="5" s="1"/>
  <c r="W33" i="5"/>
  <c r="W31" i="5"/>
  <c r="F48" i="5" s="1"/>
  <c r="V20" i="5"/>
  <c r="U20" i="5"/>
  <c r="T20" i="5"/>
  <c r="S20" i="5"/>
  <c r="R20" i="5"/>
  <c r="Q20" i="5"/>
  <c r="P20" i="5"/>
  <c r="O20" i="5"/>
  <c r="N20" i="5"/>
  <c r="M20" i="5"/>
  <c r="L20" i="5"/>
  <c r="K20" i="5"/>
  <c r="J20" i="5"/>
  <c r="I20" i="5"/>
  <c r="H20" i="5"/>
  <c r="G20" i="5"/>
  <c r="F20" i="5"/>
  <c r="E20" i="5"/>
  <c r="E21" i="5" s="1"/>
  <c r="F21" i="5" s="1"/>
  <c r="G21" i="5" s="1"/>
  <c r="H21" i="5" s="1"/>
  <c r="I21" i="5" s="1"/>
  <c r="J21" i="5" s="1"/>
  <c r="K21" i="5" s="1"/>
  <c r="L21" i="5" s="1"/>
  <c r="M21" i="5" s="1"/>
  <c r="N21" i="5" s="1"/>
  <c r="O21" i="5" s="1"/>
  <c r="P21" i="5" s="1"/>
  <c r="Q21" i="5" s="1"/>
  <c r="R21" i="5" s="1"/>
  <c r="S21" i="5" s="1"/>
  <c r="T21" i="5" s="1"/>
  <c r="U21" i="5" s="1"/>
  <c r="V21" i="5" s="1"/>
  <c r="W18" i="5"/>
  <c r="V16" i="5"/>
  <c r="U16" i="5"/>
  <c r="T16" i="5"/>
  <c r="S16" i="5"/>
  <c r="R16" i="5"/>
  <c r="Q16" i="5"/>
  <c r="P16" i="5"/>
  <c r="O16" i="5"/>
  <c r="N16" i="5"/>
  <c r="M16" i="5"/>
  <c r="L16" i="5"/>
  <c r="K16" i="5"/>
  <c r="J16" i="5"/>
  <c r="I16" i="5"/>
  <c r="H16" i="5"/>
  <c r="G16" i="5"/>
  <c r="F16" i="5"/>
  <c r="E16" i="5"/>
  <c r="E17" i="5" s="1"/>
  <c r="F17" i="5" s="1"/>
  <c r="G17" i="5" s="1"/>
  <c r="H17" i="5" s="1"/>
  <c r="I17" i="5" s="1"/>
  <c r="J17" i="5" s="1"/>
  <c r="K17" i="5" s="1"/>
  <c r="L17" i="5" s="1"/>
  <c r="M17" i="5" s="1"/>
  <c r="N17" i="5" s="1"/>
  <c r="O17" i="5" s="1"/>
  <c r="P17" i="5" s="1"/>
  <c r="Q17" i="5" s="1"/>
  <c r="R17" i="5" s="1"/>
  <c r="S17" i="5" s="1"/>
  <c r="T17" i="5" s="1"/>
  <c r="U17" i="5" s="1"/>
  <c r="V17" i="5" s="1"/>
  <c r="E15" i="5"/>
  <c r="F15" i="5" s="1"/>
  <c r="G15" i="5" s="1"/>
  <c r="H15" i="5" s="1"/>
  <c r="I15" i="5" s="1"/>
  <c r="J15" i="5" s="1"/>
  <c r="K15" i="5" s="1"/>
  <c r="L15" i="5" s="1"/>
  <c r="M15" i="5" s="1"/>
  <c r="N15" i="5" s="1"/>
  <c r="O15" i="5" s="1"/>
  <c r="P15" i="5" s="1"/>
  <c r="Q15" i="5" s="1"/>
  <c r="R15" i="5" s="1"/>
  <c r="S15" i="5" s="1"/>
  <c r="T15" i="5" s="1"/>
  <c r="U15" i="5" s="1"/>
  <c r="V15" i="5" s="1"/>
  <c r="W14" i="5"/>
  <c r="F53" i="5" s="1"/>
  <c r="F57" i="5" s="1"/>
  <c r="W12" i="5"/>
  <c r="Q19" i="8" l="1"/>
  <c r="S19" i="8"/>
  <c r="T18" i="8"/>
  <c r="S20" i="8"/>
  <c r="Q20" i="8"/>
  <c r="N21" i="8"/>
  <c r="M22" i="8"/>
  <c r="L51" i="5"/>
  <c r="L56" i="5"/>
  <c r="H57" i="5"/>
  <c r="W20" i="5"/>
  <c r="H54" i="5" s="1"/>
  <c r="H58" i="5" s="1"/>
  <c r="W16" i="5"/>
  <c r="F54" i="5" s="1"/>
  <c r="F58" i="5" s="1"/>
  <c r="E36" i="5"/>
  <c r="F36" i="5" s="1"/>
  <c r="G36" i="5" s="1"/>
  <c r="H36" i="5" s="1"/>
  <c r="I36" i="5" s="1"/>
  <c r="J36" i="5" s="1"/>
  <c r="K36" i="5" s="1"/>
  <c r="L36" i="5" s="1"/>
  <c r="M36" i="5" s="1"/>
  <c r="N36" i="5" s="1"/>
  <c r="O36" i="5" s="1"/>
  <c r="P36" i="5" s="1"/>
  <c r="Q36" i="5" s="1"/>
  <c r="R36" i="5" s="1"/>
  <c r="S36" i="5" s="1"/>
  <c r="T36" i="5" s="1"/>
  <c r="U36" i="5" s="1"/>
  <c r="V36" i="5" s="1"/>
  <c r="T19" i="8" l="1"/>
  <c r="M23" i="8"/>
  <c r="N22" i="8"/>
  <c r="T20" i="8"/>
  <c r="S21" i="8"/>
  <c r="Q21" i="8"/>
  <c r="N51" i="5"/>
  <c r="N56" i="5"/>
  <c r="T21" i="8" l="1"/>
  <c r="S22" i="8"/>
  <c r="Q22" i="8"/>
  <c r="N23" i="8"/>
  <c r="M24" i="8"/>
  <c r="N26" i="8" l="1"/>
  <c r="T22" i="8"/>
  <c r="S23" i="8"/>
  <c r="Q23" i="8"/>
  <c r="N24" i="8"/>
  <c r="M25" i="8"/>
  <c r="N25" i="8" s="1"/>
  <c r="O24" i="1"/>
  <c r="O25" i="1" s="1"/>
  <c r="M19" i="1"/>
  <c r="N19" i="1" s="1"/>
  <c r="N18" i="1"/>
  <c r="S18" i="1" l="1"/>
  <c r="S25" i="8"/>
  <c r="Q25" i="8"/>
  <c r="S24" i="8"/>
  <c r="Q24" i="8"/>
  <c r="T23" i="8"/>
  <c r="S19" i="1"/>
  <c r="Q19" i="1"/>
  <c r="T19" i="1" s="1"/>
  <c r="M20" i="1"/>
  <c r="Q18" i="1"/>
  <c r="S26" i="8" l="1"/>
  <c r="Q26" i="8"/>
  <c r="T25" i="8"/>
  <c r="T24" i="8"/>
  <c r="T18" i="1"/>
  <c r="N20" i="1"/>
  <c r="M21" i="1"/>
  <c r="T26" i="8" l="1"/>
  <c r="Z26" i="8" s="1"/>
  <c r="N21" i="1"/>
  <c r="M22" i="1"/>
  <c r="S20" i="1"/>
  <c r="Q20" i="1"/>
  <c r="T20" i="1" l="1"/>
  <c r="N22" i="1"/>
  <c r="M23" i="1"/>
  <c r="S21" i="1"/>
  <c r="Q21" i="1"/>
  <c r="M24" i="1" l="1"/>
  <c r="N23" i="1"/>
  <c r="S22" i="1"/>
  <c r="Q22" i="1"/>
  <c r="T21" i="1"/>
  <c r="T22" i="1" l="1"/>
  <c r="S23" i="1"/>
  <c r="Q23" i="1"/>
  <c r="N24" i="1"/>
  <c r="M25" i="1"/>
  <c r="N25" i="1" s="1"/>
  <c r="N26" i="1" s="1"/>
  <c r="T23" i="1" l="1"/>
  <c r="S25" i="1"/>
  <c r="Q25" i="1"/>
  <c r="T25" i="1" s="1"/>
  <c r="S24" i="1"/>
  <c r="Q24" i="1"/>
  <c r="Q26" i="1" l="1"/>
  <c r="S26" i="1"/>
  <c r="T24" i="1"/>
  <c r="T26" i="1" s="1"/>
  <c r="Z26" i="1" s="1"/>
</calcChain>
</file>

<file path=xl/sharedStrings.xml><?xml version="1.0" encoding="utf-8"?>
<sst xmlns="http://schemas.openxmlformats.org/spreadsheetml/2006/main" count="544" uniqueCount="270">
  <si>
    <t>様式5-2-1</t>
    <rPh sb="0" eb="2">
      <t>ヨウシキ</t>
    </rPh>
    <phoneticPr fontId="3"/>
  </si>
  <si>
    <t>業務費内訳書１（運転管理ほか業務）</t>
    <rPh sb="0" eb="2">
      <t>ギョウム</t>
    </rPh>
    <rPh sb="2" eb="3">
      <t>ヒ</t>
    </rPh>
    <rPh sb="3" eb="6">
      <t>ウチワケショ</t>
    </rPh>
    <rPh sb="8" eb="10">
      <t>ウンテン</t>
    </rPh>
    <rPh sb="10" eb="12">
      <t>カンリ</t>
    </rPh>
    <rPh sb="14" eb="16">
      <t>ギョウム</t>
    </rPh>
    <phoneticPr fontId="3"/>
  </si>
  <si>
    <t>業務委託料B-1（固定費）</t>
    <rPh sb="0" eb="2">
      <t>ギョウム</t>
    </rPh>
    <rPh sb="2" eb="5">
      <t>イタクリョウ</t>
    </rPh>
    <rPh sb="9" eb="12">
      <t>コテイヒ</t>
    </rPh>
    <phoneticPr fontId="3"/>
  </si>
  <si>
    <t>業務委託料B-2（変動費/汚水・汚泥）　※水量精算あり</t>
    <rPh sb="9" eb="11">
      <t>ヘンドウ</t>
    </rPh>
    <rPh sb="11" eb="12">
      <t>ヒ</t>
    </rPh>
    <rPh sb="13" eb="15">
      <t>オスイ</t>
    </rPh>
    <rPh sb="16" eb="18">
      <t>オデイ</t>
    </rPh>
    <rPh sb="21" eb="23">
      <t>スイリョウ</t>
    </rPh>
    <rPh sb="23" eb="25">
      <t>セイサン</t>
    </rPh>
    <phoneticPr fontId="3"/>
  </si>
  <si>
    <t>業務委託料B-3（変動費/雨水）</t>
    <rPh sb="9" eb="11">
      <t>ヘンドウ</t>
    </rPh>
    <rPh sb="11" eb="12">
      <t>ヒ</t>
    </rPh>
    <rPh sb="13" eb="15">
      <t>ウスイ</t>
    </rPh>
    <phoneticPr fontId="3"/>
  </si>
  <si>
    <t>予定流入下水量</t>
    <rPh sb="0" eb="2">
      <t>ヨテイ</t>
    </rPh>
    <rPh sb="2" eb="4">
      <t>リュウニュウ</t>
    </rPh>
    <rPh sb="4" eb="5">
      <t>ゲ</t>
    </rPh>
    <rPh sb="5" eb="7">
      <t>スイリョウ</t>
    </rPh>
    <phoneticPr fontId="3"/>
  </si>
  <si>
    <t>電力</t>
    <rPh sb="0" eb="2">
      <t>デンリョク</t>
    </rPh>
    <phoneticPr fontId="3"/>
  </si>
  <si>
    <t>その他（電力含まず）</t>
    <rPh sb="2" eb="3">
      <t>タ</t>
    </rPh>
    <rPh sb="4" eb="6">
      <t>デンリョク</t>
    </rPh>
    <rPh sb="6" eb="7">
      <t>フク</t>
    </rPh>
    <phoneticPr fontId="3"/>
  </si>
  <si>
    <t>運転管理</t>
    <rPh sb="0" eb="2">
      <t>ウンテン</t>
    </rPh>
    <rPh sb="2" eb="4">
      <t>カンリ</t>
    </rPh>
    <phoneticPr fontId="3"/>
  </si>
  <si>
    <t>年度</t>
    <rPh sb="0" eb="2">
      <t>ネンド</t>
    </rPh>
    <phoneticPr fontId="3"/>
  </si>
  <si>
    <t>日数</t>
    <rPh sb="0" eb="2">
      <t>ニッスウ</t>
    </rPh>
    <phoneticPr fontId="3"/>
  </si>
  <si>
    <t>その他固定費</t>
    <rPh sb="2" eb="3">
      <t>タ</t>
    </rPh>
    <rPh sb="3" eb="6">
      <t>コテイヒ</t>
    </rPh>
    <phoneticPr fontId="3"/>
  </si>
  <si>
    <t>料金</t>
    <rPh sb="0" eb="2">
      <t>リョウキン</t>
    </rPh>
    <phoneticPr fontId="3"/>
  </si>
  <si>
    <t>電力使用量</t>
    <rPh sb="0" eb="2">
      <t>デンリョク</t>
    </rPh>
    <rPh sb="2" eb="5">
      <t>シヨウリョウ</t>
    </rPh>
    <phoneticPr fontId="3"/>
  </si>
  <si>
    <t>電力費</t>
    <rPh sb="0" eb="2">
      <t>デンリョク</t>
    </rPh>
    <rPh sb="2" eb="3">
      <t>ヒ</t>
    </rPh>
    <phoneticPr fontId="3"/>
  </si>
  <si>
    <t>処理費用</t>
    <rPh sb="0" eb="2">
      <t>ショリ</t>
    </rPh>
    <rPh sb="2" eb="4">
      <t>ヒヨウ</t>
    </rPh>
    <phoneticPr fontId="3"/>
  </si>
  <si>
    <t>ほか業務</t>
    <rPh sb="2" eb="4">
      <t>ギョウム</t>
    </rPh>
    <phoneticPr fontId="3"/>
  </si>
  <si>
    <t>日平均</t>
    <rPh sb="0" eb="1">
      <t>ニチ</t>
    </rPh>
    <rPh sb="1" eb="3">
      <t>ヘイキン</t>
    </rPh>
    <phoneticPr fontId="3"/>
  </si>
  <si>
    <t>年間総量</t>
    <rPh sb="0" eb="2">
      <t>ネンカン</t>
    </rPh>
    <rPh sb="2" eb="4">
      <t>ソウリョウ</t>
    </rPh>
    <phoneticPr fontId="3"/>
  </si>
  <si>
    <t>単価</t>
    <rPh sb="0" eb="2">
      <t>タンカ</t>
    </rPh>
    <phoneticPr fontId="3"/>
  </si>
  <si>
    <t>原単位</t>
    <phoneticPr fontId="3"/>
  </si>
  <si>
    <t>処理単価</t>
    <rPh sb="0" eb="2">
      <t>ショリ</t>
    </rPh>
    <phoneticPr fontId="3"/>
  </si>
  <si>
    <t>契約金額</t>
    <rPh sb="0" eb="2">
      <t>ケイヤク</t>
    </rPh>
    <rPh sb="2" eb="4">
      <t>キンガク</t>
    </rPh>
    <phoneticPr fontId="3"/>
  </si>
  <si>
    <t>(円/年)</t>
    <rPh sb="1" eb="2">
      <t>エン</t>
    </rPh>
    <rPh sb="3" eb="4">
      <t>ネン</t>
    </rPh>
    <phoneticPr fontId="3"/>
  </si>
  <si>
    <t>(円)</t>
    <rPh sb="1" eb="2">
      <t>エン</t>
    </rPh>
    <phoneticPr fontId="3"/>
  </si>
  <si>
    <t>(m3/日)</t>
    <rPh sb="4" eb="5">
      <t>ニチ</t>
    </rPh>
    <phoneticPr fontId="3"/>
  </si>
  <si>
    <t>(m3/年)</t>
    <rPh sb="4" eb="5">
      <t>ネン</t>
    </rPh>
    <phoneticPr fontId="3"/>
  </si>
  <si>
    <t>(円/kWh)</t>
    <rPh sb="1" eb="2">
      <t>エン</t>
    </rPh>
    <phoneticPr fontId="3"/>
  </si>
  <si>
    <t>(kWh/m3)</t>
    <phoneticPr fontId="3"/>
  </si>
  <si>
    <t>(円/m3)</t>
    <rPh sb="1" eb="2">
      <t>エン</t>
    </rPh>
    <phoneticPr fontId="3"/>
  </si>
  <si>
    <t>与条件</t>
    <rPh sb="0" eb="3">
      <t>ヨジョウケン</t>
    </rPh>
    <phoneticPr fontId="3"/>
  </si>
  <si>
    <t>提案</t>
    <rPh sb="0" eb="2">
      <t>テイアン</t>
    </rPh>
    <phoneticPr fontId="3"/>
  </si>
  <si>
    <t>計算値</t>
    <rPh sb="0" eb="3">
      <t>ケイサンチ</t>
    </rPh>
    <phoneticPr fontId="3"/>
  </si>
  <si>
    <t>①</t>
    <phoneticPr fontId="3"/>
  </si>
  <si>
    <t>②</t>
    <phoneticPr fontId="3"/>
  </si>
  <si>
    <t>④=②+③</t>
    <phoneticPr fontId="3"/>
  </si>
  <si>
    <t>⑤</t>
    <phoneticPr fontId="3"/>
  </si>
  <si>
    <t>⑥＝⑤×①</t>
    <phoneticPr fontId="3"/>
  </si>
  <si>
    <t>⑦</t>
    <phoneticPr fontId="3"/>
  </si>
  <si>
    <t>⑧</t>
    <phoneticPr fontId="3"/>
  </si>
  <si>
    <t>⑨=⑥*⑦*⑧</t>
    <phoneticPr fontId="3"/>
  </si>
  <si>
    <t>⑩</t>
    <phoneticPr fontId="3"/>
  </si>
  <si>
    <t>⑪=⑥*⑩</t>
    <phoneticPr fontId="3"/>
  </si>
  <si>
    <t>⑫=⑨+⑪</t>
    <phoneticPr fontId="3"/>
  </si>
  <si>
    <t>令和3年度</t>
    <rPh sb="0" eb="2">
      <t>レイワ</t>
    </rPh>
    <rPh sb="3" eb="5">
      <t>ネンド</t>
    </rPh>
    <phoneticPr fontId="3"/>
  </si>
  <si>
    <t>　
B-3については、実費精算のため応札額には含めない。
精算額の算定方法については、事業契約書別紙３（業務委託料の金額と支払いスケジュール）参照。</t>
    <rPh sb="11" eb="13">
      <t>ジッピ</t>
    </rPh>
    <rPh sb="13" eb="15">
      <t>セイサン</t>
    </rPh>
    <rPh sb="18" eb="20">
      <t>オウサツ</t>
    </rPh>
    <rPh sb="20" eb="21">
      <t>ガク</t>
    </rPh>
    <rPh sb="23" eb="24">
      <t>フク</t>
    </rPh>
    <rPh sb="31" eb="34">
      <t>セイサンガク</t>
    </rPh>
    <rPh sb="35" eb="37">
      <t>サンテイ</t>
    </rPh>
    <rPh sb="37" eb="39">
      <t>ホウホウ</t>
    </rPh>
    <rPh sb="45" eb="47">
      <t>ジギョウ</t>
    </rPh>
    <rPh sb="47" eb="49">
      <t>ケイヤク</t>
    </rPh>
    <rPh sb="49" eb="50">
      <t>ショ</t>
    </rPh>
    <rPh sb="50" eb="52">
      <t>ベッシ</t>
    </rPh>
    <rPh sb="73" eb="75">
      <t>サンショウ</t>
    </rPh>
    <phoneticPr fontId="3"/>
  </si>
  <si>
    <t>令和4年度</t>
    <rPh sb="0" eb="2">
      <t>レイワ</t>
    </rPh>
    <rPh sb="3" eb="5">
      <t>ネンド</t>
    </rPh>
    <phoneticPr fontId="3"/>
  </si>
  <si>
    <t>令和5年度</t>
    <rPh sb="0" eb="2">
      <t>レイワ</t>
    </rPh>
    <rPh sb="3" eb="5">
      <t>ネンド</t>
    </rPh>
    <phoneticPr fontId="3"/>
  </si>
  <si>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</si>
  <si>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</si>
  <si>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</si>
  <si>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令和9年度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</si>
  <si>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</si>
  <si>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</si>
  <si>
    <t>令和12年度</t>
    <rPh sb="0" eb="2">
      <t>レイワ</t>
    </rPh>
    <rPh sb="4" eb="6">
      <t>ネンド</t>
    </rPh>
    <phoneticPr fontId="3"/>
  </si>
  <si>
    <t>合計</t>
    <rPh sb="0" eb="2">
      <t>ゴウケイ</t>
    </rPh>
    <phoneticPr fontId="3"/>
  </si>
  <si>
    <t>★総合計</t>
    <rPh sb="1" eb="2">
      <t>ソウ</t>
    </rPh>
    <rPh sb="2" eb="4">
      <t>ゴウケイ</t>
    </rPh>
    <phoneticPr fontId="3"/>
  </si>
  <si>
    <t>【設定条件】</t>
    <rPh sb="1" eb="3">
      <t>セッテイ</t>
    </rPh>
    <rPh sb="3" eb="5">
      <t>ジョウケン</t>
    </rPh>
    <phoneticPr fontId="3"/>
  </si>
  <si>
    <t>・⑤について、雨水混入を考慮した水処理系への予定流入水量（日平均）。</t>
    <rPh sb="7" eb="9">
      <t>ウスイ</t>
    </rPh>
    <rPh sb="9" eb="11">
      <t>コンニュウ</t>
    </rPh>
    <rPh sb="12" eb="14">
      <t>コウリョ</t>
    </rPh>
    <rPh sb="16" eb="17">
      <t>ミズ</t>
    </rPh>
    <rPh sb="17" eb="19">
      <t>ショリ</t>
    </rPh>
    <rPh sb="19" eb="20">
      <t>ケイ</t>
    </rPh>
    <rPh sb="22" eb="24">
      <t>ヨテイ</t>
    </rPh>
    <rPh sb="24" eb="26">
      <t>リュウニュウ</t>
    </rPh>
    <rPh sb="26" eb="28">
      <t>スイリョウ</t>
    </rPh>
    <rPh sb="29" eb="30">
      <t>ニチ</t>
    </rPh>
    <rPh sb="30" eb="32">
      <t>ヘイキン</t>
    </rPh>
    <phoneticPr fontId="3"/>
  </si>
  <si>
    <t>・⑦について、今池実績程度とした。</t>
    <rPh sb="7" eb="9">
      <t>イマイケ</t>
    </rPh>
    <rPh sb="9" eb="11">
      <t>ジッセキ</t>
    </rPh>
    <rPh sb="11" eb="13">
      <t>テイド</t>
    </rPh>
    <phoneticPr fontId="3"/>
  </si>
  <si>
    <t>（１）内訳書への記入方法</t>
    <rPh sb="3" eb="6">
      <t>ウチワケショ</t>
    </rPh>
    <rPh sb="8" eb="10">
      <t>キニュウ</t>
    </rPh>
    <rPh sb="10" eb="12">
      <t>ホウホウ</t>
    </rPh>
    <phoneticPr fontId="3"/>
  </si>
  <si>
    <t>・⑨及び⑪は小数点以下切り捨てとする。</t>
    <rPh sb="2" eb="3">
      <t>オヨ</t>
    </rPh>
    <rPh sb="6" eb="9">
      <t>ショウスウテン</t>
    </rPh>
    <rPh sb="9" eb="11">
      <t>イカ</t>
    </rPh>
    <rPh sb="11" eb="12">
      <t>キ</t>
    </rPh>
    <rPh sb="13" eb="14">
      <t>ス</t>
    </rPh>
    <phoneticPr fontId="3"/>
  </si>
  <si>
    <t>（２）業務委託料の支払い</t>
    <rPh sb="3" eb="5">
      <t>ギョウム</t>
    </rPh>
    <rPh sb="5" eb="7">
      <t>イタク</t>
    </rPh>
    <rPh sb="7" eb="8">
      <t>リョウ</t>
    </rPh>
    <rPh sb="9" eb="11">
      <t>シハラ</t>
    </rPh>
    <phoneticPr fontId="3"/>
  </si>
  <si>
    <t>・B-2に係る支払額は、⑥及び⑦に毎月の実績値を適用し、事業者提案（契約値）である⑧及び⑩を適用して計算しなおした月ごとの⑫を毎月の支払額とする。</t>
    <rPh sb="5" eb="6">
      <t>カカ</t>
    </rPh>
    <rPh sb="7" eb="9">
      <t>シハライ</t>
    </rPh>
    <rPh sb="9" eb="10">
      <t>ガク</t>
    </rPh>
    <rPh sb="13" eb="14">
      <t>オヨ</t>
    </rPh>
    <rPh sb="17" eb="19">
      <t>マイツキ</t>
    </rPh>
    <rPh sb="20" eb="23">
      <t>ジッセキチ</t>
    </rPh>
    <rPh sb="24" eb="26">
      <t>テキヨウ</t>
    </rPh>
    <rPh sb="28" eb="31">
      <t>ジギョウシャ</t>
    </rPh>
    <rPh sb="31" eb="33">
      <t>テイアン</t>
    </rPh>
    <rPh sb="34" eb="36">
      <t>ケイヤク</t>
    </rPh>
    <rPh sb="36" eb="37">
      <t>チ</t>
    </rPh>
    <rPh sb="42" eb="43">
      <t>オヨ</t>
    </rPh>
    <rPh sb="46" eb="48">
      <t>テキヨウ</t>
    </rPh>
    <rPh sb="50" eb="52">
      <t>ケイサン</t>
    </rPh>
    <rPh sb="57" eb="58">
      <t>ツキ</t>
    </rPh>
    <rPh sb="63" eb="65">
      <t>マイツキ</t>
    </rPh>
    <rPh sb="66" eb="68">
      <t>シハライ</t>
    </rPh>
    <rPh sb="68" eb="69">
      <t>ガク</t>
    </rPh>
    <phoneticPr fontId="3"/>
  </si>
  <si>
    <t>・B-3に係る支払額は、実費を毎月支払う。精算額の算定方法については、事業契約書別紙３（業務委託料の金額と支払いスケジュール）参照。</t>
    <rPh sb="5" eb="6">
      <t>カカ</t>
    </rPh>
    <rPh sb="7" eb="9">
      <t>シハライ</t>
    </rPh>
    <rPh sb="9" eb="10">
      <t>ガク</t>
    </rPh>
    <rPh sb="12" eb="14">
      <t>ジッピ</t>
    </rPh>
    <rPh sb="15" eb="17">
      <t>マイツキ</t>
    </rPh>
    <rPh sb="17" eb="19">
      <t>シハラ</t>
    </rPh>
    <rPh sb="35" eb="37">
      <t>ジギョウ</t>
    </rPh>
    <phoneticPr fontId="3"/>
  </si>
  <si>
    <t>（３）業務委託料の見直し</t>
    <rPh sb="3" eb="5">
      <t>ギョウム</t>
    </rPh>
    <rPh sb="5" eb="8">
      <t>イタクリョウ</t>
    </rPh>
    <rPh sb="9" eb="11">
      <t>ミナオ</t>
    </rPh>
    <phoneticPr fontId="3"/>
  </si>
  <si>
    <t>・業務期間中の委託料の見直しについては事業契約書別紙３（業務委託料の金額と支払いスケジュール）参照。</t>
    <rPh sb="1" eb="3">
      <t>ギョウム</t>
    </rPh>
    <rPh sb="3" eb="6">
      <t>キカンチュウ</t>
    </rPh>
    <rPh sb="7" eb="10">
      <t>イタクリョウ</t>
    </rPh>
    <rPh sb="11" eb="13">
      <t>ミナオ</t>
    </rPh>
    <rPh sb="19" eb="21">
      <t>ジギョウ</t>
    </rPh>
    <rPh sb="21" eb="23">
      <t>ケイヤク</t>
    </rPh>
    <rPh sb="23" eb="24">
      <t>ショ</t>
    </rPh>
    <rPh sb="24" eb="26">
      <t>ベッシ</t>
    </rPh>
    <rPh sb="28" eb="30">
      <t>ギョウム</t>
    </rPh>
    <rPh sb="30" eb="33">
      <t>イタクリョウ</t>
    </rPh>
    <rPh sb="34" eb="36">
      <t>キンガク</t>
    </rPh>
    <rPh sb="37" eb="39">
      <t>シハラ</t>
    </rPh>
    <rPh sb="47" eb="49">
      <t>サンショウ</t>
    </rPh>
    <phoneticPr fontId="3"/>
  </si>
  <si>
    <t>・「★総合計」の金額が入札書の「2号焼却炉更新業務（入札金額①）」の金額と一致していること。</t>
    <rPh sb="3" eb="4">
      <t>ソウ</t>
    </rPh>
    <rPh sb="4" eb="6">
      <t>ゴウケイ</t>
    </rPh>
    <rPh sb="8" eb="10">
      <t>キンガク</t>
    </rPh>
    <rPh sb="11" eb="13">
      <t>ニュウサツ</t>
    </rPh>
    <rPh sb="13" eb="14">
      <t>ショ</t>
    </rPh>
    <rPh sb="17" eb="18">
      <t>ゴウ</t>
    </rPh>
    <rPh sb="18" eb="21">
      <t>ショウキャクロ</t>
    </rPh>
    <rPh sb="21" eb="23">
      <t>コウシン</t>
    </rPh>
    <rPh sb="23" eb="25">
      <t>ギョウム</t>
    </rPh>
    <rPh sb="26" eb="28">
      <t>ニュウサツ</t>
    </rPh>
    <rPh sb="28" eb="30">
      <t>キンガク</t>
    </rPh>
    <rPh sb="34" eb="36">
      <t>キンガク</t>
    </rPh>
    <rPh sb="37" eb="39">
      <t>イッチ</t>
    </rPh>
    <phoneticPr fontId="3"/>
  </si>
  <si>
    <t>・①～⑧について工種別の内訳（消費税及び地方消費税含まない。）を記入すること。</t>
    <rPh sb="8" eb="9">
      <t>コウ</t>
    </rPh>
    <rPh sb="9" eb="11">
      <t>シュベツ</t>
    </rPh>
    <rPh sb="12" eb="14">
      <t>ウチワケ</t>
    </rPh>
    <rPh sb="15" eb="18">
      <t>ショウヒゼイ</t>
    </rPh>
    <rPh sb="18" eb="19">
      <t>オヨ</t>
    </rPh>
    <rPh sb="20" eb="22">
      <t>チホウ</t>
    </rPh>
    <rPh sb="22" eb="25">
      <t>ショウヒゼイ</t>
    </rPh>
    <rPh sb="25" eb="26">
      <t>フク</t>
    </rPh>
    <rPh sb="31" eb="32">
      <t>テイガク</t>
    </rPh>
    <rPh sb="32" eb="34">
      <t>キニュウ</t>
    </rPh>
    <phoneticPr fontId="3"/>
  </si>
  <si>
    <t>【内訳書への記入方法】</t>
    <rPh sb="1" eb="4">
      <t>ウチワケショ</t>
    </rPh>
    <rPh sb="6" eb="8">
      <t>キニュウ</t>
    </rPh>
    <rPh sb="8" eb="10">
      <t>ホウホウ</t>
    </rPh>
    <phoneticPr fontId="3"/>
  </si>
  <si>
    <t>計</t>
    <rPh sb="0" eb="1">
      <t>ケイ</t>
    </rPh>
    <phoneticPr fontId="3"/>
  </si>
  <si>
    <t>⑧建築監理業務</t>
    <rPh sb="1" eb="3">
      <t>ケンチク</t>
    </rPh>
    <rPh sb="3" eb="5">
      <t>カンリ</t>
    </rPh>
    <rPh sb="5" eb="7">
      <t>ギョウム</t>
    </rPh>
    <phoneticPr fontId="3"/>
  </si>
  <si>
    <t>⑦建築電気工事</t>
    <rPh sb="1" eb="3">
      <t>ケンチク</t>
    </rPh>
    <rPh sb="3" eb="5">
      <t>デンキ</t>
    </rPh>
    <rPh sb="5" eb="7">
      <t>コウジ</t>
    </rPh>
    <phoneticPr fontId="3"/>
  </si>
  <si>
    <t>⑥建築機械工事</t>
    <rPh sb="1" eb="3">
      <t>ケンチク</t>
    </rPh>
    <rPh sb="3" eb="5">
      <t>キカイ</t>
    </rPh>
    <rPh sb="5" eb="7">
      <t>コウジ</t>
    </rPh>
    <phoneticPr fontId="3"/>
  </si>
  <si>
    <t>⑤建築工事</t>
    <rPh sb="1" eb="3">
      <t>ケンチク</t>
    </rPh>
    <rPh sb="3" eb="5">
      <t>コウジ</t>
    </rPh>
    <phoneticPr fontId="3"/>
  </si>
  <si>
    <t>④土木工事</t>
    <rPh sb="1" eb="3">
      <t>ドボク</t>
    </rPh>
    <rPh sb="3" eb="5">
      <t>コウジ</t>
    </rPh>
    <phoneticPr fontId="3"/>
  </si>
  <si>
    <t>③電気工事</t>
    <rPh sb="1" eb="3">
      <t>デンキ</t>
    </rPh>
    <rPh sb="3" eb="5">
      <t>コウジ</t>
    </rPh>
    <phoneticPr fontId="3"/>
  </si>
  <si>
    <t>②機械工事</t>
    <rPh sb="1" eb="3">
      <t>キカイ</t>
    </rPh>
    <rPh sb="3" eb="5">
      <t>コウジ</t>
    </rPh>
    <phoneticPr fontId="3"/>
  </si>
  <si>
    <t>建設業務</t>
    <rPh sb="0" eb="2">
      <t>ケンセツ</t>
    </rPh>
    <rPh sb="2" eb="4">
      <t>ギョウム</t>
    </rPh>
    <phoneticPr fontId="3"/>
  </si>
  <si>
    <t>①設計業務</t>
    <rPh sb="1" eb="3">
      <t>セッケイ</t>
    </rPh>
    <rPh sb="3" eb="5">
      <t>ギョウム</t>
    </rPh>
    <phoneticPr fontId="3"/>
  </si>
  <si>
    <t>設計業務</t>
    <rPh sb="0" eb="2">
      <t>セッケイ</t>
    </rPh>
    <rPh sb="2" eb="4">
      <t>ギョウム</t>
    </rPh>
    <phoneticPr fontId="3"/>
  </si>
  <si>
    <t>業務委託料A-1</t>
    <rPh sb="0" eb="2">
      <t>ギョウム</t>
    </rPh>
    <rPh sb="2" eb="5">
      <t>イタクリョウ</t>
    </rPh>
    <phoneticPr fontId="3"/>
  </si>
  <si>
    <t>工種</t>
    <rPh sb="0" eb="2">
      <t>コウシュ</t>
    </rPh>
    <phoneticPr fontId="3"/>
  </si>
  <si>
    <t>単位：円（消費税及び地方消費税を含まない。）</t>
    <rPh sb="0" eb="2">
      <t>タンイ</t>
    </rPh>
    <rPh sb="3" eb="4">
      <t>エン</t>
    </rPh>
    <rPh sb="5" eb="7">
      <t>ショウヒ</t>
    </rPh>
    <rPh sb="7" eb="8">
      <t>ゼイ</t>
    </rPh>
    <rPh sb="8" eb="9">
      <t>オヨ</t>
    </rPh>
    <rPh sb="10" eb="12">
      <t>チホウ</t>
    </rPh>
    <rPh sb="12" eb="15">
      <t>ショウヒゼイ</t>
    </rPh>
    <rPh sb="16" eb="17">
      <t>フク</t>
    </rPh>
    <phoneticPr fontId="3"/>
  </si>
  <si>
    <t>業務費内訳書２（２号焼却炉更新業務）</t>
    <rPh sb="0" eb="2">
      <t>ギョウム</t>
    </rPh>
    <rPh sb="2" eb="3">
      <t>ヒ</t>
    </rPh>
    <rPh sb="9" eb="10">
      <t>ゴウ</t>
    </rPh>
    <rPh sb="10" eb="13">
      <t>ショウキャクロ</t>
    </rPh>
    <rPh sb="13" eb="15">
      <t>コウシン</t>
    </rPh>
    <rPh sb="15" eb="17">
      <t>ギョウム</t>
    </rPh>
    <phoneticPr fontId="3"/>
  </si>
  <si>
    <t>様式5-2-2</t>
    <rPh sb="0" eb="2">
      <t>ヨウシキ</t>
    </rPh>
    <phoneticPr fontId="3"/>
  </si>
  <si>
    <t>業務費内訳書１（運転管理ほか業務）（再入札用）</t>
    <rPh sb="0" eb="2">
      <t>ギョウム</t>
    </rPh>
    <rPh sb="2" eb="3">
      <t>ヒ</t>
    </rPh>
    <rPh sb="3" eb="6">
      <t>ウチワケショ</t>
    </rPh>
    <rPh sb="8" eb="10">
      <t>ウンテン</t>
    </rPh>
    <rPh sb="10" eb="12">
      <t>カンリ</t>
    </rPh>
    <rPh sb="14" eb="16">
      <t>ギョウム</t>
    </rPh>
    <rPh sb="18" eb="22">
      <t>サイニュウサツヨウ</t>
    </rPh>
    <phoneticPr fontId="3"/>
  </si>
  <si>
    <t>様式5-2-3</t>
    <rPh sb="0" eb="2">
      <t>ヨウシキ</t>
    </rPh>
    <phoneticPr fontId="3"/>
  </si>
  <si>
    <t>業務費内訳書２（２号焼却炉更新業務）（再入札用）</t>
    <rPh sb="0" eb="2">
      <t>ギョウム</t>
    </rPh>
    <rPh sb="2" eb="3">
      <t>ヒ</t>
    </rPh>
    <rPh sb="9" eb="10">
      <t>ゴウ</t>
    </rPh>
    <rPh sb="10" eb="13">
      <t>ショウキャクロ</t>
    </rPh>
    <rPh sb="13" eb="15">
      <t>コウシン</t>
    </rPh>
    <rPh sb="15" eb="17">
      <t>ギョウム</t>
    </rPh>
    <rPh sb="19" eb="23">
      <t>サイニュウサツヨウ</t>
    </rPh>
    <phoneticPr fontId="3"/>
  </si>
  <si>
    <t>様式5-2-4</t>
    <rPh sb="0" eb="2">
      <t>ヨウシキ</t>
    </rPh>
    <phoneticPr fontId="3"/>
  </si>
  <si>
    <t>様式4-4-6</t>
    <rPh sb="0" eb="2">
      <t>ヨウシキ</t>
    </rPh>
    <phoneticPr fontId="2"/>
  </si>
  <si>
    <t>別紙６</t>
    <rPh sb="0" eb="2">
      <t>ベッシ</t>
    </rPh>
    <phoneticPr fontId="2"/>
  </si>
  <si>
    <t>費用対効果の確認</t>
    <rPh sb="0" eb="5">
      <t>ヒヨウタイコウカ</t>
    </rPh>
    <rPh sb="6" eb="8">
      <t>カクニン</t>
    </rPh>
    <phoneticPr fontId="2"/>
  </si>
  <si>
    <t>（【評価項目番号2-1、2-2】関連）</t>
    <rPh sb="2" eb="6">
      <t>ヒョウカコウモク</t>
    </rPh>
    <rPh sb="6" eb="8">
      <t>バンゴウ</t>
    </rPh>
    <rPh sb="16" eb="18">
      <t>カンレン</t>
    </rPh>
    <phoneticPr fontId="2"/>
  </si>
  <si>
    <t>［提案　18年間の保全コスト］</t>
    <rPh sb="1" eb="3">
      <t>テイアン</t>
    </rPh>
    <rPh sb="9" eb="11">
      <t>ホゼン</t>
    </rPh>
    <phoneticPr fontId="2"/>
  </si>
  <si>
    <t>提案</t>
    <rPh sb="0" eb="2">
      <t>テイアン</t>
    </rPh>
    <phoneticPr fontId="2"/>
  </si>
  <si>
    <t>機器名称</t>
    <rPh sb="0" eb="2">
      <t>キキ</t>
    </rPh>
    <rPh sb="2" eb="4">
      <t>メイショウ</t>
    </rPh>
    <phoneticPr fontId="2"/>
  </si>
  <si>
    <t>数量</t>
    <rPh sb="0" eb="2">
      <t>スウリョウ</t>
    </rPh>
    <phoneticPr fontId="2"/>
  </si>
  <si>
    <t>保全コスト［千円］</t>
    <rPh sb="0" eb="2">
      <t>ホゼン</t>
    </rPh>
    <rPh sb="6" eb="8">
      <t>センエン</t>
    </rPh>
    <phoneticPr fontId="2"/>
  </si>
  <si>
    <t>補修項目</t>
    <rPh sb="0" eb="2">
      <t>ホシュウ</t>
    </rPh>
    <rPh sb="2" eb="4">
      <t>コウモク</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</si>
  <si>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</si>
  <si>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</si>
  <si>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</si>
  <si>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</si>
  <si>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</si>
  <si>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</si>
  <si>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</si>
  <si>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</si>
  <si>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</si>
  <si>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</si>
  <si>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</si>
  <si>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</si>
  <si>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</si>
  <si>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</si>
  <si>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</si>
  <si>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16年目</t>
    <rPh sb="2" eb="4">
      <t>ネンメ</t>
    </rPh>
    <phoneticPr fontId="2"/>
  </si>
  <si>
    <t>17年目</t>
    <rPh sb="2" eb="4">
      <t>ネンメ</t>
    </rPh>
    <phoneticPr fontId="2"/>
  </si>
  <si>
    <t>18年目</t>
    <rPh sb="2" eb="4">
      <t>ネンメ</t>
    </rPh>
    <phoneticPr fontId="2"/>
  </si>
  <si>
    <t>合計</t>
    <rPh sb="0" eb="2">
      <t>ゴウケイ</t>
    </rPh>
    <phoneticPr fontId="2"/>
  </si>
  <si>
    <t>●保全コスト</t>
    <rPh sb="1" eb="3">
      <t>ホゼン</t>
    </rPh>
    <phoneticPr fontId="2"/>
  </si>
  <si>
    <t>［千円/年］</t>
    <rPh sb="1" eb="3">
      <t>センエン</t>
    </rPh>
    <rPh sb="4" eb="5">
      <t>ネン</t>
    </rPh>
    <phoneticPr fontId="2"/>
  </si>
  <si>
    <t>　累　積</t>
    <rPh sb="1" eb="2">
      <t>ルイ</t>
    </rPh>
    <rPh sb="3" eb="4">
      <t>セキ</t>
    </rPh>
    <phoneticPr fontId="2"/>
  </si>
  <si>
    <t>●電力消費量</t>
    <rPh sb="1" eb="3">
      <t>デンリョク</t>
    </rPh>
    <rPh sb="3" eb="6">
      <t>ショウヒリョウ</t>
    </rPh>
    <phoneticPr fontId="2"/>
  </si>
  <si>
    <t>［kWh/年］</t>
    <rPh sb="5" eb="6">
      <t>ネン</t>
    </rPh>
    <phoneticPr fontId="2"/>
  </si>
  <si>
    <t>●電力料金</t>
    <rPh sb="1" eb="3">
      <t>デンリョク</t>
    </rPh>
    <rPh sb="3" eb="5">
      <t>リョウキン</t>
    </rPh>
    <phoneticPr fontId="2"/>
  </si>
  <si>
    <t>●補助燃料消費量</t>
    <rPh sb="1" eb="3">
      <t>ホジョ</t>
    </rPh>
    <rPh sb="3" eb="5">
      <t>ネンリョウ</t>
    </rPh>
    <rPh sb="5" eb="8">
      <t>ショウヒリョウ</t>
    </rPh>
    <phoneticPr fontId="2"/>
  </si>
  <si>
    <t>［L/年］</t>
    <rPh sb="3" eb="4">
      <t>ネン</t>
    </rPh>
    <phoneticPr fontId="2"/>
  </si>
  <si>
    <t>●補助燃料費用</t>
    <rPh sb="1" eb="3">
      <t>ホジョ</t>
    </rPh>
    <rPh sb="3" eb="5">
      <t>ネンリョウ</t>
    </rPh>
    <rPh sb="5" eb="7">
      <t>ヒヨウ</t>
    </rPh>
    <phoneticPr fontId="2"/>
  </si>
  <si>
    <t>［標準設計　18年間の保全コスト］</t>
    <rPh sb="1" eb="3">
      <t>ヒョウジュン</t>
    </rPh>
    <rPh sb="3" eb="5">
      <t>セッケイ</t>
    </rPh>
    <rPh sb="11" eb="13">
      <t>ホゼン</t>
    </rPh>
    <phoneticPr fontId="2"/>
  </si>
  <si>
    <t>※</t>
    <phoneticPr fontId="2"/>
  </si>
  <si>
    <t>保全コストは、メーカーによる定期点検費、法定点検費、補修費、定期交換部品費（材工共）等の費用とし、終末処理場を運転管理するメンテナンス作業員による維持管理作業費等は含まない。</t>
    <rPh sb="0" eb="2">
      <t>ホゼン</t>
    </rPh>
    <rPh sb="14" eb="16">
      <t>テイキ</t>
    </rPh>
    <rPh sb="16" eb="18">
      <t>テンケン</t>
    </rPh>
    <rPh sb="18" eb="19">
      <t>ヒ</t>
    </rPh>
    <rPh sb="20" eb="22">
      <t>ホウテイ</t>
    </rPh>
    <rPh sb="22" eb="24">
      <t>テンケン</t>
    </rPh>
    <rPh sb="24" eb="25">
      <t>ヒ</t>
    </rPh>
    <rPh sb="26" eb="28">
      <t>ホシュウ</t>
    </rPh>
    <rPh sb="28" eb="29">
      <t>ヒ</t>
    </rPh>
    <rPh sb="30" eb="32">
      <t>テイキ</t>
    </rPh>
    <rPh sb="32" eb="34">
      <t>コウカン</t>
    </rPh>
    <rPh sb="34" eb="37">
      <t>ブヒンヒ</t>
    </rPh>
    <rPh sb="38" eb="40">
      <t>ザイコウ</t>
    </rPh>
    <rPh sb="40" eb="41">
      <t>トモ</t>
    </rPh>
    <rPh sb="42" eb="43">
      <t>ナド</t>
    </rPh>
    <rPh sb="44" eb="46">
      <t>ヒヨウ</t>
    </rPh>
    <rPh sb="49" eb="51">
      <t>シュウマツ</t>
    </rPh>
    <rPh sb="51" eb="54">
      <t>ショリジョウ</t>
    </rPh>
    <rPh sb="55" eb="57">
      <t>ウンテン</t>
    </rPh>
    <rPh sb="57" eb="59">
      <t>カンリ</t>
    </rPh>
    <rPh sb="67" eb="70">
      <t>サギョウイン</t>
    </rPh>
    <rPh sb="73" eb="75">
      <t>イジ</t>
    </rPh>
    <rPh sb="75" eb="77">
      <t>カンリ</t>
    </rPh>
    <rPh sb="77" eb="79">
      <t>サギョウ</t>
    </rPh>
    <rPh sb="79" eb="80">
      <t>ヒ</t>
    </rPh>
    <rPh sb="80" eb="81">
      <t>トウ</t>
    </rPh>
    <rPh sb="82" eb="83">
      <t>フク</t>
    </rPh>
    <phoneticPr fontId="2"/>
  </si>
  <si>
    <r>
      <t>年間稼働日数は330日、電力料金は</t>
    </r>
    <r>
      <rPr>
        <sz val="11"/>
        <rFont val="游ゴシック"/>
        <family val="3"/>
        <charset val="128"/>
        <scheme val="minor"/>
      </rPr>
      <t>13.0円/kWh、補助燃料（A重油）は60.8円/Lとする。</t>
    </r>
    <rPh sb="0" eb="2">
      <t>ネンカン</t>
    </rPh>
    <rPh sb="2" eb="4">
      <t>カドウ</t>
    </rPh>
    <rPh sb="4" eb="6">
      <t>ニッスウ</t>
    </rPh>
    <rPh sb="10" eb="11">
      <t>ニチ</t>
    </rPh>
    <rPh sb="12" eb="14">
      <t>デンリョク</t>
    </rPh>
    <rPh sb="14" eb="16">
      <t>リョウキン</t>
    </rPh>
    <rPh sb="21" eb="22">
      <t>エン</t>
    </rPh>
    <rPh sb="27" eb="29">
      <t>ホジョ</t>
    </rPh>
    <rPh sb="29" eb="31">
      <t>ネンリョウ</t>
    </rPh>
    <rPh sb="33" eb="35">
      <t>ジュウユ</t>
    </rPh>
    <rPh sb="41" eb="42">
      <t>エン</t>
    </rPh>
    <phoneticPr fontId="2"/>
  </si>
  <si>
    <t>●18年間の保全コスト</t>
    <rPh sb="6" eb="8">
      <t>ホゼン</t>
    </rPh>
    <phoneticPr fontId="2"/>
  </si>
  <si>
    <t>保全コスト</t>
    <rPh sb="0" eb="2">
      <t>ホゼン</t>
    </rPh>
    <phoneticPr fontId="2"/>
  </si>
  <si>
    <t>今回提案</t>
    <rPh sb="0" eb="2">
      <t>コンカイ</t>
    </rPh>
    <rPh sb="2" eb="4">
      <t>テイアン</t>
    </rPh>
    <phoneticPr fontId="2"/>
  </si>
  <si>
    <t>千円/18年間</t>
    <rPh sb="0" eb="2">
      <t>センエン</t>
    </rPh>
    <phoneticPr fontId="2"/>
  </si>
  <si>
    <t>【課題】費用対効果の確認</t>
    <rPh sb="1" eb="3">
      <t>カダイ</t>
    </rPh>
    <rPh sb="4" eb="9">
      <t>ヒヨウタイコウカ</t>
    </rPh>
    <rPh sb="10" eb="12">
      <t>カクニン</t>
    </rPh>
    <phoneticPr fontId="2"/>
  </si>
  <si>
    <t>標準設計</t>
    <rPh sb="0" eb="2">
      <t>ヒョウジュン</t>
    </rPh>
    <rPh sb="2" eb="4">
      <t>セッケイ</t>
    </rPh>
    <phoneticPr fontId="2"/>
  </si>
  <si>
    <t>①評価項目番号2-1について</t>
    <rPh sb="1" eb="7">
      <t>ヒョウカコウモクバンゴウ</t>
    </rPh>
    <phoneticPr fontId="2"/>
  </si>
  <si>
    <t>差額分</t>
    <rPh sb="0" eb="3">
      <t>サガクブン</t>
    </rPh>
    <phoneticPr fontId="2"/>
  </si>
  <si>
    <t>（18年間の保全コスト増分）＜（18年間の電力料金の削減額）であること。</t>
    <rPh sb="6" eb="8">
      <t>ホゼン</t>
    </rPh>
    <rPh sb="11" eb="13">
      <t>ゾウブン</t>
    </rPh>
    <rPh sb="21" eb="23">
      <t>デンリョク</t>
    </rPh>
    <rPh sb="23" eb="25">
      <t>リョウキン</t>
    </rPh>
    <rPh sb="26" eb="28">
      <t>サクゲン</t>
    </rPh>
    <rPh sb="28" eb="29">
      <t>ガク</t>
    </rPh>
    <phoneticPr fontId="2"/>
  </si>
  <si>
    <t>●18年間の電力量、補助燃料の消費量と費用</t>
    <rPh sb="6" eb="8">
      <t>デンリョク</t>
    </rPh>
    <rPh sb="8" eb="9">
      <t>リョウ</t>
    </rPh>
    <rPh sb="10" eb="12">
      <t>ホジョ</t>
    </rPh>
    <rPh sb="12" eb="14">
      <t>ネンリョウ</t>
    </rPh>
    <rPh sb="15" eb="18">
      <t>ショウヒリョウ</t>
    </rPh>
    <rPh sb="19" eb="21">
      <t>ヒヨウ</t>
    </rPh>
    <phoneticPr fontId="2"/>
  </si>
  <si>
    <t>千円　＜</t>
    <rPh sb="0" eb="2">
      <t>センエン</t>
    </rPh>
    <phoneticPr fontId="2"/>
  </si>
  <si>
    <t>　←　費用対効果を確認</t>
    <rPh sb="3" eb="8">
      <t>ヒヨウタイコウカ</t>
    </rPh>
    <rPh sb="9" eb="11">
      <t>カクニン</t>
    </rPh>
    <phoneticPr fontId="2"/>
  </si>
  <si>
    <t>消費電力量</t>
    <rPh sb="0" eb="2">
      <t>ショウヒ</t>
    </rPh>
    <rPh sb="2" eb="4">
      <t>デンリョク</t>
    </rPh>
    <rPh sb="4" eb="5">
      <t>リョウ</t>
    </rPh>
    <phoneticPr fontId="2"/>
  </si>
  <si>
    <t>補助燃料消費量</t>
    <rPh sb="0" eb="2">
      <t>ホジョ</t>
    </rPh>
    <rPh sb="2" eb="4">
      <t>ネンリョウ</t>
    </rPh>
    <rPh sb="4" eb="7">
      <t>ショウヒリョウ</t>
    </rPh>
    <phoneticPr fontId="2"/>
  </si>
  <si>
    <t>kWh/18年間</t>
    <phoneticPr fontId="2"/>
  </si>
  <si>
    <t>L/18年間</t>
    <phoneticPr fontId="2"/>
  </si>
  <si>
    <t>②評価項目番号2-2について</t>
    <rPh sb="1" eb="7">
      <t>ヒョウカコウモクバンゴウ</t>
    </rPh>
    <phoneticPr fontId="2"/>
  </si>
  <si>
    <t>（18年間の保全コスト増分）＜（18年間の電力料金の削減額＋18年間の補助燃料代の削減額）であること。</t>
    <rPh sb="6" eb="8">
      <t>ホゼン</t>
    </rPh>
    <rPh sb="11" eb="13">
      <t>ゾウブン</t>
    </rPh>
    <rPh sb="21" eb="23">
      <t>デンリョク</t>
    </rPh>
    <rPh sb="23" eb="25">
      <t>リョウキン</t>
    </rPh>
    <rPh sb="26" eb="28">
      <t>サクゲン</t>
    </rPh>
    <rPh sb="28" eb="29">
      <t>ガク</t>
    </rPh>
    <rPh sb="35" eb="37">
      <t>ホジョ</t>
    </rPh>
    <rPh sb="37" eb="39">
      <t>ネンリョウ</t>
    </rPh>
    <rPh sb="39" eb="40">
      <t>ダイ</t>
    </rPh>
    <rPh sb="41" eb="43">
      <t>サクゲン</t>
    </rPh>
    <rPh sb="43" eb="44">
      <t>ガク</t>
    </rPh>
    <phoneticPr fontId="2"/>
  </si>
  <si>
    <t>以上より、本提案は、①②両方について費用対効果は劣っていない。</t>
    <rPh sb="0" eb="2">
      <t>イジョウ</t>
    </rPh>
    <rPh sb="5" eb="6">
      <t>ホン</t>
    </rPh>
    <rPh sb="6" eb="8">
      <t>テイアン</t>
    </rPh>
    <rPh sb="12" eb="14">
      <t>リョウホウ</t>
    </rPh>
    <rPh sb="18" eb="23">
      <t>ヒヨウタイコウカ</t>
    </rPh>
    <rPh sb="24" eb="25">
      <t>オト</t>
    </rPh>
    <phoneticPr fontId="2"/>
  </si>
  <si>
    <t>料金表</t>
    <rPh sb="0" eb="2">
      <t>リョウキン</t>
    </rPh>
    <rPh sb="2" eb="3">
      <t>ヒョウ</t>
    </rPh>
    <phoneticPr fontId="2"/>
  </si>
  <si>
    <t>電力料金</t>
    <rPh sb="0" eb="2">
      <t>デンリョク</t>
    </rPh>
    <rPh sb="2" eb="4">
      <t>リョウキン</t>
    </rPh>
    <phoneticPr fontId="2"/>
  </si>
  <si>
    <t>円/kWh</t>
    <rPh sb="0" eb="1">
      <t>エン</t>
    </rPh>
    <phoneticPr fontId="2"/>
  </si>
  <si>
    <t>補助燃料（重油）</t>
    <rPh sb="0" eb="2">
      <t>ホジョ</t>
    </rPh>
    <rPh sb="2" eb="4">
      <t>ネンリョウ</t>
    </rPh>
    <rPh sb="5" eb="7">
      <t>ジュウユ</t>
    </rPh>
    <phoneticPr fontId="2"/>
  </si>
  <si>
    <t>円/L</t>
    <rPh sb="0" eb="1">
      <t>エン</t>
    </rPh>
    <phoneticPr fontId="2"/>
  </si>
  <si>
    <t>表1　標準設計電力一覧</t>
    <rPh sb="0" eb="1">
      <t>ヒョウ</t>
    </rPh>
    <rPh sb="3" eb="5">
      <t>ヒョウジュン</t>
    </rPh>
    <rPh sb="5" eb="7">
      <t>セッケイ</t>
    </rPh>
    <rPh sb="7" eb="9">
      <t>デンリョク</t>
    </rPh>
    <rPh sb="9" eb="11">
      <t>イチラン</t>
    </rPh>
    <phoneticPr fontId="2"/>
  </si>
  <si>
    <t>標準</t>
    <rPh sb="0" eb="2">
      <t>ヒョウジュン</t>
    </rPh>
    <phoneticPr fontId="2"/>
  </si>
  <si>
    <t>負荷</t>
    <rPh sb="0" eb="2">
      <t>フカ</t>
    </rPh>
    <phoneticPr fontId="2"/>
  </si>
  <si>
    <t>電動負荷</t>
    <rPh sb="0" eb="2">
      <t>デンドウ</t>
    </rPh>
    <rPh sb="2" eb="4">
      <t>フカ</t>
    </rPh>
    <phoneticPr fontId="2"/>
  </si>
  <si>
    <t>No.</t>
    <phoneticPr fontId="2"/>
  </si>
  <si>
    <t>名称</t>
    <rPh sb="0" eb="2">
      <t>メイショウ</t>
    </rPh>
    <phoneticPr fontId="2"/>
  </si>
  <si>
    <t>台数</t>
    <rPh sb="0" eb="2">
      <t>ダイスウ</t>
    </rPh>
    <phoneticPr fontId="2"/>
  </si>
  <si>
    <t>機器</t>
    <rPh sb="0" eb="2">
      <t>キキ</t>
    </rPh>
    <phoneticPr fontId="2"/>
  </si>
  <si>
    <t>部品</t>
    <rPh sb="0" eb="2">
      <t>ブヒン</t>
    </rPh>
    <phoneticPr fontId="2"/>
  </si>
  <si>
    <t>kW</t>
    <phoneticPr fontId="2"/>
  </si>
  <si>
    <t>全負荷</t>
    <rPh sb="0" eb="1">
      <t>ゼン</t>
    </rPh>
    <rPh sb="1" eb="3">
      <t>フカ</t>
    </rPh>
    <phoneticPr fontId="2"/>
  </si>
  <si>
    <t>常用負荷</t>
    <rPh sb="0" eb="2">
      <t>ジョウヨウ</t>
    </rPh>
    <rPh sb="2" eb="4">
      <t>フカ</t>
    </rPh>
    <phoneticPr fontId="2"/>
  </si>
  <si>
    <t>ケーキ定量フィーダ</t>
    <rPh sb="3" eb="5">
      <t>テイリョウ</t>
    </rPh>
    <phoneticPr fontId="2"/>
  </si>
  <si>
    <t>切出スクリュー</t>
    <rPh sb="0" eb="2">
      <t>キリダ</t>
    </rPh>
    <phoneticPr fontId="2"/>
  </si>
  <si>
    <t>スライドゲート</t>
    <phoneticPr fontId="2"/>
  </si>
  <si>
    <t>ケーキ投入ポンプ</t>
    <rPh sb="3" eb="5">
      <t>トウニュウ</t>
    </rPh>
    <phoneticPr fontId="2"/>
  </si>
  <si>
    <t>ポンプ</t>
    <phoneticPr fontId="2"/>
  </si>
  <si>
    <t>フィーダ</t>
    <phoneticPr fontId="2"/>
  </si>
  <si>
    <t>No.1し渣投入コンベヤ</t>
    <rPh sb="5" eb="6">
      <t>サ</t>
    </rPh>
    <rPh sb="6" eb="8">
      <t>トウニュウ</t>
    </rPh>
    <phoneticPr fontId="2"/>
  </si>
  <si>
    <t>本体</t>
    <rPh sb="0" eb="2">
      <t>ホンタイ</t>
    </rPh>
    <phoneticPr fontId="2"/>
  </si>
  <si>
    <t>No.2し渣投入コンベヤ</t>
    <rPh sb="5" eb="6">
      <t>サ</t>
    </rPh>
    <rPh sb="6" eb="8">
      <t>トウニュウ</t>
    </rPh>
    <phoneticPr fontId="2"/>
  </si>
  <si>
    <t>混合機</t>
    <rPh sb="0" eb="2">
      <t>コンゴウ</t>
    </rPh>
    <rPh sb="2" eb="3">
      <t>キ</t>
    </rPh>
    <phoneticPr fontId="2"/>
  </si>
  <si>
    <t>ケーキ投入機</t>
    <rPh sb="3" eb="6">
      <t>トウニュウキ</t>
    </rPh>
    <phoneticPr fontId="2"/>
  </si>
  <si>
    <t>焼却炉</t>
    <rPh sb="0" eb="3">
      <t>ショウキャクロ</t>
    </rPh>
    <phoneticPr fontId="2"/>
  </si>
  <si>
    <t>ー</t>
  </si>
  <si>
    <t>流動ブロワ</t>
    <rPh sb="0" eb="2">
      <t>リュウドウ</t>
    </rPh>
    <phoneticPr fontId="2"/>
  </si>
  <si>
    <t>バーナブロワ</t>
    <phoneticPr fontId="2"/>
  </si>
  <si>
    <t>砂冷却コンベヤ</t>
    <rPh sb="0" eb="1">
      <t>スナ</t>
    </rPh>
    <rPh sb="1" eb="3">
      <t>レイキャク</t>
    </rPh>
    <phoneticPr fontId="2"/>
  </si>
  <si>
    <t>砂ふるい機</t>
    <rPh sb="0" eb="1">
      <t>スナ</t>
    </rPh>
    <rPh sb="4" eb="5">
      <t>キ</t>
    </rPh>
    <phoneticPr fontId="2"/>
  </si>
  <si>
    <t>砂返送コンベヤ</t>
    <rPh sb="0" eb="1">
      <t>スナ</t>
    </rPh>
    <rPh sb="1" eb="3">
      <t>ヘンソウ</t>
    </rPh>
    <phoneticPr fontId="2"/>
  </si>
  <si>
    <t>砂貯留ホッパ</t>
    <rPh sb="0" eb="1">
      <t>スナ</t>
    </rPh>
    <rPh sb="1" eb="3">
      <t>チョリュウ</t>
    </rPh>
    <phoneticPr fontId="2"/>
  </si>
  <si>
    <t>ロータリーバルブ</t>
    <phoneticPr fontId="2"/>
  </si>
  <si>
    <t>砂投入コンベヤ</t>
    <rPh sb="0" eb="1">
      <t>スナ</t>
    </rPh>
    <rPh sb="1" eb="3">
      <t>トウニュウ</t>
    </rPh>
    <phoneticPr fontId="2"/>
  </si>
  <si>
    <t>砂投入ホッパ</t>
    <rPh sb="0" eb="1">
      <t>スナ</t>
    </rPh>
    <rPh sb="1" eb="3">
      <t>トウニュウ</t>
    </rPh>
    <phoneticPr fontId="2"/>
  </si>
  <si>
    <t>空気予熱器</t>
    <rPh sb="0" eb="2">
      <t>クウキ</t>
    </rPh>
    <rPh sb="2" eb="4">
      <t>ヨネツ</t>
    </rPh>
    <rPh sb="4" eb="5">
      <t>キ</t>
    </rPh>
    <phoneticPr fontId="2"/>
  </si>
  <si>
    <t>白煙防止予熱器</t>
    <rPh sb="0" eb="2">
      <t>ハクエン</t>
    </rPh>
    <rPh sb="2" eb="4">
      <t>ボウシ</t>
    </rPh>
    <rPh sb="4" eb="6">
      <t>ヨネツ</t>
    </rPh>
    <rPh sb="6" eb="7">
      <t>キ</t>
    </rPh>
    <phoneticPr fontId="2"/>
  </si>
  <si>
    <t>白煙防止ファン</t>
    <rPh sb="0" eb="2">
      <t>ハクエン</t>
    </rPh>
    <rPh sb="2" eb="4">
      <t>ボウシ</t>
    </rPh>
    <phoneticPr fontId="2"/>
  </si>
  <si>
    <t>冷却塔</t>
    <rPh sb="0" eb="3">
      <t>レイキャクトウ</t>
    </rPh>
    <phoneticPr fontId="2"/>
  </si>
  <si>
    <t>灰掻寄機</t>
    <rPh sb="0" eb="1">
      <t>ハイ</t>
    </rPh>
    <rPh sb="1" eb="2">
      <t>ソウ</t>
    </rPh>
    <rPh sb="2" eb="3">
      <t>キ</t>
    </rPh>
    <rPh sb="3" eb="4">
      <t>キ</t>
    </rPh>
    <phoneticPr fontId="2"/>
  </si>
  <si>
    <t>灰排出機（二重ダンパ）</t>
    <rPh sb="0" eb="1">
      <t>ハイ</t>
    </rPh>
    <rPh sb="1" eb="3">
      <t>ハイシュツ</t>
    </rPh>
    <rPh sb="3" eb="4">
      <t>キ</t>
    </rPh>
    <rPh sb="5" eb="7">
      <t>ニジュウ</t>
    </rPh>
    <phoneticPr fontId="2"/>
  </si>
  <si>
    <t>冷却水昇圧ポンプ</t>
    <rPh sb="0" eb="3">
      <t>レイキャクスイ</t>
    </rPh>
    <rPh sb="3" eb="5">
      <t>ショウアツ</t>
    </rPh>
    <phoneticPr fontId="2"/>
  </si>
  <si>
    <t>ヒータ</t>
    <phoneticPr fontId="2"/>
  </si>
  <si>
    <t>パージ空気ファン</t>
    <rPh sb="3" eb="5">
      <t>クウキ</t>
    </rPh>
    <phoneticPr fontId="2"/>
  </si>
  <si>
    <t>バグフィルタ</t>
    <phoneticPr fontId="2"/>
  </si>
  <si>
    <t>灰搬出コンベヤ</t>
    <rPh sb="0" eb="1">
      <t>ハイ</t>
    </rPh>
    <rPh sb="1" eb="3">
      <t>ハンシュツ</t>
    </rPh>
    <phoneticPr fontId="2"/>
  </si>
  <si>
    <t>二重ダンパ</t>
    <rPh sb="0" eb="2">
      <t>ニジュウ</t>
    </rPh>
    <phoneticPr fontId="2"/>
  </si>
  <si>
    <t>排煙処理塔</t>
    <rPh sb="0" eb="2">
      <t>ハイエン</t>
    </rPh>
    <rPh sb="2" eb="4">
      <t>ショリ</t>
    </rPh>
    <rPh sb="4" eb="5">
      <t>トウ</t>
    </rPh>
    <phoneticPr fontId="2"/>
  </si>
  <si>
    <t>排煙処理塔循環ポンプ</t>
    <rPh sb="0" eb="2">
      <t>ハイエン</t>
    </rPh>
    <rPh sb="2" eb="4">
      <t>ショリ</t>
    </rPh>
    <rPh sb="4" eb="5">
      <t>トウ</t>
    </rPh>
    <rPh sb="5" eb="7">
      <t>ジュンカン</t>
    </rPh>
    <phoneticPr fontId="2"/>
  </si>
  <si>
    <t>誘引ファン</t>
    <rPh sb="0" eb="2">
      <t>ユウイン</t>
    </rPh>
    <phoneticPr fontId="2"/>
  </si>
  <si>
    <t>煙突</t>
    <rPh sb="0" eb="2">
      <t>エントツ</t>
    </rPh>
    <phoneticPr fontId="2"/>
  </si>
  <si>
    <t>灰移送コンベヤ</t>
    <rPh sb="0" eb="1">
      <t>ハイ</t>
    </rPh>
    <rPh sb="1" eb="3">
      <t>イソウ</t>
    </rPh>
    <phoneticPr fontId="2"/>
  </si>
  <si>
    <t>灰ホッパ</t>
    <rPh sb="0" eb="1">
      <t>ハイ</t>
    </rPh>
    <phoneticPr fontId="2"/>
  </si>
  <si>
    <t>集塵機排風機</t>
    <rPh sb="0" eb="2">
      <t>シュウジン</t>
    </rPh>
    <rPh sb="2" eb="3">
      <t>キ</t>
    </rPh>
    <rPh sb="3" eb="5">
      <t>ハイフウ</t>
    </rPh>
    <rPh sb="5" eb="6">
      <t>キ</t>
    </rPh>
    <phoneticPr fontId="2"/>
  </si>
  <si>
    <t>集塵機振動機</t>
    <rPh sb="0" eb="2">
      <t>シュウジン</t>
    </rPh>
    <rPh sb="2" eb="3">
      <t>キ</t>
    </rPh>
    <rPh sb="3" eb="5">
      <t>シンドウ</t>
    </rPh>
    <rPh sb="5" eb="6">
      <t>キ</t>
    </rPh>
    <phoneticPr fontId="2"/>
  </si>
  <si>
    <t>集塵機灰切出機</t>
    <rPh sb="0" eb="2">
      <t>シュウジン</t>
    </rPh>
    <rPh sb="2" eb="3">
      <t>キ</t>
    </rPh>
    <rPh sb="3" eb="4">
      <t>ハイ</t>
    </rPh>
    <rPh sb="4" eb="6">
      <t>キリダ</t>
    </rPh>
    <rPh sb="6" eb="7">
      <t>キ</t>
    </rPh>
    <phoneticPr fontId="2"/>
  </si>
  <si>
    <t>灰加湿機</t>
    <rPh sb="0" eb="1">
      <t>ハイ</t>
    </rPh>
    <rPh sb="1" eb="3">
      <t>カシツ</t>
    </rPh>
    <rPh sb="3" eb="4">
      <t>キ</t>
    </rPh>
    <phoneticPr fontId="2"/>
  </si>
  <si>
    <t>塩化第一鉄タンク</t>
    <rPh sb="0" eb="2">
      <t>エンカ</t>
    </rPh>
    <rPh sb="2" eb="5">
      <t>ダイイチテツ</t>
    </rPh>
    <phoneticPr fontId="2"/>
  </si>
  <si>
    <t>塩化第一鉄ポンプ</t>
    <rPh sb="0" eb="2">
      <t>エンカ</t>
    </rPh>
    <rPh sb="2" eb="5">
      <t>ダイイチテツ</t>
    </rPh>
    <phoneticPr fontId="2"/>
  </si>
  <si>
    <t>重油ストレージタンク</t>
    <rPh sb="0" eb="2">
      <t>ジュウユ</t>
    </rPh>
    <phoneticPr fontId="2"/>
  </si>
  <si>
    <t>重油移送ポンプ</t>
    <rPh sb="0" eb="2">
      <t>ジュウユ</t>
    </rPh>
    <rPh sb="2" eb="4">
      <t>イソウ</t>
    </rPh>
    <phoneticPr fontId="2"/>
  </si>
  <si>
    <t>重油サービスタンク</t>
    <rPh sb="0" eb="2">
      <t>ジュウユ</t>
    </rPh>
    <phoneticPr fontId="2"/>
  </si>
  <si>
    <t>重油供給ポンプ</t>
    <rPh sb="0" eb="2">
      <t>ジュウユ</t>
    </rPh>
    <rPh sb="2" eb="4">
      <t>キョウキュウ</t>
    </rPh>
    <phoneticPr fontId="2"/>
  </si>
  <si>
    <t>空気圧縮機</t>
    <rPh sb="0" eb="2">
      <t>クウキ</t>
    </rPh>
    <rPh sb="2" eb="5">
      <t>アッシュクキ</t>
    </rPh>
    <phoneticPr fontId="2"/>
  </si>
  <si>
    <t>除湿機</t>
    <rPh sb="0" eb="3">
      <t>ジョシツキ</t>
    </rPh>
    <phoneticPr fontId="2"/>
  </si>
  <si>
    <t>空気槽</t>
    <rPh sb="0" eb="2">
      <t>クウキ</t>
    </rPh>
    <rPh sb="2" eb="3">
      <t>ソウ</t>
    </rPh>
    <phoneticPr fontId="2"/>
  </si>
  <si>
    <t>苛性ソーダ貯槽</t>
    <rPh sb="0" eb="2">
      <t>カセイ</t>
    </rPh>
    <rPh sb="5" eb="7">
      <t>チョソウ</t>
    </rPh>
    <phoneticPr fontId="2"/>
  </si>
  <si>
    <t>苛性ソーダポンプ</t>
    <rPh sb="0" eb="2">
      <t>カセイ</t>
    </rPh>
    <phoneticPr fontId="2"/>
  </si>
  <si>
    <t>メンテナンス用ホイスト</t>
    <rPh sb="6" eb="7">
      <t>ヨウ</t>
    </rPh>
    <phoneticPr fontId="2"/>
  </si>
  <si>
    <t>特殊モータ（巻上）</t>
    <rPh sb="0" eb="2">
      <t>トクシュ</t>
    </rPh>
    <rPh sb="6" eb="8">
      <t>マキアゲ</t>
    </rPh>
    <phoneticPr fontId="2"/>
  </si>
  <si>
    <t>特殊モータ（横行）</t>
    <rPh sb="0" eb="2">
      <t>トクシュ</t>
    </rPh>
    <rPh sb="6" eb="8">
      <t>オウコウ</t>
    </rPh>
    <phoneticPr fontId="2"/>
  </si>
  <si>
    <t>脱臭ファン</t>
    <rPh sb="0" eb="2">
      <t>ダッシュウ</t>
    </rPh>
    <phoneticPr fontId="2"/>
  </si>
  <si>
    <t>活性炭吸着塔</t>
    <rPh sb="0" eb="3">
      <t>カッセイタン</t>
    </rPh>
    <rPh sb="3" eb="5">
      <t>キュウチャク</t>
    </rPh>
    <rPh sb="5" eb="6">
      <t>トウ</t>
    </rPh>
    <phoneticPr fontId="2"/>
  </si>
  <si>
    <t>脱臭ファン用ミストセパレータ</t>
    <rPh sb="0" eb="2">
      <t>ダッシュウ</t>
    </rPh>
    <rPh sb="5" eb="6">
      <t>ヨウ</t>
    </rPh>
    <phoneticPr fontId="2"/>
  </si>
  <si>
    <t>エアシャワー</t>
    <phoneticPr fontId="2"/>
  </si>
  <si>
    <t>発電装置</t>
    <rPh sb="0" eb="2">
      <t>ハツデン</t>
    </rPh>
    <rPh sb="2" eb="4">
      <t>ソウチ</t>
    </rPh>
    <phoneticPr fontId="2"/>
  </si>
  <si>
    <t>発電量</t>
    <rPh sb="0" eb="2">
      <t>ハツデン</t>
    </rPh>
    <rPh sb="2" eb="3">
      <t>リョウ</t>
    </rPh>
    <phoneticPr fontId="2"/>
  </si>
  <si>
    <t>高温水ポンプ</t>
    <rPh sb="0" eb="3">
      <t>コウオンスイ</t>
    </rPh>
    <phoneticPr fontId="2"/>
  </si>
  <si>
    <t>上水ポンプ</t>
    <rPh sb="0" eb="2">
      <t>ジョウスイ</t>
    </rPh>
    <phoneticPr fontId="2"/>
  </si>
  <si>
    <t>トータル</t>
    <phoneticPr fontId="2"/>
  </si>
  <si>
    <t>※グレー着色部は稼働時間24時間未満の機器を示す。</t>
    <rPh sb="4" eb="6">
      <t>チャクショク</t>
    </rPh>
    <rPh sb="6" eb="7">
      <t>ブ</t>
    </rPh>
    <rPh sb="8" eb="10">
      <t>カドウ</t>
    </rPh>
    <rPh sb="10" eb="12">
      <t>ジカン</t>
    </rPh>
    <rPh sb="14" eb="16">
      <t>ジカン</t>
    </rPh>
    <rPh sb="16" eb="18">
      <t>ミマン</t>
    </rPh>
    <rPh sb="19" eb="21">
      <t>キキ</t>
    </rPh>
    <rPh sb="22" eb="23">
      <t>シメ</t>
    </rPh>
    <phoneticPr fontId="2"/>
  </si>
  <si>
    <t>※消費電力：全設備容量505.45kW×需要率1.0×負荷率0.7＝354kWh</t>
    <rPh sb="1" eb="3">
      <t>ショウヒ</t>
    </rPh>
    <rPh sb="3" eb="5">
      <t>デンリョク</t>
    </rPh>
    <rPh sb="6" eb="7">
      <t>ゼン</t>
    </rPh>
    <rPh sb="7" eb="9">
      <t>セツビ</t>
    </rPh>
    <rPh sb="9" eb="11">
      <t>ヨウリョウ</t>
    </rPh>
    <rPh sb="20" eb="22">
      <t>ジュヨウ</t>
    </rPh>
    <rPh sb="22" eb="23">
      <t>リツ</t>
    </rPh>
    <rPh sb="27" eb="29">
      <t>フカ</t>
    </rPh>
    <rPh sb="29" eb="30">
      <t>リツ</t>
    </rPh>
    <phoneticPr fontId="2"/>
  </si>
  <si>
    <t>運転管理業務</t>
    <rPh sb="0" eb="2">
      <t>ウンテン</t>
    </rPh>
    <rPh sb="2" eb="4">
      <t>カンリ</t>
    </rPh>
    <rPh sb="4" eb="6">
      <t>ギョウム</t>
    </rPh>
    <phoneticPr fontId="2"/>
  </si>
  <si>
    <t>に係る費用</t>
    <rPh sb="1" eb="2">
      <t>カカ</t>
    </rPh>
    <rPh sb="3" eb="5">
      <t>ヒヨウ</t>
    </rPh>
    <phoneticPr fontId="2"/>
  </si>
  <si>
    <t>法定点検ほか業務費</t>
    <rPh sb="0" eb="4">
      <t>ホウテイテンケン</t>
    </rPh>
    <rPh sb="6" eb="9">
      <t>ギョウムヒ</t>
    </rPh>
    <phoneticPr fontId="2"/>
  </si>
  <si>
    <t>点検整備業務及び</t>
    <rPh sb="0" eb="7">
      <t>テンケンセイビギョウムオヨ</t>
    </rPh>
    <phoneticPr fontId="2"/>
  </si>
  <si>
    <t>補修業務(物品調達</t>
    <rPh sb="0" eb="4">
      <t>ホシュウギョウム</t>
    </rPh>
    <rPh sb="5" eb="7">
      <t>ブッピン</t>
    </rPh>
    <rPh sb="7" eb="9">
      <t>チョウタツ</t>
    </rPh>
    <phoneticPr fontId="2"/>
  </si>
  <si>
    <t>含む)に係る費用</t>
    <rPh sb="4" eb="5">
      <t>カカ</t>
    </rPh>
    <rPh sb="6" eb="8">
      <t>ヒヨウ</t>
    </rPh>
    <phoneticPr fontId="2"/>
  </si>
  <si>
    <t>上水費</t>
    <rPh sb="0" eb="3">
      <t>ジョウスイヒ</t>
    </rPh>
    <phoneticPr fontId="2"/>
  </si>
  <si>
    <t>計</t>
    <rPh sb="0" eb="1">
      <t>ケイ</t>
    </rPh>
    <phoneticPr fontId="2"/>
  </si>
  <si>
    <t>③</t>
    <phoneticPr fontId="2"/>
  </si>
  <si>
    <t>計算値</t>
    <rPh sb="0" eb="3">
      <t>ケイサンチ</t>
    </rPh>
    <phoneticPr fontId="2"/>
  </si>
  <si>
    <t>※汚泥処理</t>
    <rPh sb="1" eb="3">
      <t>オデイ</t>
    </rPh>
    <rPh sb="3" eb="5">
      <t>ショリ</t>
    </rPh>
    <phoneticPr fontId="3"/>
  </si>
  <si>
    <t>設備以外</t>
    <phoneticPr fontId="2"/>
  </si>
  <si>
    <t>ﾕｰﾃｨﾘﾃｨ</t>
  </si>
  <si>
    <t>・⑧及び⑩は水処理系への流入水量1m3あたりの処理に必要となる電力原単位及び処理単価とする。小数点以下3桁で記入すること。</t>
    <rPh sb="46" eb="49">
      <t>ショウスウテン</t>
    </rPh>
    <rPh sb="49" eb="51">
      <t>イカ</t>
    </rPh>
    <rPh sb="52" eb="53">
      <t>ケタ</t>
    </rPh>
    <rPh sb="54" eb="56">
      <t>キニュウ</t>
    </rPh>
    <phoneticPr fontId="3"/>
  </si>
  <si>
    <t>・B-1に係る各年度の支払額は、支払総額（④の合計欄の値）を発注概要書に示した各年度の支払い限度額割合に応じて按分計算される金額とする。</t>
    <rPh sb="5" eb="6">
      <t>カカ</t>
    </rPh>
    <rPh sb="7" eb="10">
      <t>カクネンド</t>
    </rPh>
    <rPh sb="11" eb="13">
      <t>シハライ</t>
    </rPh>
    <rPh sb="13" eb="14">
      <t>ガク</t>
    </rPh>
    <rPh sb="16" eb="18">
      <t>シハライ</t>
    </rPh>
    <rPh sb="18" eb="20">
      <t>ソウガク</t>
    </rPh>
    <rPh sb="23" eb="25">
      <t>ゴウケイ</t>
    </rPh>
    <rPh sb="25" eb="26">
      <t>ラン</t>
    </rPh>
    <rPh sb="27" eb="28">
      <t>アタイ</t>
    </rPh>
    <rPh sb="30" eb="32">
      <t>ハッチュウ</t>
    </rPh>
    <rPh sb="32" eb="35">
      <t>ガイヨウショ</t>
    </rPh>
    <rPh sb="36" eb="37">
      <t>シメ</t>
    </rPh>
    <rPh sb="39" eb="42">
      <t>カクネンド</t>
    </rPh>
    <rPh sb="43" eb="45">
      <t>シハラ</t>
    </rPh>
    <rPh sb="46" eb="48">
      <t>ゲンド</t>
    </rPh>
    <rPh sb="48" eb="49">
      <t>ガク</t>
    </rPh>
    <rPh sb="49" eb="51">
      <t>ワリアイ</t>
    </rPh>
    <rPh sb="52" eb="53">
      <t>オウ</t>
    </rPh>
    <rPh sb="55" eb="57">
      <t>アンブン</t>
    </rPh>
    <rPh sb="57" eb="59">
      <t>ケイサン</t>
    </rPh>
    <rPh sb="62" eb="64">
      <t>キンガク</t>
    </rPh>
    <phoneticPr fontId="3"/>
  </si>
  <si>
    <t>・③について、令和5年3月31日17時から令和13年3月31日17時までのその他固定費について、それぞれの内訳の合計欄に一括で計上すること。なお、各年度の支払額については、発注者の設計割合に応じて設定する。</t>
    <rPh sb="7" eb="9">
      <t>レイワ</t>
    </rPh>
    <rPh sb="10" eb="11">
      <t>ネン</t>
    </rPh>
    <rPh sb="12" eb="13">
      <t>ガツ</t>
    </rPh>
    <rPh sb="15" eb="16">
      <t>ニチ</t>
    </rPh>
    <rPh sb="18" eb="19">
      <t>ジ</t>
    </rPh>
    <rPh sb="21" eb="23">
      <t>レイワ</t>
    </rPh>
    <rPh sb="25" eb="26">
      <t>ネン</t>
    </rPh>
    <rPh sb="27" eb="28">
      <t>ガツ</t>
    </rPh>
    <rPh sb="30" eb="31">
      <t>ニチ</t>
    </rPh>
    <rPh sb="33" eb="34">
      <t>ジ</t>
    </rPh>
    <rPh sb="39" eb="40">
      <t>タ</t>
    </rPh>
    <rPh sb="40" eb="43">
      <t>コテイヒ</t>
    </rPh>
    <rPh sb="53" eb="55">
      <t>ウチワケ</t>
    </rPh>
    <rPh sb="56" eb="58">
      <t>ゴウケイ</t>
    </rPh>
    <rPh sb="58" eb="59">
      <t>ラン</t>
    </rPh>
    <rPh sb="60" eb="62">
      <t>イッカツ</t>
    </rPh>
    <rPh sb="63" eb="65">
      <t>ケイジョウ</t>
    </rPh>
    <rPh sb="73" eb="76">
      <t>カクネンド</t>
    </rPh>
    <rPh sb="77" eb="79">
      <t>シハライ</t>
    </rPh>
    <rPh sb="79" eb="80">
      <t>ガク</t>
    </rPh>
    <rPh sb="86" eb="89">
      <t>ハッチュウシャ</t>
    </rPh>
    <rPh sb="90" eb="92">
      <t>セッケイ</t>
    </rPh>
    <rPh sb="92" eb="94">
      <t>ワリアイ</t>
    </rPh>
    <rPh sb="95" eb="96">
      <t>オウ</t>
    </rPh>
    <rPh sb="98" eb="100">
      <t>セッテイ</t>
    </rPh>
    <phoneticPr fontId="3"/>
  </si>
  <si>
    <t>（消費税及び地方消費税を含まない。）</t>
  </si>
  <si>
    <t>（水処理流入）※1</t>
    <rPh sb="1" eb="2">
      <t>ミズ</t>
    </rPh>
    <rPh sb="2" eb="4">
      <t>ショリ</t>
    </rPh>
    <rPh sb="4" eb="6">
      <t>リュウニュウ</t>
    </rPh>
    <phoneticPr fontId="3"/>
  </si>
  <si>
    <t>※1 予定流入水量（水処理流入）には雨天日も含む。</t>
    <rPh sb="3" eb="5">
      <t>ヨテイ</t>
    </rPh>
    <rPh sb="5" eb="7">
      <t>リュウニュウ</t>
    </rPh>
    <rPh sb="7" eb="9">
      <t>スイリョウ</t>
    </rPh>
    <rPh sb="10" eb="11">
      <t>ミズ</t>
    </rPh>
    <rPh sb="11" eb="13">
      <t>ショリ</t>
    </rPh>
    <rPh sb="13" eb="15">
      <t>リュウニュウ</t>
    </rPh>
    <rPh sb="18" eb="20">
      <t>ウテン</t>
    </rPh>
    <rPh sb="20" eb="21">
      <t>ヒ</t>
    </rPh>
    <rPh sb="22" eb="23">
      <t>フク</t>
    </rPh>
    <phoneticPr fontId="3"/>
  </si>
  <si>
    <t>検算者　氏名</t>
    <rPh sb="0" eb="2">
      <t>ケンザン</t>
    </rPh>
    <rPh sb="2" eb="3">
      <t>シャ</t>
    </rPh>
    <rPh sb="4" eb="6">
      <t>シメイ</t>
    </rPh>
    <phoneticPr fontId="2"/>
  </si>
  <si>
    <r>
      <t>・「★総合計」の金額が入札書の「運転管理ほか業務（入札金額②）」の金額と一致していること。</t>
    </r>
    <r>
      <rPr>
        <u/>
        <sz val="10"/>
        <rFont val="游ゴシック"/>
        <family val="3"/>
        <charset val="128"/>
        <scheme val="minor"/>
      </rPr>
      <t>異なる価格で入札した場合には、その入札は無効となるので注意すること。</t>
    </r>
    <rPh sb="3" eb="4">
      <t>ソウ</t>
    </rPh>
    <rPh sb="4" eb="6">
      <t>ゴウケイ</t>
    </rPh>
    <rPh sb="8" eb="10">
      <t>キンガク</t>
    </rPh>
    <rPh sb="11" eb="13">
      <t>ニュウサツ</t>
    </rPh>
    <rPh sb="13" eb="14">
      <t>ショ</t>
    </rPh>
    <rPh sb="16" eb="18">
      <t>ウンテン</t>
    </rPh>
    <rPh sb="18" eb="20">
      <t>カンリ</t>
    </rPh>
    <rPh sb="22" eb="24">
      <t>ギョウム</t>
    </rPh>
    <rPh sb="25" eb="27">
      <t>ニュウサツ</t>
    </rPh>
    <rPh sb="27" eb="29">
      <t>キンガク</t>
    </rPh>
    <rPh sb="33" eb="35">
      <t>キンガク</t>
    </rPh>
    <rPh sb="36" eb="38">
      <t>イッチ</t>
    </rPh>
    <rPh sb="45" eb="46">
      <t>コト</t>
    </rPh>
    <rPh sb="48" eb="50">
      <t>カカク</t>
    </rPh>
    <rPh sb="51" eb="53">
      <t>ニュウサツ</t>
    </rPh>
    <rPh sb="55" eb="57">
      <t>バアイ</t>
    </rPh>
    <rPh sb="62" eb="64">
      <t>ニュウサツ</t>
    </rPh>
    <rPh sb="65" eb="67">
      <t>ムコウ</t>
    </rPh>
    <rPh sb="72" eb="74">
      <t>チュウイ</t>
    </rPh>
    <phoneticPr fontId="3"/>
  </si>
  <si>
    <t>案件名：大和川下流流域下水道　今池水みらいセンター　包括管理事業</t>
    <rPh sb="0" eb="2">
      <t>アンケン</t>
    </rPh>
    <rPh sb="2" eb="3">
      <t>メイ</t>
    </rPh>
    <phoneticPr fontId="2"/>
  </si>
  <si>
    <t>申請者（グループ名）</t>
    <rPh sb="0" eb="2">
      <t>シンセイ</t>
    </rPh>
    <rPh sb="2" eb="3">
      <t>シャ</t>
    </rPh>
    <rPh sb="8" eb="9">
      <t>メイ</t>
    </rPh>
    <phoneticPr fontId="2"/>
  </si>
  <si>
    <t>代表企業</t>
    <phoneticPr fontId="2"/>
  </si>
  <si>
    <t>商号又は名称</t>
    <phoneticPr fontId="2"/>
  </si>
  <si>
    <r>
      <t>　　</t>
    </r>
    <r>
      <rPr>
        <u/>
        <sz val="10"/>
        <color theme="1"/>
        <rFont val="游ゴシック"/>
        <family val="3"/>
        <charset val="128"/>
        <scheme val="minor"/>
      </rPr>
      <t>異なる価格で入札した場合には、その入札は無効となるので注意すること。</t>
    </r>
    <phoneticPr fontId="2"/>
  </si>
  <si>
    <t>検算者　氏名</t>
    <phoneticPr fontId="2"/>
  </si>
  <si>
    <r>
      <t>・③については「その他固定費」のそれぞれの内訳の合計欄に、⑧及び⑩については年度ごとに提案値を記入すること。なお、</t>
    </r>
    <r>
      <rPr>
        <u/>
        <sz val="10"/>
        <rFont val="游ゴシック"/>
        <family val="3"/>
        <charset val="128"/>
        <scheme val="minor"/>
      </rPr>
      <t>ここに記載した数値を「運転管理ほか業務」に係る契約額及び契約原単位並びに契約単価（税抜）とする。</t>
    </r>
    <rPh sb="10" eb="11">
      <t>タ</t>
    </rPh>
    <rPh sb="11" eb="14">
      <t>コテイヒ</t>
    </rPh>
    <rPh sb="30" eb="31">
      <t>オヨ</t>
    </rPh>
    <rPh sb="38" eb="40">
      <t>ネンド</t>
    </rPh>
    <rPh sb="43" eb="45">
      <t>テイアン</t>
    </rPh>
    <rPh sb="45" eb="46">
      <t>チ</t>
    </rPh>
    <rPh sb="47" eb="49">
      <t>キニュウ</t>
    </rPh>
    <rPh sb="60" eb="62">
      <t>キサイ</t>
    </rPh>
    <rPh sb="64" eb="66">
      <t>スウチ</t>
    </rPh>
    <rPh sb="68" eb="70">
      <t>ウンテン</t>
    </rPh>
    <rPh sb="70" eb="72">
      <t>カンリ</t>
    </rPh>
    <rPh sb="74" eb="76">
      <t>ギョウム</t>
    </rPh>
    <rPh sb="78" eb="79">
      <t>カカ</t>
    </rPh>
    <rPh sb="80" eb="82">
      <t>ケイヤク</t>
    </rPh>
    <rPh sb="82" eb="83">
      <t>ガク</t>
    </rPh>
    <rPh sb="83" eb="84">
      <t>オヨ</t>
    </rPh>
    <rPh sb="85" eb="87">
      <t>ケイヤク</t>
    </rPh>
    <rPh sb="87" eb="90">
      <t>ゲンタンイ</t>
    </rPh>
    <rPh sb="90" eb="91">
      <t>ナラ</t>
    </rPh>
    <rPh sb="93" eb="95">
      <t>ケイヤク</t>
    </rPh>
    <rPh sb="95" eb="97">
      <t>タンカ</t>
    </rPh>
    <rPh sb="98" eb="99">
      <t>ゼイ</t>
    </rPh>
    <rPh sb="99" eb="100">
      <t>ヌ</t>
    </rPh>
    <phoneticPr fontId="3"/>
  </si>
  <si>
    <t>左記以外の費用</t>
    <phoneticPr fontId="2"/>
  </si>
  <si>
    <t>(法定点検等）</t>
    <rPh sb="1" eb="3">
      <t>ホウテイ</t>
    </rPh>
    <rPh sb="3" eb="5">
      <t>テンケン</t>
    </rPh>
    <rPh sb="5" eb="6">
      <t>トウ</t>
    </rPh>
    <phoneticPr fontId="3"/>
  </si>
  <si>
    <t>小規模補修業務</t>
    <rPh sb="0" eb="3">
      <t>ショウキボ</t>
    </rPh>
    <rPh sb="3" eb="5">
      <t>ホシュウ</t>
    </rPh>
    <rPh sb="5" eb="7">
      <t>ギョウム</t>
    </rPh>
    <phoneticPr fontId="3"/>
  </si>
  <si>
    <t>・補修部品調達</t>
    <phoneticPr fontId="2"/>
  </si>
  <si>
    <t>・②について、小規模補修業務・補修部品調達について、要求水準書より年度上限額37,000千円を固定している。</t>
    <rPh sb="7" eb="10">
      <t>ショウキボ</t>
    </rPh>
    <rPh sb="10" eb="12">
      <t>ホシュウ</t>
    </rPh>
    <rPh sb="12" eb="14">
      <t>ギョウム</t>
    </rPh>
    <rPh sb="15" eb="17">
      <t>ホシュウ</t>
    </rPh>
    <rPh sb="17" eb="19">
      <t>ブヒン</t>
    </rPh>
    <rPh sb="19" eb="21">
      <t>チョウタツ</t>
    </rPh>
    <rPh sb="26" eb="28">
      <t>ヨウキュウ</t>
    </rPh>
    <rPh sb="28" eb="30">
      <t>スイジュン</t>
    </rPh>
    <rPh sb="30" eb="31">
      <t>ショ</t>
    </rPh>
    <rPh sb="33" eb="35">
      <t>ネンド</t>
    </rPh>
    <rPh sb="35" eb="38">
      <t>ジョウゲンガク</t>
    </rPh>
    <rPh sb="44" eb="46">
      <t>センエン</t>
    </rPh>
    <rPh sb="47" eb="49">
      <t>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</si>
</sst>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_ "/>
    <numFmt numFmtId="178" formatCode="0.0"/>
    <numFmt numFmtId="179" formatCode="#,##0.00000"/>
  </numFmts>
  <fonts count="16" x14ac:knownFonts="1">
    <font>
      <sz val="11"/>
      <color theme="1"/>
      <name val="游ゴシック"/>
      <family val="3"/>
      <charset val="128"/>
      <scheme val="minor"/>
    </font>
    <font>
      <sz val="10"/>
      <color theme="1"/>
      <name val="游ゴシック"/>
      <family val="3"/>
      <charset val="128"/>
      <scheme val="minor"/>
    </font>
    <font>
      <sz val="6"/>
      <name val="游ゴシック"/>
      <family val="3"/>
      <charset val="128"/>
      <scheme val="minor"/>
    </font>
    <font>
      <sz val="6"/>
      <name val="ＭＳ Ｐゴシック"/>
      <family val="3"/>
      <charset val="128"/>
    </font>
    <font>
      <sz val="10"/>
      <name val="游ゴシック"/>
      <family val="3"/>
      <charset val="128"/>
      <scheme val="minor"/>
    </font>
    <font>
      <strike/>
      <sz val="10"/>
      <color rgb="FFFF0000"/>
      <name val="游ゴシック"/>
      <family val="3"/>
      <charset val="128"/>
      <scheme val="minor"/>
    </font>
    <font>
      <sz val="14"/>
      <color theme="1"/>
      <name val="游ゴシック"/>
      <family val="3"/>
      <charset val="128"/>
      <scheme val="minor"/>
    </font>
    <font>
      <sz val="11"/>
      <color theme="1"/>
      <name val="游ゴシック"/>
      <family val="2"/>
      <scheme val="minor"/>
    </font>
    <font>
      <sz val="11"/>
      <color theme="1"/>
      <name val="ＭＳ ゴシック"/>
      <family val="3"/>
      <charset val="128"/>
    </font>
    <font>
      <u/>
      <sz val="11"/>
      <color theme="1"/>
      <name val="ＭＳ ゴシック"/>
      <family val="3"/>
      <charset val="128"/>
    </font>
    <font>
      <sz val="11"/>
      <name val="游ゴシック"/>
      <family val="2"/>
      <scheme val="minor"/>
    </font>
    <font>
      <sz val="11"/>
      <name val="游ゴシック"/>
      <family val="3"/>
      <charset val="128"/>
      <scheme val="minor"/>
    </font>
    <font>
      <u/>
      <sz val="10"/>
      <name val="游ゴシック"/>
      <family val="3"/>
      <charset val="128"/>
      <scheme val="minor"/>
    </font>
    <font>
      <sz val="12"/>
      <color theme="1"/>
      <name val="游ゴシック"/>
      <family val="3"/>
      <charset val="128"/>
      <scheme val="minor"/>
    </font>
    <font>
      <sz val="16"/>
      <color theme="1"/>
      <name val="游ゴシック"/>
      <family val="3"/>
      <charset val="128"/>
      <scheme val="minor"/>
    </font>
    <font>
      <u/>
      <sz val="10"/>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2"/>
        <bgColor indexed="64"/>
      </patternFill>
    </fill>
  </fills>
  <borders count="9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right/>
      <top style="medium">
        <color indexed="64"/>
      </top>
      <bottom/>
      <diagonal/>
    </border>
    <border>
      <left style="medium">
        <color indexed="64"/>
      </left>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medium">
        <color indexed="64"/>
      </left>
      <right style="medium">
        <color indexed="64"/>
      </right>
      <top style="thin">
        <color indexed="64"/>
      </top>
      <bottom style="double">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left style="thin">
        <color indexed="64"/>
      </left>
      <right/>
      <top style="double">
        <color indexed="64"/>
      </top>
      <bottom/>
      <diagonal/>
    </border>
  </borders>
  <cellStyleXfs count="2">
    <xf numFmtId="0" fontId="0" fillId="0" borderId="0">
      <alignment vertical="center"/>
    </xf>
    <xf numFmtId="0" fontId="7" fillId="0" borderId="0"/>
  </cellStyleXfs>
  <cellXfs count="281">
    <xf numFmtId="0" fontId="0" fillId="0" borderId="0" xfId="0">
      <alignment vertical="center"/>
    </xf>
    <xf numFmtId="0" fontId="1" fillId="0" borderId="0" xfId="0" applyFont="1">
      <alignmen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2" borderId="5" xfId="0" applyFont="1" applyFill="1" applyBorder="1">
      <alignment vertical="center"/>
    </xf>
    <xf numFmtId="0" fontId="1" fillId="2" borderId="6" xfId="0" applyFont="1" applyFill="1" applyBorder="1">
      <alignment vertical="center"/>
    </xf>
    <xf numFmtId="0" fontId="1" fillId="2" borderId="7" xfId="0" applyFont="1" applyFill="1" applyBorder="1">
      <alignment vertical="center"/>
    </xf>
    <xf numFmtId="0" fontId="1" fillId="2" borderId="8" xfId="0" applyFont="1" applyFill="1" applyBorder="1">
      <alignment vertical="center"/>
    </xf>
    <xf numFmtId="0" fontId="1" fillId="2"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Continuous" vertical="center"/>
    </xf>
    <xf numFmtId="0" fontId="1" fillId="2" borderId="13" xfId="0" applyFont="1" applyFill="1" applyBorder="1" applyAlignment="1">
      <alignment horizontal="centerContinuous" vertical="center"/>
    </xf>
    <xf numFmtId="0" fontId="1" fillId="2" borderId="14" xfId="0" applyFont="1" applyFill="1" applyBorder="1" applyAlignment="1">
      <alignment horizontal="centerContinuous" vertical="center"/>
    </xf>
    <xf numFmtId="0" fontId="1" fillId="2" borderId="0" xfId="0" applyFont="1" applyFill="1" applyBorder="1" applyAlignment="1">
      <alignment horizontal="centerContinuous" vertical="center"/>
    </xf>
    <xf numFmtId="0" fontId="1" fillId="2" borderId="15" xfId="0" applyFont="1" applyFill="1" applyBorder="1" applyAlignment="1">
      <alignment horizontal="centerContinuous"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20" xfId="0" applyFont="1" applyFill="1" applyBorder="1" applyAlignment="1">
      <alignment horizontal="centerContinuous" vertical="center"/>
    </xf>
    <xf numFmtId="0" fontId="1" fillId="2" borderId="21" xfId="0" applyFont="1" applyFill="1" applyBorder="1" applyAlignment="1">
      <alignment horizontal="centerContinuous" vertical="center"/>
    </xf>
    <xf numFmtId="0" fontId="1" fillId="2" borderId="10"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8" xfId="0" applyFont="1" applyFill="1" applyBorder="1" applyAlignment="1">
      <alignment horizontal="centerContinuous" vertical="center"/>
    </xf>
    <xf numFmtId="0" fontId="1" fillId="2" borderId="10" xfId="0" applyFont="1" applyFill="1" applyBorder="1" applyAlignment="1">
      <alignment horizontal="centerContinuous" vertical="center"/>
    </xf>
    <xf numFmtId="0" fontId="1" fillId="2" borderId="1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lignment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3"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9" xfId="0" applyFont="1" applyFill="1" applyBorder="1" applyAlignment="1">
      <alignment horizontal="center" vertical="center"/>
    </xf>
    <xf numFmtId="3" fontId="1" fillId="2" borderId="40" xfId="0" applyNumberFormat="1" applyFont="1" applyFill="1" applyBorder="1">
      <alignment vertical="center"/>
    </xf>
    <xf numFmtId="3" fontId="1" fillId="2" borderId="41" xfId="0" applyNumberFormat="1" applyFont="1" applyFill="1" applyBorder="1">
      <alignment vertical="center"/>
    </xf>
    <xf numFmtId="3" fontId="1" fillId="2" borderId="42" xfId="0" applyNumberFormat="1" applyFont="1" applyFill="1" applyBorder="1">
      <alignment vertical="center"/>
    </xf>
    <xf numFmtId="3" fontId="1" fillId="2" borderId="43" xfId="0" applyNumberFormat="1" applyFont="1" applyFill="1" applyBorder="1">
      <alignment vertical="center"/>
    </xf>
    <xf numFmtId="0" fontId="1" fillId="2" borderId="41" xfId="0" applyFont="1" applyFill="1" applyBorder="1">
      <alignment vertical="center"/>
    </xf>
    <xf numFmtId="0" fontId="1" fillId="3" borderId="41" xfId="0" applyFont="1" applyFill="1" applyBorder="1">
      <alignment vertical="center"/>
    </xf>
    <xf numFmtId="176" fontId="1" fillId="3" borderId="41" xfId="0" applyNumberFormat="1" applyFont="1" applyFill="1" applyBorder="1">
      <alignment vertical="center"/>
    </xf>
    <xf numFmtId="0" fontId="1" fillId="2" borderId="45" xfId="0" applyFont="1" applyFill="1" applyBorder="1" applyAlignment="1">
      <alignment horizontal="center" vertical="center"/>
    </xf>
    <xf numFmtId="3" fontId="1" fillId="2" borderId="46" xfId="0" applyNumberFormat="1" applyFont="1" applyFill="1" applyBorder="1">
      <alignment vertical="center"/>
    </xf>
    <xf numFmtId="3" fontId="1" fillId="2" borderId="47" xfId="0" applyNumberFormat="1" applyFont="1" applyFill="1" applyBorder="1">
      <alignment vertical="center"/>
    </xf>
    <xf numFmtId="3" fontId="1" fillId="2" borderId="48" xfId="0" applyNumberFormat="1" applyFont="1" applyFill="1" applyBorder="1">
      <alignment vertical="center"/>
    </xf>
    <xf numFmtId="3" fontId="1" fillId="2" borderId="49" xfId="0" applyNumberFormat="1" applyFont="1" applyFill="1" applyBorder="1">
      <alignment vertical="center"/>
    </xf>
    <xf numFmtId="0" fontId="1" fillId="2" borderId="47" xfId="0" applyFont="1" applyFill="1" applyBorder="1">
      <alignment vertical="center"/>
    </xf>
    <xf numFmtId="0" fontId="1" fillId="3" borderId="47" xfId="0" applyFont="1" applyFill="1" applyBorder="1">
      <alignment vertical="center"/>
    </xf>
    <xf numFmtId="176" fontId="1" fillId="3" borderId="47" xfId="0" applyNumberFormat="1" applyFont="1" applyFill="1" applyBorder="1">
      <alignment vertical="center"/>
    </xf>
    <xf numFmtId="3" fontId="1" fillId="2" borderId="50" xfId="0" applyNumberFormat="1" applyFont="1" applyFill="1" applyBorder="1">
      <alignment vertical="center"/>
    </xf>
    <xf numFmtId="3" fontId="1" fillId="2" borderId="51" xfId="0" applyNumberFormat="1" applyFont="1" applyFill="1" applyBorder="1">
      <alignment vertical="center"/>
    </xf>
    <xf numFmtId="3" fontId="1" fillId="2" borderId="45" xfId="0" applyNumberFormat="1" applyFont="1" applyFill="1" applyBorder="1">
      <alignment vertical="center"/>
    </xf>
    <xf numFmtId="3" fontId="1" fillId="2" borderId="52" xfId="0" applyNumberFormat="1" applyFont="1" applyFill="1" applyBorder="1">
      <alignment vertical="center"/>
    </xf>
    <xf numFmtId="0" fontId="1" fillId="2" borderId="52" xfId="0" applyFont="1" applyFill="1" applyBorder="1">
      <alignment vertical="center"/>
    </xf>
    <xf numFmtId="3" fontId="1" fillId="2" borderId="53" xfId="0" applyNumberFormat="1" applyFont="1" applyFill="1" applyBorder="1">
      <alignment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3" fontId="1" fillId="2" borderId="56" xfId="0" applyNumberFormat="1" applyFont="1" applyFill="1" applyBorder="1">
      <alignment vertical="center"/>
    </xf>
    <xf numFmtId="3" fontId="1" fillId="2" borderId="57" xfId="0" applyNumberFormat="1" applyFont="1" applyFill="1" applyBorder="1">
      <alignment vertical="center"/>
    </xf>
    <xf numFmtId="3" fontId="1" fillId="2" borderId="58" xfId="0" applyNumberFormat="1" applyFont="1" applyFill="1" applyBorder="1">
      <alignment vertical="center"/>
    </xf>
    <xf numFmtId="3" fontId="1" fillId="2" borderId="55" xfId="0" applyNumberFormat="1" applyFont="1" applyFill="1" applyBorder="1">
      <alignment vertical="center"/>
    </xf>
    <xf numFmtId="3" fontId="1" fillId="2" borderId="59" xfId="0" applyNumberFormat="1" applyFont="1" applyFill="1" applyBorder="1">
      <alignment vertical="center"/>
    </xf>
    <xf numFmtId="0" fontId="1" fillId="2" borderId="59" xfId="0" applyFont="1" applyFill="1" applyBorder="1">
      <alignment vertical="center"/>
    </xf>
    <xf numFmtId="3" fontId="1" fillId="2" borderId="60" xfId="0" applyNumberFormat="1" applyFont="1" applyFill="1" applyBorder="1">
      <alignment vertical="center"/>
    </xf>
    <xf numFmtId="3" fontId="1" fillId="2" borderId="61" xfId="0" applyNumberFormat="1" applyFont="1" applyFill="1" applyBorder="1">
      <alignment vertical="center"/>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3" fontId="1" fillId="2" borderId="64" xfId="0" applyNumberFormat="1" applyFont="1" applyFill="1" applyBorder="1">
      <alignment vertical="center"/>
    </xf>
    <xf numFmtId="3" fontId="1" fillId="3" borderId="65" xfId="0" applyNumberFormat="1" applyFont="1" applyFill="1" applyBorder="1">
      <alignment vertical="center"/>
    </xf>
    <xf numFmtId="3" fontId="1" fillId="2" borderId="66" xfId="0" applyNumberFormat="1" applyFont="1" applyFill="1" applyBorder="1">
      <alignment vertical="center"/>
    </xf>
    <xf numFmtId="3" fontId="1" fillId="2" borderId="63" xfId="0" applyNumberFormat="1" applyFont="1" applyFill="1" applyBorder="1">
      <alignment vertical="center"/>
    </xf>
    <xf numFmtId="3" fontId="1" fillId="2" borderId="65" xfId="0" applyNumberFormat="1" applyFont="1" applyFill="1" applyBorder="1">
      <alignment vertical="center"/>
    </xf>
    <xf numFmtId="0" fontId="1" fillId="2" borderId="65" xfId="0" applyFont="1" applyFill="1" applyBorder="1">
      <alignment vertical="center"/>
    </xf>
    <xf numFmtId="3" fontId="1" fillId="2" borderId="7" xfId="0" applyNumberFormat="1" applyFont="1" applyFill="1" applyBorder="1">
      <alignment vertical="center"/>
    </xf>
    <xf numFmtId="0" fontId="1" fillId="2" borderId="29" xfId="0" applyFont="1" applyFill="1" applyBorder="1" applyAlignment="1">
      <alignment horizontal="center" vertical="center"/>
    </xf>
    <xf numFmtId="3" fontId="1" fillId="2" borderId="31" xfId="0" applyNumberFormat="1" applyFont="1" applyFill="1" applyBorder="1">
      <alignment vertical="center"/>
    </xf>
    <xf numFmtId="3" fontId="1" fillId="3" borderId="32" xfId="0" applyNumberFormat="1" applyFont="1" applyFill="1" applyBorder="1">
      <alignment vertical="center"/>
    </xf>
    <xf numFmtId="3" fontId="1" fillId="2" borderId="33" xfId="0" applyNumberFormat="1" applyFont="1" applyFill="1" applyBorder="1">
      <alignment vertical="center"/>
    </xf>
    <xf numFmtId="3" fontId="1" fillId="2" borderId="30" xfId="0" applyNumberFormat="1" applyFont="1" applyFill="1" applyBorder="1">
      <alignment vertical="center"/>
    </xf>
    <xf numFmtId="3" fontId="1" fillId="2" borderId="32" xfId="0" applyNumberFormat="1" applyFont="1" applyFill="1" applyBorder="1">
      <alignment vertical="center"/>
    </xf>
    <xf numFmtId="0" fontId="1" fillId="2" borderId="32" xfId="0" applyFont="1" applyFill="1" applyBorder="1">
      <alignment vertical="center"/>
    </xf>
    <xf numFmtId="0" fontId="1" fillId="2" borderId="29" xfId="0" applyFont="1" applyFill="1" applyBorder="1" applyAlignment="1">
      <alignment horizontal="right" vertical="center"/>
    </xf>
    <xf numFmtId="0" fontId="1" fillId="2" borderId="0" xfId="0" applyFont="1" applyFill="1">
      <alignment vertical="center"/>
    </xf>
    <xf numFmtId="0" fontId="4" fillId="2" borderId="0" xfId="0" applyFont="1" applyFill="1">
      <alignment vertical="center"/>
    </xf>
    <xf numFmtId="0" fontId="5" fillId="0" borderId="0" xfId="0" applyFont="1" applyFill="1">
      <alignment vertical="center"/>
    </xf>
    <xf numFmtId="0" fontId="0" fillId="0" borderId="0" xfId="0" applyFill="1">
      <alignment vertical="center"/>
    </xf>
    <xf numFmtId="0" fontId="0" fillId="0" borderId="0" xfId="0" applyFill="1" applyBorder="1">
      <alignment vertical="center"/>
    </xf>
    <xf numFmtId="0" fontId="1" fillId="0" borderId="0" xfId="0" applyFont="1" applyFill="1" applyBorder="1" applyAlignment="1">
      <alignment horizontal="right" vertical="center"/>
    </xf>
    <xf numFmtId="3" fontId="1" fillId="0" borderId="0" xfId="0" applyNumberFormat="1" applyFont="1" applyFill="1" applyBorder="1">
      <alignment vertical="center"/>
    </xf>
    <xf numFmtId="3" fontId="1" fillId="2" borderId="0" xfId="0" applyNumberFormat="1" applyFont="1" applyFill="1" applyBorder="1">
      <alignment vertical="center"/>
    </xf>
    <xf numFmtId="0" fontId="1" fillId="2" borderId="0" xfId="0" applyFont="1" applyFill="1" applyBorder="1" applyAlignment="1">
      <alignment horizontal="center" vertical="center"/>
    </xf>
    <xf numFmtId="3" fontId="1" fillId="2" borderId="25" xfId="0" applyNumberFormat="1" applyFont="1" applyFill="1" applyBorder="1">
      <alignment vertical="center"/>
    </xf>
    <xf numFmtId="3" fontId="1" fillId="2" borderId="21" xfId="0" applyNumberFormat="1" applyFont="1" applyFill="1" applyBorder="1">
      <alignment vertical="center"/>
    </xf>
    <xf numFmtId="3" fontId="1" fillId="2" borderId="59" xfId="0" applyNumberFormat="1" applyFont="1" applyFill="1" applyBorder="1" applyAlignment="1">
      <alignment horizontal="center" vertical="center"/>
    </xf>
    <xf numFmtId="0" fontId="1" fillId="2" borderId="69" xfId="0" applyFont="1" applyFill="1" applyBorder="1" applyAlignment="1">
      <alignment horizontal="center" vertical="center"/>
    </xf>
    <xf numFmtId="3" fontId="1" fillId="2" borderId="10" xfId="0" applyNumberFormat="1" applyFont="1" applyFill="1" applyBorder="1">
      <alignment vertical="center"/>
    </xf>
    <xf numFmtId="3" fontId="1" fillId="2" borderId="10" xfId="0" applyNumberFormat="1" applyFont="1" applyFill="1" applyBorder="1" applyAlignment="1">
      <alignment horizontal="left" vertical="center"/>
    </xf>
    <xf numFmtId="3" fontId="1" fillId="2" borderId="52" xfId="0" applyNumberFormat="1" applyFont="1" applyFill="1" applyBorder="1" applyAlignment="1">
      <alignment horizontal="left" vertical="center"/>
    </xf>
    <xf numFmtId="3" fontId="1" fillId="2" borderId="70" xfId="0" applyNumberFormat="1" applyFont="1" applyFill="1" applyBorder="1">
      <alignment vertical="center"/>
    </xf>
    <xf numFmtId="3" fontId="1" fillId="2" borderId="0" xfId="0" applyNumberFormat="1" applyFont="1" applyFill="1" applyBorder="1" applyAlignment="1">
      <alignment horizontal="right" vertical="center"/>
    </xf>
    <xf numFmtId="0" fontId="6" fillId="0" borderId="0" xfId="0" applyFont="1">
      <alignment vertical="center"/>
    </xf>
    <xf numFmtId="0" fontId="7" fillId="0" borderId="0" xfId="1"/>
    <xf numFmtId="0" fontId="8" fillId="0" borderId="0" xfId="1" applyFont="1" applyAlignment="1">
      <alignment horizontal="right"/>
    </xf>
    <xf numFmtId="0" fontId="8" fillId="0" borderId="52" xfId="1" applyFont="1" applyBorder="1"/>
    <xf numFmtId="0" fontId="9" fillId="0" borderId="0" xfId="1" applyFont="1" applyAlignment="1">
      <alignment horizontal="center"/>
    </xf>
    <xf numFmtId="0" fontId="8" fillId="0" borderId="0" xfId="1" applyFont="1"/>
    <xf numFmtId="0" fontId="7" fillId="0" borderId="59" xfId="1" applyBorder="1" applyAlignment="1">
      <alignment horizontal="center"/>
    </xf>
    <xf numFmtId="0" fontId="7" fillId="0" borderId="25" xfId="1" applyBorder="1"/>
    <xf numFmtId="0" fontId="7" fillId="0" borderId="52" xfId="1" applyBorder="1"/>
    <xf numFmtId="0" fontId="7" fillId="0" borderId="59" xfId="1" applyBorder="1"/>
    <xf numFmtId="0" fontId="7" fillId="2" borderId="27" xfId="1" applyFill="1" applyBorder="1" applyAlignment="1">
      <alignment horizontal="left"/>
    </xf>
    <xf numFmtId="0" fontId="7" fillId="2" borderId="73" xfId="1" applyFill="1" applyBorder="1" applyAlignment="1">
      <alignment horizontal="left"/>
    </xf>
    <xf numFmtId="0" fontId="7" fillId="0" borderId="19" xfId="1" applyBorder="1"/>
    <xf numFmtId="0" fontId="7" fillId="2" borderId="74" xfId="1" applyFill="1" applyBorder="1" applyAlignment="1">
      <alignment horizontal="left"/>
    </xf>
    <xf numFmtId="0" fontId="7" fillId="2" borderId="75" xfId="1" applyFill="1" applyBorder="1" applyAlignment="1">
      <alignment horizontal="left"/>
    </xf>
    <xf numFmtId="0" fontId="7" fillId="0" borderId="10" xfId="1" applyBorder="1"/>
    <xf numFmtId="0" fontId="7" fillId="2" borderId="14" xfId="1" applyFill="1" applyBorder="1" applyAlignment="1">
      <alignment horizontal="left"/>
    </xf>
    <xf numFmtId="0" fontId="7" fillId="2" borderId="0" xfId="1" applyFill="1" applyBorder="1" applyAlignment="1">
      <alignment horizontal="left"/>
    </xf>
    <xf numFmtId="177" fontId="7" fillId="0" borderId="25" xfId="1" applyNumberFormat="1" applyBorder="1"/>
    <xf numFmtId="177" fontId="7" fillId="0" borderId="52" xfId="1" applyNumberFormat="1" applyBorder="1"/>
    <xf numFmtId="177" fontId="7" fillId="0" borderId="59" xfId="1" applyNumberFormat="1" applyBorder="1"/>
    <xf numFmtId="177" fontId="7" fillId="0" borderId="10" xfId="1" applyNumberFormat="1" applyBorder="1"/>
    <xf numFmtId="0" fontId="7" fillId="0" borderId="0" xfId="1" applyAlignment="1">
      <alignment horizontal="right"/>
    </xf>
    <xf numFmtId="0" fontId="10" fillId="0" borderId="0" xfId="1" applyFont="1"/>
    <xf numFmtId="0" fontId="7" fillId="0" borderId="74" xfId="1" applyFill="1" applyBorder="1" applyAlignment="1">
      <alignment horizontal="right"/>
    </xf>
    <xf numFmtId="0" fontId="7" fillId="0" borderId="76" xfId="1" applyFill="1" applyBorder="1" applyAlignment="1"/>
    <xf numFmtId="0" fontId="7" fillId="0" borderId="74" xfId="1" applyFill="1" applyBorder="1" applyAlignment="1"/>
    <xf numFmtId="0" fontId="7" fillId="0" borderId="0" xfId="1" applyFill="1" applyBorder="1" applyAlignment="1">
      <alignment horizontal="left"/>
    </xf>
    <xf numFmtId="0" fontId="7" fillId="0" borderId="0" xfId="1" applyBorder="1"/>
    <xf numFmtId="0" fontId="7" fillId="0" borderId="74" xfId="1" applyBorder="1"/>
    <xf numFmtId="0" fontId="7" fillId="0" borderId="76" xfId="1" applyBorder="1"/>
    <xf numFmtId="0" fontId="7" fillId="0" borderId="14" xfId="1" applyBorder="1"/>
    <xf numFmtId="0" fontId="7" fillId="0" borderId="15" xfId="1" applyBorder="1"/>
    <xf numFmtId="0" fontId="7" fillId="0" borderId="22" xfId="1" applyBorder="1"/>
    <xf numFmtId="0" fontId="7" fillId="0" borderId="13" xfId="1" applyBorder="1"/>
    <xf numFmtId="0" fontId="7" fillId="0" borderId="75" xfId="1" applyBorder="1"/>
    <xf numFmtId="0" fontId="7" fillId="0" borderId="27" xfId="1" applyBorder="1"/>
    <xf numFmtId="0" fontId="7" fillId="0" borderId="21" xfId="1" applyBorder="1"/>
    <xf numFmtId="0" fontId="7" fillId="0" borderId="73" xfId="1" applyBorder="1"/>
    <xf numFmtId="0" fontId="10" fillId="4" borderId="0" xfId="1" applyFont="1" applyFill="1"/>
    <xf numFmtId="0" fontId="7" fillId="0" borderId="0" xfId="1" applyFill="1"/>
    <xf numFmtId="0" fontId="7" fillId="4" borderId="74" xfId="1" applyFill="1" applyBorder="1"/>
    <xf numFmtId="178" fontId="7" fillId="4" borderId="52" xfId="1" applyNumberFormat="1" applyFill="1" applyBorder="1"/>
    <xf numFmtId="0" fontId="7" fillId="4" borderId="52" xfId="1" applyFill="1" applyBorder="1"/>
    <xf numFmtId="0" fontId="7" fillId="2" borderId="0" xfId="1" applyFill="1"/>
    <xf numFmtId="0" fontId="7" fillId="0" borderId="8" xfId="1" applyBorder="1"/>
    <xf numFmtId="0" fontId="7" fillId="0" borderId="23" xfId="1" applyBorder="1"/>
    <xf numFmtId="0" fontId="7" fillId="0" borderId="35" xfId="1" applyBorder="1" applyAlignment="1">
      <alignment horizontal="center" vertical="center"/>
    </xf>
    <xf numFmtId="0" fontId="7" fillId="0" borderId="36" xfId="1" applyBorder="1" applyAlignment="1">
      <alignment horizontal="center" vertical="center"/>
    </xf>
    <xf numFmtId="0" fontId="7" fillId="0" borderId="83" xfId="1" applyBorder="1" applyAlignment="1">
      <alignment horizontal="center"/>
    </xf>
    <xf numFmtId="0" fontId="7" fillId="0" borderId="35" xfId="1" applyBorder="1" applyAlignment="1">
      <alignment horizontal="center"/>
    </xf>
    <xf numFmtId="0" fontId="7" fillId="0" borderId="36" xfId="1" applyBorder="1" applyAlignment="1">
      <alignment horizontal="center"/>
    </xf>
    <xf numFmtId="0" fontId="7" fillId="0" borderId="53" xfId="1" applyBorder="1" applyAlignment="1">
      <alignment horizontal="left" vertical="center"/>
    </xf>
    <xf numFmtId="0" fontId="7" fillId="0" borderId="51" xfId="1" applyFill="1" applyBorder="1" applyAlignment="1">
      <alignment horizontal="right"/>
    </xf>
    <xf numFmtId="0" fontId="7" fillId="0" borderId="52" xfId="1" applyBorder="1" applyAlignment="1">
      <alignment horizontal="right"/>
    </xf>
    <xf numFmtId="2" fontId="7" fillId="0" borderId="26" xfId="1" applyNumberFormat="1" applyBorder="1" applyAlignment="1">
      <alignment horizontal="right"/>
    </xf>
    <xf numFmtId="0" fontId="7" fillId="5" borderId="51" xfId="1" applyFill="1" applyBorder="1"/>
    <xf numFmtId="0" fontId="7" fillId="5" borderId="52" xfId="1" applyFill="1" applyBorder="1" applyAlignment="1">
      <alignment horizontal="left" vertical="center"/>
    </xf>
    <xf numFmtId="0" fontId="7" fillId="5" borderId="53" xfId="1" applyFill="1" applyBorder="1" applyAlignment="1">
      <alignment horizontal="left" vertical="center"/>
    </xf>
    <xf numFmtId="0" fontId="7" fillId="5" borderId="51" xfId="1" applyFill="1" applyBorder="1" applyAlignment="1">
      <alignment horizontal="right"/>
    </xf>
    <xf numFmtId="0" fontId="7" fillId="5" borderId="52" xfId="1" applyFill="1" applyBorder="1" applyAlignment="1">
      <alignment horizontal="right"/>
    </xf>
    <xf numFmtId="2" fontId="7" fillId="5" borderId="26" xfId="1" applyNumberFormat="1" applyFill="1" applyBorder="1" applyAlignment="1">
      <alignment horizontal="right"/>
    </xf>
    <xf numFmtId="0" fontId="7" fillId="0" borderId="51" xfId="1" applyBorder="1"/>
    <xf numFmtId="0" fontId="7" fillId="0" borderId="52" xfId="1" applyBorder="1" applyAlignment="1">
      <alignment horizontal="left" vertical="center"/>
    </xf>
    <xf numFmtId="178" fontId="7" fillId="0" borderId="51" xfId="1" applyNumberFormat="1" applyFill="1" applyBorder="1" applyAlignment="1">
      <alignment horizontal="right"/>
    </xf>
    <xf numFmtId="0" fontId="7" fillId="0" borderId="10" xfId="1" applyBorder="1" applyAlignment="1">
      <alignment horizontal="left" vertical="center"/>
    </xf>
    <xf numFmtId="0" fontId="7" fillId="0" borderId="84" xfId="1" applyBorder="1" applyAlignment="1">
      <alignment horizontal="left" vertical="center"/>
    </xf>
    <xf numFmtId="0" fontId="7" fillId="0" borderId="9" xfId="1" applyBorder="1" applyAlignment="1">
      <alignment vertical="center"/>
    </xf>
    <xf numFmtId="0" fontId="7" fillId="0" borderId="10" xfId="1" applyBorder="1" applyAlignment="1">
      <alignment vertical="center"/>
    </xf>
    <xf numFmtId="0" fontId="7" fillId="0" borderId="52" xfId="1" applyBorder="1" applyAlignment="1">
      <alignment vertical="center"/>
    </xf>
    <xf numFmtId="0" fontId="7" fillId="5" borderId="9" xfId="1" applyFill="1" applyBorder="1" applyAlignment="1">
      <alignment vertical="center"/>
    </xf>
    <xf numFmtId="0" fontId="7" fillId="5" borderId="10" xfId="1" applyFill="1" applyBorder="1" applyAlignment="1">
      <alignment horizontal="left" vertical="center"/>
    </xf>
    <xf numFmtId="0" fontId="7" fillId="5" borderId="84" xfId="1" applyFill="1" applyBorder="1" applyAlignment="1">
      <alignment horizontal="left" vertical="center"/>
    </xf>
    <xf numFmtId="0" fontId="7" fillId="5" borderId="9" xfId="1" applyFill="1" applyBorder="1" applyAlignment="1">
      <alignment horizontal="right"/>
    </xf>
    <xf numFmtId="0" fontId="7" fillId="5" borderId="10" xfId="1" applyFill="1" applyBorder="1" applyAlignment="1">
      <alignment horizontal="right"/>
    </xf>
    <xf numFmtId="0" fontId="7" fillId="0" borderId="51" xfId="1" applyBorder="1" applyAlignment="1">
      <alignment horizontal="right"/>
    </xf>
    <xf numFmtId="0" fontId="7" fillId="0" borderId="85" xfId="1" applyBorder="1"/>
    <xf numFmtId="0" fontId="7" fillId="0" borderId="86" xfId="1" applyBorder="1"/>
    <xf numFmtId="2" fontId="7" fillId="0" borderId="87" xfId="1" applyNumberFormat="1" applyBorder="1"/>
    <xf numFmtId="0" fontId="1" fillId="2" borderId="44" xfId="0" applyFont="1" applyFill="1" applyBorder="1">
      <alignment vertical="center"/>
    </xf>
    <xf numFmtId="0" fontId="1" fillId="3" borderId="14" xfId="0" applyFont="1" applyFill="1" applyBorder="1" applyAlignment="1">
      <alignment horizontal="center" vertical="center"/>
    </xf>
    <xf numFmtId="0" fontId="1" fillId="3" borderId="14" xfId="0" applyFont="1" applyFill="1" applyBorder="1">
      <alignment vertical="center"/>
    </xf>
    <xf numFmtId="0" fontId="1" fillId="3" borderId="27" xfId="0" applyFont="1" applyFill="1" applyBorder="1" applyAlignment="1">
      <alignment horizontal="center" vertical="center"/>
    </xf>
    <xf numFmtId="0" fontId="1" fillId="3" borderId="88" xfId="0" applyFont="1" applyFill="1" applyBorder="1" applyAlignment="1">
      <alignment horizontal="center" vertical="center"/>
    </xf>
    <xf numFmtId="3" fontId="1" fillId="2" borderId="89" xfId="0" applyNumberFormat="1" applyFont="1" applyFill="1" applyBorder="1">
      <alignment vertical="center"/>
    </xf>
    <xf numFmtId="3" fontId="1" fillId="2" borderId="90" xfId="0" applyNumberFormat="1" applyFont="1" applyFill="1" applyBorder="1">
      <alignment vertical="center"/>
    </xf>
    <xf numFmtId="3" fontId="1" fillId="2" borderId="91" xfId="0" applyNumberFormat="1" applyFont="1" applyFill="1" applyBorder="1">
      <alignment vertical="center"/>
    </xf>
    <xf numFmtId="3" fontId="1" fillId="3" borderId="92" xfId="0" applyNumberFormat="1" applyFont="1" applyFill="1" applyBorder="1">
      <alignment vertical="center"/>
    </xf>
    <xf numFmtId="3" fontId="1" fillId="3" borderId="88" xfId="0" applyNumberFormat="1" applyFont="1" applyFill="1" applyBorder="1">
      <alignment vertical="center"/>
    </xf>
    <xf numFmtId="0" fontId="1" fillId="3" borderId="74" xfId="0" applyFont="1" applyFill="1" applyBorder="1" applyAlignment="1">
      <alignment horizontal="centerContinuous" vertical="center"/>
    </xf>
    <xf numFmtId="0" fontId="1" fillId="3" borderId="52" xfId="0" applyFont="1" applyFill="1" applyBorder="1" applyAlignment="1">
      <alignment horizontal="centerContinuous" vertical="center"/>
    </xf>
    <xf numFmtId="0" fontId="1" fillId="3" borderId="27" xfId="0" applyFont="1" applyFill="1" applyBorder="1" applyAlignment="1">
      <alignment horizontal="centerContinuous" vertical="center"/>
    </xf>
    <xf numFmtId="0" fontId="1" fillId="3" borderId="25" xfId="0" applyFont="1" applyFill="1" applyBorder="1" applyAlignment="1">
      <alignment horizontal="centerContinuous" vertical="center"/>
    </xf>
    <xf numFmtId="0" fontId="1" fillId="0" borderId="0" xfId="0" applyFont="1" applyAlignment="1">
      <alignment horizontal="right" vertical="center"/>
    </xf>
    <xf numFmtId="0" fontId="6" fillId="0" borderId="73" xfId="0" applyFont="1" applyBorder="1">
      <alignment vertical="center"/>
    </xf>
    <xf numFmtId="0" fontId="1" fillId="0" borderId="73" xfId="0" applyFont="1" applyBorder="1">
      <alignment vertical="center"/>
    </xf>
    <xf numFmtId="0" fontId="0" fillId="0" borderId="0" xfId="0" applyFont="1">
      <alignment vertical="center"/>
    </xf>
    <xf numFmtId="0" fontId="13" fillId="0" borderId="0" xfId="0" applyFont="1">
      <alignment vertical="center"/>
    </xf>
    <xf numFmtId="0" fontId="0" fillId="0" borderId="73" xfId="0" applyFont="1" applyBorder="1">
      <alignment vertical="center"/>
    </xf>
    <xf numFmtId="0" fontId="13" fillId="0" borderId="73" xfId="0" applyFont="1" applyBorder="1">
      <alignment vertical="center"/>
    </xf>
    <xf numFmtId="0" fontId="0" fillId="0" borderId="0" xfId="0" applyBorder="1" applyAlignment="1">
      <alignment vertical="center"/>
    </xf>
    <xf numFmtId="0" fontId="0" fillId="0" borderId="73" xfId="0" applyBorder="1">
      <alignment vertical="center"/>
    </xf>
    <xf numFmtId="0" fontId="0" fillId="0" borderId="0" xfId="0" applyBorder="1">
      <alignment vertical="center"/>
    </xf>
    <xf numFmtId="0" fontId="0" fillId="0" borderId="0" xfId="0" applyFont="1" applyBorder="1">
      <alignment vertical="center"/>
    </xf>
    <xf numFmtId="0" fontId="1" fillId="0" borderId="0" xfId="0" applyFont="1" applyBorder="1">
      <alignment vertical="center"/>
    </xf>
    <xf numFmtId="179" fontId="1" fillId="3" borderId="52" xfId="0" applyNumberFormat="1" applyFont="1" applyFill="1" applyBorder="1">
      <alignment vertical="center"/>
    </xf>
    <xf numFmtId="179" fontId="1" fillId="3" borderId="59" xfId="0" applyNumberFormat="1" applyFont="1" applyFill="1" applyBorder="1">
      <alignment vertical="center"/>
    </xf>
    <xf numFmtId="0" fontId="7" fillId="0" borderId="52" xfId="1" applyBorder="1" applyAlignment="1">
      <alignment horizontal="center"/>
    </xf>
    <xf numFmtId="0" fontId="7" fillId="0" borderId="74" xfId="1" applyBorder="1" applyAlignment="1">
      <alignment horizontal="center"/>
    </xf>
    <xf numFmtId="0" fontId="7" fillId="0" borderId="76" xfId="1" applyBorder="1" applyAlignment="1">
      <alignment horizontal="center"/>
    </xf>
    <xf numFmtId="0" fontId="7" fillId="0" borderId="59" xfId="1" applyBorder="1" applyAlignment="1">
      <alignment horizontal="center"/>
    </xf>
    <xf numFmtId="0" fontId="1" fillId="2" borderId="12"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3" fontId="1" fillId="2" borderId="2" xfId="0" applyNumberFormat="1" applyFont="1" applyFill="1" applyBorder="1" applyAlignment="1">
      <alignment vertical="top" wrapText="1"/>
    </xf>
    <xf numFmtId="0" fontId="0" fillId="0" borderId="44" xfId="0" applyBorder="1" applyAlignment="1">
      <alignment vertical="top"/>
    </xf>
    <xf numFmtId="0" fontId="0" fillId="0" borderId="5" xfId="0" applyBorder="1" applyAlignment="1">
      <alignment vertical="top"/>
    </xf>
    <xf numFmtId="0" fontId="0" fillId="0" borderId="8" xfId="0" applyBorder="1" applyAlignment="1">
      <alignment vertical="top"/>
    </xf>
    <xf numFmtId="0" fontId="0" fillId="0" borderId="0" xfId="0" applyAlignment="1">
      <alignment vertical="top"/>
    </xf>
    <xf numFmtId="0" fontId="0" fillId="0" borderId="23" xfId="0" applyBorder="1" applyAlignment="1">
      <alignment vertical="top"/>
    </xf>
    <xf numFmtId="0" fontId="0" fillId="0" borderId="30"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1" fillId="2" borderId="67" xfId="0" applyFont="1" applyFill="1" applyBorder="1" applyAlignment="1">
      <alignment vertical="center"/>
    </xf>
    <xf numFmtId="0" fontId="0" fillId="2" borderId="68" xfId="0" applyFill="1" applyBorder="1" applyAlignment="1">
      <alignment vertical="center"/>
    </xf>
    <xf numFmtId="0" fontId="14" fillId="2" borderId="0" xfId="0" applyFont="1" applyFill="1" applyBorder="1" applyAlignment="1">
      <alignment horizontal="left" vertical="center"/>
    </xf>
    <xf numFmtId="0" fontId="14" fillId="2" borderId="73" xfId="0" applyFont="1" applyFill="1" applyBorder="1" applyAlignment="1">
      <alignment horizontal="left" vertical="center"/>
    </xf>
    <xf numFmtId="0" fontId="1" fillId="2" borderId="72" xfId="0" applyFont="1" applyFill="1" applyBorder="1" applyAlignment="1">
      <alignment horizontal="center" vertical="center"/>
    </xf>
    <xf numFmtId="0" fontId="0" fillId="0" borderId="71" xfId="0" applyBorder="1" applyAlignment="1">
      <alignment vertical="center"/>
    </xf>
    <xf numFmtId="0" fontId="0" fillId="0" borderId="0" xfId="0" applyBorder="1" applyAlignment="1">
      <alignment horizontal="left" vertical="center"/>
    </xf>
    <xf numFmtId="0" fontId="0" fillId="0" borderId="73" xfId="0" applyBorder="1" applyAlignment="1">
      <alignment horizontal="left" vertical="center"/>
    </xf>
    <xf numFmtId="0" fontId="7" fillId="0" borderId="9" xfId="1" applyBorder="1" applyAlignment="1">
      <alignment horizontal="right" vertical="center"/>
    </xf>
    <xf numFmtId="0" fontId="7" fillId="0" borderId="18" xfId="1" applyBorder="1" applyAlignment="1">
      <alignment horizontal="right" vertical="center"/>
    </xf>
    <xf numFmtId="0" fontId="7" fillId="0" borderId="24" xfId="1" applyBorder="1" applyAlignment="1">
      <alignment horizontal="right" vertical="center"/>
    </xf>
    <xf numFmtId="0" fontId="7" fillId="0" borderId="10" xfId="1" applyBorder="1" applyAlignment="1">
      <alignment horizontal="left" vertical="center"/>
    </xf>
    <xf numFmtId="0" fontId="7" fillId="0" borderId="19" xfId="1" applyBorder="1" applyAlignment="1">
      <alignment horizontal="left" vertical="center"/>
    </xf>
    <xf numFmtId="0" fontId="7" fillId="0" borderId="25" xfId="1" applyBorder="1" applyAlignment="1">
      <alignment horizontal="left" vertical="center"/>
    </xf>
    <xf numFmtId="0" fontId="7" fillId="0" borderId="85" xfId="1" applyBorder="1" applyAlignment="1">
      <alignment horizontal="left"/>
    </xf>
    <xf numFmtId="0" fontId="7" fillId="0" borderId="86" xfId="1" applyBorder="1" applyAlignment="1">
      <alignment horizontal="left"/>
    </xf>
    <xf numFmtId="0" fontId="7" fillId="0" borderId="87" xfId="1" applyBorder="1" applyAlignment="1">
      <alignment horizontal="left"/>
    </xf>
    <xf numFmtId="0" fontId="7" fillId="5" borderId="9" xfId="1" applyFill="1" applyBorder="1" applyAlignment="1">
      <alignment horizontal="right" vertical="center"/>
    </xf>
    <xf numFmtId="0" fontId="7" fillId="5" borderId="18" xfId="1" applyFill="1" applyBorder="1" applyAlignment="1">
      <alignment horizontal="right" vertical="center"/>
    </xf>
    <xf numFmtId="0" fontId="7" fillId="5" borderId="24" xfId="1" applyFill="1" applyBorder="1" applyAlignment="1">
      <alignment horizontal="right" vertical="center"/>
    </xf>
    <xf numFmtId="0" fontId="7" fillId="5" borderId="10" xfId="1" applyFill="1" applyBorder="1" applyAlignment="1">
      <alignment horizontal="left" vertical="center"/>
    </xf>
    <xf numFmtId="0" fontId="7" fillId="5" borderId="19" xfId="1" applyFill="1" applyBorder="1" applyAlignment="1">
      <alignment horizontal="left" vertical="center"/>
    </xf>
    <xf numFmtId="0" fontId="7" fillId="5" borderId="25" xfId="1" applyFill="1" applyBorder="1" applyAlignment="1">
      <alignment horizontal="left" vertical="center"/>
    </xf>
    <xf numFmtId="0" fontId="7" fillId="0" borderId="52" xfId="1" applyBorder="1" applyAlignment="1">
      <alignment horizontal="left" vertical="center"/>
    </xf>
    <xf numFmtId="0" fontId="7" fillId="0" borderId="77" xfId="1" applyBorder="1" applyAlignment="1">
      <alignment horizontal="center"/>
    </xf>
    <xf numFmtId="0" fontId="7" fillId="0" borderId="78" xfId="1" applyBorder="1" applyAlignment="1">
      <alignment horizontal="center"/>
    </xf>
    <xf numFmtId="0" fontId="7" fillId="0" borderId="79" xfId="1" applyBorder="1" applyAlignment="1">
      <alignment horizontal="center"/>
    </xf>
    <xf numFmtId="0" fontId="7" fillId="0" borderId="80" xfId="1" applyBorder="1" applyAlignment="1">
      <alignment horizontal="center"/>
    </xf>
    <xf numFmtId="0" fontId="7" fillId="0" borderId="81" xfId="1" applyBorder="1" applyAlignment="1">
      <alignment horizontal="center"/>
    </xf>
    <xf numFmtId="0" fontId="7" fillId="0" borderId="82" xfId="1" applyBorder="1" applyAlignment="1">
      <alignment horizontal="center"/>
    </xf>
    <xf numFmtId="0" fontId="7" fillId="2" borderId="2" xfId="1" applyFill="1" applyBorder="1" applyAlignment="1">
      <alignment horizontal="center"/>
    </xf>
    <xf numFmtId="0" fontId="7" fillId="2" borderId="44" xfId="1" applyFill="1" applyBorder="1" applyAlignment="1">
      <alignment horizontal="center"/>
    </xf>
    <xf numFmtId="0" fontId="7" fillId="2" borderId="5" xfId="1" applyFill="1" applyBorder="1" applyAlignment="1">
      <alignment horizontal="center"/>
    </xf>
    <xf numFmtId="0" fontId="7" fillId="0" borderId="51" xfId="1" applyBorder="1" applyAlignment="1">
      <alignment horizontal="left"/>
    </xf>
    <xf numFmtId="0" fontId="7" fillId="0" borderId="83" xfId="1" applyBorder="1" applyAlignment="1">
      <alignment horizontal="left"/>
    </xf>
    <xf numFmtId="0" fontId="7" fillId="0" borderId="53" xfId="1" applyBorder="1" applyAlignment="1">
      <alignment horizontal="center"/>
    </xf>
    <xf numFmtId="0" fontId="7" fillId="0" borderId="22" xfId="1" applyBorder="1" applyAlignment="1">
      <alignment horizontal="center"/>
    </xf>
    <xf numFmtId="0" fontId="7" fillId="0" borderId="13" xfId="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552450</xdr:colOff>
      <xdr:row>45</xdr:row>
      <xdr:rowOff>0</xdr:rowOff>
    </xdr:from>
    <xdr:to>
      <xdr:col>19</xdr:col>
      <xdr:colOff>69272</xdr:colOff>
      <xdr:row>59</xdr:row>
      <xdr:rowOff>0</xdr:rowOff>
    </xdr:to>
    <xdr:sp macro="" textlink="">
      <xdr:nvSpPr>
        <xdr:cNvPr id="2" name="角丸四角形 1"/>
        <xdr:cNvSpPr/>
      </xdr:nvSpPr>
      <xdr:spPr>
        <a:xfrm>
          <a:off x="7915275" y="10791825"/>
          <a:ext cx="8089322" cy="3333750"/>
        </a:xfrm>
        <a:prstGeom prst="roundRect">
          <a:avLst>
            <a:gd name="adj" fmla="val 8730"/>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4"/>
  <sheetViews>
    <sheetView showZeros="0" tabSelected="1" view="pageBreakPreview" zoomScale="85" zoomScaleNormal="85" zoomScaleSheetLayoutView="85" workbookViewId="0">
      <selection activeCell="G2" sqref="G2"/>
    </sheetView>
  </sheetViews>
  <sheetFormatPr defaultRowHeight="18.75" x14ac:dyDescent="0.4"/>
  <cols>
    <col min="1" max="1" width="2.25" style="115" customWidth="1"/>
    <col min="2" max="2" width="6.625" style="115" customWidth="1"/>
    <col min="3" max="3" width="19.5" style="115" customWidth="1"/>
    <col min="4" max="4" width="12" style="115" customWidth="1"/>
    <col min="5" max="23" width="11.25" style="115" customWidth="1"/>
    <col min="24" max="24" width="44.875" style="115" customWidth="1"/>
    <col min="25" max="16384" width="9" style="115"/>
  </cols>
  <sheetData>
    <row r="1" spans="2:24" x14ac:dyDescent="0.4">
      <c r="X1" s="116" t="s">
        <v>90</v>
      </c>
    </row>
    <row r="2" spans="2:24" x14ac:dyDescent="0.4">
      <c r="B2" s="117" t="s">
        <v>91</v>
      </c>
      <c r="C2" s="118" t="s">
        <v>92</v>
      </c>
      <c r="D2" s="119" t="s">
        <v>93</v>
      </c>
    </row>
    <row r="4" spans="2:24" x14ac:dyDescent="0.4">
      <c r="B4" s="115" t="s">
        <v>94</v>
      </c>
    </row>
    <row r="5" spans="2:24" ht="18.75" customHeight="1" x14ac:dyDescent="0.4">
      <c r="B5" s="221" t="s">
        <v>95</v>
      </c>
      <c r="C5" s="221" t="s">
        <v>96</v>
      </c>
      <c r="D5" s="221" t="s">
        <v>97</v>
      </c>
      <c r="E5" s="221" t="s">
        <v>98</v>
      </c>
      <c r="F5" s="221"/>
      <c r="G5" s="221"/>
      <c r="H5" s="221"/>
      <c r="I5" s="221"/>
      <c r="J5" s="221"/>
      <c r="K5" s="221"/>
      <c r="L5" s="221"/>
      <c r="M5" s="221"/>
      <c r="N5" s="221"/>
      <c r="O5" s="221"/>
      <c r="P5" s="221"/>
      <c r="Q5" s="221"/>
      <c r="R5" s="221"/>
      <c r="S5" s="221"/>
      <c r="T5" s="221"/>
      <c r="U5" s="221"/>
      <c r="V5" s="221"/>
      <c r="W5" s="221"/>
      <c r="X5" s="221" t="s">
        <v>99</v>
      </c>
    </row>
    <row r="6" spans="2:24" ht="19.5" thickBot="1" x14ac:dyDescent="0.45">
      <c r="B6" s="224"/>
      <c r="C6" s="224"/>
      <c r="D6" s="224"/>
      <c r="E6" s="120" t="s">
        <v>100</v>
      </c>
      <c r="F6" s="120" t="s">
        <v>101</v>
      </c>
      <c r="G6" s="120" t="s">
        <v>102</v>
      </c>
      <c r="H6" s="120" t="s">
        <v>103</v>
      </c>
      <c r="I6" s="120" t="s">
        <v>104</v>
      </c>
      <c r="J6" s="120" t="s">
        <v>105</v>
      </c>
      <c r="K6" s="120" t="s">
        <v>106</v>
      </c>
      <c r="L6" s="120" t="s">
        <v>107</v>
      </c>
      <c r="M6" s="120" t="s">
        <v>108</v>
      </c>
      <c r="N6" s="120" t="s">
        <v>109</v>
      </c>
      <c r="O6" s="120" t="s">
        <v>110</v>
      </c>
      <c r="P6" s="120" t="s">
        <v>111</v>
      </c>
      <c r="Q6" s="120" t="s">
        <v>112</v>
      </c>
      <c r="R6" s="120" t="s">
        <v>113</v>
      </c>
      <c r="S6" s="120" t="s">
        <v>114</v>
      </c>
      <c r="T6" s="120" t="s">
        <v>115</v>
      </c>
      <c r="U6" s="120" t="s">
        <v>116</v>
      </c>
      <c r="V6" s="120" t="s">
        <v>117</v>
      </c>
      <c r="W6" s="120" t="s">
        <v>118</v>
      </c>
      <c r="X6" s="224"/>
    </row>
    <row r="7" spans="2:24" ht="19.5" thickTop="1" x14ac:dyDescent="0.4">
      <c r="B7" s="121"/>
      <c r="C7" s="121"/>
      <c r="D7" s="121"/>
      <c r="E7" s="121"/>
      <c r="F7" s="121"/>
      <c r="G7" s="121"/>
      <c r="H7" s="121"/>
      <c r="I7" s="121"/>
      <c r="J7" s="121"/>
      <c r="K7" s="121"/>
      <c r="L7" s="121"/>
      <c r="M7" s="121"/>
      <c r="N7" s="121"/>
      <c r="O7" s="121"/>
      <c r="P7" s="121"/>
      <c r="Q7" s="121"/>
      <c r="R7" s="121"/>
      <c r="S7" s="121"/>
      <c r="T7" s="121"/>
      <c r="U7" s="121"/>
      <c r="V7" s="121"/>
      <c r="W7" s="121"/>
      <c r="X7" s="121"/>
    </row>
    <row r="8" spans="2:24" x14ac:dyDescent="0.4">
      <c r="B8" s="122"/>
      <c r="C8" s="122"/>
      <c r="D8" s="122"/>
      <c r="E8" s="122"/>
      <c r="F8" s="122"/>
      <c r="G8" s="122"/>
      <c r="H8" s="122"/>
      <c r="I8" s="122"/>
      <c r="J8" s="122"/>
      <c r="K8" s="122"/>
      <c r="L8" s="122"/>
      <c r="M8" s="122"/>
      <c r="N8" s="122"/>
      <c r="O8" s="122"/>
      <c r="P8" s="122"/>
      <c r="Q8" s="122"/>
      <c r="R8" s="122"/>
      <c r="S8" s="122"/>
      <c r="T8" s="122"/>
      <c r="U8" s="122"/>
      <c r="V8" s="122"/>
      <c r="W8" s="122"/>
      <c r="X8" s="122"/>
    </row>
    <row r="9" spans="2:24" x14ac:dyDescent="0.4">
      <c r="B9" s="122"/>
      <c r="C9" s="122"/>
      <c r="D9" s="122"/>
      <c r="E9" s="122"/>
      <c r="F9" s="122"/>
      <c r="G9" s="122"/>
      <c r="H9" s="122"/>
      <c r="I9" s="122"/>
      <c r="J9" s="122"/>
      <c r="K9" s="122"/>
      <c r="L9" s="122"/>
      <c r="M9" s="122"/>
      <c r="N9" s="122"/>
      <c r="O9" s="122"/>
      <c r="P9" s="122"/>
      <c r="Q9" s="122"/>
      <c r="R9" s="122"/>
      <c r="S9" s="122"/>
      <c r="T9" s="122"/>
      <c r="U9" s="122"/>
      <c r="V9" s="122"/>
      <c r="W9" s="122"/>
      <c r="X9" s="122"/>
    </row>
    <row r="10" spans="2:24" x14ac:dyDescent="0.4">
      <c r="B10" s="122"/>
      <c r="C10" s="122"/>
      <c r="D10" s="122"/>
      <c r="E10" s="122"/>
      <c r="F10" s="122"/>
      <c r="G10" s="122"/>
      <c r="H10" s="122"/>
      <c r="I10" s="122"/>
      <c r="J10" s="122"/>
      <c r="K10" s="122"/>
      <c r="L10" s="122"/>
      <c r="M10" s="122"/>
      <c r="N10" s="122"/>
      <c r="O10" s="122"/>
      <c r="P10" s="122"/>
      <c r="Q10" s="122"/>
      <c r="R10" s="122"/>
      <c r="S10" s="122"/>
      <c r="T10" s="122"/>
      <c r="U10" s="122"/>
      <c r="V10" s="122"/>
      <c r="W10" s="122"/>
      <c r="X10" s="122"/>
    </row>
    <row r="11" spans="2:24" ht="19.5" thickBot="1" x14ac:dyDescent="0.45">
      <c r="B11" s="123"/>
      <c r="C11" s="123"/>
      <c r="D11" s="123"/>
      <c r="E11" s="123"/>
      <c r="F11" s="123"/>
      <c r="G11" s="123"/>
      <c r="H11" s="123"/>
      <c r="I11" s="123"/>
      <c r="J11" s="123"/>
      <c r="K11" s="123"/>
      <c r="L11" s="123"/>
      <c r="M11" s="123"/>
      <c r="N11" s="123"/>
      <c r="O11" s="123"/>
      <c r="P11" s="123"/>
      <c r="Q11" s="123"/>
      <c r="R11" s="123"/>
      <c r="S11" s="123"/>
      <c r="T11" s="123"/>
      <c r="U11" s="123"/>
      <c r="V11" s="123"/>
      <c r="W11" s="123"/>
      <c r="X11" s="123"/>
    </row>
    <row r="12" spans="2:24" ht="19.5" thickTop="1" x14ac:dyDescent="0.4">
      <c r="B12" s="124" t="s">
        <v>119</v>
      </c>
      <c r="C12" s="125"/>
      <c r="D12" s="125" t="s">
        <v>120</v>
      </c>
      <c r="E12" s="121"/>
      <c r="F12" s="121"/>
      <c r="G12" s="121"/>
      <c r="H12" s="121"/>
      <c r="I12" s="121"/>
      <c r="J12" s="121"/>
      <c r="K12" s="121"/>
      <c r="L12" s="121"/>
      <c r="M12" s="121"/>
      <c r="N12" s="121"/>
      <c r="O12" s="121"/>
      <c r="P12" s="121"/>
      <c r="Q12" s="121"/>
      <c r="R12" s="121"/>
      <c r="S12" s="121"/>
      <c r="T12" s="121"/>
      <c r="U12" s="121"/>
      <c r="V12" s="121"/>
      <c r="W12" s="121">
        <f>SUM(E12:V12)</f>
        <v>0</v>
      </c>
      <c r="X12" s="126"/>
    </row>
    <row r="13" spans="2:24" x14ac:dyDescent="0.4">
      <c r="B13" s="127" t="s">
        <v>121</v>
      </c>
      <c r="C13" s="128"/>
      <c r="D13" s="128"/>
      <c r="E13" s="122"/>
      <c r="F13" s="122"/>
      <c r="G13" s="122"/>
      <c r="H13" s="122"/>
      <c r="I13" s="122"/>
      <c r="J13" s="122"/>
      <c r="K13" s="122"/>
      <c r="L13" s="122"/>
      <c r="M13" s="122"/>
      <c r="N13" s="122"/>
      <c r="O13" s="122"/>
      <c r="P13" s="122"/>
      <c r="Q13" s="122"/>
      <c r="R13" s="122"/>
      <c r="S13" s="122"/>
      <c r="T13" s="122"/>
      <c r="U13" s="122"/>
      <c r="V13" s="122"/>
      <c r="W13" s="122"/>
      <c r="X13" s="121"/>
    </row>
    <row r="14" spans="2:24" x14ac:dyDescent="0.4">
      <c r="B14" s="127" t="s">
        <v>122</v>
      </c>
      <c r="C14" s="128"/>
      <c r="D14" s="128" t="s">
        <v>123</v>
      </c>
      <c r="E14" s="122"/>
      <c r="F14" s="122"/>
      <c r="G14" s="122"/>
      <c r="H14" s="122"/>
      <c r="I14" s="122"/>
      <c r="J14" s="122"/>
      <c r="K14" s="122"/>
      <c r="L14" s="122"/>
      <c r="M14" s="122"/>
      <c r="N14" s="122"/>
      <c r="O14" s="129"/>
      <c r="P14" s="129"/>
      <c r="Q14" s="129"/>
      <c r="R14" s="129"/>
      <c r="S14" s="129"/>
      <c r="T14" s="129"/>
      <c r="U14" s="129"/>
      <c r="V14" s="129"/>
      <c r="W14" s="129">
        <f>SUM(E14:V14)</f>
        <v>0</v>
      </c>
      <c r="X14" s="129"/>
    </row>
    <row r="15" spans="2:24" x14ac:dyDescent="0.4">
      <c r="B15" s="127" t="s">
        <v>121</v>
      </c>
      <c r="C15" s="128"/>
      <c r="D15" s="128"/>
      <c r="E15" s="122">
        <f>E14</f>
        <v>0</v>
      </c>
      <c r="F15" s="122">
        <f>E15+F14</f>
        <v>0</v>
      </c>
      <c r="G15" s="122">
        <f>F15+G14</f>
        <v>0</v>
      </c>
      <c r="H15" s="122">
        <f t="shared" ref="H15:V15" si="0">G15+H14</f>
        <v>0</v>
      </c>
      <c r="I15" s="122">
        <f t="shared" si="0"/>
        <v>0</v>
      </c>
      <c r="J15" s="122">
        <f t="shared" si="0"/>
        <v>0</v>
      </c>
      <c r="K15" s="122">
        <f t="shared" si="0"/>
        <v>0</v>
      </c>
      <c r="L15" s="122">
        <f t="shared" si="0"/>
        <v>0</v>
      </c>
      <c r="M15" s="122">
        <f t="shared" si="0"/>
        <v>0</v>
      </c>
      <c r="N15" s="122">
        <f t="shared" si="0"/>
        <v>0</v>
      </c>
      <c r="O15" s="122">
        <f t="shared" si="0"/>
        <v>0</v>
      </c>
      <c r="P15" s="122">
        <f t="shared" si="0"/>
        <v>0</v>
      </c>
      <c r="Q15" s="122">
        <f t="shared" si="0"/>
        <v>0</v>
      </c>
      <c r="R15" s="122">
        <f t="shared" si="0"/>
        <v>0</v>
      </c>
      <c r="S15" s="122">
        <f t="shared" si="0"/>
        <v>0</v>
      </c>
      <c r="T15" s="122">
        <f t="shared" si="0"/>
        <v>0</v>
      </c>
      <c r="U15" s="122">
        <f t="shared" si="0"/>
        <v>0</v>
      </c>
      <c r="V15" s="122">
        <f t="shared" si="0"/>
        <v>0</v>
      </c>
      <c r="W15" s="122"/>
      <c r="X15" s="121"/>
    </row>
    <row r="16" spans="2:24" x14ac:dyDescent="0.4">
      <c r="B16" s="130" t="s">
        <v>124</v>
      </c>
      <c r="C16" s="131"/>
      <c r="D16" s="131" t="s">
        <v>120</v>
      </c>
      <c r="E16" s="122">
        <f t="shared" ref="E16:V16" si="1">E14*$G$63/1000</f>
        <v>0</v>
      </c>
      <c r="F16" s="122">
        <f t="shared" si="1"/>
        <v>0</v>
      </c>
      <c r="G16" s="122">
        <f t="shared" si="1"/>
        <v>0</v>
      </c>
      <c r="H16" s="122">
        <f t="shared" si="1"/>
        <v>0</v>
      </c>
      <c r="I16" s="122">
        <f t="shared" si="1"/>
        <v>0</v>
      </c>
      <c r="J16" s="122">
        <f t="shared" si="1"/>
        <v>0</v>
      </c>
      <c r="K16" s="122">
        <f t="shared" si="1"/>
        <v>0</v>
      </c>
      <c r="L16" s="122">
        <f t="shared" si="1"/>
        <v>0</v>
      </c>
      <c r="M16" s="122">
        <f t="shared" si="1"/>
        <v>0</v>
      </c>
      <c r="N16" s="122">
        <f t="shared" si="1"/>
        <v>0</v>
      </c>
      <c r="O16" s="122">
        <f t="shared" si="1"/>
        <v>0</v>
      </c>
      <c r="P16" s="122">
        <f t="shared" si="1"/>
        <v>0</v>
      </c>
      <c r="Q16" s="122">
        <f t="shared" si="1"/>
        <v>0</v>
      </c>
      <c r="R16" s="122">
        <f t="shared" si="1"/>
        <v>0</v>
      </c>
      <c r="S16" s="122">
        <f t="shared" si="1"/>
        <v>0</v>
      </c>
      <c r="T16" s="122">
        <f t="shared" si="1"/>
        <v>0</v>
      </c>
      <c r="U16" s="122">
        <f t="shared" si="1"/>
        <v>0</v>
      </c>
      <c r="V16" s="122">
        <f t="shared" si="1"/>
        <v>0</v>
      </c>
      <c r="W16" s="129">
        <f>SUM(E16:V16)</f>
        <v>0</v>
      </c>
      <c r="X16" s="129"/>
    </row>
    <row r="17" spans="2:24" x14ac:dyDescent="0.4">
      <c r="B17" s="127" t="s">
        <v>121</v>
      </c>
      <c r="C17" s="128"/>
      <c r="D17" s="128"/>
      <c r="E17" s="122">
        <f>E16</f>
        <v>0</v>
      </c>
      <c r="F17" s="122">
        <f>E17+F16</f>
        <v>0</v>
      </c>
      <c r="G17" s="122">
        <f t="shared" ref="G17:V17" si="2">F17+G16</f>
        <v>0</v>
      </c>
      <c r="H17" s="122">
        <f t="shared" si="2"/>
        <v>0</v>
      </c>
      <c r="I17" s="122">
        <f t="shared" si="2"/>
        <v>0</v>
      </c>
      <c r="J17" s="122">
        <f t="shared" si="2"/>
        <v>0</v>
      </c>
      <c r="K17" s="122">
        <f t="shared" si="2"/>
        <v>0</v>
      </c>
      <c r="L17" s="122">
        <f t="shared" si="2"/>
        <v>0</v>
      </c>
      <c r="M17" s="122">
        <f t="shared" si="2"/>
        <v>0</v>
      </c>
      <c r="N17" s="122">
        <f t="shared" si="2"/>
        <v>0</v>
      </c>
      <c r="O17" s="122">
        <f t="shared" si="2"/>
        <v>0</v>
      </c>
      <c r="P17" s="122">
        <f t="shared" si="2"/>
        <v>0</v>
      </c>
      <c r="Q17" s="122">
        <f t="shared" si="2"/>
        <v>0</v>
      </c>
      <c r="R17" s="122">
        <f t="shared" si="2"/>
        <v>0</v>
      </c>
      <c r="S17" s="122">
        <f t="shared" si="2"/>
        <v>0</v>
      </c>
      <c r="T17" s="122">
        <f t="shared" si="2"/>
        <v>0</v>
      </c>
      <c r="U17" s="122">
        <f t="shared" si="2"/>
        <v>0</v>
      </c>
      <c r="V17" s="122">
        <f t="shared" si="2"/>
        <v>0</v>
      </c>
      <c r="W17" s="122"/>
      <c r="X17" s="121"/>
    </row>
    <row r="18" spans="2:24" x14ac:dyDescent="0.4">
      <c r="B18" s="130" t="s">
        <v>125</v>
      </c>
      <c r="C18" s="131"/>
      <c r="D18" s="131" t="s">
        <v>126</v>
      </c>
      <c r="E18" s="122"/>
      <c r="F18" s="122"/>
      <c r="G18" s="122"/>
      <c r="H18" s="122"/>
      <c r="I18" s="122"/>
      <c r="J18" s="122"/>
      <c r="K18" s="122"/>
      <c r="L18" s="122"/>
      <c r="M18" s="122"/>
      <c r="N18" s="122"/>
      <c r="O18" s="122"/>
      <c r="P18" s="122"/>
      <c r="Q18" s="122"/>
      <c r="R18" s="122"/>
      <c r="S18" s="122"/>
      <c r="T18" s="122"/>
      <c r="U18" s="122"/>
      <c r="V18" s="122"/>
      <c r="W18" s="129">
        <f>SUM(E18:V18)</f>
        <v>0</v>
      </c>
      <c r="X18" s="129"/>
    </row>
    <row r="19" spans="2:24" x14ac:dyDescent="0.4">
      <c r="B19" s="127" t="s">
        <v>121</v>
      </c>
      <c r="C19" s="128"/>
      <c r="D19" s="128"/>
      <c r="E19" s="122"/>
      <c r="F19" s="122"/>
      <c r="G19" s="122"/>
      <c r="H19" s="122"/>
      <c r="I19" s="122"/>
      <c r="J19" s="122"/>
      <c r="K19" s="122"/>
      <c r="L19" s="122"/>
      <c r="M19" s="122"/>
      <c r="N19" s="122"/>
      <c r="O19" s="122"/>
      <c r="P19" s="122"/>
      <c r="Q19" s="122"/>
      <c r="R19" s="122"/>
      <c r="S19" s="122"/>
      <c r="T19" s="122"/>
      <c r="U19" s="122"/>
      <c r="V19" s="122"/>
      <c r="W19" s="122"/>
      <c r="X19" s="121"/>
    </row>
    <row r="20" spans="2:24" x14ac:dyDescent="0.4">
      <c r="B20" s="130" t="s">
        <v>127</v>
      </c>
      <c r="C20" s="131"/>
      <c r="D20" s="131" t="s">
        <v>120</v>
      </c>
      <c r="E20" s="122">
        <f>E18*$G$64/1000</f>
        <v>0</v>
      </c>
      <c r="F20" s="122">
        <f t="shared" ref="F20:V20" si="3">F18*$G$64/1000</f>
        <v>0</v>
      </c>
      <c r="G20" s="122">
        <f t="shared" si="3"/>
        <v>0</v>
      </c>
      <c r="H20" s="122">
        <f t="shared" si="3"/>
        <v>0</v>
      </c>
      <c r="I20" s="122">
        <f t="shared" si="3"/>
        <v>0</v>
      </c>
      <c r="J20" s="122">
        <f t="shared" si="3"/>
        <v>0</v>
      </c>
      <c r="K20" s="122">
        <f t="shared" si="3"/>
        <v>0</v>
      </c>
      <c r="L20" s="122">
        <f t="shared" si="3"/>
        <v>0</v>
      </c>
      <c r="M20" s="122">
        <f t="shared" si="3"/>
        <v>0</v>
      </c>
      <c r="N20" s="122">
        <f t="shared" si="3"/>
        <v>0</v>
      </c>
      <c r="O20" s="122">
        <f t="shared" si="3"/>
        <v>0</v>
      </c>
      <c r="P20" s="122">
        <f t="shared" si="3"/>
        <v>0</v>
      </c>
      <c r="Q20" s="122">
        <f t="shared" si="3"/>
        <v>0</v>
      </c>
      <c r="R20" s="122">
        <f t="shared" si="3"/>
        <v>0</v>
      </c>
      <c r="S20" s="122">
        <f t="shared" si="3"/>
        <v>0</v>
      </c>
      <c r="T20" s="122">
        <f t="shared" si="3"/>
        <v>0</v>
      </c>
      <c r="U20" s="122">
        <f t="shared" si="3"/>
        <v>0</v>
      </c>
      <c r="V20" s="122">
        <f t="shared" si="3"/>
        <v>0</v>
      </c>
      <c r="W20" s="129">
        <f>SUM(E20:V20)</f>
        <v>0</v>
      </c>
      <c r="X20" s="129"/>
    </row>
    <row r="21" spans="2:24" x14ac:dyDescent="0.4">
      <c r="B21" s="127" t="s">
        <v>121</v>
      </c>
      <c r="C21" s="128"/>
      <c r="D21" s="128"/>
      <c r="E21" s="122">
        <f>E20</f>
        <v>0</v>
      </c>
      <c r="F21" s="122">
        <f>E21+F20</f>
        <v>0</v>
      </c>
      <c r="G21" s="122">
        <f t="shared" ref="G21:V21" si="4">F21+G20</f>
        <v>0</v>
      </c>
      <c r="H21" s="122">
        <f t="shared" si="4"/>
        <v>0</v>
      </c>
      <c r="I21" s="122">
        <f t="shared" si="4"/>
        <v>0</v>
      </c>
      <c r="J21" s="122">
        <f t="shared" si="4"/>
        <v>0</v>
      </c>
      <c r="K21" s="122">
        <f t="shared" si="4"/>
        <v>0</v>
      </c>
      <c r="L21" s="122">
        <f t="shared" si="4"/>
        <v>0</v>
      </c>
      <c r="M21" s="122">
        <f t="shared" si="4"/>
        <v>0</v>
      </c>
      <c r="N21" s="122">
        <f t="shared" si="4"/>
        <v>0</v>
      </c>
      <c r="O21" s="122">
        <f t="shared" si="4"/>
        <v>0</v>
      </c>
      <c r="P21" s="122">
        <f t="shared" si="4"/>
        <v>0</v>
      </c>
      <c r="Q21" s="122">
        <f t="shared" si="4"/>
        <v>0</v>
      </c>
      <c r="R21" s="122">
        <f t="shared" si="4"/>
        <v>0</v>
      </c>
      <c r="S21" s="122">
        <f t="shared" si="4"/>
        <v>0</v>
      </c>
      <c r="T21" s="122">
        <f t="shared" si="4"/>
        <v>0</v>
      </c>
      <c r="U21" s="122">
        <f t="shared" si="4"/>
        <v>0</v>
      </c>
      <c r="V21" s="122">
        <f t="shared" si="4"/>
        <v>0</v>
      </c>
      <c r="W21" s="122"/>
      <c r="X21" s="121"/>
    </row>
    <row r="23" spans="2:24" x14ac:dyDescent="0.4">
      <c r="B23" s="115" t="s">
        <v>128</v>
      </c>
    </row>
    <row r="24" spans="2:24" ht="18.75" customHeight="1" x14ac:dyDescent="0.4">
      <c r="B24" s="221" t="s">
        <v>95</v>
      </c>
      <c r="C24" s="221" t="s">
        <v>96</v>
      </c>
      <c r="D24" s="221" t="s">
        <v>97</v>
      </c>
      <c r="E24" s="221" t="s">
        <v>98</v>
      </c>
      <c r="F24" s="221"/>
      <c r="G24" s="221"/>
      <c r="H24" s="221"/>
      <c r="I24" s="221"/>
      <c r="J24" s="221"/>
      <c r="K24" s="221"/>
      <c r="L24" s="221"/>
      <c r="M24" s="221"/>
      <c r="N24" s="221"/>
      <c r="O24" s="221"/>
      <c r="P24" s="221"/>
      <c r="Q24" s="221"/>
      <c r="R24" s="221"/>
      <c r="S24" s="221"/>
      <c r="T24" s="221"/>
      <c r="U24" s="221"/>
      <c r="V24" s="221"/>
      <c r="W24" s="221"/>
      <c r="X24" s="221" t="s">
        <v>99</v>
      </c>
    </row>
    <row r="25" spans="2:24" ht="19.5" thickBot="1" x14ac:dyDescent="0.45">
      <c r="B25" s="224"/>
      <c r="C25" s="224"/>
      <c r="D25" s="224"/>
      <c r="E25" s="120" t="s">
        <v>100</v>
      </c>
      <c r="F25" s="120" t="s">
        <v>101</v>
      </c>
      <c r="G25" s="120" t="s">
        <v>102</v>
      </c>
      <c r="H25" s="120" t="s">
        <v>103</v>
      </c>
      <c r="I25" s="120" t="s">
        <v>104</v>
      </c>
      <c r="J25" s="120" t="s">
        <v>105</v>
      </c>
      <c r="K25" s="120" t="s">
        <v>106</v>
      </c>
      <c r="L25" s="120" t="s">
        <v>107</v>
      </c>
      <c r="M25" s="120" t="s">
        <v>108</v>
      </c>
      <c r="N25" s="120" t="s">
        <v>109</v>
      </c>
      <c r="O25" s="120" t="s">
        <v>110</v>
      </c>
      <c r="P25" s="120" t="s">
        <v>111</v>
      </c>
      <c r="Q25" s="120" t="s">
        <v>112</v>
      </c>
      <c r="R25" s="120" t="s">
        <v>113</v>
      </c>
      <c r="S25" s="120" t="s">
        <v>114</v>
      </c>
      <c r="T25" s="120" t="s">
        <v>115</v>
      </c>
      <c r="U25" s="120" t="s">
        <v>116</v>
      </c>
      <c r="V25" s="120" t="s">
        <v>117</v>
      </c>
      <c r="W25" s="120" t="s">
        <v>118</v>
      </c>
      <c r="X25" s="224"/>
    </row>
    <row r="26" spans="2:24" ht="19.5" thickTop="1" x14ac:dyDescent="0.4">
      <c r="B26" s="121"/>
      <c r="C26" s="121"/>
      <c r="D26" s="121"/>
      <c r="E26" s="132"/>
      <c r="F26" s="132"/>
      <c r="G26" s="132"/>
      <c r="H26" s="132"/>
      <c r="I26" s="132"/>
      <c r="J26" s="132"/>
      <c r="K26" s="132"/>
      <c r="L26" s="132"/>
      <c r="M26" s="132"/>
      <c r="N26" s="132"/>
      <c r="O26" s="132"/>
      <c r="P26" s="132"/>
      <c r="Q26" s="132"/>
      <c r="R26" s="132"/>
      <c r="S26" s="132"/>
      <c r="T26" s="132"/>
      <c r="U26" s="132"/>
      <c r="V26" s="132"/>
      <c r="W26" s="121"/>
      <c r="X26" s="121"/>
    </row>
    <row r="27" spans="2:24" x14ac:dyDescent="0.4">
      <c r="B27" s="122"/>
      <c r="C27" s="122"/>
      <c r="D27" s="122"/>
      <c r="E27" s="133"/>
      <c r="F27" s="133"/>
      <c r="G27" s="133"/>
      <c r="H27" s="133"/>
      <c r="I27" s="133"/>
      <c r="J27" s="133"/>
      <c r="K27" s="133"/>
      <c r="L27" s="133"/>
      <c r="M27" s="133"/>
      <c r="N27" s="133"/>
      <c r="O27" s="133"/>
      <c r="P27" s="133"/>
      <c r="Q27" s="133"/>
      <c r="R27" s="133"/>
      <c r="S27" s="133"/>
      <c r="T27" s="133"/>
      <c r="U27" s="133"/>
      <c r="V27" s="133"/>
      <c r="W27" s="122"/>
      <c r="X27" s="122"/>
    </row>
    <row r="28" spans="2:24" x14ac:dyDescent="0.4">
      <c r="B28" s="122"/>
      <c r="C28" s="122"/>
      <c r="D28" s="122"/>
      <c r="E28" s="133"/>
      <c r="F28" s="133"/>
      <c r="G28" s="133"/>
      <c r="H28" s="133"/>
      <c r="I28" s="133"/>
      <c r="J28" s="133"/>
      <c r="K28" s="133"/>
      <c r="L28" s="133"/>
      <c r="M28" s="133"/>
      <c r="N28" s="133"/>
      <c r="O28" s="133"/>
      <c r="P28" s="133"/>
      <c r="Q28" s="133"/>
      <c r="R28" s="133"/>
      <c r="S28" s="133"/>
      <c r="T28" s="133"/>
      <c r="U28" s="133"/>
      <c r="V28" s="133"/>
      <c r="W28" s="122"/>
      <c r="X28" s="122"/>
    </row>
    <row r="29" spans="2:24" x14ac:dyDescent="0.4">
      <c r="B29" s="122"/>
      <c r="C29" s="122"/>
      <c r="D29" s="122"/>
      <c r="E29" s="133"/>
      <c r="F29" s="133"/>
      <c r="G29" s="133"/>
      <c r="H29" s="133"/>
      <c r="I29" s="133"/>
      <c r="J29" s="133"/>
      <c r="K29" s="133"/>
      <c r="L29" s="133"/>
      <c r="M29" s="133"/>
      <c r="N29" s="133"/>
      <c r="O29" s="133"/>
      <c r="P29" s="133"/>
      <c r="Q29" s="133"/>
      <c r="R29" s="133"/>
      <c r="S29" s="133"/>
      <c r="T29" s="133"/>
      <c r="U29" s="133"/>
      <c r="V29" s="133"/>
      <c r="W29" s="122"/>
      <c r="X29" s="122"/>
    </row>
    <row r="30" spans="2:24" ht="19.5" thickBot="1" x14ac:dyDescent="0.45">
      <c r="B30" s="123"/>
      <c r="C30" s="123"/>
      <c r="D30" s="123"/>
      <c r="E30" s="134"/>
      <c r="F30" s="134"/>
      <c r="G30" s="134"/>
      <c r="H30" s="134"/>
      <c r="I30" s="134"/>
      <c r="J30" s="134"/>
      <c r="K30" s="134"/>
      <c r="L30" s="134"/>
      <c r="M30" s="134"/>
      <c r="N30" s="134"/>
      <c r="O30" s="134"/>
      <c r="P30" s="134"/>
      <c r="Q30" s="134"/>
      <c r="R30" s="134"/>
      <c r="S30" s="134"/>
      <c r="T30" s="134"/>
      <c r="U30" s="134"/>
      <c r="V30" s="134"/>
      <c r="W30" s="123"/>
      <c r="X30" s="123"/>
    </row>
    <row r="31" spans="2:24" ht="19.5" thickTop="1" x14ac:dyDescent="0.4">
      <c r="B31" s="124" t="s">
        <v>119</v>
      </c>
      <c r="C31" s="125"/>
      <c r="D31" s="125" t="s">
        <v>120</v>
      </c>
      <c r="E31" s="132"/>
      <c r="F31" s="132"/>
      <c r="G31" s="132"/>
      <c r="H31" s="132"/>
      <c r="I31" s="132"/>
      <c r="J31" s="132"/>
      <c r="K31" s="132"/>
      <c r="L31" s="132"/>
      <c r="M31" s="132"/>
      <c r="N31" s="132"/>
      <c r="O31" s="132"/>
      <c r="P31" s="132"/>
      <c r="Q31" s="132"/>
      <c r="R31" s="132"/>
      <c r="S31" s="132"/>
      <c r="T31" s="132"/>
      <c r="U31" s="132"/>
      <c r="V31" s="132"/>
      <c r="W31" s="121">
        <f>SUM(E31:V31)</f>
        <v>0</v>
      </c>
      <c r="X31" s="126"/>
    </row>
    <row r="32" spans="2:24" x14ac:dyDescent="0.4">
      <c r="B32" s="127" t="s">
        <v>121</v>
      </c>
      <c r="C32" s="128"/>
      <c r="D32" s="128"/>
      <c r="E32" s="133"/>
      <c r="F32" s="133"/>
      <c r="G32" s="133"/>
      <c r="H32" s="133"/>
      <c r="I32" s="133"/>
      <c r="J32" s="133"/>
      <c r="K32" s="133"/>
      <c r="L32" s="133"/>
      <c r="M32" s="133"/>
      <c r="N32" s="133"/>
      <c r="O32" s="133"/>
      <c r="P32" s="133"/>
      <c r="Q32" s="133"/>
      <c r="R32" s="133"/>
      <c r="S32" s="133"/>
      <c r="T32" s="133"/>
      <c r="U32" s="133"/>
      <c r="V32" s="133"/>
      <c r="W32" s="122"/>
      <c r="X32" s="121"/>
    </row>
    <row r="33" spans="2:24" x14ac:dyDescent="0.4">
      <c r="B33" s="127" t="s">
        <v>122</v>
      </c>
      <c r="C33" s="128"/>
      <c r="D33" s="128" t="s">
        <v>123</v>
      </c>
      <c r="E33" s="133"/>
      <c r="F33" s="133"/>
      <c r="G33" s="133"/>
      <c r="H33" s="133"/>
      <c r="I33" s="133"/>
      <c r="J33" s="133"/>
      <c r="K33" s="133"/>
      <c r="L33" s="133"/>
      <c r="M33" s="133"/>
      <c r="N33" s="133"/>
      <c r="O33" s="135"/>
      <c r="P33" s="135"/>
      <c r="Q33" s="135"/>
      <c r="R33" s="135"/>
      <c r="S33" s="135"/>
      <c r="T33" s="135"/>
      <c r="U33" s="135"/>
      <c r="V33" s="135"/>
      <c r="W33" s="129">
        <f>SUM(E33:V33)</f>
        <v>0</v>
      </c>
      <c r="X33" s="129"/>
    </row>
    <row r="34" spans="2:24" x14ac:dyDescent="0.4">
      <c r="B34" s="127" t="s">
        <v>121</v>
      </c>
      <c r="C34" s="128"/>
      <c r="D34" s="128"/>
      <c r="E34" s="133">
        <f>E33</f>
        <v>0</v>
      </c>
      <c r="F34" s="133">
        <f>E34+F33</f>
        <v>0</v>
      </c>
      <c r="G34" s="133">
        <f>F34+G33</f>
        <v>0</v>
      </c>
      <c r="H34" s="133">
        <f t="shared" ref="H34:J34" si="5">G34+H33</f>
        <v>0</v>
      </c>
      <c r="I34" s="133">
        <f t="shared" si="5"/>
        <v>0</v>
      </c>
      <c r="J34" s="133">
        <f t="shared" si="5"/>
        <v>0</v>
      </c>
      <c r="K34" s="133">
        <f>J34+K33</f>
        <v>0</v>
      </c>
      <c r="L34" s="133">
        <f>K34+L33</f>
        <v>0</v>
      </c>
      <c r="M34" s="133">
        <f t="shared" ref="M34:V34" si="6">L34+M33</f>
        <v>0</v>
      </c>
      <c r="N34" s="133">
        <f t="shared" si="6"/>
        <v>0</v>
      </c>
      <c r="O34" s="133">
        <f t="shared" si="6"/>
        <v>0</v>
      </c>
      <c r="P34" s="133">
        <f t="shared" si="6"/>
        <v>0</v>
      </c>
      <c r="Q34" s="133">
        <f t="shared" si="6"/>
        <v>0</v>
      </c>
      <c r="R34" s="133">
        <f t="shared" si="6"/>
        <v>0</v>
      </c>
      <c r="S34" s="133">
        <f t="shared" si="6"/>
        <v>0</v>
      </c>
      <c r="T34" s="133">
        <f t="shared" si="6"/>
        <v>0</v>
      </c>
      <c r="U34" s="133">
        <f t="shared" si="6"/>
        <v>0</v>
      </c>
      <c r="V34" s="133">
        <f t="shared" si="6"/>
        <v>0</v>
      </c>
      <c r="W34" s="133"/>
      <c r="X34" s="121"/>
    </row>
    <row r="35" spans="2:24" x14ac:dyDescent="0.4">
      <c r="B35" s="130" t="s">
        <v>124</v>
      </c>
      <c r="C35" s="131"/>
      <c r="D35" s="131" t="s">
        <v>120</v>
      </c>
      <c r="E35" s="133">
        <f t="shared" ref="E35:V35" si="7">E33*$G$63/1000</f>
        <v>0</v>
      </c>
      <c r="F35" s="133">
        <f t="shared" si="7"/>
        <v>0</v>
      </c>
      <c r="G35" s="133">
        <f t="shared" si="7"/>
        <v>0</v>
      </c>
      <c r="H35" s="133">
        <f t="shared" si="7"/>
        <v>0</v>
      </c>
      <c r="I35" s="133">
        <f t="shared" si="7"/>
        <v>0</v>
      </c>
      <c r="J35" s="133">
        <f t="shared" si="7"/>
        <v>0</v>
      </c>
      <c r="K35" s="133">
        <f t="shared" si="7"/>
        <v>0</v>
      </c>
      <c r="L35" s="133">
        <f t="shared" si="7"/>
        <v>0</v>
      </c>
      <c r="M35" s="133">
        <f t="shared" si="7"/>
        <v>0</v>
      </c>
      <c r="N35" s="133">
        <f t="shared" si="7"/>
        <v>0</v>
      </c>
      <c r="O35" s="133">
        <f t="shared" si="7"/>
        <v>0</v>
      </c>
      <c r="P35" s="133">
        <f t="shared" si="7"/>
        <v>0</v>
      </c>
      <c r="Q35" s="133">
        <f t="shared" si="7"/>
        <v>0</v>
      </c>
      <c r="R35" s="133">
        <f t="shared" si="7"/>
        <v>0</v>
      </c>
      <c r="S35" s="133">
        <f t="shared" si="7"/>
        <v>0</v>
      </c>
      <c r="T35" s="133">
        <f t="shared" si="7"/>
        <v>0</v>
      </c>
      <c r="U35" s="133">
        <f t="shared" si="7"/>
        <v>0</v>
      </c>
      <c r="V35" s="133">
        <f t="shared" si="7"/>
        <v>0</v>
      </c>
      <c r="W35" s="129">
        <f>SUM(E35:V35)</f>
        <v>0</v>
      </c>
      <c r="X35" s="129"/>
    </row>
    <row r="36" spans="2:24" x14ac:dyDescent="0.4">
      <c r="B36" s="127" t="s">
        <v>121</v>
      </c>
      <c r="C36" s="128"/>
      <c r="D36" s="128"/>
      <c r="E36" s="133">
        <f>E35</f>
        <v>0</v>
      </c>
      <c r="F36" s="133">
        <f>E36+F35</f>
        <v>0</v>
      </c>
      <c r="G36" s="133">
        <f>F36+G35</f>
        <v>0</v>
      </c>
      <c r="H36" s="133">
        <f t="shared" ref="H36:V36" si="8">G36+H35</f>
        <v>0</v>
      </c>
      <c r="I36" s="133">
        <f t="shared" si="8"/>
        <v>0</v>
      </c>
      <c r="J36" s="133">
        <f t="shared" si="8"/>
        <v>0</v>
      </c>
      <c r="K36" s="133">
        <f t="shared" si="8"/>
        <v>0</v>
      </c>
      <c r="L36" s="133">
        <f t="shared" si="8"/>
        <v>0</v>
      </c>
      <c r="M36" s="133">
        <f t="shared" si="8"/>
        <v>0</v>
      </c>
      <c r="N36" s="133">
        <f t="shared" si="8"/>
        <v>0</v>
      </c>
      <c r="O36" s="133">
        <f t="shared" si="8"/>
        <v>0</v>
      </c>
      <c r="P36" s="133">
        <f t="shared" si="8"/>
        <v>0</v>
      </c>
      <c r="Q36" s="133">
        <f t="shared" si="8"/>
        <v>0</v>
      </c>
      <c r="R36" s="133">
        <f t="shared" si="8"/>
        <v>0</v>
      </c>
      <c r="S36" s="133">
        <f t="shared" si="8"/>
        <v>0</v>
      </c>
      <c r="T36" s="133">
        <f t="shared" si="8"/>
        <v>0</v>
      </c>
      <c r="U36" s="133">
        <f t="shared" si="8"/>
        <v>0</v>
      </c>
      <c r="V36" s="133">
        <f t="shared" si="8"/>
        <v>0</v>
      </c>
      <c r="W36" s="133"/>
      <c r="X36" s="121"/>
    </row>
    <row r="37" spans="2:24" x14ac:dyDescent="0.4">
      <c r="B37" s="130" t="s">
        <v>125</v>
      </c>
      <c r="C37" s="131"/>
      <c r="D37" s="131" t="s">
        <v>126</v>
      </c>
      <c r="E37" s="133"/>
      <c r="F37" s="133"/>
      <c r="G37" s="133"/>
      <c r="H37" s="133"/>
      <c r="I37" s="133"/>
      <c r="J37" s="133"/>
      <c r="K37" s="133"/>
      <c r="L37" s="133"/>
      <c r="M37" s="133"/>
      <c r="N37" s="133"/>
      <c r="O37" s="133"/>
      <c r="P37" s="133"/>
      <c r="Q37" s="133"/>
      <c r="R37" s="133"/>
      <c r="S37" s="133"/>
      <c r="T37" s="133"/>
      <c r="U37" s="133"/>
      <c r="V37" s="133"/>
      <c r="W37" s="129">
        <f>SUM(E37:V37)</f>
        <v>0</v>
      </c>
      <c r="X37" s="129"/>
    </row>
    <row r="38" spans="2:24" x14ac:dyDescent="0.4">
      <c r="B38" s="127" t="s">
        <v>121</v>
      </c>
      <c r="C38" s="128"/>
      <c r="D38" s="128"/>
      <c r="E38" s="133"/>
      <c r="F38" s="133"/>
      <c r="G38" s="133"/>
      <c r="H38" s="133"/>
      <c r="I38" s="133"/>
      <c r="J38" s="133"/>
      <c r="K38" s="133"/>
      <c r="L38" s="133"/>
      <c r="M38" s="133"/>
      <c r="N38" s="133"/>
      <c r="O38" s="133"/>
      <c r="P38" s="133"/>
      <c r="Q38" s="133"/>
      <c r="R38" s="133"/>
      <c r="S38" s="133"/>
      <c r="T38" s="133"/>
      <c r="U38" s="133"/>
      <c r="V38" s="133"/>
      <c r="W38" s="133"/>
      <c r="X38" s="121"/>
    </row>
    <row r="39" spans="2:24" x14ac:dyDescent="0.4">
      <c r="B39" s="130" t="s">
        <v>127</v>
      </c>
      <c r="C39" s="131"/>
      <c r="D39" s="131" t="s">
        <v>120</v>
      </c>
      <c r="E39" s="122">
        <f>E37*$G$64/1000</f>
        <v>0</v>
      </c>
      <c r="F39" s="122">
        <f t="shared" ref="F39:V39" si="9">F37*$G$64/1000</f>
        <v>0</v>
      </c>
      <c r="G39" s="122">
        <f t="shared" si="9"/>
        <v>0</v>
      </c>
      <c r="H39" s="122">
        <f t="shared" si="9"/>
        <v>0</v>
      </c>
      <c r="I39" s="122">
        <f t="shared" si="9"/>
        <v>0</v>
      </c>
      <c r="J39" s="122">
        <f t="shared" si="9"/>
        <v>0</v>
      </c>
      <c r="K39" s="122">
        <f t="shared" si="9"/>
        <v>0</v>
      </c>
      <c r="L39" s="122">
        <f t="shared" si="9"/>
        <v>0</v>
      </c>
      <c r="M39" s="122">
        <f t="shared" si="9"/>
        <v>0</v>
      </c>
      <c r="N39" s="122">
        <f t="shared" si="9"/>
        <v>0</v>
      </c>
      <c r="O39" s="122">
        <f t="shared" si="9"/>
        <v>0</v>
      </c>
      <c r="P39" s="122">
        <f t="shared" si="9"/>
        <v>0</v>
      </c>
      <c r="Q39" s="122">
        <f t="shared" si="9"/>
        <v>0</v>
      </c>
      <c r="R39" s="122">
        <f t="shared" si="9"/>
        <v>0</v>
      </c>
      <c r="S39" s="122">
        <f t="shared" si="9"/>
        <v>0</v>
      </c>
      <c r="T39" s="122">
        <f t="shared" si="9"/>
        <v>0</v>
      </c>
      <c r="U39" s="122">
        <f t="shared" si="9"/>
        <v>0</v>
      </c>
      <c r="V39" s="122">
        <f t="shared" si="9"/>
        <v>0</v>
      </c>
      <c r="W39" s="129">
        <f>SUM(E39:V39)</f>
        <v>0</v>
      </c>
      <c r="X39" s="129"/>
    </row>
    <row r="40" spans="2:24" x14ac:dyDescent="0.4">
      <c r="B40" s="127" t="s">
        <v>121</v>
      </c>
      <c r="C40" s="128"/>
      <c r="D40" s="128"/>
      <c r="E40" s="122">
        <f>E39</f>
        <v>0</v>
      </c>
      <c r="F40" s="122">
        <f>E40+F39</f>
        <v>0</v>
      </c>
      <c r="G40" s="122">
        <f t="shared" ref="G40:V40" si="10">F40+G39</f>
        <v>0</v>
      </c>
      <c r="H40" s="122">
        <f t="shared" si="10"/>
        <v>0</v>
      </c>
      <c r="I40" s="122">
        <f t="shared" si="10"/>
        <v>0</v>
      </c>
      <c r="J40" s="122">
        <f t="shared" si="10"/>
        <v>0</v>
      </c>
      <c r="K40" s="122">
        <f t="shared" si="10"/>
        <v>0</v>
      </c>
      <c r="L40" s="122">
        <f t="shared" si="10"/>
        <v>0</v>
      </c>
      <c r="M40" s="122">
        <f t="shared" si="10"/>
        <v>0</v>
      </c>
      <c r="N40" s="122">
        <f t="shared" si="10"/>
        <v>0</v>
      </c>
      <c r="O40" s="122">
        <f t="shared" si="10"/>
        <v>0</v>
      </c>
      <c r="P40" s="122">
        <f t="shared" si="10"/>
        <v>0</v>
      </c>
      <c r="Q40" s="122">
        <f t="shared" si="10"/>
        <v>0</v>
      </c>
      <c r="R40" s="122">
        <f t="shared" si="10"/>
        <v>0</v>
      </c>
      <c r="S40" s="122">
        <f t="shared" si="10"/>
        <v>0</v>
      </c>
      <c r="T40" s="122">
        <f t="shared" si="10"/>
        <v>0</v>
      </c>
      <c r="U40" s="122">
        <f t="shared" si="10"/>
        <v>0</v>
      </c>
      <c r="V40" s="122">
        <f t="shared" si="10"/>
        <v>0</v>
      </c>
      <c r="W40" s="133"/>
      <c r="X40" s="121"/>
    </row>
    <row r="42" spans="2:24" x14ac:dyDescent="0.4">
      <c r="B42" s="136" t="s">
        <v>129</v>
      </c>
      <c r="C42" s="115" t="s">
        <v>130</v>
      </c>
    </row>
    <row r="43" spans="2:24" x14ac:dyDescent="0.4">
      <c r="C43" s="137" t="s">
        <v>131</v>
      </c>
    </row>
    <row r="45" spans="2:24" x14ac:dyDescent="0.4">
      <c r="D45" s="115" t="s">
        <v>132</v>
      </c>
    </row>
    <row r="46" spans="2:24" x14ac:dyDescent="0.4">
      <c r="D46" s="221"/>
      <c r="E46" s="221"/>
      <c r="F46" s="222" t="s">
        <v>133</v>
      </c>
      <c r="G46" s="223"/>
    </row>
    <row r="47" spans="2:24" x14ac:dyDescent="0.4">
      <c r="D47" s="138" t="s">
        <v>134</v>
      </c>
      <c r="E47" s="139"/>
      <c r="F47" s="140">
        <f>W12</f>
        <v>0</v>
      </c>
      <c r="G47" s="139" t="s">
        <v>135</v>
      </c>
      <c r="K47" s="115" t="s">
        <v>136</v>
      </c>
    </row>
    <row r="48" spans="2:24" x14ac:dyDescent="0.4">
      <c r="D48" s="138" t="s">
        <v>137</v>
      </c>
      <c r="E48" s="139"/>
      <c r="F48" s="140">
        <f>W31</f>
        <v>0</v>
      </c>
      <c r="G48" s="139" t="s">
        <v>135</v>
      </c>
      <c r="K48" s="115" t="s">
        <v>138</v>
      </c>
    </row>
    <row r="49" spans="4:22" x14ac:dyDescent="0.4">
      <c r="D49" s="138" t="s">
        <v>139</v>
      </c>
      <c r="E49" s="139"/>
      <c r="F49" s="140">
        <f>F47-F48</f>
        <v>0</v>
      </c>
      <c r="G49" s="139" t="s">
        <v>135</v>
      </c>
      <c r="K49" s="115" t="s">
        <v>140</v>
      </c>
    </row>
    <row r="51" spans="4:22" x14ac:dyDescent="0.4">
      <c r="D51" s="141" t="s">
        <v>141</v>
      </c>
      <c r="L51" s="122">
        <f>F49</f>
        <v>0</v>
      </c>
      <c r="M51" s="115" t="s">
        <v>142</v>
      </c>
      <c r="N51" s="122">
        <f>-F58</f>
        <v>0</v>
      </c>
      <c r="O51" s="115" t="s">
        <v>135</v>
      </c>
      <c r="P51" s="115" t="s">
        <v>143</v>
      </c>
      <c r="Q51" s="142"/>
      <c r="R51" s="142"/>
      <c r="S51" s="142"/>
      <c r="T51" s="142"/>
      <c r="U51" s="142"/>
      <c r="V51" s="142"/>
    </row>
    <row r="52" spans="4:22" x14ac:dyDescent="0.4">
      <c r="D52" s="143"/>
      <c r="E52" s="144"/>
      <c r="F52" s="222" t="s">
        <v>144</v>
      </c>
      <c r="G52" s="223"/>
      <c r="H52" s="222" t="s">
        <v>145</v>
      </c>
      <c r="I52" s="223"/>
    </row>
    <row r="53" spans="4:22" x14ac:dyDescent="0.4">
      <c r="D53" s="145" t="s">
        <v>134</v>
      </c>
      <c r="E53" s="146"/>
      <c r="F53" s="115">
        <f>W14</f>
        <v>0</v>
      </c>
      <c r="G53" s="115" t="s">
        <v>146</v>
      </c>
      <c r="H53" s="145">
        <f>W18</f>
        <v>0</v>
      </c>
      <c r="I53" s="146" t="s">
        <v>147</v>
      </c>
      <c r="K53" s="115" t="s">
        <v>148</v>
      </c>
    </row>
    <row r="54" spans="4:22" x14ac:dyDescent="0.4">
      <c r="D54" s="145"/>
      <c r="E54" s="146"/>
      <c r="F54" s="147">
        <f>W16</f>
        <v>0</v>
      </c>
      <c r="G54" s="139" t="s">
        <v>135</v>
      </c>
      <c r="H54" s="147">
        <f>W20</f>
        <v>0</v>
      </c>
      <c r="I54" s="148" t="s">
        <v>135</v>
      </c>
      <c r="K54" s="115" t="s">
        <v>149</v>
      </c>
    </row>
    <row r="55" spans="4:22" x14ac:dyDescent="0.4">
      <c r="D55" s="147" t="s">
        <v>137</v>
      </c>
      <c r="E55" s="148"/>
      <c r="F55" s="143">
        <f>W33</f>
        <v>0</v>
      </c>
      <c r="G55" s="149" t="s">
        <v>146</v>
      </c>
      <c r="H55" s="143">
        <f>W37</f>
        <v>0</v>
      </c>
      <c r="I55" s="144" t="s">
        <v>147</v>
      </c>
      <c r="S55" s="142"/>
      <c r="T55" s="142"/>
      <c r="U55" s="142"/>
      <c r="V55" s="142"/>
    </row>
    <row r="56" spans="4:22" x14ac:dyDescent="0.4">
      <c r="D56" s="150"/>
      <c r="E56" s="151"/>
      <c r="F56" s="152">
        <f>W35</f>
        <v>0</v>
      </c>
      <c r="G56" s="139" t="s">
        <v>135</v>
      </c>
      <c r="H56" s="150">
        <f>W39</f>
        <v>0</v>
      </c>
      <c r="I56" s="151" t="s">
        <v>135</v>
      </c>
      <c r="L56" s="122">
        <f>F49</f>
        <v>0</v>
      </c>
      <c r="M56" s="115" t="s">
        <v>142</v>
      </c>
      <c r="N56" s="122">
        <f>-(F58+H58)</f>
        <v>0</v>
      </c>
      <c r="O56" s="115" t="s">
        <v>135</v>
      </c>
      <c r="P56" s="115" t="s">
        <v>143</v>
      </c>
      <c r="Q56" s="142"/>
      <c r="R56" s="142"/>
    </row>
    <row r="57" spans="4:22" x14ac:dyDescent="0.4">
      <c r="D57" s="145" t="s">
        <v>139</v>
      </c>
      <c r="E57" s="146"/>
      <c r="F57" s="115">
        <f>F53-F55</f>
        <v>0</v>
      </c>
      <c r="G57" s="115" t="s">
        <v>146</v>
      </c>
      <c r="H57" s="145">
        <f>H53-H55</f>
        <v>0</v>
      </c>
      <c r="I57" s="146" t="s">
        <v>147</v>
      </c>
      <c r="L57" s="142"/>
    </row>
    <row r="58" spans="4:22" x14ac:dyDescent="0.4">
      <c r="D58" s="150"/>
      <c r="E58" s="151"/>
      <c r="F58" s="143">
        <f>F54-F56</f>
        <v>0</v>
      </c>
      <c r="G58" s="139" t="s">
        <v>135</v>
      </c>
      <c r="H58" s="143">
        <f>H54-H56</f>
        <v>0</v>
      </c>
      <c r="I58" s="144" t="s">
        <v>135</v>
      </c>
      <c r="K58" s="115" t="s">
        <v>150</v>
      </c>
    </row>
    <row r="62" spans="4:22" x14ac:dyDescent="0.4">
      <c r="E62" s="153" t="s">
        <v>151</v>
      </c>
      <c r="F62" s="154"/>
      <c r="G62" s="154"/>
    </row>
    <row r="63" spans="4:22" x14ac:dyDescent="0.4">
      <c r="E63" s="155" t="s">
        <v>152</v>
      </c>
      <c r="F63" s="144"/>
      <c r="G63" s="156">
        <v>13</v>
      </c>
      <c r="H63" s="157" t="s">
        <v>153</v>
      </c>
    </row>
    <row r="64" spans="4:22" x14ac:dyDescent="0.4">
      <c r="E64" s="155" t="s">
        <v>154</v>
      </c>
      <c r="F64" s="144"/>
      <c r="G64" s="157">
        <v>60.8</v>
      </c>
      <c r="H64" s="157" t="s">
        <v>155</v>
      </c>
    </row>
  </sheetData>
  <mergeCells count="14">
    <mergeCell ref="X5:X6"/>
    <mergeCell ref="B24:B25"/>
    <mergeCell ref="C24:C25"/>
    <mergeCell ref="D24:D25"/>
    <mergeCell ref="E24:W24"/>
    <mergeCell ref="X24:X25"/>
    <mergeCell ref="D46:E46"/>
    <mergeCell ref="F46:G46"/>
    <mergeCell ref="F52:G52"/>
    <mergeCell ref="H52:I52"/>
    <mergeCell ref="B5:B6"/>
    <mergeCell ref="C5:C6"/>
    <mergeCell ref="D5:D6"/>
    <mergeCell ref="E5:W5"/>
  </mergeCells>
  <phoneticPr fontId="2"/>
  <pageMargins left="0.51181102362204722" right="0.51181102362204722" top="0.74803149606299213" bottom="0.74803149606299213" header="0.31496062992125984" footer="0.31496062992125984"/>
  <pageSetup paperSize="8"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Z65"/>
  <sheetViews>
    <sheetView view="pageBreakPreview" topLeftCell="B1" zoomScale="85" zoomScaleNormal="100" zoomScaleSheetLayoutView="85" workbookViewId="0">
      <selection activeCell="J2" sqref="J2"/>
    </sheetView>
  </sheetViews>
  <sheetFormatPr defaultRowHeight="15" customHeight="1" x14ac:dyDescent="0.4"/>
  <cols>
    <col min="1" max="2" width="9" style="1"/>
    <col min="3" max="3" width="2" style="1" customWidth="1"/>
    <col min="4" max="4" width="10.125" style="1" customWidth="1"/>
    <col min="5" max="5" width="6.375" style="1" bestFit="1" customWidth="1"/>
    <col min="6" max="12" width="14.625" style="1" customWidth="1"/>
    <col min="13" max="13" width="10.75" style="1" customWidth="1"/>
    <col min="14" max="14" width="14.625" style="1" customWidth="1"/>
    <col min="15" max="16" width="10.625" style="1" customWidth="1"/>
    <col min="17" max="17" width="14.625" style="1" customWidth="1"/>
    <col min="18" max="18" width="10.625" style="1" customWidth="1"/>
    <col min="19" max="20" width="14.625" style="1" customWidth="1"/>
    <col min="21" max="25" width="5.25" style="1" customWidth="1"/>
    <col min="26" max="26" width="14.625" style="1" customWidth="1"/>
    <col min="27" max="16384" width="9" style="1"/>
  </cols>
  <sheetData>
    <row r="1" spans="4:26" ht="15" customHeight="1" x14ac:dyDescent="0.4">
      <c r="Z1" t="s">
        <v>0</v>
      </c>
    </row>
    <row r="2" spans="4:26" ht="24" x14ac:dyDescent="0.4">
      <c r="D2" s="114" t="s">
        <v>1</v>
      </c>
      <c r="E2" s="114"/>
      <c r="Q2" s="211" t="s">
        <v>259</v>
      </c>
    </row>
    <row r="3" spans="4:26" ht="24" x14ac:dyDescent="0.4">
      <c r="D3" s="114"/>
      <c r="E3" s="114"/>
      <c r="Q3" s="210" t="s">
        <v>260</v>
      </c>
    </row>
    <row r="4" spans="4:26" ht="24" x14ac:dyDescent="0.4">
      <c r="D4" s="208" t="s">
        <v>258</v>
      </c>
      <c r="E4" s="208"/>
      <c r="F4" s="209"/>
      <c r="G4" s="209"/>
      <c r="H4" s="209"/>
      <c r="I4" s="209"/>
      <c r="J4" s="209"/>
      <c r="Q4" s="213" t="s">
        <v>261</v>
      </c>
      <c r="R4" s="209"/>
      <c r="S4" s="209"/>
      <c r="T4" s="209"/>
      <c r="U4" s="209"/>
      <c r="V4" s="209"/>
      <c r="W4" s="209"/>
      <c r="X4" s="209"/>
      <c r="Y4" s="209"/>
    </row>
    <row r="5" spans="4:26" ht="24" x14ac:dyDescent="0.4">
      <c r="D5" s="114"/>
      <c r="E5" s="114"/>
    </row>
    <row r="6" spans="4:26" ht="15" customHeight="1" thickBot="1" x14ac:dyDescent="0.45">
      <c r="Z6" s="207" t="s">
        <v>253</v>
      </c>
    </row>
    <row r="7" spans="4:26" ht="15" customHeight="1" x14ac:dyDescent="0.4">
      <c r="D7" s="2"/>
      <c r="E7" s="3"/>
      <c r="F7" s="4" t="s">
        <v>2</v>
      </c>
      <c r="G7" s="193"/>
      <c r="H7" s="193"/>
      <c r="I7" s="193"/>
      <c r="J7" s="193"/>
      <c r="K7" s="193"/>
      <c r="L7" s="6"/>
      <c r="M7" s="4" t="s">
        <v>3</v>
      </c>
      <c r="N7" s="5"/>
      <c r="O7" s="5"/>
      <c r="P7" s="5"/>
      <c r="Q7" s="5"/>
      <c r="R7" s="5"/>
      <c r="S7" s="5"/>
      <c r="T7" s="6"/>
      <c r="U7" s="4" t="s">
        <v>4</v>
      </c>
      <c r="V7" s="5"/>
      <c r="W7" s="5"/>
      <c r="X7" s="5"/>
      <c r="Y7" s="7"/>
      <c r="Z7" s="2"/>
    </row>
    <row r="8" spans="4:26" ht="15" customHeight="1" x14ac:dyDescent="0.4">
      <c r="D8" s="8"/>
      <c r="E8" s="9"/>
      <c r="F8" s="10"/>
      <c r="G8" s="204" t="s">
        <v>11</v>
      </c>
      <c r="H8" s="203"/>
      <c r="I8" s="203"/>
      <c r="J8" s="204"/>
      <c r="K8" s="204"/>
      <c r="L8" s="12"/>
      <c r="M8" s="13" t="s">
        <v>5</v>
      </c>
      <c r="N8" s="14"/>
      <c r="O8" s="15" t="s">
        <v>6</v>
      </c>
      <c r="P8" s="16"/>
      <c r="Q8" s="17"/>
      <c r="R8" s="16" t="s">
        <v>7</v>
      </c>
      <c r="S8" s="16"/>
      <c r="T8" s="12"/>
      <c r="U8" s="225"/>
      <c r="V8" s="226"/>
      <c r="W8" s="226"/>
      <c r="X8" s="226"/>
      <c r="Y8" s="227"/>
      <c r="Z8" s="18"/>
    </row>
    <row r="9" spans="4:26" ht="15" customHeight="1" x14ac:dyDescent="0.4">
      <c r="D9" s="18" t="s">
        <v>9</v>
      </c>
      <c r="E9" s="19" t="s">
        <v>10</v>
      </c>
      <c r="F9" s="20" t="s">
        <v>267</v>
      </c>
      <c r="G9" s="21"/>
      <c r="H9" s="205" t="s">
        <v>239</v>
      </c>
      <c r="I9" s="206"/>
      <c r="J9" s="194"/>
      <c r="K9" s="194"/>
      <c r="L9" s="22"/>
      <c r="M9" s="23" t="s">
        <v>254</v>
      </c>
      <c r="N9" s="24"/>
      <c r="O9" s="25"/>
      <c r="P9" s="11"/>
      <c r="Q9" s="25"/>
      <c r="R9" s="11"/>
      <c r="S9" s="26"/>
      <c r="T9" s="12"/>
      <c r="U9" s="228"/>
      <c r="V9" s="229"/>
      <c r="W9" s="229"/>
      <c r="X9" s="229"/>
      <c r="Y9" s="230"/>
      <c r="Z9" s="12" t="s">
        <v>8</v>
      </c>
    </row>
    <row r="10" spans="4:26" ht="15" customHeight="1" x14ac:dyDescent="0.4">
      <c r="D10" s="18"/>
      <c r="E10" s="19"/>
      <c r="F10" s="20" t="s">
        <v>268</v>
      </c>
      <c r="G10" s="21" t="s">
        <v>237</v>
      </c>
      <c r="H10" s="194" t="s">
        <v>240</v>
      </c>
      <c r="I10" s="194" t="s">
        <v>265</v>
      </c>
      <c r="J10" s="194" t="s">
        <v>243</v>
      </c>
      <c r="K10" s="194" t="s">
        <v>244</v>
      </c>
      <c r="L10" s="22"/>
      <c r="M10" s="27"/>
      <c r="N10" s="28"/>
      <c r="O10" s="29" t="s">
        <v>12</v>
      </c>
      <c r="P10" s="21" t="s">
        <v>13</v>
      </c>
      <c r="Q10" s="29" t="s">
        <v>14</v>
      </c>
      <c r="R10" s="21" t="s">
        <v>249</v>
      </c>
      <c r="S10" s="30" t="s">
        <v>15</v>
      </c>
      <c r="T10" s="12"/>
      <c r="U10" s="228"/>
      <c r="V10" s="229"/>
      <c r="W10" s="229"/>
      <c r="X10" s="229"/>
      <c r="Y10" s="230"/>
      <c r="Z10" s="12" t="s">
        <v>16</v>
      </c>
    </row>
    <row r="11" spans="4:26" ht="15" customHeight="1" x14ac:dyDescent="0.4">
      <c r="D11" s="8"/>
      <c r="E11" s="9"/>
      <c r="F11" s="20" t="s">
        <v>247</v>
      </c>
      <c r="G11" s="21" t="s">
        <v>238</v>
      </c>
      <c r="H11" s="194" t="s">
        <v>241</v>
      </c>
      <c r="I11" s="194" t="s">
        <v>266</v>
      </c>
      <c r="J11" s="194" t="s">
        <v>238</v>
      </c>
      <c r="K11" s="194"/>
      <c r="L11" s="12"/>
      <c r="M11" s="19" t="s">
        <v>17</v>
      </c>
      <c r="N11" s="29" t="s">
        <v>18</v>
      </c>
      <c r="O11" s="29" t="s">
        <v>19</v>
      </c>
      <c r="P11" s="21" t="s">
        <v>20</v>
      </c>
      <c r="Q11" s="29"/>
      <c r="R11" s="21" t="s">
        <v>21</v>
      </c>
      <c r="S11" s="30"/>
      <c r="T11" s="12"/>
      <c r="U11" s="228"/>
      <c r="V11" s="229"/>
      <c r="W11" s="229"/>
      <c r="X11" s="229"/>
      <c r="Y11" s="230"/>
      <c r="Z11" s="12" t="s">
        <v>22</v>
      </c>
    </row>
    <row r="12" spans="4:26" ht="15" customHeight="1" x14ac:dyDescent="0.4">
      <c r="D12" s="8"/>
      <c r="E12" s="9"/>
      <c r="F12" s="20" t="s">
        <v>248</v>
      </c>
      <c r="G12" s="21"/>
      <c r="H12" s="194" t="s">
        <v>242</v>
      </c>
      <c r="I12" s="194"/>
      <c r="J12" s="195"/>
      <c r="K12" s="195"/>
      <c r="L12" s="12"/>
      <c r="M12" s="19"/>
      <c r="N12" s="29"/>
      <c r="O12" s="29"/>
      <c r="P12" s="21"/>
      <c r="Q12" s="29"/>
      <c r="R12" s="21"/>
      <c r="S12" s="30"/>
      <c r="T12" s="12"/>
      <c r="U12" s="228"/>
      <c r="V12" s="229"/>
      <c r="W12" s="229"/>
      <c r="X12" s="229"/>
      <c r="Y12" s="230"/>
      <c r="Z12" s="12"/>
    </row>
    <row r="13" spans="4:26" ht="15" customHeight="1" x14ac:dyDescent="0.4">
      <c r="D13" s="8"/>
      <c r="E13" s="9"/>
      <c r="F13" s="31" t="s">
        <v>23</v>
      </c>
      <c r="G13" s="32" t="s">
        <v>24</v>
      </c>
      <c r="H13" s="196" t="s">
        <v>24</v>
      </c>
      <c r="I13" s="196" t="s">
        <v>24</v>
      </c>
      <c r="J13" s="196" t="s">
        <v>24</v>
      </c>
      <c r="K13" s="196" t="s">
        <v>24</v>
      </c>
      <c r="L13" s="33" t="s">
        <v>24</v>
      </c>
      <c r="M13" s="34" t="s">
        <v>25</v>
      </c>
      <c r="N13" s="35" t="s">
        <v>26</v>
      </c>
      <c r="O13" s="35" t="s">
        <v>27</v>
      </c>
      <c r="P13" s="32" t="s">
        <v>28</v>
      </c>
      <c r="Q13" s="35" t="s">
        <v>23</v>
      </c>
      <c r="R13" s="32" t="s">
        <v>29</v>
      </c>
      <c r="S13" s="36" t="s">
        <v>23</v>
      </c>
      <c r="T13" s="33" t="s">
        <v>23</v>
      </c>
      <c r="U13" s="228"/>
      <c r="V13" s="229"/>
      <c r="W13" s="229"/>
      <c r="X13" s="229"/>
      <c r="Y13" s="230"/>
      <c r="Z13" s="33" t="s">
        <v>24</v>
      </c>
    </row>
    <row r="14" spans="4:26" ht="15" customHeight="1" x14ac:dyDescent="0.4">
      <c r="D14" s="8"/>
      <c r="E14" s="37" t="s">
        <v>30</v>
      </c>
      <c r="F14" s="31" t="s">
        <v>30</v>
      </c>
      <c r="G14" s="32" t="s">
        <v>31</v>
      </c>
      <c r="H14" s="196" t="s">
        <v>31</v>
      </c>
      <c r="I14" s="196" t="s">
        <v>31</v>
      </c>
      <c r="J14" s="196" t="s">
        <v>31</v>
      </c>
      <c r="K14" s="196" t="s">
        <v>246</v>
      </c>
      <c r="L14" s="33" t="s">
        <v>32</v>
      </c>
      <c r="M14" s="34" t="s">
        <v>30</v>
      </c>
      <c r="N14" s="35" t="s">
        <v>30</v>
      </c>
      <c r="O14" s="35" t="s">
        <v>30</v>
      </c>
      <c r="P14" s="32" t="s">
        <v>31</v>
      </c>
      <c r="Q14" s="35" t="s">
        <v>32</v>
      </c>
      <c r="R14" s="32" t="s">
        <v>31</v>
      </c>
      <c r="S14" s="35" t="s">
        <v>32</v>
      </c>
      <c r="T14" s="33" t="s">
        <v>32</v>
      </c>
      <c r="U14" s="228"/>
      <c r="V14" s="229"/>
      <c r="W14" s="229"/>
      <c r="X14" s="229"/>
      <c r="Y14" s="230"/>
      <c r="Z14" s="33" t="s">
        <v>32</v>
      </c>
    </row>
    <row r="15" spans="4:26" ht="15" customHeight="1" thickBot="1" x14ac:dyDescent="0.45">
      <c r="D15" s="38"/>
      <c r="E15" s="39" t="s">
        <v>33</v>
      </c>
      <c r="F15" s="40" t="s">
        <v>34</v>
      </c>
      <c r="G15" s="41"/>
      <c r="H15" s="197"/>
      <c r="I15" s="197"/>
      <c r="J15" s="197"/>
      <c r="K15" s="197" t="s">
        <v>245</v>
      </c>
      <c r="L15" s="42" t="s">
        <v>35</v>
      </c>
      <c r="M15" s="43" t="s">
        <v>36</v>
      </c>
      <c r="N15" s="44" t="s">
        <v>37</v>
      </c>
      <c r="O15" s="44" t="s">
        <v>38</v>
      </c>
      <c r="P15" s="45" t="s">
        <v>39</v>
      </c>
      <c r="Q15" s="44" t="s">
        <v>40</v>
      </c>
      <c r="R15" s="45" t="s">
        <v>41</v>
      </c>
      <c r="S15" s="44" t="s">
        <v>42</v>
      </c>
      <c r="T15" s="46" t="s">
        <v>43</v>
      </c>
      <c r="U15" s="231"/>
      <c r="V15" s="232"/>
      <c r="W15" s="232"/>
      <c r="X15" s="232"/>
      <c r="Y15" s="233"/>
      <c r="Z15" s="46"/>
    </row>
    <row r="16" spans="4:26" ht="21" customHeight="1" x14ac:dyDescent="0.4">
      <c r="D16" s="47" t="s">
        <v>44</v>
      </c>
      <c r="E16" s="34">
        <v>365</v>
      </c>
      <c r="F16" s="48"/>
      <c r="G16" s="49"/>
      <c r="H16" s="198"/>
      <c r="I16" s="198"/>
      <c r="J16" s="198"/>
      <c r="K16" s="198"/>
      <c r="L16" s="50"/>
      <c r="M16" s="51"/>
      <c r="N16" s="49"/>
      <c r="O16" s="52"/>
      <c r="P16" s="53"/>
      <c r="Q16" s="49"/>
      <c r="R16" s="54"/>
      <c r="S16" s="49"/>
      <c r="T16" s="50"/>
      <c r="U16" s="234" t="s">
        <v>45</v>
      </c>
      <c r="V16" s="235"/>
      <c r="W16" s="235"/>
      <c r="X16" s="235"/>
      <c r="Y16" s="236"/>
      <c r="Z16" s="50"/>
    </row>
    <row r="17" spans="3:26" ht="21" customHeight="1" x14ac:dyDescent="0.4">
      <c r="D17" s="37" t="s">
        <v>46</v>
      </c>
      <c r="E17" s="55">
        <v>365</v>
      </c>
      <c r="F17" s="56"/>
      <c r="G17" s="57"/>
      <c r="H17" s="199"/>
      <c r="I17" s="199"/>
      <c r="J17" s="199"/>
      <c r="K17" s="199"/>
      <c r="L17" s="58"/>
      <c r="M17" s="59"/>
      <c r="N17" s="57"/>
      <c r="O17" s="60"/>
      <c r="P17" s="61"/>
      <c r="Q17" s="57"/>
      <c r="R17" s="62"/>
      <c r="S17" s="57"/>
      <c r="T17" s="58"/>
      <c r="U17" s="237"/>
      <c r="V17" s="238"/>
      <c r="W17" s="238"/>
      <c r="X17" s="238"/>
      <c r="Y17" s="239"/>
      <c r="Z17" s="63"/>
    </row>
    <row r="18" spans="3:26" ht="21" customHeight="1" x14ac:dyDescent="0.4">
      <c r="D18" s="37" t="s">
        <v>47</v>
      </c>
      <c r="E18" s="55">
        <v>366</v>
      </c>
      <c r="F18" s="64">
        <v>37000000</v>
      </c>
      <c r="G18" s="57"/>
      <c r="H18" s="199"/>
      <c r="I18" s="199"/>
      <c r="J18" s="199"/>
      <c r="K18" s="199"/>
      <c r="L18" s="58"/>
      <c r="M18" s="65">
        <v>104000</v>
      </c>
      <c r="N18" s="66">
        <f t="shared" ref="N18:N25" si="0">E18*M18</f>
        <v>38064000</v>
      </c>
      <c r="O18" s="67">
        <v>12.974</v>
      </c>
      <c r="P18" s="219"/>
      <c r="Q18" s="66">
        <f>ROUNDDOWN(N18*O18*P18,0)</f>
        <v>0</v>
      </c>
      <c r="R18" s="219"/>
      <c r="S18" s="66">
        <f>ROUNDDOWN(N18*R18,0)</f>
        <v>0</v>
      </c>
      <c r="T18" s="68">
        <f t="shared" ref="T18:T25" si="1">SUM(Q18,S18)</f>
        <v>0</v>
      </c>
      <c r="U18" s="237"/>
      <c r="V18" s="238"/>
      <c r="W18" s="238"/>
      <c r="X18" s="238"/>
      <c r="Y18" s="239"/>
      <c r="Z18" s="63"/>
    </row>
    <row r="19" spans="3:26" ht="21" customHeight="1" x14ac:dyDescent="0.4">
      <c r="D19" s="37" t="s">
        <v>48</v>
      </c>
      <c r="E19" s="55">
        <v>365</v>
      </c>
      <c r="F19" s="64">
        <v>37000000</v>
      </c>
      <c r="G19" s="57"/>
      <c r="H19" s="199"/>
      <c r="I19" s="199"/>
      <c r="J19" s="199"/>
      <c r="K19" s="199"/>
      <c r="L19" s="58"/>
      <c r="M19" s="65">
        <f t="shared" ref="M19:M25" si="2">M18</f>
        <v>104000</v>
      </c>
      <c r="N19" s="66">
        <f t="shared" si="0"/>
        <v>37960000</v>
      </c>
      <c r="O19" s="67">
        <v>12.974</v>
      </c>
      <c r="P19" s="219"/>
      <c r="Q19" s="66">
        <f t="shared" ref="Q19:Q25" si="3">ROUNDDOWN(N19*O19*P19,0)</f>
        <v>0</v>
      </c>
      <c r="R19" s="219"/>
      <c r="S19" s="66">
        <f t="shared" ref="S19:S25" si="4">ROUNDDOWN(N19*R19,0)</f>
        <v>0</v>
      </c>
      <c r="T19" s="68">
        <f t="shared" si="1"/>
        <v>0</v>
      </c>
      <c r="U19" s="237"/>
      <c r="V19" s="238"/>
      <c r="W19" s="238"/>
      <c r="X19" s="238"/>
      <c r="Y19" s="239"/>
      <c r="Z19" s="63"/>
    </row>
    <row r="20" spans="3:26" ht="21" customHeight="1" x14ac:dyDescent="0.4">
      <c r="D20" s="37" t="s">
        <v>49</v>
      </c>
      <c r="E20" s="55">
        <v>365</v>
      </c>
      <c r="F20" s="64">
        <v>37000000</v>
      </c>
      <c r="G20" s="57"/>
      <c r="H20" s="199"/>
      <c r="I20" s="199"/>
      <c r="J20" s="199"/>
      <c r="K20" s="199"/>
      <c r="L20" s="58"/>
      <c r="M20" s="65">
        <f t="shared" si="2"/>
        <v>104000</v>
      </c>
      <c r="N20" s="66">
        <f t="shared" si="0"/>
        <v>37960000</v>
      </c>
      <c r="O20" s="67">
        <v>12.974</v>
      </c>
      <c r="P20" s="219"/>
      <c r="Q20" s="66">
        <f t="shared" si="3"/>
        <v>0</v>
      </c>
      <c r="R20" s="219"/>
      <c r="S20" s="66">
        <f t="shared" si="4"/>
        <v>0</v>
      </c>
      <c r="T20" s="68">
        <f t="shared" si="1"/>
        <v>0</v>
      </c>
      <c r="U20" s="237"/>
      <c r="V20" s="238"/>
      <c r="W20" s="238"/>
      <c r="X20" s="238"/>
      <c r="Y20" s="239"/>
      <c r="Z20" s="63"/>
    </row>
    <row r="21" spans="3:26" ht="21" customHeight="1" x14ac:dyDescent="0.4">
      <c r="D21" s="37" t="s">
        <v>50</v>
      </c>
      <c r="E21" s="55">
        <v>365</v>
      </c>
      <c r="F21" s="64">
        <v>37000000</v>
      </c>
      <c r="G21" s="57"/>
      <c r="H21" s="199"/>
      <c r="I21" s="199"/>
      <c r="J21" s="199"/>
      <c r="K21" s="199"/>
      <c r="L21" s="58"/>
      <c r="M21" s="65">
        <f t="shared" si="2"/>
        <v>104000</v>
      </c>
      <c r="N21" s="66">
        <f t="shared" si="0"/>
        <v>37960000</v>
      </c>
      <c r="O21" s="67">
        <v>12.888</v>
      </c>
      <c r="P21" s="219"/>
      <c r="Q21" s="66">
        <f t="shared" si="3"/>
        <v>0</v>
      </c>
      <c r="R21" s="219"/>
      <c r="S21" s="66">
        <f t="shared" si="4"/>
        <v>0</v>
      </c>
      <c r="T21" s="68">
        <f t="shared" si="1"/>
        <v>0</v>
      </c>
      <c r="U21" s="237"/>
      <c r="V21" s="238"/>
      <c r="W21" s="238"/>
      <c r="X21" s="238"/>
      <c r="Y21" s="239"/>
      <c r="Z21" s="63"/>
    </row>
    <row r="22" spans="3:26" ht="21" customHeight="1" x14ac:dyDescent="0.4">
      <c r="D22" s="37" t="s">
        <v>51</v>
      </c>
      <c r="E22" s="55">
        <v>366</v>
      </c>
      <c r="F22" s="64">
        <v>37000000</v>
      </c>
      <c r="G22" s="57"/>
      <c r="H22" s="199"/>
      <c r="I22" s="199"/>
      <c r="J22" s="199"/>
      <c r="K22" s="199"/>
      <c r="L22" s="58"/>
      <c r="M22" s="65">
        <f t="shared" si="2"/>
        <v>104000</v>
      </c>
      <c r="N22" s="66">
        <f t="shared" si="0"/>
        <v>38064000</v>
      </c>
      <c r="O22" s="67">
        <v>12.888999999999999</v>
      </c>
      <c r="P22" s="219"/>
      <c r="Q22" s="66">
        <f t="shared" si="3"/>
        <v>0</v>
      </c>
      <c r="R22" s="219"/>
      <c r="S22" s="66">
        <f t="shared" si="4"/>
        <v>0</v>
      </c>
      <c r="T22" s="68">
        <f t="shared" si="1"/>
        <v>0</v>
      </c>
      <c r="U22" s="237"/>
      <c r="V22" s="238"/>
      <c r="W22" s="238"/>
      <c r="X22" s="238"/>
      <c r="Y22" s="239"/>
      <c r="Z22" s="63"/>
    </row>
    <row r="23" spans="3:26" ht="21" customHeight="1" x14ac:dyDescent="0.4">
      <c r="D23" s="37" t="s">
        <v>52</v>
      </c>
      <c r="E23" s="55">
        <v>365</v>
      </c>
      <c r="F23" s="64">
        <v>37000000</v>
      </c>
      <c r="G23" s="57"/>
      <c r="H23" s="199"/>
      <c r="I23" s="199"/>
      <c r="J23" s="199"/>
      <c r="K23" s="199"/>
      <c r="L23" s="58"/>
      <c r="M23" s="65">
        <f t="shared" si="2"/>
        <v>104000</v>
      </c>
      <c r="N23" s="66">
        <f t="shared" si="0"/>
        <v>37960000</v>
      </c>
      <c r="O23" s="67">
        <v>12.888</v>
      </c>
      <c r="P23" s="219"/>
      <c r="Q23" s="66">
        <f t="shared" si="3"/>
        <v>0</v>
      </c>
      <c r="R23" s="219"/>
      <c r="S23" s="66">
        <f t="shared" si="4"/>
        <v>0</v>
      </c>
      <c r="T23" s="68">
        <f t="shared" si="1"/>
        <v>0</v>
      </c>
      <c r="U23" s="237"/>
      <c r="V23" s="238"/>
      <c r="W23" s="238"/>
      <c r="X23" s="238"/>
      <c r="Y23" s="239"/>
      <c r="Z23" s="63"/>
    </row>
    <row r="24" spans="3:26" ht="21" customHeight="1" x14ac:dyDescent="0.4">
      <c r="D24" s="37" t="s">
        <v>53</v>
      </c>
      <c r="E24" s="55">
        <v>365</v>
      </c>
      <c r="F24" s="64">
        <v>37000000</v>
      </c>
      <c r="G24" s="57"/>
      <c r="H24" s="199"/>
      <c r="I24" s="199"/>
      <c r="J24" s="199"/>
      <c r="K24" s="199"/>
      <c r="L24" s="58"/>
      <c r="M24" s="65">
        <f t="shared" si="2"/>
        <v>104000</v>
      </c>
      <c r="N24" s="66">
        <f t="shared" si="0"/>
        <v>37960000</v>
      </c>
      <c r="O24" s="67">
        <f t="shared" ref="O24:O25" si="5">O23</f>
        <v>12.888</v>
      </c>
      <c r="P24" s="219"/>
      <c r="Q24" s="66">
        <f t="shared" si="3"/>
        <v>0</v>
      </c>
      <c r="R24" s="219"/>
      <c r="S24" s="66">
        <f t="shared" si="4"/>
        <v>0</v>
      </c>
      <c r="T24" s="68">
        <f t="shared" si="1"/>
        <v>0</v>
      </c>
      <c r="U24" s="237"/>
      <c r="V24" s="238"/>
      <c r="W24" s="238"/>
      <c r="X24" s="238"/>
      <c r="Y24" s="239"/>
      <c r="Z24" s="63"/>
    </row>
    <row r="25" spans="3:26" ht="21" customHeight="1" thickBot="1" x14ac:dyDescent="0.45">
      <c r="D25" s="69" t="s">
        <v>54</v>
      </c>
      <c r="E25" s="70">
        <v>365</v>
      </c>
      <c r="F25" s="71">
        <v>37000000</v>
      </c>
      <c r="G25" s="72"/>
      <c r="H25" s="200"/>
      <c r="I25" s="200"/>
      <c r="J25" s="200"/>
      <c r="K25" s="200"/>
      <c r="L25" s="73"/>
      <c r="M25" s="74">
        <f t="shared" si="2"/>
        <v>104000</v>
      </c>
      <c r="N25" s="75">
        <f t="shared" si="0"/>
        <v>37960000</v>
      </c>
      <c r="O25" s="76">
        <f t="shared" si="5"/>
        <v>12.888</v>
      </c>
      <c r="P25" s="220"/>
      <c r="Q25" s="66">
        <f t="shared" si="3"/>
        <v>0</v>
      </c>
      <c r="R25" s="220"/>
      <c r="S25" s="66">
        <f t="shared" si="4"/>
        <v>0</v>
      </c>
      <c r="T25" s="77">
        <f t="shared" si="1"/>
        <v>0</v>
      </c>
      <c r="U25" s="237"/>
      <c r="V25" s="238"/>
      <c r="W25" s="238"/>
      <c r="X25" s="238"/>
      <c r="Y25" s="239"/>
      <c r="Z25" s="78"/>
    </row>
    <row r="26" spans="3:26" ht="21" customHeight="1" thickTop="1" x14ac:dyDescent="0.4">
      <c r="D26" s="79" t="s">
        <v>55</v>
      </c>
      <c r="E26" s="80"/>
      <c r="F26" s="81">
        <f>SUM(F18:F25)</f>
        <v>296000000</v>
      </c>
      <c r="G26" s="82"/>
      <c r="H26" s="201"/>
      <c r="I26" s="201"/>
      <c r="J26" s="201"/>
      <c r="K26" s="201">
        <f>SUM(G26:J26)</f>
        <v>0</v>
      </c>
      <c r="L26" s="83">
        <f>SUM(F26,K26)</f>
        <v>296000000</v>
      </c>
      <c r="M26" s="84"/>
      <c r="N26" s="85">
        <f>SUM(N18:N25)</f>
        <v>303888000</v>
      </c>
      <c r="O26" s="86"/>
      <c r="P26" s="243"/>
      <c r="Q26" s="85">
        <f>SUM(Q18:Q25)</f>
        <v>0</v>
      </c>
      <c r="R26" s="243"/>
      <c r="S26" s="85">
        <f>SUM(S18:S25)</f>
        <v>0</v>
      </c>
      <c r="T26" s="83">
        <f>SUM(T18:T25)</f>
        <v>0</v>
      </c>
      <c r="U26" s="237"/>
      <c r="V26" s="238"/>
      <c r="W26" s="238"/>
      <c r="X26" s="238"/>
      <c r="Y26" s="239"/>
      <c r="Z26" s="87">
        <f>SUM(L26,T26)</f>
        <v>296000000</v>
      </c>
    </row>
    <row r="27" spans="3:26" ht="21" customHeight="1" thickBot="1" x14ac:dyDescent="0.45">
      <c r="D27" s="88"/>
      <c r="E27" s="39"/>
      <c r="F27" s="89"/>
      <c r="G27" s="90"/>
      <c r="H27" s="202"/>
      <c r="I27" s="202"/>
      <c r="J27" s="202"/>
      <c r="K27" s="202"/>
      <c r="L27" s="91"/>
      <c r="M27" s="92"/>
      <c r="N27" s="93"/>
      <c r="O27" s="94"/>
      <c r="P27" s="244"/>
      <c r="Q27" s="93"/>
      <c r="R27" s="244"/>
      <c r="S27" s="93"/>
      <c r="T27" s="91"/>
      <c r="U27" s="240"/>
      <c r="V27" s="241"/>
      <c r="W27" s="241"/>
      <c r="X27" s="241"/>
      <c r="Y27" s="242"/>
      <c r="Z27" s="95" t="s">
        <v>56</v>
      </c>
    </row>
    <row r="28" spans="3:26" ht="15" customHeight="1" x14ac:dyDescent="0.4">
      <c r="C28" s="96"/>
      <c r="D28" s="96" t="s">
        <v>255</v>
      </c>
      <c r="E28" s="96"/>
      <c r="F28" s="96"/>
      <c r="G28" s="96"/>
      <c r="H28" s="96"/>
      <c r="I28" s="96"/>
      <c r="J28" s="96"/>
      <c r="K28" s="96"/>
      <c r="L28" s="96"/>
      <c r="M28" s="96"/>
      <c r="N28" s="96"/>
      <c r="O28" s="96"/>
      <c r="P28" s="96"/>
      <c r="Q28" s="96"/>
      <c r="R28" s="96"/>
      <c r="S28" s="96"/>
      <c r="T28" s="96"/>
      <c r="U28" s="96"/>
      <c r="V28" s="96"/>
      <c r="W28" s="96"/>
      <c r="X28" s="96"/>
      <c r="Y28" s="96"/>
    </row>
    <row r="29" spans="3:26" ht="15" customHeight="1" x14ac:dyDescent="0.4">
      <c r="C29" s="96"/>
      <c r="D29" s="96"/>
      <c r="E29" s="96"/>
      <c r="F29" s="96"/>
      <c r="G29" s="96"/>
      <c r="H29" s="96"/>
      <c r="I29" s="96"/>
      <c r="J29" s="96"/>
      <c r="K29" s="96"/>
      <c r="L29" s="96"/>
      <c r="M29" s="96"/>
      <c r="N29" s="96"/>
      <c r="O29" s="96"/>
      <c r="P29" s="96"/>
      <c r="Q29" s="96"/>
      <c r="R29" s="96"/>
      <c r="S29" s="96"/>
      <c r="T29" s="96"/>
      <c r="U29" s="96"/>
      <c r="V29" s="96"/>
      <c r="W29" s="96"/>
      <c r="X29" s="96"/>
      <c r="Y29" s="96"/>
      <c r="Z29" s="96"/>
    </row>
    <row r="30" spans="3:26" ht="15" customHeight="1" x14ac:dyDescent="0.4">
      <c r="C30" s="96"/>
      <c r="D30" s="96" t="s">
        <v>57</v>
      </c>
      <c r="E30" s="96"/>
      <c r="F30" s="96"/>
      <c r="G30" s="96"/>
      <c r="H30" s="96"/>
      <c r="I30" s="96"/>
      <c r="J30" s="96"/>
      <c r="K30" s="96"/>
      <c r="L30" s="96"/>
      <c r="M30" s="96"/>
      <c r="N30" s="96"/>
      <c r="O30" s="96"/>
      <c r="P30" s="96"/>
      <c r="Q30" s="96"/>
      <c r="R30" s="96"/>
      <c r="S30" s="96"/>
      <c r="T30" s="96"/>
      <c r="U30" s="96"/>
      <c r="V30" s="96"/>
      <c r="W30" s="96"/>
      <c r="X30" s="96"/>
      <c r="Y30" s="96"/>
      <c r="Z30" s="96"/>
    </row>
    <row r="31" spans="3:26" ht="15" customHeight="1" x14ac:dyDescent="0.4">
      <c r="C31" s="96"/>
      <c r="D31" s="96" t="s">
        <v>269</v>
      </c>
      <c r="E31" s="96"/>
      <c r="F31" s="96"/>
      <c r="G31" s="96"/>
      <c r="H31" s="96"/>
      <c r="I31" s="96"/>
      <c r="J31" s="96"/>
      <c r="K31" s="96"/>
      <c r="L31" s="96"/>
      <c r="M31" s="96"/>
      <c r="N31" s="96"/>
      <c r="O31" s="96"/>
      <c r="P31" s="96"/>
      <c r="Q31" s="96"/>
      <c r="R31" s="96"/>
      <c r="S31" s="96"/>
      <c r="T31" s="96"/>
      <c r="U31" s="96"/>
      <c r="V31" s="96"/>
      <c r="W31" s="96"/>
      <c r="X31" s="96"/>
      <c r="Y31" s="96"/>
      <c r="Z31" s="96"/>
    </row>
    <row r="32" spans="3:26" ht="15" customHeight="1" x14ac:dyDescent="0.4">
      <c r="C32" s="96"/>
      <c r="D32" s="97" t="s">
        <v>252</v>
      </c>
      <c r="E32" s="96"/>
      <c r="F32" s="96"/>
      <c r="G32" s="96"/>
      <c r="H32" s="96"/>
      <c r="I32" s="96"/>
      <c r="J32" s="96"/>
      <c r="K32" s="96"/>
      <c r="L32" s="96"/>
      <c r="M32" s="96"/>
      <c r="N32" s="96"/>
      <c r="O32" s="96"/>
      <c r="P32" s="96"/>
      <c r="Q32" s="96"/>
      <c r="R32" s="96"/>
      <c r="S32" s="96"/>
      <c r="T32" s="96"/>
      <c r="U32" s="96"/>
      <c r="V32" s="96"/>
      <c r="W32" s="96"/>
      <c r="X32" s="96"/>
      <c r="Y32" s="96"/>
      <c r="Z32" s="96"/>
    </row>
    <row r="33" spans="3:26" ht="15" customHeight="1" x14ac:dyDescent="0.4">
      <c r="C33" s="96"/>
      <c r="D33" s="96" t="s">
        <v>58</v>
      </c>
      <c r="E33" s="96"/>
      <c r="F33" s="96"/>
      <c r="G33" s="96"/>
      <c r="H33" s="96"/>
      <c r="I33" s="96"/>
      <c r="J33" s="96"/>
      <c r="K33" s="96"/>
      <c r="L33" s="96"/>
      <c r="M33" s="96"/>
      <c r="N33" s="96"/>
      <c r="O33" s="96"/>
      <c r="P33" s="96"/>
      <c r="Q33" s="96"/>
      <c r="R33" s="96"/>
      <c r="S33" s="96"/>
      <c r="T33" s="96"/>
      <c r="U33" s="96"/>
      <c r="V33" s="96"/>
      <c r="W33" s="96"/>
      <c r="X33" s="96"/>
      <c r="Y33" s="96"/>
      <c r="Z33" s="96"/>
    </row>
    <row r="34" spans="3:26" ht="15" customHeight="1" x14ac:dyDescent="0.4">
      <c r="C34" s="96"/>
      <c r="D34" s="96" t="s">
        <v>59</v>
      </c>
      <c r="E34" s="96"/>
      <c r="F34" s="96"/>
      <c r="G34" s="96"/>
      <c r="H34" s="96"/>
      <c r="I34" s="96"/>
      <c r="J34" s="96"/>
      <c r="K34" s="96"/>
      <c r="L34" s="96"/>
      <c r="M34" s="96"/>
      <c r="N34" s="96"/>
      <c r="O34" s="96"/>
      <c r="P34" s="96"/>
      <c r="Q34" s="96"/>
      <c r="R34" s="96"/>
      <c r="S34" s="96"/>
      <c r="T34" s="96"/>
      <c r="U34" s="96"/>
      <c r="V34" s="96"/>
      <c r="W34" s="96"/>
      <c r="X34" s="96"/>
      <c r="Y34" s="96"/>
      <c r="Z34" s="96"/>
    </row>
    <row r="35" spans="3:26" ht="15" customHeight="1" x14ac:dyDescent="0.4">
      <c r="C35" s="96"/>
      <c r="D35" s="96"/>
      <c r="E35" s="96"/>
      <c r="F35" s="96"/>
      <c r="G35" s="96"/>
      <c r="H35" s="96"/>
      <c r="I35" s="96"/>
      <c r="J35" s="96"/>
      <c r="K35" s="96"/>
      <c r="L35" s="96"/>
      <c r="M35" s="96"/>
      <c r="N35" s="96"/>
      <c r="O35" s="96"/>
      <c r="P35" s="96"/>
      <c r="Q35" s="96"/>
      <c r="R35" s="96"/>
      <c r="S35" s="96"/>
      <c r="T35" s="96"/>
      <c r="U35" s="96"/>
      <c r="V35" s="96"/>
      <c r="W35" s="96"/>
      <c r="X35" s="96"/>
      <c r="Y35" s="96"/>
      <c r="Z35" s="96"/>
    </row>
    <row r="36" spans="3:26" ht="15" customHeight="1" x14ac:dyDescent="0.4">
      <c r="C36" s="96"/>
      <c r="D36" s="96"/>
      <c r="E36" s="96"/>
      <c r="F36" s="96"/>
      <c r="G36" s="96"/>
      <c r="H36" s="96"/>
      <c r="I36" s="96"/>
      <c r="J36" s="96"/>
      <c r="K36" s="96"/>
      <c r="L36" s="96"/>
      <c r="M36" s="96"/>
      <c r="N36" s="96"/>
      <c r="O36" s="96"/>
      <c r="P36" s="96"/>
      <c r="Q36" s="96"/>
      <c r="R36" s="96"/>
      <c r="S36" s="96"/>
      <c r="T36" s="96"/>
      <c r="U36" s="96"/>
      <c r="V36" s="96"/>
      <c r="W36" s="96"/>
      <c r="X36" s="96"/>
      <c r="Y36" s="96"/>
      <c r="Z36" s="96"/>
    </row>
    <row r="37" spans="3:26" ht="15" customHeight="1" x14ac:dyDescent="0.4">
      <c r="C37" s="97"/>
      <c r="D37" s="97"/>
      <c r="E37" s="97"/>
      <c r="F37" s="97"/>
      <c r="G37" s="97"/>
      <c r="H37" s="97"/>
      <c r="I37" s="97"/>
      <c r="J37" s="97"/>
      <c r="K37" s="97"/>
      <c r="L37" s="97"/>
      <c r="M37" s="97"/>
      <c r="N37" s="97"/>
      <c r="O37" s="97"/>
      <c r="P37" s="97"/>
      <c r="Q37" s="97"/>
      <c r="R37" s="96"/>
      <c r="S37" s="96"/>
      <c r="T37" s="96"/>
      <c r="U37" s="96"/>
      <c r="V37" s="96"/>
      <c r="W37" s="96"/>
      <c r="X37" s="96"/>
      <c r="Y37" s="96"/>
      <c r="Z37" s="96"/>
    </row>
    <row r="38" spans="3:26" ht="15" customHeight="1" x14ac:dyDescent="0.4">
      <c r="C38" s="97"/>
      <c r="D38" s="97"/>
      <c r="E38" s="97"/>
      <c r="F38" s="97"/>
      <c r="G38" s="97"/>
      <c r="H38" s="97"/>
      <c r="I38" s="97"/>
      <c r="J38" s="97"/>
      <c r="K38" s="97"/>
      <c r="L38" s="97"/>
      <c r="M38" s="97"/>
      <c r="N38" s="97"/>
      <c r="O38" s="97"/>
      <c r="P38" s="97"/>
      <c r="Q38" s="97"/>
      <c r="R38" s="96"/>
      <c r="S38" s="96"/>
      <c r="T38" s="96"/>
      <c r="U38" s="96"/>
      <c r="V38" s="96"/>
      <c r="W38" s="96"/>
      <c r="X38" s="96"/>
      <c r="Y38" s="96"/>
      <c r="Z38" s="96"/>
    </row>
    <row r="39" spans="3:26" ht="15" customHeight="1" x14ac:dyDescent="0.4">
      <c r="C39" s="97"/>
      <c r="D39" s="97" t="s">
        <v>60</v>
      </c>
      <c r="E39" s="97"/>
      <c r="F39" s="97"/>
      <c r="G39" s="97"/>
      <c r="H39" s="97"/>
      <c r="I39" s="97"/>
      <c r="J39" s="97"/>
      <c r="K39" s="97"/>
      <c r="L39" s="97"/>
      <c r="M39" s="97"/>
      <c r="N39" s="97"/>
      <c r="O39" s="97"/>
      <c r="P39" s="97"/>
      <c r="Q39" s="97"/>
      <c r="R39" s="96"/>
      <c r="S39" s="96"/>
      <c r="T39" s="96"/>
      <c r="U39" s="96"/>
      <c r="V39" s="96"/>
      <c r="W39" s="96"/>
      <c r="X39" s="96"/>
      <c r="Y39" s="96"/>
      <c r="Z39" s="96"/>
    </row>
    <row r="40" spans="3:26" ht="15" customHeight="1" x14ac:dyDescent="0.4">
      <c r="C40" s="97"/>
      <c r="D40" s="97" t="s">
        <v>264</v>
      </c>
      <c r="E40" s="97"/>
      <c r="F40" s="97"/>
      <c r="G40" s="97"/>
      <c r="H40" s="97"/>
      <c r="I40" s="97"/>
      <c r="J40" s="97"/>
      <c r="K40" s="97"/>
      <c r="L40" s="97"/>
      <c r="M40" s="97"/>
      <c r="N40" s="97"/>
      <c r="O40" s="97"/>
      <c r="P40" s="97"/>
      <c r="Q40" s="97"/>
      <c r="R40" s="96"/>
      <c r="S40" s="96"/>
      <c r="T40" s="96"/>
      <c r="U40" s="96"/>
      <c r="V40" s="96"/>
      <c r="W40" s="96"/>
      <c r="X40" s="96"/>
      <c r="Y40" s="96"/>
      <c r="Z40" s="96"/>
    </row>
    <row r="41" spans="3:26" ht="15" customHeight="1" x14ac:dyDescent="0.4">
      <c r="C41" s="97"/>
      <c r="D41" s="97" t="s">
        <v>250</v>
      </c>
      <c r="E41" s="97"/>
      <c r="F41" s="97"/>
      <c r="G41" s="97"/>
      <c r="H41" s="97"/>
      <c r="I41" s="97"/>
      <c r="J41" s="97"/>
      <c r="K41" s="97"/>
      <c r="L41" s="97"/>
      <c r="M41" s="97"/>
      <c r="N41" s="97"/>
      <c r="O41" s="97"/>
      <c r="P41" s="97"/>
      <c r="Q41" s="97"/>
      <c r="R41" s="96"/>
      <c r="S41" s="96"/>
      <c r="T41" s="96"/>
      <c r="U41" s="96"/>
      <c r="V41" s="96"/>
      <c r="W41" s="96"/>
      <c r="X41" s="96"/>
      <c r="Y41" s="96"/>
      <c r="Z41" s="96"/>
    </row>
    <row r="42" spans="3:26" ht="15" customHeight="1" x14ac:dyDescent="0.4">
      <c r="C42" s="97"/>
      <c r="D42" s="97" t="s">
        <v>61</v>
      </c>
      <c r="E42" s="97"/>
      <c r="F42" s="97"/>
      <c r="G42" s="97"/>
      <c r="H42" s="97"/>
      <c r="I42" s="97"/>
      <c r="J42" s="97"/>
      <c r="K42" s="97"/>
      <c r="L42" s="97"/>
      <c r="M42" s="97"/>
      <c r="N42" s="97"/>
      <c r="O42" s="97"/>
      <c r="P42" s="97"/>
      <c r="Q42" s="97"/>
      <c r="R42" s="96"/>
      <c r="S42" s="96"/>
      <c r="T42" s="96"/>
      <c r="U42" s="96"/>
      <c r="V42" s="96"/>
      <c r="W42" s="96"/>
      <c r="X42" s="96"/>
      <c r="Y42" s="96"/>
      <c r="Z42" s="96"/>
    </row>
    <row r="43" spans="3:26" ht="15" customHeight="1" x14ac:dyDescent="0.4">
      <c r="C43" s="97"/>
      <c r="D43" s="97" t="s">
        <v>257</v>
      </c>
      <c r="E43" s="97"/>
      <c r="F43" s="97"/>
      <c r="G43" s="97"/>
      <c r="H43" s="97"/>
      <c r="I43" s="97"/>
      <c r="J43" s="97"/>
      <c r="K43" s="97"/>
      <c r="L43" s="97"/>
      <c r="M43" s="97"/>
      <c r="N43" s="97"/>
      <c r="O43" s="97"/>
      <c r="P43" s="97"/>
      <c r="Q43" s="97"/>
      <c r="R43" s="96"/>
      <c r="S43" s="96"/>
      <c r="T43" s="96"/>
      <c r="U43" s="96"/>
      <c r="V43" s="96"/>
      <c r="W43" s="96"/>
      <c r="X43" s="96"/>
      <c r="Y43" s="96"/>
      <c r="Z43" s="96"/>
    </row>
    <row r="44" spans="3:26" ht="15" customHeight="1" x14ac:dyDescent="0.4">
      <c r="C44" s="97"/>
      <c r="D44" s="97"/>
      <c r="E44" s="97"/>
      <c r="F44" s="97"/>
      <c r="G44" s="97"/>
      <c r="H44" s="97"/>
      <c r="I44" s="97"/>
      <c r="J44" s="97"/>
      <c r="K44" s="97"/>
      <c r="L44" s="97"/>
      <c r="M44" s="97"/>
      <c r="N44" s="97"/>
      <c r="O44" s="97"/>
      <c r="P44" s="97"/>
      <c r="Q44" s="97"/>
      <c r="R44" s="96"/>
      <c r="S44" s="96"/>
      <c r="T44" s="96"/>
      <c r="U44" s="96"/>
      <c r="V44" s="96"/>
      <c r="W44" s="96"/>
      <c r="X44" s="96"/>
      <c r="Y44" s="96"/>
      <c r="Z44" s="96"/>
    </row>
    <row r="45" spans="3:26" ht="15" customHeight="1" x14ac:dyDescent="0.4">
      <c r="C45" s="97"/>
      <c r="D45" s="97" t="s">
        <v>62</v>
      </c>
      <c r="E45" s="97"/>
      <c r="F45" s="97"/>
      <c r="G45" s="97"/>
      <c r="H45" s="97"/>
      <c r="I45" s="97"/>
      <c r="J45" s="97"/>
      <c r="K45" s="97"/>
      <c r="L45" s="97"/>
      <c r="M45" s="97"/>
      <c r="N45" s="97"/>
      <c r="O45" s="97"/>
      <c r="P45" s="97"/>
      <c r="Q45" s="97"/>
      <c r="R45" s="96"/>
      <c r="S45" s="96"/>
      <c r="T45" s="96"/>
      <c r="U45" s="96"/>
      <c r="V45" s="96"/>
      <c r="W45" s="96"/>
      <c r="X45" s="96"/>
      <c r="Y45" s="96"/>
      <c r="Z45" s="96"/>
    </row>
    <row r="46" spans="3:26" ht="15" customHeight="1" x14ac:dyDescent="0.4">
      <c r="C46" s="97"/>
      <c r="D46" s="97" t="s">
        <v>251</v>
      </c>
      <c r="E46" s="97"/>
      <c r="F46" s="97"/>
      <c r="G46" s="97"/>
      <c r="H46" s="97"/>
      <c r="I46" s="97"/>
      <c r="J46" s="97"/>
      <c r="K46" s="97"/>
      <c r="L46" s="97"/>
      <c r="M46" s="97"/>
      <c r="N46" s="97"/>
      <c r="O46" s="97"/>
      <c r="P46" s="97"/>
      <c r="Q46" s="97"/>
      <c r="R46" s="96"/>
      <c r="S46" s="96"/>
      <c r="T46" s="96"/>
      <c r="U46" s="96"/>
      <c r="V46" s="96"/>
      <c r="W46" s="96"/>
      <c r="X46" s="96"/>
      <c r="Y46" s="96"/>
      <c r="Z46" s="96"/>
    </row>
    <row r="47" spans="3:26" ht="15" customHeight="1" x14ac:dyDescent="0.4">
      <c r="C47" s="97"/>
      <c r="D47" s="97" t="s">
        <v>63</v>
      </c>
      <c r="E47" s="97"/>
      <c r="F47" s="97"/>
      <c r="G47" s="97"/>
      <c r="H47" s="97"/>
      <c r="I47" s="97"/>
      <c r="J47" s="97"/>
      <c r="K47" s="97"/>
      <c r="L47" s="97"/>
      <c r="M47" s="97"/>
      <c r="N47" s="97"/>
      <c r="O47" s="97"/>
      <c r="P47" s="97"/>
      <c r="Q47" s="97"/>
      <c r="R47" s="96"/>
      <c r="S47" s="96"/>
      <c r="T47" s="96"/>
      <c r="U47" s="96"/>
      <c r="V47" s="96"/>
      <c r="W47" s="96"/>
      <c r="X47" s="96"/>
      <c r="Y47" s="96"/>
      <c r="Z47" s="96"/>
    </row>
    <row r="48" spans="3:26" ht="15" customHeight="1" x14ac:dyDescent="0.4">
      <c r="C48" s="97"/>
      <c r="D48" s="97" t="s">
        <v>64</v>
      </c>
      <c r="E48" s="97"/>
      <c r="F48" s="97"/>
      <c r="G48" s="97"/>
      <c r="H48" s="97"/>
      <c r="I48" s="97"/>
      <c r="J48" s="97"/>
      <c r="K48" s="97"/>
      <c r="L48" s="97"/>
      <c r="M48" s="97"/>
      <c r="N48" s="97"/>
      <c r="O48" s="97"/>
      <c r="P48" s="97"/>
      <c r="Q48" s="97"/>
      <c r="R48" s="96"/>
      <c r="S48" s="96"/>
      <c r="T48" s="96"/>
      <c r="U48" s="96"/>
      <c r="V48" s="96"/>
      <c r="W48" s="96"/>
      <c r="X48" s="96"/>
      <c r="Y48" s="96"/>
      <c r="Z48" s="96"/>
    </row>
    <row r="49" spans="3:26" ht="15" customHeight="1" x14ac:dyDescent="0.4">
      <c r="C49" s="97"/>
      <c r="D49" s="97"/>
      <c r="E49" s="97"/>
      <c r="F49" s="97"/>
      <c r="G49" s="97"/>
      <c r="H49" s="97"/>
      <c r="I49" s="97"/>
      <c r="J49" s="97"/>
      <c r="K49" s="97"/>
      <c r="L49" s="97"/>
      <c r="M49" s="97"/>
      <c r="N49" s="97"/>
      <c r="O49" s="97"/>
      <c r="P49" s="97"/>
      <c r="Q49" s="97"/>
      <c r="R49" s="96"/>
      <c r="S49" s="245" t="s">
        <v>256</v>
      </c>
      <c r="T49" s="245"/>
      <c r="U49" s="245"/>
      <c r="V49" s="245"/>
      <c r="W49" s="245"/>
      <c r="X49" s="245"/>
      <c r="Y49" s="245"/>
      <c r="Z49" s="245"/>
    </row>
    <row r="50" spans="3:26" ht="15" customHeight="1" x14ac:dyDescent="0.4">
      <c r="C50" s="97"/>
      <c r="D50" s="97" t="s">
        <v>65</v>
      </c>
      <c r="E50" s="97"/>
      <c r="F50" s="97"/>
      <c r="G50" s="97"/>
      <c r="H50" s="97"/>
      <c r="I50" s="97"/>
      <c r="J50" s="97"/>
      <c r="K50" s="97"/>
      <c r="L50" s="97"/>
      <c r="M50" s="97"/>
      <c r="N50" s="97"/>
      <c r="O50" s="97"/>
      <c r="P50" s="97"/>
      <c r="Q50" s="97"/>
      <c r="R50" s="96"/>
      <c r="S50" s="245"/>
      <c r="T50" s="245"/>
      <c r="U50" s="245"/>
      <c r="V50" s="245"/>
      <c r="W50" s="245"/>
      <c r="X50" s="245"/>
      <c r="Y50" s="245"/>
      <c r="Z50" s="245"/>
    </row>
    <row r="51" spans="3:26" ht="15" customHeight="1" x14ac:dyDescent="0.4">
      <c r="C51" s="97"/>
      <c r="D51" s="97" t="s">
        <v>66</v>
      </c>
      <c r="E51" s="97"/>
      <c r="F51" s="97"/>
      <c r="G51" s="97"/>
      <c r="H51" s="97"/>
      <c r="I51" s="97"/>
      <c r="J51" s="97"/>
      <c r="K51" s="97"/>
      <c r="L51" s="97"/>
      <c r="M51" s="97"/>
      <c r="N51" s="97"/>
      <c r="O51" s="97"/>
      <c r="P51" s="97"/>
      <c r="Q51" s="97"/>
      <c r="R51" s="96"/>
      <c r="S51" s="246"/>
      <c r="T51" s="246"/>
      <c r="U51" s="246"/>
      <c r="V51" s="246"/>
      <c r="W51" s="246"/>
      <c r="X51" s="246"/>
      <c r="Y51" s="246"/>
      <c r="Z51" s="246"/>
    </row>
    <row r="52" spans="3:26" ht="15" customHeight="1" x14ac:dyDescent="0.4">
      <c r="C52" s="97"/>
      <c r="D52" s="97"/>
      <c r="E52" s="97"/>
      <c r="F52" s="97"/>
      <c r="G52" s="97"/>
      <c r="H52" s="97"/>
      <c r="I52" s="97"/>
      <c r="J52" s="97"/>
      <c r="K52" s="97"/>
      <c r="L52" s="97"/>
      <c r="M52" s="97"/>
      <c r="N52" s="97"/>
      <c r="O52" s="97"/>
      <c r="P52" s="97"/>
      <c r="Q52" s="97"/>
      <c r="R52" s="96"/>
      <c r="S52" s="96"/>
      <c r="T52" s="96"/>
      <c r="U52" s="96"/>
      <c r="V52" s="96"/>
      <c r="W52" s="96"/>
      <c r="X52" s="96"/>
      <c r="Y52" s="96"/>
      <c r="Z52" s="96"/>
    </row>
    <row r="53" spans="3:26" ht="15" customHeight="1" x14ac:dyDescent="0.4">
      <c r="C53" s="96"/>
      <c r="D53" s="96"/>
      <c r="E53" s="96"/>
      <c r="F53" s="96"/>
      <c r="G53" s="96"/>
      <c r="H53" s="96"/>
      <c r="I53" s="96"/>
      <c r="J53" s="96"/>
      <c r="K53" s="96"/>
      <c r="L53" s="96"/>
      <c r="M53" s="96"/>
      <c r="N53" s="96"/>
      <c r="O53" s="96"/>
      <c r="P53" s="96"/>
      <c r="Q53" s="96"/>
      <c r="R53" s="96"/>
      <c r="S53" s="96"/>
      <c r="T53" s="96"/>
      <c r="U53" s="96"/>
      <c r="V53" s="96"/>
      <c r="W53" s="96"/>
      <c r="X53" s="96"/>
      <c r="Y53" s="96"/>
      <c r="Z53" s="96"/>
    </row>
    <row r="54" spans="3:26" ht="15" customHeight="1" x14ac:dyDescent="0.4">
      <c r="C54" s="96"/>
      <c r="D54" s="96"/>
      <c r="E54" s="96"/>
      <c r="F54" s="96"/>
      <c r="G54" s="96"/>
      <c r="H54" s="96"/>
      <c r="I54" s="96"/>
      <c r="J54" s="96"/>
      <c r="K54" s="96"/>
      <c r="L54" s="96"/>
      <c r="M54" s="96"/>
      <c r="N54" s="96"/>
      <c r="O54" s="96"/>
      <c r="P54" s="96"/>
      <c r="Q54" s="96"/>
      <c r="R54" s="96"/>
      <c r="S54" s="96"/>
      <c r="T54" s="96"/>
      <c r="U54" s="96"/>
      <c r="V54" s="96"/>
      <c r="W54" s="96"/>
      <c r="X54" s="96"/>
      <c r="Y54" s="96"/>
      <c r="Z54" s="96"/>
    </row>
    <row r="55" spans="3:26" ht="15" customHeight="1" x14ac:dyDescent="0.4">
      <c r="C55" s="96"/>
      <c r="D55" s="96"/>
      <c r="E55" s="96"/>
      <c r="F55" s="96"/>
      <c r="G55" s="96"/>
      <c r="H55" s="96"/>
      <c r="I55" s="96"/>
      <c r="J55" s="96"/>
      <c r="K55" s="96"/>
      <c r="L55" s="96"/>
      <c r="M55" s="96"/>
      <c r="N55" s="96"/>
      <c r="O55" s="96"/>
      <c r="P55" s="96"/>
      <c r="Q55" s="96"/>
      <c r="R55" s="96"/>
      <c r="S55" s="96"/>
      <c r="T55" s="96"/>
      <c r="U55" s="96"/>
      <c r="V55" s="96"/>
      <c r="W55" s="96"/>
      <c r="X55" s="96"/>
      <c r="Y55" s="96"/>
      <c r="Z55" s="96"/>
    </row>
    <row r="56" spans="3:26" ht="15" customHeight="1" x14ac:dyDescent="0.4">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3:26" ht="15" customHeight="1" x14ac:dyDescent="0.4">
      <c r="C57" s="96"/>
      <c r="D57" s="96"/>
      <c r="E57" s="96"/>
      <c r="F57" s="96"/>
      <c r="G57" s="96"/>
      <c r="H57" s="96"/>
      <c r="I57" s="96"/>
      <c r="J57" s="96"/>
      <c r="K57" s="96"/>
      <c r="L57" s="96"/>
      <c r="M57" s="96"/>
      <c r="N57" s="96"/>
      <c r="O57" s="96"/>
      <c r="P57" s="96"/>
      <c r="Q57" s="96"/>
      <c r="R57" s="96"/>
      <c r="S57" s="96"/>
      <c r="T57" s="96"/>
      <c r="U57" s="96"/>
      <c r="V57" s="96"/>
      <c r="W57" s="96"/>
      <c r="X57" s="96"/>
      <c r="Y57" s="96"/>
      <c r="Z57" s="96"/>
    </row>
    <row r="58" spans="3:26" ht="15" customHeight="1" x14ac:dyDescent="0.4">
      <c r="C58" s="96"/>
      <c r="D58" s="96"/>
      <c r="E58" s="96"/>
      <c r="F58" s="96"/>
      <c r="G58" s="96"/>
      <c r="H58" s="96"/>
      <c r="I58" s="96"/>
      <c r="J58" s="96"/>
      <c r="K58" s="96"/>
      <c r="L58" s="96"/>
      <c r="M58" s="96"/>
      <c r="N58" s="96"/>
      <c r="O58" s="96"/>
      <c r="P58" s="96"/>
      <c r="Q58" s="96"/>
      <c r="R58" s="96"/>
      <c r="S58" s="96"/>
      <c r="T58" s="96"/>
      <c r="U58" s="96"/>
      <c r="V58" s="96"/>
      <c r="W58" s="96"/>
      <c r="X58" s="96"/>
      <c r="Y58" s="96"/>
      <c r="Z58" s="96"/>
    </row>
    <row r="59" spans="3:26" ht="15" customHeight="1" x14ac:dyDescent="0.4">
      <c r="C59" s="96"/>
      <c r="D59" s="96"/>
      <c r="E59" s="96"/>
      <c r="F59" s="96"/>
      <c r="G59" s="96"/>
      <c r="H59" s="96"/>
      <c r="I59" s="96"/>
      <c r="J59" s="96"/>
      <c r="K59" s="96"/>
      <c r="L59" s="96"/>
      <c r="M59" s="96"/>
      <c r="N59" s="96"/>
      <c r="O59" s="96"/>
      <c r="P59" s="96"/>
      <c r="Q59" s="96"/>
      <c r="R59" s="96"/>
      <c r="S59" s="96"/>
      <c r="T59" s="96"/>
      <c r="U59" s="96"/>
      <c r="V59" s="96"/>
      <c r="W59" s="96"/>
      <c r="X59" s="96"/>
      <c r="Y59" s="96"/>
      <c r="Z59" s="96"/>
    </row>
    <row r="60" spans="3:26" ht="15" customHeight="1" x14ac:dyDescent="0.4">
      <c r="C60" s="96"/>
      <c r="D60" s="96"/>
      <c r="E60" s="96"/>
      <c r="F60" s="96"/>
      <c r="G60" s="96"/>
      <c r="H60" s="96"/>
      <c r="I60" s="96"/>
      <c r="J60" s="96"/>
      <c r="K60" s="96"/>
      <c r="L60" s="96"/>
      <c r="M60" s="96"/>
      <c r="N60" s="96"/>
      <c r="O60" s="96"/>
      <c r="P60" s="96"/>
      <c r="Q60" s="96"/>
      <c r="R60" s="96"/>
      <c r="S60" s="96"/>
      <c r="T60" s="96"/>
      <c r="U60" s="96"/>
      <c r="V60" s="96"/>
      <c r="W60" s="96"/>
      <c r="X60" s="96"/>
      <c r="Y60" s="96"/>
      <c r="Z60" s="96"/>
    </row>
    <row r="61" spans="3:26" ht="15" customHeight="1" x14ac:dyDescent="0.4">
      <c r="C61" s="96"/>
      <c r="D61" s="96"/>
      <c r="E61" s="96"/>
      <c r="F61" s="96"/>
      <c r="G61" s="96"/>
      <c r="H61" s="96"/>
      <c r="I61" s="96"/>
      <c r="J61" s="96"/>
      <c r="K61" s="96"/>
      <c r="L61" s="96"/>
      <c r="M61" s="96"/>
      <c r="N61" s="96"/>
      <c r="O61" s="96"/>
      <c r="P61" s="96"/>
      <c r="Q61" s="96"/>
      <c r="R61" s="96"/>
      <c r="S61" s="96"/>
      <c r="T61" s="96"/>
      <c r="U61" s="96"/>
      <c r="V61" s="96"/>
      <c r="W61" s="96"/>
      <c r="X61" s="96"/>
      <c r="Y61" s="96"/>
      <c r="Z61" s="96"/>
    </row>
    <row r="62" spans="3:26" ht="15" customHeight="1" x14ac:dyDescent="0.4">
      <c r="C62" s="96"/>
      <c r="D62" s="96"/>
      <c r="E62" s="96"/>
      <c r="F62" s="96"/>
      <c r="G62" s="96"/>
      <c r="H62" s="96"/>
      <c r="I62" s="96"/>
      <c r="J62" s="96"/>
      <c r="K62" s="96"/>
      <c r="L62" s="96"/>
      <c r="M62" s="96"/>
      <c r="N62" s="96"/>
      <c r="O62" s="96"/>
      <c r="P62" s="96"/>
      <c r="Q62" s="96"/>
      <c r="R62" s="96"/>
      <c r="S62" s="96"/>
      <c r="T62" s="96"/>
      <c r="U62" s="96"/>
      <c r="V62" s="96"/>
      <c r="W62" s="96"/>
      <c r="X62" s="96"/>
      <c r="Y62" s="96"/>
      <c r="Z62" s="96"/>
    </row>
    <row r="63" spans="3:26" ht="15" customHeight="1" x14ac:dyDescent="0.4">
      <c r="C63" s="96"/>
      <c r="D63" s="96"/>
      <c r="E63" s="96"/>
      <c r="F63" s="96"/>
      <c r="G63" s="96"/>
      <c r="H63" s="96"/>
      <c r="I63" s="96"/>
      <c r="J63" s="96"/>
      <c r="K63" s="96"/>
      <c r="L63" s="96"/>
      <c r="M63" s="96"/>
      <c r="N63" s="96"/>
      <c r="O63" s="96"/>
      <c r="P63" s="96"/>
      <c r="Q63" s="96"/>
      <c r="R63" s="96"/>
      <c r="S63" s="96"/>
      <c r="T63" s="96"/>
      <c r="U63" s="96"/>
      <c r="V63" s="96"/>
      <c r="W63" s="96"/>
      <c r="X63" s="96"/>
      <c r="Y63" s="96"/>
      <c r="Z63" s="96"/>
    </row>
    <row r="64" spans="3:26" ht="15" customHeight="1" x14ac:dyDescent="0.4">
      <c r="C64" s="96"/>
      <c r="D64" s="96"/>
      <c r="E64" s="96"/>
      <c r="F64" s="96"/>
      <c r="G64" s="96"/>
      <c r="H64" s="96"/>
      <c r="I64" s="96"/>
      <c r="J64" s="96"/>
      <c r="K64" s="96"/>
      <c r="L64" s="96"/>
      <c r="M64" s="96"/>
      <c r="N64" s="96"/>
      <c r="O64" s="96"/>
      <c r="P64" s="96"/>
      <c r="Q64" s="96"/>
      <c r="R64" s="96"/>
      <c r="S64" s="96"/>
      <c r="T64" s="96"/>
      <c r="U64" s="96"/>
      <c r="V64" s="96"/>
      <c r="W64" s="96"/>
      <c r="X64" s="96"/>
      <c r="Y64" s="96"/>
      <c r="Z64" s="96"/>
    </row>
    <row r="65" spans="3:26" ht="15" customHeight="1" x14ac:dyDescent="0.4">
      <c r="C65" s="96"/>
      <c r="D65" s="96"/>
      <c r="E65" s="96"/>
      <c r="F65" s="96"/>
      <c r="G65" s="96"/>
      <c r="H65" s="96"/>
      <c r="I65" s="96"/>
      <c r="J65" s="96"/>
      <c r="K65" s="96"/>
      <c r="L65" s="96"/>
      <c r="M65" s="96"/>
      <c r="N65" s="96"/>
      <c r="O65" s="96"/>
      <c r="P65" s="96"/>
      <c r="Q65" s="96"/>
      <c r="R65" s="96"/>
      <c r="S65" s="96"/>
      <c r="T65" s="96"/>
      <c r="U65" s="96"/>
      <c r="V65" s="96"/>
      <c r="W65" s="96"/>
      <c r="X65" s="96"/>
      <c r="Y65" s="96"/>
      <c r="Z65" s="96"/>
    </row>
  </sheetData>
  <mergeCells count="5">
    <mergeCell ref="U8:Y15"/>
    <mergeCell ref="U16:Y27"/>
    <mergeCell ref="P26:P27"/>
    <mergeCell ref="R26:R27"/>
    <mergeCell ref="S49:Z51"/>
  </mergeCells>
  <phoneticPr fontId="2"/>
  <pageMargins left="0.7" right="0.7" top="0.75" bottom="0.75" header="0.3" footer="0.3"/>
  <pageSetup paperSize="8"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N41"/>
  <sheetViews>
    <sheetView view="pageBreakPreview" topLeftCell="A13" zoomScale="85" zoomScaleNormal="100" zoomScaleSheetLayoutView="85" workbookViewId="0">
      <selection activeCell="T35" sqref="T35"/>
    </sheetView>
  </sheetViews>
  <sheetFormatPr defaultRowHeight="16.5" customHeight="1" x14ac:dyDescent="0.4"/>
  <cols>
    <col min="3" max="3" width="2.125" customWidth="1"/>
    <col min="4" max="4" width="11.25" customWidth="1"/>
    <col min="5" max="5" width="14" customWidth="1"/>
    <col min="6" max="6" width="31.625" customWidth="1"/>
    <col min="7" max="12" width="14" customWidth="1"/>
  </cols>
  <sheetData>
    <row r="1" spans="4:14" ht="16.5" customHeight="1" x14ac:dyDescent="0.4">
      <c r="H1" t="s">
        <v>85</v>
      </c>
    </row>
    <row r="2" spans="4:14" ht="24" x14ac:dyDescent="0.4">
      <c r="D2" s="114" t="s">
        <v>84</v>
      </c>
    </row>
    <row r="3" spans="4:14" ht="24" x14ac:dyDescent="0.4">
      <c r="D3" s="114"/>
    </row>
    <row r="4" spans="4:14" ht="18.75" x14ac:dyDescent="0.4">
      <c r="D4" s="212" t="s">
        <v>258</v>
      </c>
      <c r="E4" s="215"/>
      <c r="F4" s="215"/>
    </row>
    <row r="5" spans="4:14" ht="24" x14ac:dyDescent="0.4">
      <c r="D5" s="114"/>
    </row>
    <row r="6" spans="4:14" ht="18.75" x14ac:dyDescent="0.4">
      <c r="F6" s="217" t="s">
        <v>259</v>
      </c>
      <c r="G6" s="216"/>
      <c r="H6" s="216"/>
    </row>
    <row r="7" spans="4:14" ht="18.75" x14ac:dyDescent="0.4">
      <c r="F7" s="218" t="s">
        <v>260</v>
      </c>
      <c r="G7" s="216"/>
      <c r="H7" s="216"/>
    </row>
    <row r="8" spans="4:14" ht="18.75" x14ac:dyDescent="0.4">
      <c r="F8" s="212" t="s">
        <v>261</v>
      </c>
      <c r="G8" s="215"/>
      <c r="H8" s="215"/>
    </row>
    <row r="9" spans="4:14" ht="16.5" customHeight="1" x14ac:dyDescent="0.4">
      <c r="G9" s="100"/>
      <c r="H9" s="100"/>
      <c r="I9" s="100"/>
      <c r="J9" s="100"/>
      <c r="K9" s="100"/>
      <c r="L9" s="100"/>
      <c r="M9" s="100"/>
      <c r="N9" s="100"/>
    </row>
    <row r="10" spans="4:14" ht="16.5" customHeight="1" x14ac:dyDescent="0.4">
      <c r="G10" s="100"/>
      <c r="H10" s="100"/>
      <c r="I10" s="100"/>
      <c r="J10" s="100"/>
      <c r="K10" s="100"/>
      <c r="L10" s="100"/>
      <c r="M10" s="100"/>
      <c r="N10" s="100"/>
    </row>
    <row r="11" spans="4:14" ht="16.5" customHeight="1" x14ac:dyDescent="0.4">
      <c r="G11" s="100"/>
      <c r="H11" s="100"/>
      <c r="I11" s="100"/>
      <c r="J11" s="100"/>
      <c r="K11" s="100"/>
      <c r="L11" s="100"/>
      <c r="M11" s="100"/>
      <c r="N11" s="100"/>
    </row>
    <row r="12" spans="4:14" ht="16.5" customHeight="1" x14ac:dyDescent="0.4">
      <c r="D12" s="104"/>
      <c r="E12" s="103"/>
      <c r="F12" s="113" t="s">
        <v>83</v>
      </c>
      <c r="G12" s="102"/>
      <c r="H12" s="102"/>
      <c r="I12" s="102"/>
      <c r="J12" s="102"/>
      <c r="K12" s="102"/>
      <c r="L12" s="101"/>
      <c r="M12" s="100"/>
      <c r="N12" s="100"/>
    </row>
    <row r="13" spans="4:14" ht="34.5" customHeight="1" thickBot="1" x14ac:dyDescent="0.45">
      <c r="D13" s="247" t="s">
        <v>82</v>
      </c>
      <c r="E13" s="248"/>
      <c r="F13" s="107" t="s">
        <v>81</v>
      </c>
      <c r="G13" s="102"/>
      <c r="H13" s="102"/>
      <c r="I13" s="102"/>
      <c r="J13" s="102"/>
      <c r="K13" s="102"/>
      <c r="L13" s="101"/>
      <c r="M13" s="100"/>
      <c r="N13" s="100"/>
    </row>
    <row r="14" spans="4:14" ht="34.5" customHeight="1" thickTop="1" x14ac:dyDescent="0.4">
      <c r="D14" s="36" t="s">
        <v>80</v>
      </c>
      <c r="E14" s="112" t="s">
        <v>79</v>
      </c>
      <c r="F14" s="105"/>
      <c r="G14" s="102"/>
      <c r="H14" s="102"/>
      <c r="I14" s="102"/>
      <c r="J14" s="102"/>
      <c r="K14" s="102"/>
      <c r="L14" s="101"/>
      <c r="M14" s="100"/>
      <c r="N14" s="100"/>
    </row>
    <row r="15" spans="4:14" ht="34.5" customHeight="1" x14ac:dyDescent="0.4">
      <c r="D15" s="26" t="s">
        <v>78</v>
      </c>
      <c r="E15" s="111" t="s">
        <v>77</v>
      </c>
      <c r="F15" s="66"/>
      <c r="G15" s="102"/>
      <c r="H15" s="102"/>
      <c r="I15" s="102"/>
      <c r="J15" s="102"/>
      <c r="K15" s="102"/>
      <c r="L15" s="101"/>
      <c r="M15" s="100"/>
      <c r="N15" s="100"/>
    </row>
    <row r="16" spans="4:14" ht="34.5" customHeight="1" x14ac:dyDescent="0.4">
      <c r="D16" s="30"/>
      <c r="E16" s="111" t="s">
        <v>76</v>
      </c>
      <c r="F16" s="66"/>
      <c r="G16" s="102"/>
      <c r="H16" s="102"/>
      <c r="I16" s="102"/>
      <c r="J16" s="102"/>
      <c r="K16" s="102"/>
      <c r="L16" s="101"/>
      <c r="M16" s="100"/>
      <c r="N16" s="100"/>
    </row>
    <row r="17" spans="4:14" ht="34.5" customHeight="1" x14ac:dyDescent="0.4">
      <c r="D17" s="30"/>
      <c r="E17" s="111" t="s">
        <v>75</v>
      </c>
      <c r="F17" s="66"/>
      <c r="G17" s="102"/>
      <c r="H17" s="102"/>
      <c r="I17" s="102"/>
      <c r="J17" s="102"/>
      <c r="K17" s="102"/>
      <c r="L17" s="101"/>
      <c r="M17" s="100"/>
      <c r="N17" s="100"/>
    </row>
    <row r="18" spans="4:14" ht="34.5" customHeight="1" x14ac:dyDescent="0.4">
      <c r="D18" s="30"/>
      <c r="E18" s="111" t="s">
        <v>74</v>
      </c>
      <c r="F18" s="66"/>
      <c r="G18" s="102"/>
      <c r="H18" s="102"/>
      <c r="I18" s="102"/>
      <c r="J18" s="102"/>
      <c r="K18" s="102"/>
      <c r="L18" s="101"/>
      <c r="M18" s="100"/>
      <c r="N18" s="100"/>
    </row>
    <row r="19" spans="4:14" ht="34.5" customHeight="1" x14ac:dyDescent="0.4">
      <c r="D19" s="30"/>
      <c r="E19" s="111" t="s">
        <v>73</v>
      </c>
      <c r="F19" s="66"/>
      <c r="G19" s="102"/>
      <c r="H19" s="102"/>
      <c r="I19" s="102"/>
      <c r="J19" s="102"/>
      <c r="K19" s="102"/>
      <c r="L19" s="101"/>
      <c r="M19" s="100"/>
      <c r="N19" s="100"/>
    </row>
    <row r="20" spans="4:14" ht="34.5" customHeight="1" x14ac:dyDescent="0.4">
      <c r="D20" s="30"/>
      <c r="E20" s="111" t="s">
        <v>72</v>
      </c>
      <c r="F20" s="66"/>
      <c r="G20" s="102"/>
      <c r="H20" s="102"/>
      <c r="I20" s="102"/>
      <c r="J20" s="102"/>
      <c r="K20" s="102"/>
      <c r="L20" s="101"/>
      <c r="M20" s="100"/>
      <c r="N20" s="100"/>
    </row>
    <row r="21" spans="4:14" ht="34.5" customHeight="1" x14ac:dyDescent="0.4">
      <c r="D21" s="30"/>
      <c r="E21" s="110" t="s">
        <v>71</v>
      </c>
      <c r="F21" s="109"/>
      <c r="G21" s="102"/>
      <c r="H21" s="102"/>
      <c r="I21" s="102"/>
      <c r="J21" s="102"/>
      <c r="K21" s="102"/>
      <c r="L21" s="101"/>
      <c r="M21" s="100"/>
      <c r="N21" s="100"/>
    </row>
    <row r="22" spans="4:14" ht="34.5" customHeight="1" thickBot="1" x14ac:dyDescent="0.45">
      <c r="D22" s="108"/>
      <c r="E22" s="107" t="s">
        <v>70</v>
      </c>
      <c r="F22" s="75"/>
      <c r="G22" s="102"/>
      <c r="H22" s="102"/>
      <c r="I22" s="102"/>
      <c r="J22" s="102"/>
      <c r="K22" s="102"/>
      <c r="L22" s="101"/>
      <c r="M22" s="100"/>
      <c r="N22" s="100"/>
    </row>
    <row r="23" spans="4:14" ht="34.5" customHeight="1" thickTop="1" x14ac:dyDescent="0.4">
      <c r="D23" s="36" t="s">
        <v>56</v>
      </c>
      <c r="E23" s="106"/>
      <c r="F23" s="105"/>
      <c r="G23" s="101"/>
      <c r="H23" s="102"/>
      <c r="I23" s="102"/>
      <c r="J23" s="102"/>
      <c r="K23" s="102"/>
      <c r="L23" s="101"/>
      <c r="M23" s="100"/>
      <c r="N23" s="100"/>
    </row>
    <row r="24" spans="4:14" ht="16.5" customHeight="1" x14ac:dyDescent="0.4">
      <c r="D24" s="104"/>
      <c r="E24" s="103"/>
      <c r="F24" s="103"/>
      <c r="G24" s="102"/>
      <c r="H24" s="102"/>
      <c r="I24" s="102"/>
      <c r="J24" s="102"/>
      <c r="K24" s="102"/>
      <c r="L24" s="101"/>
      <c r="M24" s="100"/>
      <c r="N24" s="100"/>
    </row>
    <row r="25" spans="4:14" ht="16.5" customHeight="1" x14ac:dyDescent="0.4">
      <c r="G25" s="100"/>
      <c r="H25" s="100"/>
      <c r="I25" s="100"/>
      <c r="J25" s="100"/>
      <c r="K25" s="100"/>
      <c r="L25" s="100"/>
      <c r="M25" s="100"/>
      <c r="N25" s="100"/>
    </row>
    <row r="26" spans="4:14" ht="16.5" customHeight="1" x14ac:dyDescent="0.4">
      <c r="D26" s="96" t="s">
        <v>69</v>
      </c>
    </row>
    <row r="27" spans="4:14" ht="16.5" customHeight="1" x14ac:dyDescent="0.4">
      <c r="D27" s="96" t="s">
        <v>68</v>
      </c>
    </row>
    <row r="28" spans="4:14" ht="16.5" customHeight="1" x14ac:dyDescent="0.4">
      <c r="D28" s="96" t="s">
        <v>67</v>
      </c>
    </row>
    <row r="29" spans="4:14" ht="16.5" customHeight="1" x14ac:dyDescent="0.4">
      <c r="D29" s="96" t="s">
        <v>262</v>
      </c>
    </row>
    <row r="30" spans="4:14" ht="16.5" customHeight="1" x14ac:dyDescent="0.4">
      <c r="D30" s="98"/>
    </row>
    <row r="31" spans="4:14" ht="16.5" customHeight="1" x14ac:dyDescent="0.4">
      <c r="D31" s="98"/>
    </row>
    <row r="32" spans="4:14" ht="16.5" customHeight="1" x14ac:dyDescent="0.4">
      <c r="D32" s="98"/>
    </row>
    <row r="33" spans="4:8" ht="16.5" customHeight="1" x14ac:dyDescent="0.4">
      <c r="D33" s="98"/>
      <c r="F33" s="249" t="s">
        <v>263</v>
      </c>
      <c r="G33" s="249"/>
      <c r="H33" s="214"/>
    </row>
    <row r="34" spans="4:8" ht="16.5" customHeight="1" x14ac:dyDescent="0.4">
      <c r="D34" s="98"/>
      <c r="F34" s="250"/>
      <c r="G34" s="250"/>
      <c r="H34" s="214"/>
    </row>
    <row r="35" spans="4:8" ht="16.5" customHeight="1" x14ac:dyDescent="0.4">
      <c r="D35" s="98"/>
    </row>
    <row r="36" spans="4:8" ht="16.5" customHeight="1" x14ac:dyDescent="0.4">
      <c r="D36" s="98"/>
    </row>
    <row r="37" spans="4:8" ht="16.5" customHeight="1" x14ac:dyDescent="0.4">
      <c r="D37" s="98"/>
    </row>
    <row r="38" spans="4:8" ht="16.5" customHeight="1" x14ac:dyDescent="0.4">
      <c r="D38" s="98"/>
    </row>
    <row r="39" spans="4:8" ht="16.5" customHeight="1" x14ac:dyDescent="0.4">
      <c r="D39" s="98"/>
    </row>
    <row r="40" spans="4:8" ht="16.5" customHeight="1" x14ac:dyDescent="0.4">
      <c r="D40" s="98"/>
    </row>
    <row r="41" spans="4:8" ht="16.5" customHeight="1" x14ac:dyDescent="0.4">
      <c r="D41" s="98"/>
    </row>
  </sheetData>
  <mergeCells count="2">
    <mergeCell ref="D13:E13"/>
    <mergeCell ref="F33:G34"/>
  </mergeCells>
  <phoneticPr fontId="2"/>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Z65"/>
  <sheetViews>
    <sheetView view="pageBreakPreview" topLeftCell="B1" zoomScale="85" zoomScaleNormal="100" zoomScaleSheetLayoutView="85" workbookViewId="0">
      <selection activeCell="H29" sqref="H29"/>
    </sheetView>
  </sheetViews>
  <sheetFormatPr defaultRowHeight="15" customHeight="1" x14ac:dyDescent="0.4"/>
  <cols>
    <col min="1" max="2" width="9" style="1"/>
    <col min="3" max="3" width="2" style="1" customWidth="1"/>
    <col min="4" max="4" width="10.125" style="1" customWidth="1"/>
    <col min="5" max="5" width="6.375" style="1" bestFit="1" customWidth="1"/>
    <col min="6" max="12" width="14.625" style="1" customWidth="1"/>
    <col min="13" max="13" width="10.75" style="1" customWidth="1"/>
    <col min="14" max="14" width="14.625" style="1" customWidth="1"/>
    <col min="15" max="16" width="10.625" style="1" customWidth="1"/>
    <col min="17" max="17" width="14.625" style="1" customWidth="1"/>
    <col min="18" max="18" width="10.625" style="1" customWidth="1"/>
    <col min="19" max="20" width="14.625" style="1" customWidth="1"/>
    <col min="21" max="25" width="5.25" style="1" customWidth="1"/>
    <col min="26" max="26" width="14.625" style="1" customWidth="1"/>
    <col min="27" max="16384" width="9" style="1"/>
  </cols>
  <sheetData>
    <row r="1" spans="4:26" ht="15" customHeight="1" x14ac:dyDescent="0.4">
      <c r="Z1" t="s">
        <v>87</v>
      </c>
    </row>
    <row r="2" spans="4:26" ht="24" x14ac:dyDescent="0.4">
      <c r="D2" s="114" t="s">
        <v>86</v>
      </c>
      <c r="E2" s="114"/>
      <c r="Q2" s="211" t="s">
        <v>259</v>
      </c>
    </row>
    <row r="3" spans="4:26" ht="24" x14ac:dyDescent="0.4">
      <c r="D3" s="114"/>
      <c r="E3" s="114"/>
      <c r="Q3" s="210" t="s">
        <v>260</v>
      </c>
    </row>
    <row r="4" spans="4:26" ht="24" x14ac:dyDescent="0.4">
      <c r="D4" s="208" t="s">
        <v>258</v>
      </c>
      <c r="E4" s="208"/>
      <c r="F4" s="209"/>
      <c r="G4" s="209"/>
      <c r="H4" s="209"/>
      <c r="I4" s="209"/>
      <c r="J4" s="209"/>
      <c r="Q4" s="213" t="s">
        <v>261</v>
      </c>
      <c r="R4" s="209"/>
      <c r="S4" s="209"/>
      <c r="T4" s="209"/>
      <c r="U4" s="209"/>
      <c r="V4" s="209"/>
      <c r="W4" s="209"/>
      <c r="X4" s="209"/>
      <c r="Y4" s="209"/>
    </row>
    <row r="5" spans="4:26" ht="24" x14ac:dyDescent="0.4">
      <c r="D5" s="114"/>
      <c r="E5" s="114"/>
    </row>
    <row r="6" spans="4:26" ht="15" customHeight="1" thickBot="1" x14ac:dyDescent="0.45">
      <c r="Z6" s="207" t="s">
        <v>253</v>
      </c>
    </row>
    <row r="7" spans="4:26" ht="15" customHeight="1" x14ac:dyDescent="0.4">
      <c r="D7" s="2"/>
      <c r="E7" s="3"/>
      <c r="F7" s="4" t="s">
        <v>2</v>
      </c>
      <c r="G7" s="193"/>
      <c r="H7" s="193"/>
      <c r="I7" s="193"/>
      <c r="J7" s="193"/>
      <c r="K7" s="193"/>
      <c r="L7" s="6"/>
      <c r="M7" s="4" t="s">
        <v>3</v>
      </c>
      <c r="N7" s="5"/>
      <c r="O7" s="5"/>
      <c r="P7" s="5"/>
      <c r="Q7" s="5"/>
      <c r="R7" s="5"/>
      <c r="S7" s="5"/>
      <c r="T7" s="6"/>
      <c r="U7" s="4" t="s">
        <v>4</v>
      </c>
      <c r="V7" s="5"/>
      <c r="W7" s="5"/>
      <c r="X7" s="5"/>
      <c r="Y7" s="7"/>
      <c r="Z7" s="2"/>
    </row>
    <row r="8" spans="4:26" ht="15" customHeight="1" x14ac:dyDescent="0.4">
      <c r="D8" s="8"/>
      <c r="E8" s="9"/>
      <c r="F8" s="10"/>
      <c r="G8" s="204" t="s">
        <v>11</v>
      </c>
      <c r="H8" s="203"/>
      <c r="I8" s="203"/>
      <c r="J8" s="204"/>
      <c r="K8" s="204"/>
      <c r="L8" s="12"/>
      <c r="M8" s="13" t="s">
        <v>5</v>
      </c>
      <c r="N8" s="14"/>
      <c r="O8" s="15" t="s">
        <v>6</v>
      </c>
      <c r="P8" s="16"/>
      <c r="Q8" s="17"/>
      <c r="R8" s="16" t="s">
        <v>7</v>
      </c>
      <c r="S8" s="16"/>
      <c r="T8" s="12"/>
      <c r="U8" s="225"/>
      <c r="V8" s="226"/>
      <c r="W8" s="226"/>
      <c r="X8" s="226"/>
      <c r="Y8" s="227"/>
      <c r="Z8" s="18"/>
    </row>
    <row r="9" spans="4:26" ht="15" customHeight="1" x14ac:dyDescent="0.4">
      <c r="D9" s="18" t="s">
        <v>9</v>
      </c>
      <c r="E9" s="19" t="s">
        <v>10</v>
      </c>
      <c r="F9" s="20" t="s">
        <v>267</v>
      </c>
      <c r="G9" s="21"/>
      <c r="H9" s="205" t="s">
        <v>239</v>
      </c>
      <c r="I9" s="206"/>
      <c r="J9" s="194"/>
      <c r="K9" s="194"/>
      <c r="L9" s="22"/>
      <c r="M9" s="23" t="s">
        <v>254</v>
      </c>
      <c r="N9" s="24"/>
      <c r="O9" s="25"/>
      <c r="P9" s="11"/>
      <c r="Q9" s="25"/>
      <c r="R9" s="11"/>
      <c r="S9" s="26"/>
      <c r="T9" s="12"/>
      <c r="U9" s="228"/>
      <c r="V9" s="229"/>
      <c r="W9" s="229"/>
      <c r="X9" s="229"/>
      <c r="Y9" s="230"/>
      <c r="Z9" s="12" t="s">
        <v>8</v>
      </c>
    </row>
    <row r="10" spans="4:26" ht="15" customHeight="1" x14ac:dyDescent="0.4">
      <c r="D10" s="18"/>
      <c r="E10" s="19"/>
      <c r="F10" s="20" t="s">
        <v>268</v>
      </c>
      <c r="G10" s="21" t="s">
        <v>237</v>
      </c>
      <c r="H10" s="194" t="s">
        <v>240</v>
      </c>
      <c r="I10" s="194" t="s">
        <v>265</v>
      </c>
      <c r="J10" s="194" t="s">
        <v>243</v>
      </c>
      <c r="K10" s="194" t="s">
        <v>244</v>
      </c>
      <c r="L10" s="22"/>
      <c r="M10" s="27"/>
      <c r="N10" s="28"/>
      <c r="O10" s="29" t="s">
        <v>12</v>
      </c>
      <c r="P10" s="21" t="s">
        <v>13</v>
      </c>
      <c r="Q10" s="29" t="s">
        <v>14</v>
      </c>
      <c r="R10" s="21" t="s">
        <v>249</v>
      </c>
      <c r="S10" s="30" t="s">
        <v>15</v>
      </c>
      <c r="T10" s="12"/>
      <c r="U10" s="228"/>
      <c r="V10" s="229"/>
      <c r="W10" s="229"/>
      <c r="X10" s="229"/>
      <c r="Y10" s="230"/>
      <c r="Z10" s="12" t="s">
        <v>16</v>
      </c>
    </row>
    <row r="11" spans="4:26" ht="15" customHeight="1" x14ac:dyDescent="0.4">
      <c r="D11" s="8"/>
      <c r="E11" s="9"/>
      <c r="F11" s="20" t="s">
        <v>247</v>
      </c>
      <c r="G11" s="21" t="s">
        <v>238</v>
      </c>
      <c r="H11" s="194" t="s">
        <v>241</v>
      </c>
      <c r="I11" s="194" t="s">
        <v>266</v>
      </c>
      <c r="J11" s="194" t="s">
        <v>238</v>
      </c>
      <c r="K11" s="194"/>
      <c r="L11" s="12"/>
      <c r="M11" s="19" t="s">
        <v>17</v>
      </c>
      <c r="N11" s="29" t="s">
        <v>18</v>
      </c>
      <c r="O11" s="29" t="s">
        <v>19</v>
      </c>
      <c r="P11" s="21" t="s">
        <v>20</v>
      </c>
      <c r="Q11" s="29"/>
      <c r="R11" s="21" t="s">
        <v>21</v>
      </c>
      <c r="S11" s="30"/>
      <c r="T11" s="12"/>
      <c r="U11" s="228"/>
      <c r="V11" s="229"/>
      <c r="W11" s="229"/>
      <c r="X11" s="229"/>
      <c r="Y11" s="230"/>
      <c r="Z11" s="12" t="s">
        <v>22</v>
      </c>
    </row>
    <row r="12" spans="4:26" ht="15" customHeight="1" x14ac:dyDescent="0.4">
      <c r="D12" s="8"/>
      <c r="E12" s="9"/>
      <c r="F12" s="20" t="s">
        <v>248</v>
      </c>
      <c r="G12" s="21"/>
      <c r="H12" s="194" t="s">
        <v>242</v>
      </c>
      <c r="I12" s="194"/>
      <c r="J12" s="195"/>
      <c r="K12" s="195"/>
      <c r="L12" s="12"/>
      <c r="M12" s="19"/>
      <c r="N12" s="29"/>
      <c r="O12" s="29"/>
      <c r="P12" s="21"/>
      <c r="Q12" s="29"/>
      <c r="R12" s="21"/>
      <c r="S12" s="30"/>
      <c r="T12" s="12"/>
      <c r="U12" s="228"/>
      <c r="V12" s="229"/>
      <c r="W12" s="229"/>
      <c r="X12" s="229"/>
      <c r="Y12" s="230"/>
      <c r="Z12" s="12"/>
    </row>
    <row r="13" spans="4:26" ht="15" customHeight="1" x14ac:dyDescent="0.4">
      <c r="D13" s="8"/>
      <c r="E13" s="9"/>
      <c r="F13" s="31" t="s">
        <v>23</v>
      </c>
      <c r="G13" s="32" t="s">
        <v>24</v>
      </c>
      <c r="H13" s="196" t="s">
        <v>24</v>
      </c>
      <c r="I13" s="196" t="s">
        <v>24</v>
      </c>
      <c r="J13" s="196" t="s">
        <v>24</v>
      </c>
      <c r="K13" s="196" t="s">
        <v>24</v>
      </c>
      <c r="L13" s="33" t="s">
        <v>24</v>
      </c>
      <c r="M13" s="34" t="s">
        <v>25</v>
      </c>
      <c r="N13" s="35" t="s">
        <v>26</v>
      </c>
      <c r="O13" s="35" t="s">
        <v>27</v>
      </c>
      <c r="P13" s="32" t="s">
        <v>28</v>
      </c>
      <c r="Q13" s="35" t="s">
        <v>23</v>
      </c>
      <c r="R13" s="32" t="s">
        <v>29</v>
      </c>
      <c r="S13" s="36" t="s">
        <v>23</v>
      </c>
      <c r="T13" s="33" t="s">
        <v>23</v>
      </c>
      <c r="U13" s="228"/>
      <c r="V13" s="229"/>
      <c r="W13" s="229"/>
      <c r="X13" s="229"/>
      <c r="Y13" s="230"/>
      <c r="Z13" s="33" t="s">
        <v>24</v>
      </c>
    </row>
    <row r="14" spans="4:26" ht="15" customHeight="1" x14ac:dyDescent="0.4">
      <c r="D14" s="8"/>
      <c r="E14" s="37" t="s">
        <v>30</v>
      </c>
      <c r="F14" s="31" t="s">
        <v>30</v>
      </c>
      <c r="G14" s="32" t="s">
        <v>31</v>
      </c>
      <c r="H14" s="196" t="s">
        <v>31</v>
      </c>
      <c r="I14" s="196" t="s">
        <v>31</v>
      </c>
      <c r="J14" s="196" t="s">
        <v>31</v>
      </c>
      <c r="K14" s="196" t="s">
        <v>246</v>
      </c>
      <c r="L14" s="33" t="s">
        <v>32</v>
      </c>
      <c r="M14" s="34" t="s">
        <v>30</v>
      </c>
      <c r="N14" s="35" t="s">
        <v>30</v>
      </c>
      <c r="O14" s="35" t="s">
        <v>30</v>
      </c>
      <c r="P14" s="32" t="s">
        <v>31</v>
      </c>
      <c r="Q14" s="35" t="s">
        <v>32</v>
      </c>
      <c r="R14" s="32" t="s">
        <v>31</v>
      </c>
      <c r="S14" s="35" t="s">
        <v>32</v>
      </c>
      <c r="T14" s="33" t="s">
        <v>32</v>
      </c>
      <c r="U14" s="228"/>
      <c r="V14" s="229"/>
      <c r="W14" s="229"/>
      <c r="X14" s="229"/>
      <c r="Y14" s="230"/>
      <c r="Z14" s="33" t="s">
        <v>32</v>
      </c>
    </row>
    <row r="15" spans="4:26" ht="15" customHeight="1" thickBot="1" x14ac:dyDescent="0.45">
      <c r="D15" s="38"/>
      <c r="E15" s="39" t="s">
        <v>33</v>
      </c>
      <c r="F15" s="40" t="s">
        <v>34</v>
      </c>
      <c r="G15" s="41"/>
      <c r="H15" s="197"/>
      <c r="I15" s="197"/>
      <c r="J15" s="197"/>
      <c r="K15" s="197" t="s">
        <v>245</v>
      </c>
      <c r="L15" s="42" t="s">
        <v>35</v>
      </c>
      <c r="M15" s="43" t="s">
        <v>36</v>
      </c>
      <c r="N15" s="44" t="s">
        <v>37</v>
      </c>
      <c r="O15" s="44" t="s">
        <v>38</v>
      </c>
      <c r="P15" s="45" t="s">
        <v>39</v>
      </c>
      <c r="Q15" s="44" t="s">
        <v>40</v>
      </c>
      <c r="R15" s="45" t="s">
        <v>41</v>
      </c>
      <c r="S15" s="44" t="s">
        <v>42</v>
      </c>
      <c r="T15" s="46" t="s">
        <v>43</v>
      </c>
      <c r="U15" s="231"/>
      <c r="V15" s="232"/>
      <c r="W15" s="232"/>
      <c r="X15" s="232"/>
      <c r="Y15" s="233"/>
      <c r="Z15" s="46"/>
    </row>
    <row r="16" spans="4:26" ht="21" customHeight="1" x14ac:dyDescent="0.4">
      <c r="D16" s="47" t="s">
        <v>44</v>
      </c>
      <c r="E16" s="34">
        <v>365</v>
      </c>
      <c r="F16" s="48"/>
      <c r="G16" s="49"/>
      <c r="H16" s="198"/>
      <c r="I16" s="198"/>
      <c r="J16" s="198"/>
      <c r="K16" s="198"/>
      <c r="L16" s="50"/>
      <c r="M16" s="51"/>
      <c r="N16" s="49"/>
      <c r="O16" s="52"/>
      <c r="P16" s="53"/>
      <c r="Q16" s="49"/>
      <c r="R16" s="54"/>
      <c r="S16" s="49"/>
      <c r="T16" s="50"/>
      <c r="U16" s="234" t="s">
        <v>45</v>
      </c>
      <c r="V16" s="235"/>
      <c r="W16" s="235"/>
      <c r="X16" s="235"/>
      <c r="Y16" s="236"/>
      <c r="Z16" s="50"/>
    </row>
    <row r="17" spans="3:26" ht="21" customHeight="1" x14ac:dyDescent="0.4">
      <c r="D17" s="37" t="s">
        <v>46</v>
      </c>
      <c r="E17" s="55">
        <v>365</v>
      </c>
      <c r="F17" s="56"/>
      <c r="G17" s="57"/>
      <c r="H17" s="199"/>
      <c r="I17" s="199"/>
      <c r="J17" s="199"/>
      <c r="K17" s="199"/>
      <c r="L17" s="58"/>
      <c r="M17" s="59"/>
      <c r="N17" s="57"/>
      <c r="O17" s="60"/>
      <c r="P17" s="61"/>
      <c r="Q17" s="57"/>
      <c r="R17" s="62"/>
      <c r="S17" s="57"/>
      <c r="T17" s="58"/>
      <c r="U17" s="237"/>
      <c r="V17" s="238"/>
      <c r="W17" s="238"/>
      <c r="X17" s="238"/>
      <c r="Y17" s="239"/>
      <c r="Z17" s="63"/>
    </row>
    <row r="18" spans="3:26" ht="21" customHeight="1" x14ac:dyDescent="0.4">
      <c r="D18" s="37" t="s">
        <v>47</v>
      </c>
      <c r="E18" s="55">
        <v>366</v>
      </c>
      <c r="F18" s="64">
        <v>37000000</v>
      </c>
      <c r="G18" s="57"/>
      <c r="H18" s="199"/>
      <c r="I18" s="199"/>
      <c r="J18" s="199"/>
      <c r="K18" s="199"/>
      <c r="L18" s="58"/>
      <c r="M18" s="65">
        <v>104000</v>
      </c>
      <c r="N18" s="66">
        <f t="shared" ref="N18:N25" si="0">E18*M18</f>
        <v>38064000</v>
      </c>
      <c r="O18" s="67">
        <v>12.975</v>
      </c>
      <c r="P18" s="219"/>
      <c r="Q18" s="66">
        <f>ROUNDDOWN(N18*O18*P18,0)</f>
        <v>0</v>
      </c>
      <c r="R18" s="219"/>
      <c r="S18" s="66">
        <f>ROUNDDOWN(N18*R18,0)</f>
        <v>0</v>
      </c>
      <c r="T18" s="68">
        <f>SUM(Q18,S18)</f>
        <v>0</v>
      </c>
      <c r="U18" s="237"/>
      <c r="V18" s="238"/>
      <c r="W18" s="238"/>
      <c r="X18" s="238"/>
      <c r="Y18" s="239"/>
      <c r="Z18" s="63"/>
    </row>
    <row r="19" spans="3:26" ht="21" customHeight="1" x14ac:dyDescent="0.4">
      <c r="D19" s="37" t="s">
        <v>48</v>
      </c>
      <c r="E19" s="55">
        <v>365</v>
      </c>
      <c r="F19" s="64">
        <v>37000000</v>
      </c>
      <c r="G19" s="57"/>
      <c r="H19" s="199"/>
      <c r="I19" s="199"/>
      <c r="J19" s="199"/>
      <c r="K19" s="199"/>
      <c r="L19" s="58"/>
      <c r="M19" s="65">
        <f t="shared" ref="M19:M25" si="1">M18</f>
        <v>104000</v>
      </c>
      <c r="N19" s="66">
        <f t="shared" si="0"/>
        <v>37960000</v>
      </c>
      <c r="O19" s="67">
        <f t="shared" ref="O19:O25" si="2">O18</f>
        <v>12.975</v>
      </c>
      <c r="P19" s="219"/>
      <c r="Q19" s="66">
        <f t="shared" ref="Q19:Q25" si="3">ROUNDDOWN(N19*O19*P19,0)</f>
        <v>0</v>
      </c>
      <c r="R19" s="219"/>
      <c r="S19" s="66">
        <f t="shared" ref="S19:S25" si="4">ROUNDDOWN(N19*R19,0)</f>
        <v>0</v>
      </c>
      <c r="T19" s="68">
        <f t="shared" ref="T19:T25" si="5">SUM(Q19,S19)</f>
        <v>0</v>
      </c>
      <c r="U19" s="237"/>
      <c r="V19" s="238"/>
      <c r="W19" s="238"/>
      <c r="X19" s="238"/>
      <c r="Y19" s="239"/>
      <c r="Z19" s="63"/>
    </row>
    <row r="20" spans="3:26" ht="21" customHeight="1" x14ac:dyDescent="0.4">
      <c r="D20" s="37" t="s">
        <v>49</v>
      </c>
      <c r="E20" s="55">
        <v>365</v>
      </c>
      <c r="F20" s="64">
        <v>37000000</v>
      </c>
      <c r="G20" s="57"/>
      <c r="H20" s="199"/>
      <c r="I20" s="199"/>
      <c r="J20" s="199"/>
      <c r="K20" s="199"/>
      <c r="L20" s="58"/>
      <c r="M20" s="65">
        <f t="shared" si="1"/>
        <v>104000</v>
      </c>
      <c r="N20" s="66">
        <f t="shared" si="0"/>
        <v>37960000</v>
      </c>
      <c r="O20" s="67">
        <f t="shared" si="2"/>
        <v>12.975</v>
      </c>
      <c r="P20" s="219"/>
      <c r="Q20" s="66">
        <f t="shared" si="3"/>
        <v>0</v>
      </c>
      <c r="R20" s="219"/>
      <c r="S20" s="66">
        <f t="shared" si="4"/>
        <v>0</v>
      </c>
      <c r="T20" s="68">
        <f t="shared" si="5"/>
        <v>0</v>
      </c>
      <c r="U20" s="237"/>
      <c r="V20" s="238"/>
      <c r="W20" s="238"/>
      <c r="X20" s="238"/>
      <c r="Y20" s="239"/>
      <c r="Z20" s="63"/>
    </row>
    <row r="21" spans="3:26" ht="21" customHeight="1" x14ac:dyDescent="0.4">
      <c r="D21" s="37" t="s">
        <v>50</v>
      </c>
      <c r="E21" s="55">
        <v>365</v>
      </c>
      <c r="F21" s="64">
        <v>37000000</v>
      </c>
      <c r="G21" s="57"/>
      <c r="H21" s="199"/>
      <c r="I21" s="199"/>
      <c r="J21" s="199"/>
      <c r="K21" s="199"/>
      <c r="L21" s="58"/>
      <c r="M21" s="65">
        <f t="shared" si="1"/>
        <v>104000</v>
      </c>
      <c r="N21" s="66">
        <f t="shared" si="0"/>
        <v>37960000</v>
      </c>
      <c r="O21" s="67">
        <v>12.888</v>
      </c>
      <c r="P21" s="219"/>
      <c r="Q21" s="66">
        <f t="shared" si="3"/>
        <v>0</v>
      </c>
      <c r="R21" s="219"/>
      <c r="S21" s="66">
        <f t="shared" si="4"/>
        <v>0</v>
      </c>
      <c r="T21" s="68">
        <f t="shared" si="5"/>
        <v>0</v>
      </c>
      <c r="U21" s="237"/>
      <c r="V21" s="238"/>
      <c r="W21" s="238"/>
      <c r="X21" s="238"/>
      <c r="Y21" s="239"/>
      <c r="Z21" s="63"/>
    </row>
    <row r="22" spans="3:26" ht="21" customHeight="1" x14ac:dyDescent="0.4">
      <c r="D22" s="37" t="s">
        <v>51</v>
      </c>
      <c r="E22" s="55">
        <v>366</v>
      </c>
      <c r="F22" s="64">
        <v>37000000</v>
      </c>
      <c r="G22" s="57"/>
      <c r="H22" s="199"/>
      <c r="I22" s="199"/>
      <c r="J22" s="199"/>
      <c r="K22" s="199"/>
      <c r="L22" s="58"/>
      <c r="M22" s="65">
        <f t="shared" si="1"/>
        <v>104000</v>
      </c>
      <c r="N22" s="66">
        <f t="shared" si="0"/>
        <v>38064000</v>
      </c>
      <c r="O22" s="67">
        <v>12.888999999999999</v>
      </c>
      <c r="P22" s="219"/>
      <c r="Q22" s="66">
        <f t="shared" si="3"/>
        <v>0</v>
      </c>
      <c r="R22" s="219"/>
      <c r="S22" s="66">
        <f t="shared" si="4"/>
        <v>0</v>
      </c>
      <c r="T22" s="68">
        <f t="shared" si="5"/>
        <v>0</v>
      </c>
      <c r="U22" s="237"/>
      <c r="V22" s="238"/>
      <c r="W22" s="238"/>
      <c r="X22" s="238"/>
      <c r="Y22" s="239"/>
      <c r="Z22" s="63"/>
    </row>
    <row r="23" spans="3:26" ht="21" customHeight="1" x14ac:dyDescent="0.4">
      <c r="D23" s="37" t="s">
        <v>52</v>
      </c>
      <c r="E23" s="55">
        <v>365</v>
      </c>
      <c r="F23" s="64">
        <v>37000000</v>
      </c>
      <c r="G23" s="57"/>
      <c r="H23" s="199"/>
      <c r="I23" s="199"/>
      <c r="J23" s="199"/>
      <c r="K23" s="199"/>
      <c r="L23" s="58"/>
      <c r="M23" s="65">
        <f t="shared" si="1"/>
        <v>104000</v>
      </c>
      <c r="N23" s="66">
        <f t="shared" si="0"/>
        <v>37960000</v>
      </c>
      <c r="O23" s="67">
        <v>12.888</v>
      </c>
      <c r="P23" s="219"/>
      <c r="Q23" s="66">
        <f t="shared" si="3"/>
        <v>0</v>
      </c>
      <c r="R23" s="219"/>
      <c r="S23" s="66">
        <f t="shared" si="4"/>
        <v>0</v>
      </c>
      <c r="T23" s="68">
        <f t="shared" si="5"/>
        <v>0</v>
      </c>
      <c r="U23" s="237"/>
      <c r="V23" s="238"/>
      <c r="W23" s="238"/>
      <c r="X23" s="238"/>
      <c r="Y23" s="239"/>
      <c r="Z23" s="63"/>
    </row>
    <row r="24" spans="3:26" ht="21" customHeight="1" x14ac:dyDescent="0.4">
      <c r="D24" s="37" t="s">
        <v>53</v>
      </c>
      <c r="E24" s="55">
        <v>365</v>
      </c>
      <c r="F24" s="64">
        <v>37000000</v>
      </c>
      <c r="G24" s="57"/>
      <c r="H24" s="199"/>
      <c r="I24" s="199"/>
      <c r="J24" s="199"/>
      <c r="K24" s="199"/>
      <c r="L24" s="58"/>
      <c r="M24" s="65">
        <f t="shared" si="1"/>
        <v>104000</v>
      </c>
      <c r="N24" s="66">
        <f t="shared" si="0"/>
        <v>37960000</v>
      </c>
      <c r="O24" s="67">
        <f t="shared" si="2"/>
        <v>12.888</v>
      </c>
      <c r="P24" s="219"/>
      <c r="Q24" s="66">
        <f t="shared" si="3"/>
        <v>0</v>
      </c>
      <c r="R24" s="219"/>
      <c r="S24" s="66">
        <f t="shared" si="4"/>
        <v>0</v>
      </c>
      <c r="T24" s="68">
        <f t="shared" si="5"/>
        <v>0</v>
      </c>
      <c r="U24" s="237"/>
      <c r="V24" s="238"/>
      <c r="W24" s="238"/>
      <c r="X24" s="238"/>
      <c r="Y24" s="239"/>
      <c r="Z24" s="63"/>
    </row>
    <row r="25" spans="3:26" ht="21" customHeight="1" thickBot="1" x14ac:dyDescent="0.45">
      <c r="D25" s="69" t="s">
        <v>54</v>
      </c>
      <c r="E25" s="70">
        <v>365</v>
      </c>
      <c r="F25" s="71">
        <v>37000000</v>
      </c>
      <c r="G25" s="72"/>
      <c r="H25" s="200"/>
      <c r="I25" s="200"/>
      <c r="J25" s="200"/>
      <c r="K25" s="200"/>
      <c r="L25" s="73"/>
      <c r="M25" s="74">
        <f t="shared" si="1"/>
        <v>104000</v>
      </c>
      <c r="N25" s="75">
        <f t="shared" si="0"/>
        <v>37960000</v>
      </c>
      <c r="O25" s="76">
        <f t="shared" si="2"/>
        <v>12.888</v>
      </c>
      <c r="P25" s="220"/>
      <c r="Q25" s="66">
        <f t="shared" si="3"/>
        <v>0</v>
      </c>
      <c r="R25" s="220"/>
      <c r="S25" s="66">
        <f t="shared" si="4"/>
        <v>0</v>
      </c>
      <c r="T25" s="77">
        <f t="shared" si="5"/>
        <v>0</v>
      </c>
      <c r="U25" s="237"/>
      <c r="V25" s="238"/>
      <c r="W25" s="238"/>
      <c r="X25" s="238"/>
      <c r="Y25" s="239"/>
      <c r="Z25" s="78"/>
    </row>
    <row r="26" spans="3:26" ht="21" customHeight="1" thickTop="1" x14ac:dyDescent="0.4">
      <c r="D26" s="79" t="s">
        <v>55</v>
      </c>
      <c r="E26" s="80"/>
      <c r="F26" s="81">
        <f>SUM(F18:F25)</f>
        <v>296000000</v>
      </c>
      <c r="G26" s="82"/>
      <c r="H26" s="201"/>
      <c r="I26" s="201"/>
      <c r="J26" s="201"/>
      <c r="K26" s="201">
        <f>SUM(G26:J26)</f>
        <v>0</v>
      </c>
      <c r="L26" s="83">
        <f>SUM(F26,K26)</f>
        <v>296000000</v>
      </c>
      <c r="M26" s="84"/>
      <c r="N26" s="85">
        <f>SUM(N18:N25)</f>
        <v>303888000</v>
      </c>
      <c r="O26" s="86"/>
      <c r="P26" s="243"/>
      <c r="Q26" s="85">
        <f>SUM(Q18:Q25)</f>
        <v>0</v>
      </c>
      <c r="R26" s="243"/>
      <c r="S26" s="85">
        <f>SUM(S18:S25)</f>
        <v>0</v>
      </c>
      <c r="T26" s="83">
        <f>SUM(T18:T25)</f>
        <v>0</v>
      </c>
      <c r="U26" s="237"/>
      <c r="V26" s="238"/>
      <c r="W26" s="238"/>
      <c r="X26" s="238"/>
      <c r="Y26" s="239"/>
      <c r="Z26" s="87">
        <f>SUM(L26,T26)</f>
        <v>296000000</v>
      </c>
    </row>
    <row r="27" spans="3:26" ht="21" customHeight="1" thickBot="1" x14ac:dyDescent="0.45">
      <c r="D27" s="88"/>
      <c r="E27" s="39"/>
      <c r="F27" s="89"/>
      <c r="G27" s="90"/>
      <c r="H27" s="202"/>
      <c r="I27" s="202"/>
      <c r="J27" s="202"/>
      <c r="K27" s="202"/>
      <c r="L27" s="91"/>
      <c r="M27" s="92"/>
      <c r="N27" s="93"/>
      <c r="O27" s="94"/>
      <c r="P27" s="244"/>
      <c r="Q27" s="93"/>
      <c r="R27" s="244"/>
      <c r="S27" s="93"/>
      <c r="T27" s="91"/>
      <c r="U27" s="240"/>
      <c r="V27" s="241"/>
      <c r="W27" s="241"/>
      <c r="X27" s="241"/>
      <c r="Y27" s="242"/>
      <c r="Z27" s="95" t="s">
        <v>56</v>
      </c>
    </row>
    <row r="28" spans="3:26" ht="15" customHeight="1" x14ac:dyDescent="0.4">
      <c r="C28" s="96"/>
      <c r="D28" s="96" t="s">
        <v>255</v>
      </c>
      <c r="E28" s="96"/>
      <c r="F28" s="96"/>
      <c r="G28" s="96"/>
      <c r="H28" s="96"/>
      <c r="I28" s="96"/>
      <c r="J28" s="96"/>
      <c r="K28" s="96"/>
      <c r="L28" s="96"/>
      <c r="M28" s="96"/>
      <c r="N28" s="96"/>
      <c r="O28" s="96"/>
      <c r="P28" s="96"/>
      <c r="Q28" s="96"/>
      <c r="R28" s="96"/>
      <c r="S28" s="96"/>
      <c r="T28" s="96"/>
      <c r="U28" s="96"/>
      <c r="V28" s="96"/>
      <c r="W28" s="96"/>
      <c r="X28" s="96"/>
      <c r="Y28" s="96"/>
    </row>
    <row r="29" spans="3:26" ht="15" customHeight="1" x14ac:dyDescent="0.4">
      <c r="C29" s="96"/>
      <c r="D29" s="96"/>
      <c r="E29" s="96"/>
      <c r="F29" s="96"/>
      <c r="G29" s="96"/>
      <c r="H29" s="96"/>
      <c r="I29" s="96"/>
      <c r="J29" s="96"/>
      <c r="K29" s="96"/>
      <c r="L29" s="96"/>
      <c r="M29" s="96"/>
      <c r="N29" s="96"/>
      <c r="O29" s="96"/>
      <c r="P29" s="96"/>
      <c r="Q29" s="96"/>
      <c r="R29" s="96"/>
      <c r="S29" s="96"/>
      <c r="T29" s="96"/>
      <c r="U29" s="96"/>
      <c r="V29" s="96"/>
      <c r="W29" s="96"/>
      <c r="X29" s="96"/>
      <c r="Y29" s="96"/>
      <c r="Z29" s="96"/>
    </row>
    <row r="30" spans="3:26" ht="15" customHeight="1" x14ac:dyDescent="0.4">
      <c r="C30" s="96"/>
      <c r="D30" s="96" t="s">
        <v>57</v>
      </c>
      <c r="E30" s="96"/>
      <c r="F30" s="96"/>
      <c r="G30" s="96"/>
      <c r="H30" s="96"/>
      <c r="I30" s="96"/>
      <c r="J30" s="96"/>
      <c r="K30" s="96"/>
      <c r="L30" s="96"/>
      <c r="M30" s="96"/>
      <c r="N30" s="96"/>
      <c r="O30" s="96"/>
      <c r="P30" s="96"/>
      <c r="Q30" s="96"/>
      <c r="R30" s="96"/>
      <c r="S30" s="96"/>
      <c r="T30" s="96"/>
      <c r="U30" s="96"/>
      <c r="V30" s="96"/>
      <c r="W30" s="96"/>
      <c r="X30" s="96"/>
      <c r="Y30" s="96"/>
      <c r="Z30" s="96"/>
    </row>
    <row r="31" spans="3:26" ht="15" customHeight="1" x14ac:dyDescent="0.4">
      <c r="C31" s="96"/>
      <c r="D31" s="96" t="s">
        <v>269</v>
      </c>
      <c r="E31" s="96"/>
      <c r="F31" s="96"/>
      <c r="G31" s="96"/>
      <c r="H31" s="96"/>
      <c r="I31" s="96"/>
      <c r="J31" s="96"/>
      <c r="K31" s="96"/>
      <c r="L31" s="96"/>
      <c r="M31" s="96"/>
      <c r="N31" s="96"/>
      <c r="O31" s="96"/>
      <c r="P31" s="96"/>
      <c r="Q31" s="96"/>
      <c r="R31" s="96"/>
      <c r="S31" s="96"/>
      <c r="T31" s="96"/>
      <c r="U31" s="96"/>
      <c r="V31" s="96"/>
      <c r="W31" s="96"/>
      <c r="X31" s="96"/>
      <c r="Y31" s="96"/>
      <c r="Z31" s="96"/>
    </row>
    <row r="32" spans="3:26" ht="15" customHeight="1" x14ac:dyDescent="0.4">
      <c r="C32" s="96"/>
      <c r="D32" s="97" t="s">
        <v>252</v>
      </c>
      <c r="E32" s="96"/>
      <c r="F32" s="96"/>
      <c r="G32" s="96"/>
      <c r="H32" s="96"/>
      <c r="I32" s="96"/>
      <c r="J32" s="96"/>
      <c r="K32" s="96"/>
      <c r="L32" s="96"/>
      <c r="M32" s="96"/>
      <c r="N32" s="96"/>
      <c r="O32" s="96"/>
      <c r="P32" s="96"/>
      <c r="Q32" s="96"/>
      <c r="R32" s="96"/>
      <c r="S32" s="96"/>
      <c r="T32" s="96"/>
      <c r="U32" s="96"/>
      <c r="V32" s="96"/>
      <c r="W32" s="96"/>
      <c r="X32" s="96"/>
      <c r="Y32" s="96"/>
      <c r="Z32" s="96"/>
    </row>
    <row r="33" spans="3:26" ht="15" customHeight="1" x14ac:dyDescent="0.4">
      <c r="C33" s="96"/>
      <c r="D33" s="96" t="s">
        <v>58</v>
      </c>
      <c r="E33" s="96"/>
      <c r="F33" s="96"/>
      <c r="G33" s="96"/>
      <c r="H33" s="96"/>
      <c r="I33" s="96"/>
      <c r="J33" s="96"/>
      <c r="K33" s="96"/>
      <c r="L33" s="96"/>
      <c r="M33" s="96"/>
      <c r="N33" s="96"/>
      <c r="O33" s="96"/>
      <c r="P33" s="96"/>
      <c r="Q33" s="96"/>
      <c r="R33" s="96"/>
      <c r="S33" s="96"/>
      <c r="T33" s="96"/>
      <c r="U33" s="96"/>
      <c r="V33" s="96"/>
      <c r="W33" s="96"/>
      <c r="X33" s="96"/>
      <c r="Y33" s="96"/>
      <c r="Z33" s="96"/>
    </row>
    <row r="34" spans="3:26" ht="15" customHeight="1" x14ac:dyDescent="0.4">
      <c r="C34" s="96"/>
      <c r="D34" s="96" t="s">
        <v>59</v>
      </c>
      <c r="E34" s="96"/>
      <c r="F34" s="96"/>
      <c r="G34" s="96"/>
      <c r="H34" s="96"/>
      <c r="I34" s="96"/>
      <c r="J34" s="96"/>
      <c r="K34" s="96"/>
      <c r="L34" s="96"/>
      <c r="M34" s="96"/>
      <c r="N34" s="96"/>
      <c r="O34" s="96"/>
      <c r="P34" s="96"/>
      <c r="Q34" s="96"/>
      <c r="R34" s="96"/>
      <c r="S34" s="96"/>
      <c r="T34" s="96"/>
      <c r="U34" s="96"/>
      <c r="V34" s="96"/>
      <c r="W34" s="96"/>
      <c r="X34" s="96"/>
      <c r="Y34" s="96"/>
      <c r="Z34" s="96"/>
    </row>
    <row r="35" spans="3:26" ht="15" customHeight="1" x14ac:dyDescent="0.4">
      <c r="C35" s="96"/>
      <c r="D35" s="96"/>
      <c r="E35" s="96"/>
      <c r="F35" s="96"/>
      <c r="G35" s="96"/>
      <c r="H35" s="96"/>
      <c r="I35" s="96"/>
      <c r="J35" s="96"/>
      <c r="K35" s="96"/>
      <c r="L35" s="96"/>
      <c r="M35" s="96"/>
      <c r="N35" s="96"/>
      <c r="O35" s="96"/>
      <c r="P35" s="96"/>
      <c r="Q35" s="96"/>
      <c r="R35" s="96"/>
      <c r="S35" s="96"/>
      <c r="T35" s="96"/>
      <c r="U35" s="96"/>
      <c r="V35" s="96"/>
      <c r="W35" s="96"/>
      <c r="X35" s="96"/>
      <c r="Y35" s="96"/>
      <c r="Z35" s="96"/>
    </row>
    <row r="36" spans="3:26" ht="15" customHeight="1" x14ac:dyDescent="0.4">
      <c r="C36" s="96"/>
      <c r="D36" s="96"/>
      <c r="E36" s="96"/>
      <c r="F36" s="96"/>
      <c r="G36" s="96"/>
      <c r="H36" s="96"/>
      <c r="I36" s="96"/>
      <c r="J36" s="96"/>
      <c r="K36" s="96"/>
      <c r="L36" s="96"/>
      <c r="M36" s="96"/>
      <c r="N36" s="96"/>
      <c r="O36" s="96"/>
      <c r="P36" s="96"/>
      <c r="Q36" s="96"/>
      <c r="R36" s="96"/>
      <c r="S36" s="96"/>
      <c r="T36" s="96"/>
      <c r="U36" s="96"/>
      <c r="V36" s="96"/>
      <c r="W36" s="96"/>
      <c r="X36" s="96"/>
      <c r="Y36" s="96"/>
      <c r="Z36" s="96"/>
    </row>
    <row r="37" spans="3:26" ht="15" customHeight="1" x14ac:dyDescent="0.4">
      <c r="C37" s="97"/>
      <c r="D37" s="97"/>
      <c r="E37" s="97"/>
      <c r="F37" s="97"/>
      <c r="G37" s="97"/>
      <c r="H37" s="97"/>
      <c r="I37" s="97"/>
      <c r="J37" s="97"/>
      <c r="K37" s="97"/>
      <c r="L37" s="97"/>
      <c r="M37" s="97"/>
      <c r="N37" s="97"/>
      <c r="O37" s="97"/>
      <c r="P37" s="97"/>
      <c r="Q37" s="97"/>
      <c r="R37" s="96"/>
      <c r="S37" s="96"/>
      <c r="T37" s="96"/>
      <c r="U37" s="96"/>
      <c r="V37" s="96"/>
      <c r="W37" s="96"/>
      <c r="X37" s="96"/>
      <c r="Y37" s="96"/>
      <c r="Z37" s="96"/>
    </row>
    <row r="38" spans="3:26" ht="15" customHeight="1" x14ac:dyDescent="0.4">
      <c r="C38" s="97"/>
      <c r="D38" s="97"/>
      <c r="E38" s="97"/>
      <c r="F38" s="97"/>
      <c r="G38" s="97"/>
      <c r="H38" s="97"/>
      <c r="I38" s="97"/>
      <c r="J38" s="97"/>
      <c r="K38" s="97"/>
      <c r="L38" s="97"/>
      <c r="M38" s="97"/>
      <c r="N38" s="97"/>
      <c r="O38" s="97"/>
      <c r="P38" s="97"/>
      <c r="Q38" s="97"/>
      <c r="R38" s="96"/>
      <c r="S38" s="96"/>
      <c r="T38" s="96"/>
      <c r="U38" s="96"/>
      <c r="V38" s="96"/>
      <c r="W38" s="96"/>
      <c r="X38" s="96"/>
      <c r="Y38" s="96"/>
      <c r="Z38" s="96"/>
    </row>
    <row r="39" spans="3:26" ht="15" customHeight="1" x14ac:dyDescent="0.4">
      <c r="C39" s="97"/>
      <c r="D39" s="97" t="s">
        <v>60</v>
      </c>
      <c r="E39" s="97"/>
      <c r="F39" s="97"/>
      <c r="G39" s="97"/>
      <c r="H39" s="97"/>
      <c r="I39" s="97"/>
      <c r="J39" s="97"/>
      <c r="K39" s="97"/>
      <c r="L39" s="97"/>
      <c r="M39" s="97"/>
      <c r="N39" s="97"/>
      <c r="O39" s="97"/>
      <c r="P39" s="97"/>
      <c r="Q39" s="97"/>
      <c r="R39" s="96"/>
      <c r="S39" s="96"/>
      <c r="T39" s="96"/>
      <c r="U39" s="96"/>
      <c r="V39" s="96"/>
      <c r="W39" s="96"/>
      <c r="X39" s="96"/>
      <c r="Y39" s="96"/>
      <c r="Z39" s="96"/>
    </row>
    <row r="40" spans="3:26" ht="15" customHeight="1" x14ac:dyDescent="0.4">
      <c r="C40" s="97"/>
      <c r="D40" s="97" t="s">
        <v>264</v>
      </c>
      <c r="E40" s="97"/>
      <c r="F40" s="97"/>
      <c r="G40" s="97"/>
      <c r="H40" s="97"/>
      <c r="I40" s="97"/>
      <c r="J40" s="97"/>
      <c r="K40" s="97"/>
      <c r="L40" s="97"/>
      <c r="M40" s="97"/>
      <c r="N40" s="97"/>
      <c r="O40" s="97"/>
      <c r="P40" s="97"/>
      <c r="Q40" s="97"/>
      <c r="R40" s="96"/>
      <c r="S40" s="96"/>
      <c r="T40" s="96"/>
      <c r="U40" s="96"/>
      <c r="V40" s="96"/>
      <c r="W40" s="96"/>
      <c r="X40" s="96"/>
      <c r="Y40" s="96"/>
      <c r="Z40" s="96"/>
    </row>
    <row r="41" spans="3:26" ht="15" customHeight="1" x14ac:dyDescent="0.4">
      <c r="C41" s="97"/>
      <c r="D41" s="97" t="s">
        <v>250</v>
      </c>
      <c r="E41" s="97"/>
      <c r="F41" s="97"/>
      <c r="G41" s="97"/>
      <c r="H41" s="97"/>
      <c r="I41" s="97"/>
      <c r="J41" s="97"/>
      <c r="K41" s="97"/>
      <c r="L41" s="97"/>
      <c r="M41" s="97"/>
      <c r="N41" s="97"/>
      <c r="O41" s="97"/>
      <c r="P41" s="97"/>
      <c r="Q41" s="97"/>
      <c r="R41" s="96"/>
      <c r="S41" s="96"/>
      <c r="T41" s="96"/>
      <c r="U41" s="96"/>
      <c r="V41" s="96"/>
      <c r="W41" s="96"/>
      <c r="X41" s="96"/>
      <c r="Y41" s="96"/>
      <c r="Z41" s="96"/>
    </row>
    <row r="42" spans="3:26" ht="15" customHeight="1" x14ac:dyDescent="0.4">
      <c r="C42" s="97"/>
      <c r="D42" s="97" t="s">
        <v>61</v>
      </c>
      <c r="E42" s="97"/>
      <c r="F42" s="97"/>
      <c r="G42" s="97"/>
      <c r="H42" s="97"/>
      <c r="I42" s="97"/>
      <c r="J42" s="97"/>
      <c r="K42" s="97"/>
      <c r="L42" s="97"/>
      <c r="M42" s="97"/>
      <c r="N42" s="97"/>
      <c r="O42" s="97"/>
      <c r="P42" s="97"/>
      <c r="Q42" s="97"/>
      <c r="R42" s="96"/>
      <c r="S42" s="96"/>
      <c r="T42" s="96"/>
      <c r="U42" s="96"/>
      <c r="V42" s="96"/>
      <c r="W42" s="96"/>
      <c r="X42" s="96"/>
      <c r="Y42" s="96"/>
      <c r="Z42" s="96"/>
    </row>
    <row r="43" spans="3:26" ht="15" customHeight="1" x14ac:dyDescent="0.4">
      <c r="C43" s="97"/>
      <c r="D43" s="97" t="s">
        <v>257</v>
      </c>
      <c r="E43" s="97"/>
      <c r="F43" s="97"/>
      <c r="G43" s="97"/>
      <c r="H43" s="97"/>
      <c r="I43" s="97"/>
      <c r="J43" s="97"/>
      <c r="K43" s="97"/>
      <c r="L43" s="97"/>
      <c r="M43" s="97"/>
      <c r="N43" s="97"/>
      <c r="O43" s="97"/>
      <c r="P43" s="97"/>
      <c r="Q43" s="97"/>
      <c r="R43" s="96"/>
      <c r="S43" s="96"/>
      <c r="T43" s="96"/>
      <c r="U43" s="96"/>
      <c r="V43" s="96"/>
      <c r="W43" s="96"/>
      <c r="X43" s="96"/>
      <c r="Y43" s="96"/>
      <c r="Z43" s="96"/>
    </row>
    <row r="44" spans="3:26" ht="15" customHeight="1" x14ac:dyDescent="0.4">
      <c r="C44" s="97"/>
      <c r="D44" s="97"/>
      <c r="E44" s="97"/>
      <c r="F44" s="97"/>
      <c r="G44" s="97"/>
      <c r="H44" s="97"/>
      <c r="I44" s="97"/>
      <c r="J44" s="97"/>
      <c r="K44" s="97"/>
      <c r="L44" s="97"/>
      <c r="M44" s="97"/>
      <c r="N44" s="97"/>
      <c r="O44" s="97"/>
      <c r="P44" s="97"/>
      <c r="Q44" s="97"/>
      <c r="R44" s="96"/>
      <c r="S44" s="96"/>
      <c r="T44" s="96"/>
      <c r="U44" s="96"/>
      <c r="V44" s="96"/>
      <c r="W44" s="96"/>
      <c r="X44" s="96"/>
      <c r="Y44" s="96"/>
      <c r="Z44" s="96"/>
    </row>
    <row r="45" spans="3:26" ht="15" customHeight="1" x14ac:dyDescent="0.4">
      <c r="C45" s="97"/>
      <c r="D45" s="97" t="s">
        <v>62</v>
      </c>
      <c r="E45" s="97"/>
      <c r="F45" s="97"/>
      <c r="G45" s="97"/>
      <c r="H45" s="97"/>
      <c r="I45" s="97"/>
      <c r="J45" s="97"/>
      <c r="K45" s="97"/>
      <c r="L45" s="97"/>
      <c r="M45" s="97"/>
      <c r="N45" s="97"/>
      <c r="O45" s="97"/>
      <c r="P45" s="97"/>
      <c r="Q45" s="97"/>
      <c r="R45" s="96"/>
      <c r="S45" s="96"/>
      <c r="T45" s="96"/>
      <c r="U45" s="96"/>
      <c r="V45" s="96"/>
      <c r="W45" s="96"/>
      <c r="X45" s="96"/>
      <c r="Y45" s="96"/>
      <c r="Z45" s="96"/>
    </row>
    <row r="46" spans="3:26" ht="15" customHeight="1" x14ac:dyDescent="0.4">
      <c r="C46" s="97"/>
      <c r="D46" s="97" t="s">
        <v>251</v>
      </c>
      <c r="E46" s="97"/>
      <c r="F46" s="97"/>
      <c r="G46" s="97"/>
      <c r="H46" s="97"/>
      <c r="I46" s="97"/>
      <c r="J46" s="97"/>
      <c r="K46" s="97"/>
      <c r="L46" s="97"/>
      <c r="M46" s="97"/>
      <c r="N46" s="97"/>
      <c r="O46" s="97"/>
      <c r="P46" s="97"/>
      <c r="Q46" s="97"/>
      <c r="R46" s="96"/>
      <c r="S46" s="96"/>
      <c r="T46" s="96"/>
      <c r="U46" s="96"/>
      <c r="V46" s="96"/>
      <c r="W46" s="96"/>
      <c r="X46" s="96"/>
      <c r="Y46" s="96"/>
      <c r="Z46" s="96"/>
    </row>
    <row r="47" spans="3:26" ht="15" customHeight="1" x14ac:dyDescent="0.4">
      <c r="C47" s="97"/>
      <c r="D47" s="97" t="s">
        <v>63</v>
      </c>
      <c r="E47" s="97"/>
      <c r="F47" s="97"/>
      <c r="G47" s="97"/>
      <c r="H47" s="97"/>
      <c r="I47" s="97"/>
      <c r="J47" s="97"/>
      <c r="K47" s="97"/>
      <c r="L47" s="97"/>
      <c r="M47" s="97"/>
      <c r="N47" s="97"/>
      <c r="O47" s="97"/>
      <c r="P47" s="97"/>
      <c r="Q47" s="97"/>
      <c r="R47" s="96"/>
      <c r="S47" s="96"/>
      <c r="T47" s="96"/>
      <c r="U47" s="96"/>
      <c r="V47" s="96"/>
      <c r="W47" s="96"/>
      <c r="X47" s="96"/>
      <c r="Y47" s="96"/>
      <c r="Z47" s="96"/>
    </row>
    <row r="48" spans="3:26" ht="15" customHeight="1" x14ac:dyDescent="0.4">
      <c r="C48" s="97"/>
      <c r="D48" s="97" t="s">
        <v>64</v>
      </c>
      <c r="E48" s="97"/>
      <c r="F48" s="97"/>
      <c r="G48" s="97"/>
      <c r="H48" s="97"/>
      <c r="I48" s="97"/>
      <c r="J48" s="97"/>
      <c r="K48" s="97"/>
      <c r="L48" s="97"/>
      <c r="M48" s="97"/>
      <c r="N48" s="97"/>
      <c r="O48" s="97"/>
      <c r="P48" s="97"/>
      <c r="Q48" s="97"/>
      <c r="R48" s="96"/>
      <c r="S48" s="96"/>
      <c r="T48" s="96"/>
      <c r="U48" s="96"/>
      <c r="V48" s="96"/>
      <c r="W48" s="96"/>
      <c r="X48" s="96"/>
      <c r="Y48" s="96"/>
      <c r="Z48" s="96"/>
    </row>
    <row r="49" spans="3:26" ht="15" customHeight="1" x14ac:dyDescent="0.4">
      <c r="C49" s="97"/>
      <c r="D49" s="97"/>
      <c r="E49" s="97"/>
      <c r="F49" s="97"/>
      <c r="G49" s="97"/>
      <c r="H49" s="97"/>
      <c r="I49" s="97"/>
      <c r="J49" s="97"/>
      <c r="K49" s="97"/>
      <c r="L49" s="97"/>
      <c r="M49" s="97"/>
      <c r="N49" s="97"/>
      <c r="O49" s="97"/>
      <c r="P49" s="97"/>
      <c r="Q49" s="97"/>
      <c r="R49" s="96"/>
      <c r="S49" s="245" t="s">
        <v>256</v>
      </c>
      <c r="T49" s="245"/>
      <c r="U49" s="245"/>
      <c r="V49" s="245"/>
      <c r="W49" s="245"/>
      <c r="X49" s="245"/>
      <c r="Y49" s="245"/>
      <c r="Z49" s="245"/>
    </row>
    <row r="50" spans="3:26" ht="15" customHeight="1" x14ac:dyDescent="0.4">
      <c r="C50" s="97"/>
      <c r="D50" s="97" t="s">
        <v>65</v>
      </c>
      <c r="E50" s="97"/>
      <c r="F50" s="97"/>
      <c r="G50" s="97"/>
      <c r="H50" s="97"/>
      <c r="I50" s="97"/>
      <c r="J50" s="97"/>
      <c r="K50" s="97"/>
      <c r="L50" s="97"/>
      <c r="M50" s="97"/>
      <c r="N50" s="97"/>
      <c r="O50" s="97"/>
      <c r="P50" s="97"/>
      <c r="Q50" s="97"/>
      <c r="R50" s="96"/>
      <c r="S50" s="245"/>
      <c r="T50" s="245"/>
      <c r="U50" s="245"/>
      <c r="V50" s="245"/>
      <c r="W50" s="245"/>
      <c r="X50" s="245"/>
      <c r="Y50" s="245"/>
      <c r="Z50" s="245"/>
    </row>
    <row r="51" spans="3:26" ht="15" customHeight="1" x14ac:dyDescent="0.4">
      <c r="C51" s="97"/>
      <c r="D51" s="97" t="s">
        <v>66</v>
      </c>
      <c r="E51" s="97"/>
      <c r="F51" s="97"/>
      <c r="G51" s="97"/>
      <c r="H51" s="97"/>
      <c r="I51" s="97"/>
      <c r="J51" s="97"/>
      <c r="K51" s="97"/>
      <c r="L51" s="97"/>
      <c r="M51" s="97"/>
      <c r="N51" s="97"/>
      <c r="O51" s="97"/>
      <c r="P51" s="97"/>
      <c r="Q51" s="97"/>
      <c r="R51" s="96"/>
      <c r="S51" s="246"/>
      <c r="T51" s="246"/>
      <c r="U51" s="246"/>
      <c r="V51" s="246"/>
      <c r="W51" s="246"/>
      <c r="X51" s="246"/>
      <c r="Y51" s="246"/>
      <c r="Z51" s="246"/>
    </row>
    <row r="52" spans="3:26" ht="15" customHeight="1" x14ac:dyDescent="0.4">
      <c r="C52" s="97"/>
      <c r="D52" s="97"/>
      <c r="E52" s="97"/>
      <c r="F52" s="97"/>
      <c r="G52" s="97"/>
      <c r="H52" s="97"/>
      <c r="I52" s="97"/>
      <c r="J52" s="97"/>
      <c r="K52" s="97"/>
      <c r="L52" s="97"/>
      <c r="M52" s="97"/>
      <c r="N52" s="97"/>
      <c r="O52" s="97"/>
      <c r="P52" s="97"/>
      <c r="Q52" s="97"/>
      <c r="R52" s="96"/>
      <c r="S52" s="96"/>
      <c r="T52" s="96"/>
      <c r="U52" s="96"/>
      <c r="V52" s="96"/>
      <c r="W52" s="96"/>
      <c r="X52" s="96"/>
      <c r="Y52" s="96"/>
      <c r="Z52" s="96"/>
    </row>
    <row r="53" spans="3:26" ht="15" customHeight="1" x14ac:dyDescent="0.4">
      <c r="C53" s="96"/>
      <c r="D53" s="96"/>
      <c r="E53" s="96"/>
      <c r="F53" s="96"/>
      <c r="G53" s="96"/>
      <c r="H53" s="96"/>
      <c r="I53" s="96"/>
      <c r="J53" s="96"/>
      <c r="K53" s="96"/>
      <c r="L53" s="96"/>
      <c r="M53" s="96"/>
      <c r="N53" s="96"/>
      <c r="O53" s="96"/>
      <c r="P53" s="96"/>
      <c r="Q53" s="96"/>
      <c r="R53" s="96"/>
      <c r="S53" s="96"/>
      <c r="T53" s="96"/>
      <c r="U53" s="96"/>
      <c r="V53" s="96"/>
      <c r="W53" s="96"/>
      <c r="X53" s="96"/>
      <c r="Y53" s="96"/>
      <c r="Z53" s="96"/>
    </row>
    <row r="54" spans="3:26" ht="15" customHeight="1" x14ac:dyDescent="0.4">
      <c r="C54" s="96"/>
      <c r="D54" s="96"/>
      <c r="E54" s="96"/>
      <c r="F54" s="96"/>
      <c r="G54" s="96"/>
      <c r="H54" s="96"/>
      <c r="I54" s="96"/>
      <c r="J54" s="96"/>
      <c r="K54" s="96"/>
      <c r="L54" s="96"/>
      <c r="M54" s="96"/>
      <c r="N54" s="96"/>
      <c r="O54" s="96"/>
      <c r="P54" s="96"/>
      <c r="Q54" s="96"/>
      <c r="R54" s="96"/>
      <c r="S54" s="96"/>
      <c r="T54" s="96"/>
      <c r="U54" s="96"/>
      <c r="V54" s="96"/>
      <c r="W54" s="96"/>
      <c r="X54" s="96"/>
      <c r="Y54" s="96"/>
      <c r="Z54" s="96"/>
    </row>
    <row r="55" spans="3:26" ht="15" customHeight="1" x14ac:dyDescent="0.4">
      <c r="C55" s="96"/>
      <c r="D55" s="96"/>
      <c r="E55" s="96"/>
      <c r="F55" s="96"/>
      <c r="G55" s="96"/>
      <c r="H55" s="96"/>
      <c r="I55" s="96"/>
      <c r="J55" s="96"/>
      <c r="K55" s="96"/>
      <c r="L55" s="96"/>
      <c r="M55" s="96"/>
      <c r="N55" s="96"/>
      <c r="O55" s="96"/>
      <c r="P55" s="96"/>
      <c r="Q55" s="96"/>
      <c r="R55" s="96"/>
      <c r="S55" s="96"/>
      <c r="T55" s="96"/>
      <c r="U55" s="96"/>
      <c r="V55" s="96"/>
      <c r="W55" s="96"/>
      <c r="X55" s="96"/>
      <c r="Y55" s="96"/>
      <c r="Z55" s="96"/>
    </row>
    <row r="56" spans="3:26" ht="15" customHeight="1" x14ac:dyDescent="0.4">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3:26" ht="15" customHeight="1" x14ac:dyDescent="0.4">
      <c r="C57" s="96"/>
      <c r="D57" s="96"/>
      <c r="E57" s="96"/>
      <c r="F57" s="96"/>
      <c r="G57" s="96"/>
      <c r="H57" s="96"/>
      <c r="I57" s="96"/>
      <c r="J57" s="96"/>
      <c r="K57" s="96"/>
      <c r="L57" s="96"/>
      <c r="M57" s="96"/>
      <c r="N57" s="96"/>
      <c r="O57" s="96"/>
      <c r="P57" s="96"/>
      <c r="Q57" s="96"/>
      <c r="R57" s="96"/>
      <c r="S57" s="96"/>
      <c r="T57" s="96"/>
      <c r="U57" s="96"/>
      <c r="V57" s="96"/>
      <c r="W57" s="96"/>
      <c r="X57" s="96"/>
      <c r="Y57" s="96"/>
      <c r="Z57" s="96"/>
    </row>
    <row r="58" spans="3:26" ht="15" customHeight="1" x14ac:dyDescent="0.4">
      <c r="C58" s="96"/>
      <c r="D58" s="96"/>
      <c r="E58" s="96"/>
      <c r="F58" s="96"/>
      <c r="G58" s="96"/>
      <c r="H58" s="96"/>
      <c r="I58" s="96"/>
      <c r="J58" s="96"/>
      <c r="K58" s="96"/>
      <c r="L58" s="96"/>
      <c r="M58" s="96"/>
      <c r="N58" s="96"/>
      <c r="O58" s="96"/>
      <c r="P58" s="96"/>
      <c r="Q58" s="96"/>
      <c r="R58" s="96"/>
      <c r="S58" s="96"/>
      <c r="T58" s="96"/>
      <c r="U58" s="96"/>
      <c r="V58" s="96"/>
      <c r="W58" s="96"/>
      <c r="X58" s="96"/>
      <c r="Y58" s="96"/>
      <c r="Z58" s="96"/>
    </row>
    <row r="59" spans="3:26" ht="15" customHeight="1" x14ac:dyDescent="0.4">
      <c r="C59" s="96"/>
      <c r="D59" s="96"/>
      <c r="E59" s="96"/>
      <c r="F59" s="96"/>
      <c r="G59" s="96"/>
      <c r="H59" s="96"/>
      <c r="I59" s="96"/>
      <c r="J59" s="96"/>
      <c r="K59" s="96"/>
      <c r="L59" s="96"/>
      <c r="M59" s="96"/>
      <c r="N59" s="96"/>
      <c r="O59" s="96"/>
      <c r="P59" s="96"/>
      <c r="Q59" s="96"/>
      <c r="R59" s="96"/>
      <c r="S59" s="96"/>
      <c r="T59" s="96"/>
      <c r="U59" s="96"/>
      <c r="V59" s="96"/>
      <c r="W59" s="96"/>
      <c r="X59" s="96"/>
      <c r="Y59" s="96"/>
      <c r="Z59" s="96"/>
    </row>
    <row r="60" spans="3:26" ht="15" customHeight="1" x14ac:dyDescent="0.4">
      <c r="C60" s="96"/>
      <c r="D60" s="96"/>
      <c r="E60" s="96"/>
      <c r="F60" s="96"/>
      <c r="G60" s="96"/>
      <c r="H60" s="96"/>
      <c r="I60" s="96"/>
      <c r="J60" s="96"/>
      <c r="K60" s="96"/>
      <c r="L60" s="96"/>
      <c r="M60" s="96"/>
      <c r="N60" s="96"/>
      <c r="O60" s="96"/>
      <c r="P60" s="96"/>
      <c r="Q60" s="96"/>
      <c r="R60" s="96"/>
      <c r="S60" s="96"/>
      <c r="T60" s="96"/>
      <c r="U60" s="96"/>
      <c r="V60" s="96"/>
      <c r="W60" s="96"/>
      <c r="X60" s="96"/>
      <c r="Y60" s="96"/>
      <c r="Z60" s="96"/>
    </row>
    <row r="61" spans="3:26" ht="15" customHeight="1" x14ac:dyDescent="0.4">
      <c r="C61" s="96"/>
      <c r="D61" s="96"/>
      <c r="E61" s="96"/>
      <c r="F61" s="96"/>
      <c r="G61" s="96"/>
      <c r="H61" s="96"/>
      <c r="I61" s="96"/>
      <c r="J61" s="96"/>
      <c r="K61" s="96"/>
      <c r="L61" s="96"/>
      <c r="M61" s="96"/>
      <c r="N61" s="96"/>
      <c r="O61" s="96"/>
      <c r="P61" s="96"/>
      <c r="Q61" s="96"/>
      <c r="R61" s="96"/>
      <c r="S61" s="96"/>
      <c r="T61" s="96"/>
      <c r="U61" s="96"/>
      <c r="V61" s="96"/>
      <c r="W61" s="96"/>
      <c r="X61" s="96"/>
      <c r="Y61" s="96"/>
      <c r="Z61" s="96"/>
    </row>
    <row r="62" spans="3:26" ht="15" customHeight="1" x14ac:dyDescent="0.4">
      <c r="C62" s="96"/>
      <c r="D62" s="96"/>
      <c r="E62" s="96"/>
      <c r="F62" s="96"/>
      <c r="G62" s="96"/>
      <c r="H62" s="96"/>
      <c r="I62" s="96"/>
      <c r="J62" s="96"/>
      <c r="K62" s="96"/>
      <c r="L62" s="96"/>
      <c r="M62" s="96"/>
      <c r="N62" s="96"/>
      <c r="O62" s="96"/>
      <c r="P62" s="96"/>
      <c r="Q62" s="96"/>
      <c r="R62" s="96"/>
      <c r="S62" s="96"/>
      <c r="T62" s="96"/>
      <c r="U62" s="96"/>
      <c r="V62" s="96"/>
      <c r="W62" s="96"/>
      <c r="X62" s="96"/>
      <c r="Y62" s="96"/>
      <c r="Z62" s="96"/>
    </row>
    <row r="63" spans="3:26" ht="15" customHeight="1" x14ac:dyDescent="0.4">
      <c r="C63" s="96"/>
      <c r="D63" s="96"/>
      <c r="E63" s="96"/>
      <c r="F63" s="96"/>
      <c r="G63" s="96"/>
      <c r="H63" s="96"/>
      <c r="I63" s="96"/>
      <c r="J63" s="96"/>
      <c r="K63" s="96"/>
      <c r="L63" s="96"/>
      <c r="M63" s="96"/>
      <c r="N63" s="96"/>
      <c r="O63" s="96"/>
      <c r="P63" s="96"/>
      <c r="Q63" s="96"/>
      <c r="R63" s="96"/>
      <c r="S63" s="96"/>
      <c r="T63" s="96"/>
      <c r="U63" s="96"/>
      <c r="V63" s="96"/>
      <c r="W63" s="96"/>
      <c r="X63" s="96"/>
      <c r="Y63" s="96"/>
      <c r="Z63" s="96"/>
    </row>
    <row r="64" spans="3:26" ht="15" customHeight="1" x14ac:dyDescent="0.4">
      <c r="C64" s="96"/>
      <c r="D64" s="96"/>
      <c r="E64" s="96"/>
      <c r="F64" s="96"/>
      <c r="G64" s="96"/>
      <c r="H64" s="96"/>
      <c r="I64" s="96"/>
      <c r="J64" s="96"/>
      <c r="K64" s="96"/>
      <c r="L64" s="96"/>
      <c r="M64" s="96"/>
      <c r="N64" s="96"/>
      <c r="O64" s="96"/>
      <c r="P64" s="96"/>
      <c r="Q64" s="96"/>
      <c r="R64" s="96"/>
      <c r="S64" s="96"/>
      <c r="T64" s="96"/>
      <c r="U64" s="96"/>
      <c r="V64" s="96"/>
      <c r="W64" s="96"/>
      <c r="X64" s="96"/>
      <c r="Y64" s="96"/>
      <c r="Z64" s="96"/>
    </row>
    <row r="65" spans="3:26" ht="15" customHeight="1" x14ac:dyDescent="0.4">
      <c r="C65" s="96"/>
      <c r="D65" s="96"/>
      <c r="E65" s="96"/>
      <c r="F65" s="96"/>
      <c r="G65" s="96"/>
      <c r="H65" s="96"/>
      <c r="I65" s="96"/>
      <c r="J65" s="96"/>
      <c r="K65" s="96"/>
      <c r="L65" s="96"/>
      <c r="M65" s="96"/>
      <c r="N65" s="96"/>
      <c r="O65" s="96"/>
      <c r="P65" s="96"/>
      <c r="Q65" s="96"/>
      <c r="R65" s="96"/>
      <c r="S65" s="96"/>
      <c r="T65" s="96"/>
      <c r="U65" s="96"/>
      <c r="V65" s="96"/>
      <c r="W65" s="96"/>
      <c r="X65" s="96"/>
      <c r="Y65" s="96"/>
      <c r="Z65" s="96"/>
    </row>
  </sheetData>
  <mergeCells count="5">
    <mergeCell ref="U8:Y15"/>
    <mergeCell ref="U16:Y27"/>
    <mergeCell ref="P26:P27"/>
    <mergeCell ref="R26:R27"/>
    <mergeCell ref="S49:Z51"/>
  </mergeCells>
  <phoneticPr fontId="2"/>
  <pageMargins left="0.7" right="0.7" top="0.75" bottom="0.75" header="0.3" footer="0.3"/>
  <pageSetup paperSize="8"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N41"/>
  <sheetViews>
    <sheetView view="pageBreakPreview" zoomScale="85" zoomScaleNormal="100" zoomScaleSheetLayoutView="85" workbookViewId="0">
      <selection activeCell="T35" sqref="T35"/>
    </sheetView>
  </sheetViews>
  <sheetFormatPr defaultRowHeight="16.5" customHeight="1" x14ac:dyDescent="0.4"/>
  <cols>
    <col min="3" max="3" width="2.125" customWidth="1"/>
    <col min="4" max="4" width="11.25" customWidth="1"/>
    <col min="5" max="5" width="14" customWidth="1"/>
    <col min="6" max="6" width="31.625" customWidth="1"/>
    <col min="7" max="12" width="14" customWidth="1"/>
  </cols>
  <sheetData>
    <row r="1" spans="4:14" ht="16.5" customHeight="1" x14ac:dyDescent="0.4">
      <c r="H1" t="s">
        <v>89</v>
      </c>
    </row>
    <row r="2" spans="4:14" ht="24" x14ac:dyDescent="0.4">
      <c r="D2" s="114" t="s">
        <v>88</v>
      </c>
    </row>
    <row r="3" spans="4:14" ht="24" x14ac:dyDescent="0.4">
      <c r="D3" s="114"/>
    </row>
    <row r="4" spans="4:14" ht="18.75" x14ac:dyDescent="0.4">
      <c r="D4" s="212" t="s">
        <v>258</v>
      </c>
      <c r="E4" s="215"/>
      <c r="F4" s="215"/>
    </row>
    <row r="5" spans="4:14" ht="24" x14ac:dyDescent="0.4">
      <c r="D5" s="114"/>
    </row>
    <row r="6" spans="4:14" ht="18.75" x14ac:dyDescent="0.4">
      <c r="F6" s="217" t="s">
        <v>259</v>
      </c>
      <c r="G6" s="216"/>
      <c r="H6" s="216"/>
    </row>
    <row r="7" spans="4:14" ht="18.75" x14ac:dyDescent="0.4">
      <c r="F7" s="218" t="s">
        <v>260</v>
      </c>
      <c r="G7" s="216"/>
      <c r="H7" s="216"/>
    </row>
    <row r="8" spans="4:14" ht="18.75" x14ac:dyDescent="0.4">
      <c r="F8" s="212" t="s">
        <v>261</v>
      </c>
      <c r="G8" s="215"/>
      <c r="H8" s="215"/>
    </row>
    <row r="9" spans="4:14" ht="16.5" customHeight="1" x14ac:dyDescent="0.4">
      <c r="G9" s="100"/>
      <c r="H9" s="100"/>
      <c r="I9" s="100"/>
      <c r="J9" s="100"/>
      <c r="K9" s="100"/>
      <c r="L9" s="100"/>
      <c r="M9" s="100"/>
      <c r="N9" s="100"/>
    </row>
    <row r="10" spans="4:14" ht="16.5" customHeight="1" x14ac:dyDescent="0.4">
      <c r="G10" s="100"/>
      <c r="H10" s="100"/>
      <c r="I10" s="100"/>
      <c r="J10" s="100"/>
      <c r="K10" s="100"/>
      <c r="L10" s="100"/>
      <c r="M10" s="100"/>
      <c r="N10" s="100"/>
    </row>
    <row r="11" spans="4:14" ht="16.5" customHeight="1" x14ac:dyDescent="0.4">
      <c r="G11" s="100"/>
      <c r="H11" s="100"/>
      <c r="I11" s="100"/>
      <c r="J11" s="100"/>
      <c r="K11" s="100"/>
      <c r="L11" s="100"/>
      <c r="M11" s="100"/>
      <c r="N11" s="100"/>
    </row>
    <row r="12" spans="4:14" ht="16.5" customHeight="1" x14ac:dyDescent="0.4">
      <c r="D12" s="104"/>
      <c r="E12" s="103"/>
      <c r="F12" s="113" t="s">
        <v>83</v>
      </c>
      <c r="G12" s="102"/>
      <c r="H12" s="102"/>
      <c r="I12" s="102"/>
      <c r="J12" s="102"/>
      <c r="K12" s="102"/>
      <c r="L12" s="101"/>
      <c r="M12" s="100"/>
      <c r="N12" s="100"/>
    </row>
    <row r="13" spans="4:14" ht="34.5" customHeight="1" thickBot="1" x14ac:dyDescent="0.45">
      <c r="D13" s="247" t="s">
        <v>82</v>
      </c>
      <c r="E13" s="248"/>
      <c r="F13" s="107" t="s">
        <v>81</v>
      </c>
      <c r="G13" s="102"/>
      <c r="H13" s="102"/>
      <c r="I13" s="102"/>
      <c r="J13" s="102"/>
      <c r="K13" s="102"/>
      <c r="L13" s="101"/>
      <c r="M13" s="100"/>
      <c r="N13" s="100"/>
    </row>
    <row r="14" spans="4:14" ht="34.5" customHeight="1" thickTop="1" x14ac:dyDescent="0.4">
      <c r="D14" s="36" t="s">
        <v>80</v>
      </c>
      <c r="E14" s="112" t="s">
        <v>79</v>
      </c>
      <c r="F14" s="105"/>
      <c r="G14" s="102"/>
      <c r="H14" s="102"/>
      <c r="I14" s="102"/>
      <c r="J14" s="102"/>
      <c r="K14" s="102"/>
      <c r="L14" s="101"/>
      <c r="M14" s="100"/>
      <c r="N14" s="100"/>
    </row>
    <row r="15" spans="4:14" ht="34.5" customHeight="1" x14ac:dyDescent="0.4">
      <c r="D15" s="26" t="s">
        <v>78</v>
      </c>
      <c r="E15" s="111" t="s">
        <v>77</v>
      </c>
      <c r="F15" s="66"/>
      <c r="G15" s="102"/>
      <c r="H15" s="102"/>
      <c r="I15" s="102"/>
      <c r="J15" s="102"/>
      <c r="K15" s="102"/>
      <c r="L15" s="101"/>
      <c r="M15" s="100"/>
      <c r="N15" s="100"/>
    </row>
    <row r="16" spans="4:14" ht="34.5" customHeight="1" x14ac:dyDescent="0.4">
      <c r="D16" s="30"/>
      <c r="E16" s="111" t="s">
        <v>76</v>
      </c>
      <c r="F16" s="66"/>
      <c r="G16" s="102"/>
      <c r="H16" s="102"/>
      <c r="I16" s="102"/>
      <c r="J16" s="102"/>
      <c r="K16" s="102"/>
      <c r="L16" s="101"/>
      <c r="M16" s="100"/>
      <c r="N16" s="100"/>
    </row>
    <row r="17" spans="4:14" ht="34.5" customHeight="1" x14ac:dyDescent="0.4">
      <c r="D17" s="30"/>
      <c r="E17" s="111" t="s">
        <v>75</v>
      </c>
      <c r="F17" s="66"/>
      <c r="G17" s="102"/>
      <c r="H17" s="102"/>
      <c r="I17" s="102"/>
      <c r="J17" s="102"/>
      <c r="K17" s="102"/>
      <c r="L17" s="101"/>
      <c r="M17" s="100"/>
      <c r="N17" s="100"/>
    </row>
    <row r="18" spans="4:14" ht="34.5" customHeight="1" x14ac:dyDescent="0.4">
      <c r="D18" s="30"/>
      <c r="E18" s="111" t="s">
        <v>74</v>
      </c>
      <c r="F18" s="66"/>
      <c r="G18" s="102"/>
      <c r="H18" s="102"/>
      <c r="I18" s="102"/>
      <c r="J18" s="102"/>
      <c r="K18" s="102"/>
      <c r="L18" s="101"/>
      <c r="M18" s="100"/>
      <c r="N18" s="100"/>
    </row>
    <row r="19" spans="4:14" ht="34.5" customHeight="1" x14ac:dyDescent="0.4">
      <c r="D19" s="30"/>
      <c r="E19" s="111" t="s">
        <v>73</v>
      </c>
      <c r="F19" s="66"/>
      <c r="G19" s="102"/>
      <c r="H19" s="102"/>
      <c r="I19" s="102"/>
      <c r="J19" s="102"/>
      <c r="K19" s="102"/>
      <c r="L19" s="101"/>
      <c r="M19" s="100"/>
      <c r="N19" s="100"/>
    </row>
    <row r="20" spans="4:14" ht="34.5" customHeight="1" x14ac:dyDescent="0.4">
      <c r="D20" s="30"/>
      <c r="E20" s="111" t="s">
        <v>72</v>
      </c>
      <c r="F20" s="66"/>
      <c r="G20" s="102"/>
      <c r="H20" s="102"/>
      <c r="I20" s="102"/>
      <c r="J20" s="102"/>
      <c r="K20" s="102"/>
      <c r="L20" s="101"/>
      <c r="M20" s="100"/>
      <c r="N20" s="100"/>
    </row>
    <row r="21" spans="4:14" ht="34.5" customHeight="1" x14ac:dyDescent="0.4">
      <c r="D21" s="30"/>
      <c r="E21" s="110" t="s">
        <v>71</v>
      </c>
      <c r="F21" s="109"/>
      <c r="G21" s="102"/>
      <c r="H21" s="102"/>
      <c r="I21" s="102"/>
      <c r="J21" s="102"/>
      <c r="K21" s="102"/>
      <c r="L21" s="101"/>
      <c r="M21" s="100"/>
      <c r="N21" s="100"/>
    </row>
    <row r="22" spans="4:14" ht="34.5" customHeight="1" thickBot="1" x14ac:dyDescent="0.45">
      <c r="D22" s="108"/>
      <c r="E22" s="107" t="s">
        <v>70</v>
      </c>
      <c r="F22" s="75"/>
      <c r="G22" s="102"/>
      <c r="H22" s="102"/>
      <c r="I22" s="102"/>
      <c r="J22" s="102"/>
      <c r="K22" s="102"/>
      <c r="L22" s="101"/>
      <c r="M22" s="100"/>
      <c r="N22" s="100"/>
    </row>
    <row r="23" spans="4:14" ht="34.5" customHeight="1" thickTop="1" x14ac:dyDescent="0.4">
      <c r="D23" s="36" t="s">
        <v>56</v>
      </c>
      <c r="E23" s="106"/>
      <c r="F23" s="105"/>
      <c r="G23" s="101"/>
      <c r="H23" s="102"/>
      <c r="I23" s="102"/>
      <c r="J23" s="102"/>
      <c r="K23" s="102"/>
      <c r="L23" s="101"/>
      <c r="M23" s="100"/>
      <c r="N23" s="100"/>
    </row>
    <row r="24" spans="4:14" ht="16.5" customHeight="1" x14ac:dyDescent="0.4">
      <c r="D24" s="104"/>
      <c r="E24" s="103"/>
      <c r="F24" s="103"/>
      <c r="G24" s="102"/>
      <c r="H24" s="102"/>
      <c r="I24" s="102"/>
      <c r="J24" s="102"/>
      <c r="K24" s="102"/>
      <c r="L24" s="101"/>
      <c r="M24" s="100"/>
      <c r="N24" s="100"/>
    </row>
    <row r="25" spans="4:14" ht="16.5" customHeight="1" x14ac:dyDescent="0.4">
      <c r="D25" s="99"/>
      <c r="G25" s="100"/>
      <c r="H25" s="100"/>
      <c r="I25" s="100"/>
      <c r="J25" s="100"/>
      <c r="K25" s="100"/>
      <c r="L25" s="100"/>
      <c r="M25" s="100"/>
      <c r="N25" s="100"/>
    </row>
    <row r="26" spans="4:14" ht="16.5" customHeight="1" x14ac:dyDescent="0.4">
      <c r="D26" s="96" t="s">
        <v>69</v>
      </c>
    </row>
    <row r="27" spans="4:14" ht="16.5" customHeight="1" x14ac:dyDescent="0.4">
      <c r="D27" s="96" t="s">
        <v>68</v>
      </c>
    </row>
    <row r="28" spans="4:14" ht="16.5" customHeight="1" x14ac:dyDescent="0.4">
      <c r="D28" s="96" t="s">
        <v>67</v>
      </c>
    </row>
    <row r="29" spans="4:14" ht="16.5" customHeight="1" x14ac:dyDescent="0.4">
      <c r="D29" s="96" t="s">
        <v>262</v>
      </c>
    </row>
    <row r="30" spans="4:14" ht="16.5" customHeight="1" x14ac:dyDescent="0.4">
      <c r="D30" s="98"/>
    </row>
    <row r="31" spans="4:14" ht="16.5" customHeight="1" x14ac:dyDescent="0.4">
      <c r="D31" s="98"/>
    </row>
    <row r="32" spans="4:14" ht="16.5" customHeight="1" x14ac:dyDescent="0.4">
      <c r="D32" s="98"/>
    </row>
    <row r="33" spans="4:7" ht="16.5" customHeight="1" x14ac:dyDescent="0.4">
      <c r="D33" s="98"/>
      <c r="F33" s="249" t="s">
        <v>263</v>
      </c>
      <c r="G33" s="249"/>
    </row>
    <row r="34" spans="4:7" ht="16.5" customHeight="1" x14ac:dyDescent="0.4">
      <c r="D34" s="98"/>
      <c r="F34" s="250"/>
      <c r="G34" s="250"/>
    </row>
    <row r="35" spans="4:7" ht="16.5" customHeight="1" x14ac:dyDescent="0.4">
      <c r="D35" s="98"/>
    </row>
    <row r="36" spans="4:7" ht="16.5" customHeight="1" x14ac:dyDescent="0.4">
      <c r="D36" s="98"/>
    </row>
    <row r="37" spans="4:7" ht="16.5" customHeight="1" x14ac:dyDescent="0.4">
      <c r="D37" s="98"/>
    </row>
    <row r="38" spans="4:7" ht="16.5" customHeight="1" x14ac:dyDescent="0.4">
      <c r="D38" s="98"/>
    </row>
    <row r="39" spans="4:7" ht="16.5" customHeight="1" x14ac:dyDescent="0.4">
      <c r="D39" s="98"/>
    </row>
    <row r="40" spans="4:7" ht="16.5" customHeight="1" x14ac:dyDescent="0.4">
      <c r="D40" s="99"/>
    </row>
    <row r="41" spans="4:7" ht="16.5" customHeight="1" x14ac:dyDescent="0.4">
      <c r="D41" s="99"/>
    </row>
  </sheetData>
  <mergeCells count="2">
    <mergeCell ref="D13:E13"/>
    <mergeCell ref="F33:G34"/>
  </mergeCells>
  <phoneticPr fontId="2"/>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70" zoomScaleNormal="70" zoomScaleSheetLayoutView="100" workbookViewId="0">
      <pane ySplit="5" topLeftCell="A48" activePane="bottomLeft" state="frozen"/>
      <selection pane="bottomLeft" activeCell="M18" sqref="M18"/>
    </sheetView>
  </sheetViews>
  <sheetFormatPr defaultRowHeight="18.75" x14ac:dyDescent="0.4"/>
  <cols>
    <col min="1" max="1" width="5.625" style="115" customWidth="1"/>
    <col min="2" max="2" width="23.125" style="115" customWidth="1"/>
    <col min="3" max="3" width="22.125" style="115" customWidth="1"/>
    <col min="4" max="7" width="9" style="115"/>
    <col min="8" max="8" width="14.5" style="115" customWidth="1"/>
    <col min="9" max="16384" width="9" style="115"/>
  </cols>
  <sheetData>
    <row r="1" spans="1:7" ht="19.5" thickBot="1" x14ac:dyDescent="0.45">
      <c r="A1" s="158" t="s">
        <v>156</v>
      </c>
      <c r="B1" s="158"/>
      <c r="C1" s="158"/>
      <c r="D1" s="158"/>
      <c r="E1" s="158"/>
      <c r="F1" s="158"/>
      <c r="G1" s="158"/>
    </row>
    <row r="2" spans="1:7" ht="19.5" thickBot="1" x14ac:dyDescent="0.45">
      <c r="A2" s="158"/>
      <c r="B2" s="158"/>
      <c r="C2" s="158"/>
      <c r="D2" s="267" t="s">
        <v>157</v>
      </c>
      <c r="E2" s="268"/>
      <c r="F2" s="268"/>
      <c r="G2" s="269"/>
    </row>
    <row r="3" spans="1:7" ht="18.75" customHeight="1" x14ac:dyDescent="0.4">
      <c r="A3" s="270" t="s">
        <v>158</v>
      </c>
      <c r="B3" s="271"/>
      <c r="C3" s="272"/>
      <c r="D3" s="273" t="s">
        <v>159</v>
      </c>
      <c r="E3" s="274"/>
      <c r="F3" s="274"/>
      <c r="G3" s="275"/>
    </row>
    <row r="4" spans="1:7" ht="18.75" customHeight="1" x14ac:dyDescent="0.4">
      <c r="A4" s="276" t="s">
        <v>160</v>
      </c>
      <c r="B4" s="221" t="s">
        <v>161</v>
      </c>
      <c r="C4" s="278"/>
      <c r="D4" s="159"/>
      <c r="E4" s="279" t="s">
        <v>162</v>
      </c>
      <c r="F4" s="280"/>
      <c r="G4" s="160"/>
    </row>
    <row r="5" spans="1:7" ht="19.5" thickBot="1" x14ac:dyDescent="0.45">
      <c r="A5" s="277"/>
      <c r="B5" s="161" t="s">
        <v>163</v>
      </c>
      <c r="C5" s="162" t="s">
        <v>164</v>
      </c>
      <c r="D5" s="163" t="s">
        <v>165</v>
      </c>
      <c r="E5" s="164" t="s">
        <v>166</v>
      </c>
      <c r="F5" s="164" t="s">
        <v>167</v>
      </c>
      <c r="G5" s="165" t="s">
        <v>167</v>
      </c>
    </row>
    <row r="6" spans="1:7" x14ac:dyDescent="0.4">
      <c r="A6" s="251">
        <v>4</v>
      </c>
      <c r="B6" s="266" t="s">
        <v>168</v>
      </c>
      <c r="C6" s="166" t="s">
        <v>169</v>
      </c>
      <c r="D6" s="167">
        <v>11</v>
      </c>
      <c r="E6" s="168">
        <v>2</v>
      </c>
      <c r="F6" s="168">
        <v>2</v>
      </c>
      <c r="G6" s="169">
        <f>D6*F6</f>
        <v>22</v>
      </c>
    </row>
    <row r="7" spans="1:7" x14ac:dyDescent="0.4">
      <c r="A7" s="253"/>
      <c r="B7" s="266"/>
      <c r="C7" s="166" t="s">
        <v>170</v>
      </c>
      <c r="D7" s="167">
        <v>0.75</v>
      </c>
      <c r="E7" s="168">
        <v>2</v>
      </c>
      <c r="F7" s="168">
        <v>2</v>
      </c>
      <c r="G7" s="169">
        <f t="shared" ref="G7:G13" si="0">D7*F7</f>
        <v>1.5</v>
      </c>
    </row>
    <row r="8" spans="1:7" x14ac:dyDescent="0.4">
      <c r="A8" s="251">
        <v>5</v>
      </c>
      <c r="B8" s="254" t="s">
        <v>171</v>
      </c>
      <c r="C8" s="166" t="s">
        <v>172</v>
      </c>
      <c r="D8" s="167">
        <v>15</v>
      </c>
      <c r="E8" s="168">
        <v>2</v>
      </c>
      <c r="F8" s="168">
        <v>1</v>
      </c>
      <c r="G8" s="169">
        <f t="shared" si="0"/>
        <v>15</v>
      </c>
    </row>
    <row r="9" spans="1:7" x14ac:dyDescent="0.4">
      <c r="A9" s="253"/>
      <c r="B9" s="256"/>
      <c r="C9" s="166" t="s">
        <v>173</v>
      </c>
      <c r="D9" s="167">
        <v>2.2000000000000002</v>
      </c>
      <c r="E9" s="168">
        <v>2</v>
      </c>
      <c r="F9" s="168">
        <v>1</v>
      </c>
      <c r="G9" s="169">
        <f t="shared" si="0"/>
        <v>2.2000000000000002</v>
      </c>
    </row>
    <row r="10" spans="1:7" x14ac:dyDescent="0.4">
      <c r="A10" s="170">
        <v>8</v>
      </c>
      <c r="B10" s="171" t="s">
        <v>174</v>
      </c>
      <c r="C10" s="172" t="s">
        <v>175</v>
      </c>
      <c r="D10" s="173">
        <v>1.5</v>
      </c>
      <c r="E10" s="174">
        <v>1</v>
      </c>
      <c r="F10" s="174">
        <v>1</v>
      </c>
      <c r="G10" s="175">
        <f t="shared" si="0"/>
        <v>1.5</v>
      </c>
    </row>
    <row r="11" spans="1:7" x14ac:dyDescent="0.4">
      <c r="A11" s="170">
        <v>9</v>
      </c>
      <c r="B11" s="171" t="s">
        <v>176</v>
      </c>
      <c r="C11" s="172" t="s">
        <v>175</v>
      </c>
      <c r="D11" s="173">
        <v>0.75</v>
      </c>
      <c r="E11" s="174">
        <v>1</v>
      </c>
      <c r="F11" s="174">
        <v>1</v>
      </c>
      <c r="G11" s="175">
        <f t="shared" si="0"/>
        <v>0.75</v>
      </c>
    </row>
    <row r="12" spans="1:7" x14ac:dyDescent="0.4">
      <c r="A12" s="170">
        <v>10</v>
      </c>
      <c r="B12" s="171" t="s">
        <v>177</v>
      </c>
      <c r="C12" s="172" t="s">
        <v>169</v>
      </c>
      <c r="D12" s="173">
        <v>3.7</v>
      </c>
      <c r="E12" s="174">
        <v>1</v>
      </c>
      <c r="F12" s="174">
        <v>1</v>
      </c>
      <c r="G12" s="175">
        <f t="shared" si="0"/>
        <v>3.7</v>
      </c>
    </row>
    <row r="13" spans="1:7" x14ac:dyDescent="0.4">
      <c r="A13" s="176">
        <v>11</v>
      </c>
      <c r="B13" s="177" t="s">
        <v>178</v>
      </c>
      <c r="C13" s="166" t="s">
        <v>175</v>
      </c>
      <c r="D13" s="167">
        <v>3.7</v>
      </c>
      <c r="E13" s="168">
        <v>2</v>
      </c>
      <c r="F13" s="168">
        <v>2</v>
      </c>
      <c r="G13" s="169">
        <f t="shared" si="0"/>
        <v>7.4</v>
      </c>
    </row>
    <row r="14" spans="1:7" x14ac:dyDescent="0.4">
      <c r="A14" s="170">
        <v>12</v>
      </c>
      <c r="B14" s="171" t="s">
        <v>179</v>
      </c>
      <c r="C14" s="172" t="s">
        <v>180</v>
      </c>
      <c r="D14" s="173" t="s">
        <v>180</v>
      </c>
      <c r="E14" s="174">
        <v>1</v>
      </c>
      <c r="F14" s="174">
        <v>1</v>
      </c>
      <c r="G14" s="175" t="str">
        <f t="shared" ref="G14:G59" si="1">D14</f>
        <v>ー</v>
      </c>
    </row>
    <row r="15" spans="1:7" x14ac:dyDescent="0.4">
      <c r="A15" s="176">
        <v>13</v>
      </c>
      <c r="B15" s="177" t="s">
        <v>181</v>
      </c>
      <c r="C15" s="166" t="s">
        <v>175</v>
      </c>
      <c r="D15" s="167">
        <v>160</v>
      </c>
      <c r="E15" s="168">
        <v>1</v>
      </c>
      <c r="F15" s="168">
        <v>1</v>
      </c>
      <c r="G15" s="169">
        <f t="shared" ref="G15:G22" si="2">D15*F15</f>
        <v>160</v>
      </c>
    </row>
    <row r="16" spans="1:7" x14ac:dyDescent="0.4">
      <c r="A16" s="176">
        <v>14</v>
      </c>
      <c r="B16" s="177" t="s">
        <v>182</v>
      </c>
      <c r="C16" s="166" t="s">
        <v>175</v>
      </c>
      <c r="D16" s="167">
        <v>18.5</v>
      </c>
      <c r="E16" s="168">
        <v>1</v>
      </c>
      <c r="F16" s="168">
        <v>1</v>
      </c>
      <c r="G16" s="169">
        <f t="shared" si="2"/>
        <v>18.5</v>
      </c>
    </row>
    <row r="17" spans="1:7" x14ac:dyDescent="0.4">
      <c r="A17" s="170">
        <v>15</v>
      </c>
      <c r="B17" s="171" t="s">
        <v>183</v>
      </c>
      <c r="C17" s="172" t="s">
        <v>175</v>
      </c>
      <c r="D17" s="173">
        <v>3.7</v>
      </c>
      <c r="E17" s="174">
        <v>1</v>
      </c>
      <c r="F17" s="174">
        <v>1</v>
      </c>
      <c r="G17" s="175">
        <f t="shared" si="2"/>
        <v>3.7</v>
      </c>
    </row>
    <row r="18" spans="1:7" x14ac:dyDescent="0.4">
      <c r="A18" s="170">
        <v>16</v>
      </c>
      <c r="B18" s="171" t="s">
        <v>184</v>
      </c>
      <c r="C18" s="172" t="s">
        <v>175</v>
      </c>
      <c r="D18" s="173">
        <v>2.2000000000000002</v>
      </c>
      <c r="E18" s="174">
        <v>1</v>
      </c>
      <c r="F18" s="174">
        <v>1</v>
      </c>
      <c r="G18" s="175">
        <f t="shared" si="2"/>
        <v>2.2000000000000002</v>
      </c>
    </row>
    <row r="19" spans="1:7" x14ac:dyDescent="0.4">
      <c r="A19" s="176">
        <v>17</v>
      </c>
      <c r="B19" s="177" t="s">
        <v>185</v>
      </c>
      <c r="C19" s="166"/>
      <c r="D19" s="167">
        <v>1.5</v>
      </c>
      <c r="E19" s="168">
        <v>1</v>
      </c>
      <c r="F19" s="168">
        <v>1</v>
      </c>
      <c r="G19" s="169">
        <f t="shared" si="2"/>
        <v>1.5</v>
      </c>
    </row>
    <row r="20" spans="1:7" x14ac:dyDescent="0.4">
      <c r="A20" s="176">
        <v>18</v>
      </c>
      <c r="B20" s="177" t="s">
        <v>186</v>
      </c>
      <c r="C20" s="166" t="s">
        <v>187</v>
      </c>
      <c r="D20" s="167">
        <v>0.75</v>
      </c>
      <c r="E20" s="168">
        <v>1</v>
      </c>
      <c r="F20" s="168">
        <v>1</v>
      </c>
      <c r="G20" s="169">
        <f t="shared" si="2"/>
        <v>0.75</v>
      </c>
    </row>
    <row r="21" spans="1:7" x14ac:dyDescent="0.4">
      <c r="A21" s="170">
        <v>19</v>
      </c>
      <c r="B21" s="171" t="s">
        <v>188</v>
      </c>
      <c r="C21" s="172" t="s">
        <v>175</v>
      </c>
      <c r="D21" s="173">
        <v>22.5</v>
      </c>
      <c r="E21" s="174">
        <v>1</v>
      </c>
      <c r="F21" s="174">
        <v>1</v>
      </c>
      <c r="G21" s="175">
        <f t="shared" si="2"/>
        <v>22.5</v>
      </c>
    </row>
    <row r="22" spans="1:7" x14ac:dyDescent="0.4">
      <c r="A22" s="176">
        <v>20</v>
      </c>
      <c r="B22" s="177" t="s">
        <v>189</v>
      </c>
      <c r="C22" s="166"/>
      <c r="D22" s="167">
        <v>0.75</v>
      </c>
      <c r="E22" s="168">
        <v>1</v>
      </c>
      <c r="F22" s="168">
        <v>1</v>
      </c>
      <c r="G22" s="169">
        <f t="shared" si="2"/>
        <v>0.75</v>
      </c>
    </row>
    <row r="23" spans="1:7" x14ac:dyDescent="0.4">
      <c r="A23" s="170">
        <v>21</v>
      </c>
      <c r="B23" s="171" t="s">
        <v>190</v>
      </c>
      <c r="C23" s="172" t="s">
        <v>180</v>
      </c>
      <c r="D23" s="173" t="s">
        <v>180</v>
      </c>
      <c r="E23" s="174">
        <v>1</v>
      </c>
      <c r="F23" s="174">
        <v>1</v>
      </c>
      <c r="G23" s="175" t="str">
        <f t="shared" si="1"/>
        <v>ー</v>
      </c>
    </row>
    <row r="24" spans="1:7" x14ac:dyDescent="0.4">
      <c r="A24" s="170">
        <v>22</v>
      </c>
      <c r="B24" s="171" t="s">
        <v>191</v>
      </c>
      <c r="C24" s="172" t="s">
        <v>180</v>
      </c>
      <c r="D24" s="173" t="s">
        <v>180</v>
      </c>
      <c r="E24" s="174">
        <v>1</v>
      </c>
      <c r="F24" s="174">
        <v>1</v>
      </c>
      <c r="G24" s="175" t="str">
        <f t="shared" si="1"/>
        <v>ー</v>
      </c>
    </row>
    <row r="25" spans="1:7" x14ac:dyDescent="0.4">
      <c r="A25" s="176">
        <v>23</v>
      </c>
      <c r="B25" s="177" t="s">
        <v>192</v>
      </c>
      <c r="C25" s="166" t="s">
        <v>175</v>
      </c>
      <c r="D25" s="167">
        <v>18.5</v>
      </c>
      <c r="E25" s="168">
        <v>1</v>
      </c>
      <c r="F25" s="168">
        <v>1</v>
      </c>
      <c r="G25" s="169">
        <f t="shared" ref="G25:G43" si="3">D25*F25</f>
        <v>18.5</v>
      </c>
    </row>
    <row r="26" spans="1:7" x14ac:dyDescent="0.4">
      <c r="A26" s="251">
        <v>24</v>
      </c>
      <c r="B26" s="254" t="s">
        <v>193</v>
      </c>
      <c r="C26" s="166" t="s">
        <v>194</v>
      </c>
      <c r="D26" s="178">
        <v>0.75</v>
      </c>
      <c r="E26" s="168">
        <v>1</v>
      </c>
      <c r="F26" s="168">
        <v>1</v>
      </c>
      <c r="G26" s="169">
        <f t="shared" si="3"/>
        <v>0.75</v>
      </c>
    </row>
    <row r="27" spans="1:7" x14ac:dyDescent="0.4">
      <c r="A27" s="252"/>
      <c r="B27" s="255"/>
      <c r="C27" s="166" t="s">
        <v>195</v>
      </c>
      <c r="D27" s="167">
        <v>0.4</v>
      </c>
      <c r="E27" s="168">
        <v>1</v>
      </c>
      <c r="F27" s="168">
        <v>1</v>
      </c>
      <c r="G27" s="169">
        <f t="shared" si="3"/>
        <v>0.4</v>
      </c>
    </row>
    <row r="28" spans="1:7" x14ac:dyDescent="0.4">
      <c r="A28" s="252"/>
      <c r="B28" s="255"/>
      <c r="C28" s="166" t="s">
        <v>196</v>
      </c>
      <c r="D28" s="167">
        <v>1.5</v>
      </c>
      <c r="E28" s="168">
        <v>1</v>
      </c>
      <c r="F28" s="168">
        <v>1</v>
      </c>
      <c r="G28" s="169">
        <f t="shared" si="3"/>
        <v>1.5</v>
      </c>
    </row>
    <row r="29" spans="1:7" x14ac:dyDescent="0.4">
      <c r="A29" s="252"/>
      <c r="B29" s="255"/>
      <c r="C29" s="166" t="s">
        <v>197</v>
      </c>
      <c r="D29" s="167">
        <v>8</v>
      </c>
      <c r="E29" s="168">
        <v>1</v>
      </c>
      <c r="F29" s="168">
        <v>1</v>
      </c>
      <c r="G29" s="169">
        <f t="shared" si="3"/>
        <v>8</v>
      </c>
    </row>
    <row r="30" spans="1:7" x14ac:dyDescent="0.4">
      <c r="A30" s="253"/>
      <c r="B30" s="256"/>
      <c r="C30" s="166" t="s">
        <v>198</v>
      </c>
      <c r="D30" s="167">
        <v>0.75</v>
      </c>
      <c r="E30" s="168">
        <v>1</v>
      </c>
      <c r="F30" s="168">
        <v>1</v>
      </c>
      <c r="G30" s="169">
        <f t="shared" si="3"/>
        <v>0.75</v>
      </c>
    </row>
    <row r="31" spans="1:7" x14ac:dyDescent="0.4">
      <c r="A31" s="251">
        <v>25</v>
      </c>
      <c r="B31" s="254" t="s">
        <v>199</v>
      </c>
      <c r="C31" s="166" t="s">
        <v>200</v>
      </c>
      <c r="D31" s="167">
        <v>0.75</v>
      </c>
      <c r="E31" s="168">
        <v>1</v>
      </c>
      <c r="F31" s="168">
        <v>1</v>
      </c>
      <c r="G31" s="169">
        <f t="shared" si="3"/>
        <v>0.75</v>
      </c>
    </row>
    <row r="32" spans="1:7" x14ac:dyDescent="0.4">
      <c r="A32" s="252"/>
      <c r="B32" s="255"/>
      <c r="C32" s="166" t="s">
        <v>201</v>
      </c>
      <c r="D32" s="167">
        <v>0.4</v>
      </c>
      <c r="E32" s="168">
        <v>1</v>
      </c>
      <c r="F32" s="168">
        <v>1</v>
      </c>
      <c r="G32" s="169">
        <f t="shared" si="3"/>
        <v>0.4</v>
      </c>
    </row>
    <row r="33" spans="1:7" x14ac:dyDescent="0.4">
      <c r="A33" s="253"/>
      <c r="B33" s="256"/>
      <c r="C33" s="172" t="s">
        <v>197</v>
      </c>
      <c r="D33" s="173">
        <v>28</v>
      </c>
      <c r="E33" s="174">
        <v>1</v>
      </c>
      <c r="F33" s="174">
        <v>1</v>
      </c>
      <c r="G33" s="175">
        <f t="shared" si="3"/>
        <v>28</v>
      </c>
    </row>
    <row r="34" spans="1:7" x14ac:dyDescent="0.4">
      <c r="A34" s="170">
        <v>26</v>
      </c>
      <c r="B34" s="171" t="s">
        <v>202</v>
      </c>
      <c r="C34" s="172" t="s">
        <v>180</v>
      </c>
      <c r="D34" s="173">
        <v>0</v>
      </c>
      <c r="E34" s="174">
        <v>1</v>
      </c>
      <c r="F34" s="174">
        <v>1</v>
      </c>
      <c r="G34" s="175">
        <f t="shared" si="3"/>
        <v>0</v>
      </c>
    </row>
    <row r="35" spans="1:7" x14ac:dyDescent="0.4">
      <c r="A35" s="176">
        <v>27</v>
      </c>
      <c r="B35" s="177" t="s">
        <v>203</v>
      </c>
      <c r="C35" s="166" t="s">
        <v>175</v>
      </c>
      <c r="D35" s="167">
        <v>22</v>
      </c>
      <c r="E35" s="168">
        <v>2</v>
      </c>
      <c r="F35" s="168">
        <v>1</v>
      </c>
      <c r="G35" s="169">
        <f t="shared" si="3"/>
        <v>22</v>
      </c>
    </row>
    <row r="36" spans="1:7" x14ac:dyDescent="0.4">
      <c r="A36" s="176">
        <v>28</v>
      </c>
      <c r="B36" s="177" t="s">
        <v>204</v>
      </c>
      <c r="C36" s="166"/>
      <c r="D36" s="167">
        <v>110</v>
      </c>
      <c r="E36" s="168">
        <v>1</v>
      </c>
      <c r="F36" s="168">
        <v>1</v>
      </c>
      <c r="G36" s="169">
        <f t="shared" si="3"/>
        <v>110</v>
      </c>
    </row>
    <row r="37" spans="1:7" x14ac:dyDescent="0.4">
      <c r="A37" s="170">
        <v>29</v>
      </c>
      <c r="B37" s="171" t="s">
        <v>205</v>
      </c>
      <c r="C37" s="172" t="s">
        <v>180</v>
      </c>
      <c r="D37" s="173">
        <v>0</v>
      </c>
      <c r="E37" s="174">
        <v>1</v>
      </c>
      <c r="F37" s="174">
        <v>1</v>
      </c>
      <c r="G37" s="175">
        <f t="shared" si="3"/>
        <v>0</v>
      </c>
    </row>
    <row r="38" spans="1:7" x14ac:dyDescent="0.4">
      <c r="A38" s="176">
        <v>30</v>
      </c>
      <c r="B38" s="177" t="s">
        <v>206</v>
      </c>
      <c r="C38" s="166" t="s">
        <v>175</v>
      </c>
      <c r="D38" s="167">
        <v>3.7</v>
      </c>
      <c r="E38" s="168">
        <v>1</v>
      </c>
      <c r="F38" s="168">
        <v>1</v>
      </c>
      <c r="G38" s="169">
        <f t="shared" si="3"/>
        <v>3.7</v>
      </c>
    </row>
    <row r="39" spans="1:7" x14ac:dyDescent="0.4">
      <c r="A39" s="260">
        <v>31</v>
      </c>
      <c r="B39" s="263" t="s">
        <v>207</v>
      </c>
      <c r="C39" s="172" t="s">
        <v>187</v>
      </c>
      <c r="D39" s="173">
        <v>1.5</v>
      </c>
      <c r="E39" s="174">
        <v>1</v>
      </c>
      <c r="F39" s="174">
        <v>1</v>
      </c>
      <c r="G39" s="175">
        <f t="shared" si="3"/>
        <v>1.5</v>
      </c>
    </row>
    <row r="40" spans="1:7" x14ac:dyDescent="0.4">
      <c r="A40" s="261"/>
      <c r="B40" s="264"/>
      <c r="C40" s="172" t="s">
        <v>208</v>
      </c>
      <c r="D40" s="173">
        <v>2.2000000000000002</v>
      </c>
      <c r="E40" s="174">
        <v>1</v>
      </c>
      <c r="F40" s="174">
        <v>1</v>
      </c>
      <c r="G40" s="175">
        <f t="shared" si="3"/>
        <v>2.2000000000000002</v>
      </c>
    </row>
    <row r="41" spans="1:7" x14ac:dyDescent="0.4">
      <c r="A41" s="261"/>
      <c r="B41" s="264"/>
      <c r="C41" s="172" t="s">
        <v>209</v>
      </c>
      <c r="D41" s="173">
        <v>0.2</v>
      </c>
      <c r="E41" s="174">
        <v>1</v>
      </c>
      <c r="F41" s="174">
        <v>1</v>
      </c>
      <c r="G41" s="175">
        <f t="shared" si="3"/>
        <v>0.2</v>
      </c>
    </row>
    <row r="42" spans="1:7" x14ac:dyDescent="0.4">
      <c r="A42" s="262"/>
      <c r="B42" s="265"/>
      <c r="C42" s="172" t="s">
        <v>210</v>
      </c>
      <c r="D42" s="173">
        <v>0.4</v>
      </c>
      <c r="E42" s="174">
        <v>1</v>
      </c>
      <c r="F42" s="174">
        <v>1</v>
      </c>
      <c r="G42" s="175">
        <f t="shared" si="3"/>
        <v>0.4</v>
      </c>
    </row>
    <row r="43" spans="1:7" x14ac:dyDescent="0.4">
      <c r="A43" s="170">
        <v>32</v>
      </c>
      <c r="B43" s="171" t="s">
        <v>211</v>
      </c>
      <c r="C43" s="172" t="s">
        <v>175</v>
      </c>
      <c r="D43" s="173">
        <v>37</v>
      </c>
      <c r="E43" s="174">
        <v>1</v>
      </c>
      <c r="F43" s="174">
        <v>1</v>
      </c>
      <c r="G43" s="175">
        <f t="shared" si="3"/>
        <v>37</v>
      </c>
    </row>
    <row r="44" spans="1:7" x14ac:dyDescent="0.4">
      <c r="A44" s="170">
        <v>33</v>
      </c>
      <c r="B44" s="171" t="s">
        <v>212</v>
      </c>
      <c r="C44" s="172"/>
      <c r="D44" s="173" t="s">
        <v>180</v>
      </c>
      <c r="E44" s="174">
        <v>1</v>
      </c>
      <c r="F44" s="174">
        <v>1</v>
      </c>
      <c r="G44" s="175" t="str">
        <f t="shared" si="1"/>
        <v>ー</v>
      </c>
    </row>
    <row r="45" spans="1:7" x14ac:dyDescent="0.4">
      <c r="A45" s="176">
        <v>34</v>
      </c>
      <c r="B45" s="179" t="s">
        <v>213</v>
      </c>
      <c r="C45" s="180" t="s">
        <v>175</v>
      </c>
      <c r="D45" s="167">
        <v>0.75</v>
      </c>
      <c r="E45" s="168">
        <v>2</v>
      </c>
      <c r="F45" s="168">
        <v>1</v>
      </c>
      <c r="G45" s="169">
        <f>D45*F45</f>
        <v>0.75</v>
      </c>
    </row>
    <row r="46" spans="1:7" x14ac:dyDescent="0.4">
      <c r="A46" s="170">
        <v>35</v>
      </c>
      <c r="B46" s="171" t="s">
        <v>214</v>
      </c>
      <c r="C46" s="172" t="s">
        <v>180</v>
      </c>
      <c r="D46" s="173" t="s">
        <v>180</v>
      </c>
      <c r="E46" s="174">
        <v>1</v>
      </c>
      <c r="F46" s="174">
        <v>1</v>
      </c>
      <c r="G46" s="175" t="str">
        <f t="shared" si="1"/>
        <v>ー</v>
      </c>
    </row>
    <row r="47" spans="1:7" x14ac:dyDescent="0.4">
      <c r="A47" s="176">
        <v>36</v>
      </c>
      <c r="B47" s="177" t="s">
        <v>215</v>
      </c>
      <c r="C47" s="166" t="s">
        <v>175</v>
      </c>
      <c r="D47" s="167">
        <v>1.5</v>
      </c>
      <c r="E47" s="168">
        <v>2</v>
      </c>
      <c r="F47" s="168">
        <v>1</v>
      </c>
      <c r="G47" s="169">
        <f>D47*F47</f>
        <v>1.5</v>
      </c>
    </row>
    <row r="48" spans="1:7" x14ac:dyDescent="0.4">
      <c r="A48" s="170">
        <v>37</v>
      </c>
      <c r="B48" s="171" t="s">
        <v>216</v>
      </c>
      <c r="C48" s="172" t="s">
        <v>180</v>
      </c>
      <c r="D48" s="173" t="s">
        <v>180</v>
      </c>
      <c r="E48" s="174">
        <v>1</v>
      </c>
      <c r="F48" s="174">
        <v>1</v>
      </c>
      <c r="G48" s="175" t="str">
        <f t="shared" si="1"/>
        <v>ー</v>
      </c>
    </row>
    <row r="49" spans="1:7" x14ac:dyDescent="0.4">
      <c r="A49" s="176">
        <v>38</v>
      </c>
      <c r="B49" s="177" t="s">
        <v>217</v>
      </c>
      <c r="C49" s="166" t="s">
        <v>175</v>
      </c>
      <c r="D49" s="167">
        <v>0.75</v>
      </c>
      <c r="E49" s="168">
        <v>2</v>
      </c>
      <c r="F49" s="168">
        <v>1</v>
      </c>
      <c r="G49" s="169">
        <f t="shared" ref="G49:G51" si="4">D49*F49</f>
        <v>0.75</v>
      </c>
    </row>
    <row r="50" spans="1:7" x14ac:dyDescent="0.4">
      <c r="A50" s="181">
        <v>39</v>
      </c>
      <c r="B50" s="182" t="s">
        <v>218</v>
      </c>
      <c r="C50" s="166" t="s">
        <v>175</v>
      </c>
      <c r="D50" s="167">
        <v>100</v>
      </c>
      <c r="E50" s="168">
        <v>2</v>
      </c>
      <c r="F50" s="168">
        <v>1</v>
      </c>
      <c r="G50" s="169">
        <f t="shared" si="4"/>
        <v>100</v>
      </c>
    </row>
    <row r="51" spans="1:7" x14ac:dyDescent="0.4">
      <c r="A51" s="176">
        <v>40</v>
      </c>
      <c r="B51" s="183" t="s">
        <v>219</v>
      </c>
      <c r="C51" s="166"/>
      <c r="D51" s="167">
        <v>3</v>
      </c>
      <c r="E51" s="168">
        <v>1</v>
      </c>
      <c r="F51" s="168">
        <v>1</v>
      </c>
      <c r="G51" s="169">
        <f t="shared" si="4"/>
        <v>3</v>
      </c>
    </row>
    <row r="52" spans="1:7" x14ac:dyDescent="0.4">
      <c r="A52" s="184">
        <v>41</v>
      </c>
      <c r="B52" s="171" t="s">
        <v>220</v>
      </c>
      <c r="C52" s="172" t="s">
        <v>180</v>
      </c>
      <c r="D52" s="173" t="s">
        <v>180</v>
      </c>
      <c r="E52" s="174">
        <v>1</v>
      </c>
      <c r="F52" s="174">
        <v>1</v>
      </c>
      <c r="G52" s="175" t="str">
        <f t="shared" si="1"/>
        <v>ー</v>
      </c>
    </row>
    <row r="53" spans="1:7" x14ac:dyDescent="0.4">
      <c r="A53" s="170">
        <v>42</v>
      </c>
      <c r="B53" s="171" t="s">
        <v>221</v>
      </c>
      <c r="C53" s="172" t="s">
        <v>180</v>
      </c>
      <c r="D53" s="173" t="s">
        <v>180</v>
      </c>
      <c r="E53" s="174">
        <v>1</v>
      </c>
      <c r="F53" s="174">
        <v>1</v>
      </c>
      <c r="G53" s="175" t="str">
        <f t="shared" si="1"/>
        <v>ー</v>
      </c>
    </row>
    <row r="54" spans="1:7" x14ac:dyDescent="0.4">
      <c r="A54" s="181">
        <v>43</v>
      </c>
      <c r="B54" s="177" t="s">
        <v>222</v>
      </c>
      <c r="C54" s="166" t="s">
        <v>175</v>
      </c>
      <c r="D54" s="167">
        <v>0.4</v>
      </c>
      <c r="E54" s="168">
        <v>2</v>
      </c>
      <c r="F54" s="168">
        <v>1</v>
      </c>
      <c r="G54" s="169">
        <f t="shared" ref="G54:G57" si="5">D54*F54</f>
        <v>0.4</v>
      </c>
    </row>
    <row r="55" spans="1:7" x14ac:dyDescent="0.4">
      <c r="A55" s="260">
        <v>48</v>
      </c>
      <c r="B55" s="263" t="s">
        <v>223</v>
      </c>
      <c r="C55" s="172" t="s">
        <v>224</v>
      </c>
      <c r="D55" s="173">
        <v>3.5</v>
      </c>
      <c r="E55" s="174">
        <v>1</v>
      </c>
      <c r="F55" s="174">
        <v>1</v>
      </c>
      <c r="G55" s="175">
        <f t="shared" si="5"/>
        <v>3.5</v>
      </c>
    </row>
    <row r="56" spans="1:7" x14ac:dyDescent="0.4">
      <c r="A56" s="262"/>
      <c r="B56" s="265"/>
      <c r="C56" s="172" t="s">
        <v>225</v>
      </c>
      <c r="D56" s="173">
        <v>0.75</v>
      </c>
      <c r="E56" s="174">
        <v>1</v>
      </c>
      <c r="F56" s="174">
        <v>1</v>
      </c>
      <c r="G56" s="175">
        <f t="shared" si="5"/>
        <v>0.75</v>
      </c>
    </row>
    <row r="57" spans="1:7" x14ac:dyDescent="0.4">
      <c r="A57" s="170">
        <v>49</v>
      </c>
      <c r="B57" s="171" t="s">
        <v>226</v>
      </c>
      <c r="C57" s="172" t="s">
        <v>175</v>
      </c>
      <c r="D57" s="173">
        <v>7.5</v>
      </c>
      <c r="E57" s="174">
        <v>1</v>
      </c>
      <c r="F57" s="174">
        <v>1</v>
      </c>
      <c r="G57" s="175">
        <f t="shared" si="5"/>
        <v>7.5</v>
      </c>
    </row>
    <row r="58" spans="1:7" x14ac:dyDescent="0.4">
      <c r="A58" s="170">
        <v>50</v>
      </c>
      <c r="B58" s="171" t="s">
        <v>227</v>
      </c>
      <c r="C58" s="172"/>
      <c r="D58" s="173" t="s">
        <v>180</v>
      </c>
      <c r="E58" s="174">
        <v>1</v>
      </c>
      <c r="F58" s="174">
        <v>1</v>
      </c>
      <c r="G58" s="175" t="str">
        <f t="shared" si="1"/>
        <v>ー</v>
      </c>
    </row>
    <row r="59" spans="1:7" x14ac:dyDescent="0.4">
      <c r="A59" s="170">
        <v>51</v>
      </c>
      <c r="B59" s="171" t="s">
        <v>228</v>
      </c>
      <c r="C59" s="172"/>
      <c r="D59" s="173" t="s">
        <v>180</v>
      </c>
      <c r="E59" s="174">
        <v>1</v>
      </c>
      <c r="F59" s="174">
        <v>1</v>
      </c>
      <c r="G59" s="175" t="str">
        <f t="shared" si="1"/>
        <v>ー</v>
      </c>
    </row>
    <row r="60" spans="1:7" x14ac:dyDescent="0.4">
      <c r="A60" s="170">
        <v>52</v>
      </c>
      <c r="B60" s="185" t="s">
        <v>229</v>
      </c>
      <c r="C60" s="186"/>
      <c r="D60" s="187">
        <v>0.8</v>
      </c>
      <c r="E60" s="188">
        <v>1</v>
      </c>
      <c r="F60" s="188">
        <v>1</v>
      </c>
      <c r="G60" s="175">
        <f t="shared" ref="G60:G63" si="6">D60*F60</f>
        <v>0.8</v>
      </c>
    </row>
    <row r="61" spans="1:7" x14ac:dyDescent="0.4">
      <c r="A61" s="251">
        <v>53</v>
      </c>
      <c r="B61" s="254" t="s">
        <v>230</v>
      </c>
      <c r="C61" s="166" t="s">
        <v>231</v>
      </c>
      <c r="D61" s="189">
        <v>-125</v>
      </c>
      <c r="E61" s="168">
        <v>1</v>
      </c>
      <c r="F61" s="168">
        <v>1</v>
      </c>
      <c r="G61" s="169">
        <f t="shared" si="6"/>
        <v>-125</v>
      </c>
    </row>
    <row r="62" spans="1:7" x14ac:dyDescent="0.4">
      <c r="A62" s="252"/>
      <c r="B62" s="255"/>
      <c r="C62" s="166" t="s">
        <v>232</v>
      </c>
      <c r="D62" s="189">
        <v>7.5</v>
      </c>
      <c r="E62" s="168">
        <v>1</v>
      </c>
      <c r="F62" s="168">
        <v>1</v>
      </c>
      <c r="G62" s="169">
        <f t="shared" si="6"/>
        <v>7.5</v>
      </c>
    </row>
    <row r="63" spans="1:7" ht="19.5" thickBot="1" x14ac:dyDescent="0.45">
      <c r="A63" s="253"/>
      <c r="B63" s="256"/>
      <c r="C63" s="166" t="s">
        <v>233</v>
      </c>
      <c r="D63" s="189">
        <v>4</v>
      </c>
      <c r="E63" s="168">
        <v>1</v>
      </c>
      <c r="F63" s="168">
        <v>1</v>
      </c>
      <c r="G63" s="169">
        <f t="shared" si="6"/>
        <v>4</v>
      </c>
    </row>
    <row r="64" spans="1:7" ht="19.5" thickBot="1" x14ac:dyDescent="0.45">
      <c r="A64" s="257" t="s">
        <v>234</v>
      </c>
      <c r="B64" s="258"/>
      <c r="C64" s="259"/>
      <c r="D64" s="190"/>
      <c r="E64" s="191"/>
      <c r="F64" s="191"/>
      <c r="G64" s="192">
        <f>SUM(G6:G63)</f>
        <v>505.44999999999982</v>
      </c>
    </row>
    <row r="65" spans="1:7" x14ac:dyDescent="0.4">
      <c r="A65" s="158" t="s">
        <v>236</v>
      </c>
      <c r="B65" s="158"/>
      <c r="C65" s="158"/>
      <c r="D65" s="158"/>
      <c r="E65" s="158"/>
      <c r="F65" s="158"/>
      <c r="G65" s="158"/>
    </row>
    <row r="66" spans="1:7" x14ac:dyDescent="0.4">
      <c r="A66" s="158" t="s">
        <v>235</v>
      </c>
      <c r="B66" s="158"/>
      <c r="C66" s="158"/>
      <c r="D66" s="158"/>
      <c r="E66" s="158"/>
      <c r="F66" s="158"/>
      <c r="G66" s="158"/>
    </row>
  </sheetData>
  <mergeCells count="21">
    <mergeCell ref="D2:G2"/>
    <mergeCell ref="A3:C3"/>
    <mergeCell ref="D3:G3"/>
    <mergeCell ref="A4:A5"/>
    <mergeCell ref="B4:C4"/>
    <mergeCell ref="E4:F4"/>
    <mergeCell ref="A6:A7"/>
    <mergeCell ref="B6:B7"/>
    <mergeCell ref="A8:A9"/>
    <mergeCell ref="B8:B9"/>
    <mergeCell ref="A26:A30"/>
    <mergeCell ref="B26:B30"/>
    <mergeCell ref="A61:A63"/>
    <mergeCell ref="B61:B63"/>
    <mergeCell ref="A64:C64"/>
    <mergeCell ref="A31:A33"/>
    <mergeCell ref="B31:B33"/>
    <mergeCell ref="A39:A42"/>
    <mergeCell ref="B39:B42"/>
    <mergeCell ref="A55:A56"/>
    <mergeCell ref="B55:B56"/>
  </mergeCells>
  <phoneticPr fontId="2"/>
  <pageMargins left="0.7" right="0.7" top="0.75" bottom="0.75" header="0.3" footer="0.3"/>
  <pageSetup paperSize="8"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様式4-4-6(費用対効果の確認)</vt:lpstr>
      <vt:lpstr>様式5-2-1(運転管理)</vt:lpstr>
      <vt:lpstr>様式5-2-2(設計建設)</vt:lpstr>
      <vt:lpstr>様式5-2-3(運転管理)再入札</vt:lpstr>
      <vt:lpstr>様式5-2-4(設計建設)再入札</vt:lpstr>
      <vt:lpstr>表1 標準設計電力一覧</vt:lpstr>
      <vt:lpstr>'表1 標準設計電力一覧'!Print_Area</vt:lpstr>
      <vt:lpstr>'様式4-4-6(費用対効果の確認)'!Print_Area</vt:lpstr>
      <vt:lpstr>'様式5-2-1(運転管理)'!Print_Area</vt:lpstr>
      <vt:lpstr>'様式5-2-2(設計建設)'!Print_Area</vt:lpstr>
      <vt:lpstr>'様式5-2-3(運転管理)再入札'!Print_Area</vt:lpstr>
      <vt:lpstr>'様式5-2-4(設計建設)再入札'!Print_Area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2021-03-24T01:21:49Z</dcterms:created>
  <dcterms:modified xsi:type="dcterms:W3CDTF">2021-04-09T04:40:27Z</dcterms:modified>
</cp:coreProperties>
</file>