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00" activeTab="0"/>
  </bookViews>
  <sheets>
    <sheet name="BS上・工" sheetId="1" r:id="rId1"/>
  </sheets>
  <definedNames/>
  <calcPr fullCalcOnLoad="1"/>
</workbook>
</file>

<file path=xl/sharedStrings.xml><?xml version="1.0" encoding="utf-8"?>
<sst xmlns="http://schemas.openxmlformats.org/spreadsheetml/2006/main" count="81" uniqueCount="45">
  <si>
    <t>固定資産</t>
  </si>
  <si>
    <t>有形固定資産</t>
  </si>
  <si>
    <t>投資</t>
  </si>
  <si>
    <t>流動資産</t>
  </si>
  <si>
    <t>未収金</t>
  </si>
  <si>
    <t>その他流動負債</t>
  </si>
  <si>
    <t>その他流動資産</t>
  </si>
  <si>
    <t>資産合計</t>
  </si>
  <si>
    <t>固定負債</t>
  </si>
  <si>
    <t>流動負債</t>
  </si>
  <si>
    <t>未払金</t>
  </si>
  <si>
    <t>資本金</t>
  </si>
  <si>
    <t>自己資本金</t>
  </si>
  <si>
    <t>借入資本金</t>
  </si>
  <si>
    <t>負債合計</t>
  </si>
  <si>
    <t>剰余金</t>
  </si>
  <si>
    <t>資本剰余金</t>
  </si>
  <si>
    <t>資本合計</t>
  </si>
  <si>
    <t>(単位：円）</t>
  </si>
  <si>
    <t>大阪府工業用水道事業会計貸借対照表</t>
  </si>
  <si>
    <t>無形固定資産</t>
  </si>
  <si>
    <t>貯蔵品</t>
  </si>
  <si>
    <t>前払金</t>
  </si>
  <si>
    <t>繰延勘定</t>
  </si>
  <si>
    <t>企業債発行差金</t>
  </si>
  <si>
    <t>年賦未払金</t>
  </si>
  <si>
    <t>未払費用</t>
  </si>
  <si>
    <t>未払消費税及び地方消費税</t>
  </si>
  <si>
    <t>大阪府水道事業会計貸借対照表</t>
  </si>
  <si>
    <t>負債資本合計</t>
  </si>
  <si>
    <t>引当金</t>
  </si>
  <si>
    <t>利益剰余金</t>
  </si>
  <si>
    <t>科              目</t>
  </si>
  <si>
    <t>共同施設工事負担金</t>
  </si>
  <si>
    <t>現金・預金</t>
  </si>
  <si>
    <t>平成15年度</t>
  </si>
  <si>
    <t>前受金</t>
  </si>
  <si>
    <t>平成16年度</t>
  </si>
  <si>
    <t>(単位：円）</t>
  </si>
  <si>
    <t>平成17年度</t>
  </si>
  <si>
    <t>有価証券</t>
  </si>
  <si>
    <r>
      <t>平成1</t>
    </r>
    <r>
      <rPr>
        <sz val="11"/>
        <rFont val="ＭＳ 明朝"/>
        <family val="1"/>
      </rPr>
      <t>8</t>
    </r>
    <r>
      <rPr>
        <sz val="11"/>
        <rFont val="ＭＳ 明朝"/>
        <family val="1"/>
      </rPr>
      <t>年度</t>
    </r>
  </si>
  <si>
    <t>- 29 -</t>
  </si>
  <si>
    <t>- 30 -</t>
  </si>
  <si>
    <t>平成19年度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</si>
</sst>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;&quot;△ &quot;#,##0"/>
    <numFmt numFmtId="179" formatCode="#,##0_ ;[Red]\-#,##0\ "/>
    <numFmt numFmtId="180" formatCode="0;[Red]0"/>
    <numFmt numFmtId="181" formatCode="[&lt;=999]000;[&lt;=99999]000\-00;000\-0000"/>
    <numFmt numFmtId="182" formatCode="#,##0_);\(#,##0\)"/>
    <numFmt numFmtId="183" formatCode="0.0%"/>
    <numFmt numFmtId="184" formatCode="#,##0.0;&quot;△ &quot;#,##0.0"/>
    <numFmt numFmtId="185" formatCode="0.0_ "/>
    <numFmt numFmtId="186" formatCode="#,##0;&quot;△ &quot;#,##0;&quot;―&quot;"/>
  </numFmts>
  <fonts count="44">
    <font>
      <sz val="11"/>
      <name val="ＭＳ 明朝"/>
      <family val="1"/>
    </font>
    <font>
      <sz val="6"/>
      <name val="ＭＳ 明朝"/>
      <family val="1"/>
    </font>
    <font>
      <b/>
      <sz val="11"/>
      <name val="ＭＳ 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sz val="11"/>
      <name val="ＭＳ 明朝"/>
      <family val="1"/>
    </font>
    <font>
      <sz val="11"/>
      <color indexed="9"/>
      <name val="ＭＳ 明朝"/>
      <family val="1"/>
    </font>
    <font>
      <sz val="12"/>
      <name val="ＭＳ 明朝"/>
      <family val="1"/>
    </font>
    <font>
      <sz val="11"/>
      <name val="Century"/>
      <family val="1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178" fontId="0" fillId="33" borderId="10" xfId="0" applyNumberFormat="1" applyFont="1" applyFill="1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Font="1" applyBorder="1" applyAlignment="1">
      <alignment horizontal="distributed" vertical="center" wrapText="1"/>
    </xf>
    <xf numFmtId="0" fontId="0" fillId="0" borderId="0" xfId="0" applyFont="1" applyAlignment="1">
      <alignment/>
    </xf>
    <xf numFmtId="178" fontId="0" fillId="33" borderId="13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distributed" vertical="center"/>
    </xf>
    <xf numFmtId="178" fontId="0" fillId="0" borderId="10" xfId="0" applyNumberFormat="1" applyFont="1" applyFill="1" applyBorder="1" applyAlignment="1">
      <alignment vertical="center"/>
    </xf>
    <xf numFmtId="0" fontId="0" fillId="0" borderId="14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178" fontId="0" fillId="0" borderId="10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horizontal="distributed" vertical="center"/>
    </xf>
    <xf numFmtId="0" fontId="0" fillId="0" borderId="15" xfId="0" applyFont="1" applyBorder="1" applyAlignment="1">
      <alignment vertical="center" shrinkToFit="1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horizontal="distributed" vertical="center"/>
    </xf>
    <xf numFmtId="178" fontId="2" fillId="33" borderId="18" xfId="0" applyNumberFormat="1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0" fontId="0" fillId="34" borderId="0" xfId="0" applyFill="1" applyAlignment="1">
      <alignment/>
    </xf>
    <xf numFmtId="0" fontId="0" fillId="34" borderId="0" xfId="0" applyFill="1" applyAlignment="1">
      <alignment vertical="center"/>
    </xf>
    <xf numFmtId="0" fontId="0" fillId="34" borderId="20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/>
    </xf>
    <xf numFmtId="178" fontId="0" fillId="33" borderId="22" xfId="0" applyNumberFormat="1" applyFont="1" applyFill="1" applyBorder="1" applyAlignment="1">
      <alignment vertical="center"/>
    </xf>
    <xf numFmtId="178" fontId="0" fillId="0" borderId="23" xfId="0" applyNumberFormat="1" applyFont="1" applyFill="1" applyBorder="1" applyAlignment="1">
      <alignment vertical="center"/>
    </xf>
    <xf numFmtId="178" fontId="0" fillId="33" borderId="23" xfId="0" applyNumberFormat="1" applyFont="1" applyFill="1" applyBorder="1" applyAlignment="1">
      <alignment vertical="center"/>
    </xf>
    <xf numFmtId="178" fontId="0" fillId="0" borderId="23" xfId="0" applyNumberFormat="1" applyFont="1" applyBorder="1" applyAlignment="1">
      <alignment vertical="center"/>
    </xf>
    <xf numFmtId="178" fontId="2" fillId="33" borderId="24" xfId="0" applyNumberFormat="1" applyFont="1" applyFill="1" applyBorder="1" applyAlignment="1">
      <alignment vertical="center"/>
    </xf>
    <xf numFmtId="178" fontId="0" fillId="34" borderId="0" xfId="0" applyNumberFormat="1" applyFill="1" applyAlignment="1">
      <alignment vertical="center"/>
    </xf>
    <xf numFmtId="178" fontId="0" fillId="33" borderId="25" xfId="0" applyNumberFormat="1" applyFont="1" applyFill="1" applyBorder="1" applyAlignment="1">
      <alignment vertical="center"/>
    </xf>
    <xf numFmtId="178" fontId="0" fillId="34" borderId="0" xfId="0" applyNumberFormat="1" applyFont="1" applyFill="1" applyAlignment="1">
      <alignment horizontal="right" vertical="center"/>
    </xf>
    <xf numFmtId="0" fontId="6" fillId="34" borderId="0" xfId="0" applyFont="1" applyFill="1" applyAlignment="1">
      <alignment vertical="center"/>
    </xf>
    <xf numFmtId="178" fontId="0" fillId="34" borderId="0" xfId="0" applyNumberFormat="1" applyFont="1" applyFill="1" applyAlignment="1">
      <alignment vertical="center"/>
    </xf>
    <xf numFmtId="178" fontId="0" fillId="33" borderId="26" xfId="0" applyNumberFormat="1" applyFont="1" applyFill="1" applyBorder="1" applyAlignment="1">
      <alignment vertical="center"/>
    </xf>
    <xf numFmtId="178" fontId="0" fillId="0" borderId="13" xfId="0" applyNumberFormat="1" applyFont="1" applyBorder="1" applyAlignment="1">
      <alignment vertical="center"/>
    </xf>
    <xf numFmtId="0" fontId="7" fillId="34" borderId="0" xfId="0" applyFont="1" applyFill="1" applyAlignment="1">
      <alignment vertical="center"/>
    </xf>
    <xf numFmtId="178" fontId="0" fillId="34" borderId="0" xfId="0" applyNumberFormat="1" applyFont="1" applyFill="1" applyAlignment="1">
      <alignment horizontal="right"/>
    </xf>
    <xf numFmtId="0" fontId="0" fillId="0" borderId="0" xfId="0" applyBorder="1" applyAlignment="1" quotePrefix="1">
      <alignment vertical="center" textRotation="180"/>
    </xf>
    <xf numFmtId="0" fontId="0" fillId="0" borderId="12" xfId="0" applyFont="1" applyBorder="1" applyAlignment="1">
      <alignment horizontal="distributed" vertical="center"/>
    </xf>
    <xf numFmtId="178" fontId="5" fillId="33" borderId="20" xfId="0" applyNumberFormat="1" applyFont="1" applyFill="1" applyBorder="1" applyAlignment="1">
      <alignment vertical="center"/>
    </xf>
    <xf numFmtId="178" fontId="5" fillId="33" borderId="27" xfId="0" applyNumberFormat="1" applyFont="1" applyFill="1" applyBorder="1" applyAlignment="1">
      <alignment vertical="center"/>
    </xf>
    <xf numFmtId="0" fontId="0" fillId="0" borderId="12" xfId="0" applyFont="1" applyBorder="1" applyAlignment="1">
      <alignment horizontal="distributed" vertical="center" wrapText="1"/>
    </xf>
    <xf numFmtId="178" fontId="5" fillId="33" borderId="28" xfId="0" applyNumberFormat="1" applyFont="1" applyFill="1" applyBorder="1" applyAlignment="1">
      <alignment vertical="center"/>
    </xf>
    <xf numFmtId="178" fontId="5" fillId="33" borderId="29" xfId="0" applyNumberFormat="1" applyFont="1" applyFill="1" applyBorder="1" applyAlignment="1">
      <alignment vertical="center"/>
    </xf>
    <xf numFmtId="178" fontId="0" fillId="33" borderId="26" xfId="0" applyNumberFormat="1" applyFont="1" applyFill="1" applyBorder="1" applyAlignment="1">
      <alignment vertical="center"/>
    </xf>
    <xf numFmtId="178" fontId="0" fillId="33" borderId="25" xfId="0" applyNumberFormat="1" applyFont="1" applyFill="1" applyBorder="1" applyAlignment="1">
      <alignment vertical="center"/>
    </xf>
    <xf numFmtId="178" fontId="0" fillId="0" borderId="10" xfId="0" applyNumberFormat="1" applyFont="1" applyBorder="1" applyAlignment="1">
      <alignment vertical="center"/>
    </xf>
    <xf numFmtId="178" fontId="0" fillId="0" borderId="23" xfId="0" applyNumberFormat="1" applyFont="1" applyBorder="1" applyAlignment="1">
      <alignment vertical="center"/>
    </xf>
    <xf numFmtId="178" fontId="0" fillId="33" borderId="10" xfId="0" applyNumberFormat="1" applyFont="1" applyFill="1" applyBorder="1" applyAlignment="1">
      <alignment vertical="center"/>
    </xf>
    <xf numFmtId="178" fontId="0" fillId="33" borderId="23" xfId="0" applyNumberFormat="1" applyFont="1" applyFill="1" applyBorder="1" applyAlignment="1">
      <alignment vertical="center"/>
    </xf>
    <xf numFmtId="178" fontId="0" fillId="0" borderId="10" xfId="0" applyNumberFormat="1" applyFont="1" applyFill="1" applyBorder="1" applyAlignment="1">
      <alignment vertical="center"/>
    </xf>
    <xf numFmtId="178" fontId="0" fillId="0" borderId="23" xfId="0" applyNumberFormat="1" applyFont="1" applyFill="1" applyBorder="1" applyAlignment="1">
      <alignment vertical="center"/>
    </xf>
    <xf numFmtId="178" fontId="0" fillId="0" borderId="30" xfId="0" applyNumberFormat="1" applyFont="1" applyBorder="1" applyAlignment="1">
      <alignment vertical="center"/>
    </xf>
    <xf numFmtId="178" fontId="0" fillId="0" borderId="31" xfId="0" applyNumberFormat="1" applyFont="1" applyBorder="1" applyAlignment="1">
      <alignment vertical="center"/>
    </xf>
    <xf numFmtId="178" fontId="5" fillId="33" borderId="18" xfId="0" applyNumberFormat="1" applyFont="1" applyFill="1" applyBorder="1" applyAlignment="1">
      <alignment vertical="center"/>
    </xf>
    <xf numFmtId="178" fontId="5" fillId="33" borderId="24" xfId="0" applyNumberFormat="1" applyFont="1" applyFill="1" applyBorder="1" applyAlignment="1">
      <alignment vertical="center"/>
    </xf>
    <xf numFmtId="178" fontId="0" fillId="33" borderId="13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distributed" vertical="center"/>
    </xf>
    <xf numFmtId="178" fontId="0" fillId="0" borderId="30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34" borderId="0" xfId="0" applyNumberFormat="1" applyFont="1" applyFill="1" applyAlignment="1">
      <alignment vertical="center"/>
    </xf>
    <xf numFmtId="178" fontId="0" fillId="33" borderId="2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78" fontId="0" fillId="33" borderId="32" xfId="0" applyNumberFormat="1" applyFont="1" applyFill="1" applyBorder="1" applyAlignment="1">
      <alignment vertical="center"/>
    </xf>
    <xf numFmtId="178" fontId="0" fillId="33" borderId="33" xfId="0" applyNumberFormat="1" applyFont="1" applyFill="1" applyBorder="1" applyAlignment="1">
      <alignment vertical="center"/>
    </xf>
    <xf numFmtId="0" fontId="8" fillId="0" borderId="0" xfId="0" applyFont="1" applyBorder="1" applyAlignment="1" quotePrefix="1">
      <alignment horizontal="left" vertical="center" textRotation="180"/>
    </xf>
    <xf numFmtId="0" fontId="0" fillId="33" borderId="34" xfId="0" applyFont="1" applyFill="1" applyBorder="1" applyAlignment="1">
      <alignment horizontal="distributed" vertical="center"/>
    </xf>
    <xf numFmtId="0" fontId="0" fillId="33" borderId="13" xfId="0" applyFont="1" applyFill="1" applyBorder="1" applyAlignment="1">
      <alignment horizontal="distributed" vertical="center"/>
    </xf>
    <xf numFmtId="0" fontId="0" fillId="33" borderId="35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 wrapText="1"/>
    </xf>
    <xf numFmtId="0" fontId="0" fillId="0" borderId="12" xfId="0" applyFont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33" borderId="36" xfId="0" applyFont="1" applyFill="1" applyBorder="1" applyAlignment="1">
      <alignment horizontal="distributed" vertical="center"/>
    </xf>
    <xf numFmtId="0" fontId="0" fillId="33" borderId="10" xfId="0" applyFont="1" applyFill="1" applyBorder="1" applyAlignment="1">
      <alignment horizontal="distributed" vertical="center"/>
    </xf>
    <xf numFmtId="0" fontId="0" fillId="33" borderId="37" xfId="0" applyFont="1" applyFill="1" applyBorder="1" applyAlignment="1">
      <alignment horizontal="distributed" vertical="center"/>
    </xf>
    <xf numFmtId="0" fontId="5" fillId="33" borderId="38" xfId="0" applyFont="1" applyFill="1" applyBorder="1" applyAlignment="1">
      <alignment horizontal="distributed" vertical="center"/>
    </xf>
    <xf numFmtId="0" fontId="5" fillId="33" borderId="20" xfId="0" applyFont="1" applyFill="1" applyBorder="1" applyAlignment="1">
      <alignment horizontal="distributed" vertical="center"/>
    </xf>
    <xf numFmtId="0" fontId="5" fillId="33" borderId="21" xfId="0" applyFont="1" applyFill="1" applyBorder="1" applyAlignment="1">
      <alignment horizontal="distributed" vertical="center"/>
    </xf>
    <xf numFmtId="0" fontId="0" fillId="34" borderId="39" xfId="0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34" borderId="4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distributed" vertical="center" wrapText="1"/>
    </xf>
    <xf numFmtId="0" fontId="9" fillId="0" borderId="12" xfId="0" applyFont="1" applyBorder="1" applyAlignment="1">
      <alignment vertical="center" wrapText="1"/>
    </xf>
    <xf numFmtId="0" fontId="0" fillId="0" borderId="42" xfId="0" applyFont="1" applyBorder="1" applyAlignment="1">
      <alignment horizontal="distributed" vertical="center"/>
    </xf>
    <xf numFmtId="0" fontId="0" fillId="0" borderId="12" xfId="0" applyFont="1" applyBorder="1" applyAlignment="1">
      <alignment horizontal="center" vertical="center" shrinkToFit="1"/>
    </xf>
    <xf numFmtId="0" fontId="0" fillId="0" borderId="12" xfId="0" applyFont="1" applyBorder="1" applyAlignment="1">
      <alignment vertical="center" shrinkToFit="1"/>
    </xf>
    <xf numFmtId="0" fontId="5" fillId="33" borderId="43" xfId="0" applyFont="1" applyFill="1" applyBorder="1" applyAlignment="1">
      <alignment horizontal="distributed" vertical="center"/>
    </xf>
    <xf numFmtId="0" fontId="5" fillId="33" borderId="44" xfId="0" applyFont="1" applyFill="1" applyBorder="1" applyAlignment="1">
      <alignment horizontal="distributed" vertical="center"/>
    </xf>
    <xf numFmtId="0" fontId="0" fillId="33" borderId="45" xfId="0" applyFont="1" applyFill="1" applyBorder="1" applyAlignment="1">
      <alignment horizontal="distributed" vertical="center"/>
    </xf>
    <xf numFmtId="0" fontId="0" fillId="33" borderId="26" xfId="0" applyFont="1" applyFill="1" applyBorder="1" applyAlignment="1">
      <alignment horizontal="distributed" vertical="center"/>
    </xf>
    <xf numFmtId="0" fontId="0" fillId="33" borderId="46" xfId="0" applyFont="1" applyFill="1" applyBorder="1" applyAlignment="1">
      <alignment horizontal="distributed" vertical="center"/>
    </xf>
    <xf numFmtId="0" fontId="0" fillId="33" borderId="36" xfId="0" applyFont="1" applyFill="1" applyBorder="1" applyAlignment="1">
      <alignment horizontal="distributed" vertical="center"/>
    </xf>
    <xf numFmtId="0" fontId="0" fillId="33" borderId="10" xfId="0" applyFont="1" applyFill="1" applyBorder="1" applyAlignment="1">
      <alignment horizontal="distributed" vertical="center"/>
    </xf>
    <xf numFmtId="0" fontId="0" fillId="33" borderId="37" xfId="0" applyFont="1" applyFill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 wrapText="1"/>
    </xf>
    <xf numFmtId="0" fontId="0" fillId="33" borderId="34" xfId="0" applyFont="1" applyFill="1" applyBorder="1" applyAlignment="1">
      <alignment horizontal="distributed" vertical="center"/>
    </xf>
    <xf numFmtId="0" fontId="0" fillId="33" borderId="13" xfId="0" applyFont="1" applyFill="1" applyBorder="1" applyAlignment="1">
      <alignment horizontal="distributed" vertical="center"/>
    </xf>
    <xf numFmtId="0" fontId="0" fillId="33" borderId="35" xfId="0" applyFont="1" applyFill="1" applyBorder="1" applyAlignment="1">
      <alignment horizontal="distributed" vertical="center"/>
    </xf>
    <xf numFmtId="0" fontId="0" fillId="0" borderId="47" xfId="0" applyFont="1" applyBorder="1" applyAlignment="1">
      <alignment horizontal="distributed" vertical="center"/>
    </xf>
    <xf numFmtId="0" fontId="5" fillId="33" borderId="48" xfId="0" applyFont="1" applyFill="1" applyBorder="1" applyAlignment="1">
      <alignment horizontal="distributed" vertical="center"/>
    </xf>
    <xf numFmtId="0" fontId="5" fillId="33" borderId="42" xfId="0" applyFont="1" applyFill="1" applyBorder="1" applyAlignment="1">
      <alignment horizontal="distributed" vertical="center"/>
    </xf>
    <xf numFmtId="0" fontId="0" fillId="0" borderId="42" xfId="0" applyFont="1" applyFill="1" applyBorder="1" applyAlignment="1">
      <alignment horizontal="distributed" vertical="center"/>
    </xf>
    <xf numFmtId="0" fontId="2" fillId="33" borderId="49" xfId="0" applyFont="1" applyFill="1" applyBorder="1" applyAlignment="1">
      <alignment horizontal="distributed" vertical="center"/>
    </xf>
    <xf numFmtId="0" fontId="2" fillId="33" borderId="18" xfId="0" applyFont="1" applyFill="1" applyBorder="1" applyAlignment="1">
      <alignment horizontal="distributed" vertical="center"/>
    </xf>
    <xf numFmtId="0" fontId="2" fillId="33" borderId="50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zoomScale="90" zoomScaleNormal="90" zoomScalePageLayoutView="0" workbookViewId="0" topLeftCell="B1">
      <selection activeCell="G70" sqref="G70"/>
    </sheetView>
  </sheetViews>
  <sheetFormatPr defaultColWidth="8.796875" defaultRowHeight="14.25"/>
  <cols>
    <col min="1" max="1" width="7.59765625" style="0" customWidth="1"/>
    <col min="2" max="2" width="4.8984375" style="68" customWidth="1"/>
    <col min="3" max="4" width="9" style="68" customWidth="1"/>
    <col min="5" max="5" width="4.19921875" style="68" customWidth="1"/>
    <col min="6" max="10" width="20.59765625" style="0" customWidth="1"/>
    <col min="11" max="11" width="3.8984375" style="0" customWidth="1"/>
  </cols>
  <sheetData>
    <row r="1" spans="1:2" ht="18" customHeight="1">
      <c r="A1" s="72" t="s">
        <v>42</v>
      </c>
      <c r="B1" s="37" t="s">
        <v>28</v>
      </c>
    </row>
    <row r="2" spans="1:11" ht="13.5" customHeight="1" thickBot="1">
      <c r="A2" s="72"/>
      <c r="G2" s="34"/>
      <c r="H2" s="34"/>
      <c r="I2" s="32"/>
      <c r="J2" s="38" t="s">
        <v>18</v>
      </c>
      <c r="K2" s="21"/>
    </row>
    <row r="3" spans="1:11" ht="15.75" customHeight="1" thickBot="1">
      <c r="A3" s="72"/>
      <c r="B3" s="86" t="s">
        <v>32</v>
      </c>
      <c r="C3" s="87"/>
      <c r="D3" s="87"/>
      <c r="E3" s="88"/>
      <c r="F3" s="23" t="s">
        <v>35</v>
      </c>
      <c r="G3" s="23" t="s">
        <v>37</v>
      </c>
      <c r="H3" s="23" t="s">
        <v>39</v>
      </c>
      <c r="I3" s="24" t="s">
        <v>41</v>
      </c>
      <c r="J3" s="24" t="s">
        <v>44</v>
      </c>
      <c r="K3" s="2"/>
    </row>
    <row r="4" spans="1:10" ht="15.75" customHeight="1">
      <c r="A4" s="72"/>
      <c r="B4" s="103" t="s">
        <v>0</v>
      </c>
      <c r="C4" s="104"/>
      <c r="D4" s="105"/>
      <c r="E4" s="105"/>
      <c r="F4" s="35">
        <f>SUM(F5:F7)</f>
        <v>549380731311</v>
      </c>
      <c r="G4" s="35">
        <f>SUM(G5:G7)</f>
        <v>551310264045</v>
      </c>
      <c r="H4" s="35">
        <f>SUM(H5:H7)</f>
        <v>549142802343</v>
      </c>
      <c r="I4" s="31">
        <f>SUM(I5:I7)</f>
        <v>541377632808</v>
      </c>
      <c r="J4" s="31">
        <f>SUM(J5:J7)</f>
        <v>536394733048</v>
      </c>
    </row>
    <row r="5" spans="1:10" ht="15.75" customHeight="1">
      <c r="A5" s="72"/>
      <c r="B5" s="6"/>
      <c r="C5" s="76" t="s">
        <v>1</v>
      </c>
      <c r="D5" s="76"/>
      <c r="E5" s="7"/>
      <c r="F5" s="8">
        <v>410399481260</v>
      </c>
      <c r="G5" s="8">
        <v>415538540465</v>
      </c>
      <c r="H5" s="8">
        <v>420225905848</v>
      </c>
      <c r="I5" s="26">
        <v>424351285561</v>
      </c>
      <c r="J5" s="26">
        <v>425744346980</v>
      </c>
    </row>
    <row r="6" spans="1:10" ht="15.75" customHeight="1">
      <c r="A6" s="72"/>
      <c r="B6" s="6"/>
      <c r="C6" s="76" t="s">
        <v>20</v>
      </c>
      <c r="D6" s="76"/>
      <c r="E6" s="7"/>
      <c r="F6" s="8">
        <v>127409155585</v>
      </c>
      <c r="G6" s="8">
        <v>121677365192</v>
      </c>
      <c r="H6" s="8">
        <v>116641733543</v>
      </c>
      <c r="I6" s="26">
        <v>105869559019</v>
      </c>
      <c r="J6" s="26">
        <v>101568127123</v>
      </c>
    </row>
    <row r="7" spans="1:10" ht="15.75" customHeight="1">
      <c r="A7" s="72"/>
      <c r="B7" s="6"/>
      <c r="C7" s="76" t="s">
        <v>2</v>
      </c>
      <c r="D7" s="76"/>
      <c r="E7" s="7"/>
      <c r="F7" s="8">
        <v>11572094466</v>
      </c>
      <c r="G7" s="8">
        <v>14094358388</v>
      </c>
      <c r="H7" s="8">
        <v>12275162952</v>
      </c>
      <c r="I7" s="26">
        <v>11156788228</v>
      </c>
      <c r="J7" s="26">
        <v>9082258945</v>
      </c>
    </row>
    <row r="8" spans="1:10" ht="15.75" customHeight="1">
      <c r="A8" s="72"/>
      <c r="B8" s="99" t="s">
        <v>3</v>
      </c>
      <c r="C8" s="100"/>
      <c r="D8" s="101"/>
      <c r="E8" s="101"/>
      <c r="F8" s="5">
        <f>SUM(F9:F14)</f>
        <v>30801849028</v>
      </c>
      <c r="G8" s="5">
        <f>SUM(G9:G14)</f>
        <v>26895856674</v>
      </c>
      <c r="H8" s="5">
        <f>SUM(H9:H14)</f>
        <v>26446187724</v>
      </c>
      <c r="I8" s="25">
        <f>SUM(I9:I14)</f>
        <v>26129583494</v>
      </c>
      <c r="J8" s="25">
        <f>SUM(J9:J14)</f>
        <v>27501787147</v>
      </c>
    </row>
    <row r="9" spans="1:10" ht="15.75" customHeight="1">
      <c r="A9" s="72"/>
      <c r="B9" s="9"/>
      <c r="C9" s="77" t="s">
        <v>34</v>
      </c>
      <c r="D9" s="77"/>
      <c r="E9" s="10"/>
      <c r="F9" s="8">
        <v>28709155583</v>
      </c>
      <c r="G9" s="8">
        <v>25281538149</v>
      </c>
      <c r="H9" s="8">
        <v>24667343775</v>
      </c>
      <c r="I9" s="26">
        <v>19253378537</v>
      </c>
      <c r="J9" s="26">
        <v>18321964884</v>
      </c>
    </row>
    <row r="10" spans="1:10" ht="15.75" customHeight="1">
      <c r="A10" s="72"/>
      <c r="B10" s="12"/>
      <c r="C10" s="77" t="s">
        <v>4</v>
      </c>
      <c r="D10" s="77"/>
      <c r="E10" s="10"/>
      <c r="F10" s="11">
        <v>1264252725</v>
      </c>
      <c r="G10" s="11">
        <v>583080730</v>
      </c>
      <c r="H10" s="11">
        <v>330946550</v>
      </c>
      <c r="I10" s="28">
        <v>5343882558</v>
      </c>
      <c r="J10" s="28">
        <v>4619064972</v>
      </c>
    </row>
    <row r="11" spans="1:10" ht="15.75" customHeight="1">
      <c r="A11" s="72"/>
      <c r="B11" s="12"/>
      <c r="C11" s="77" t="s">
        <v>40</v>
      </c>
      <c r="D11" s="77"/>
      <c r="E11" s="10"/>
      <c r="F11" s="11">
        <v>0</v>
      </c>
      <c r="G11" s="11">
        <v>0</v>
      </c>
      <c r="H11" s="11">
        <v>1000000000</v>
      </c>
      <c r="I11" s="28">
        <v>994643000</v>
      </c>
      <c r="J11" s="28">
        <v>3968315000</v>
      </c>
    </row>
    <row r="12" spans="1:10" ht="15.75" customHeight="1">
      <c r="A12" s="72"/>
      <c r="B12" s="9"/>
      <c r="C12" s="106" t="s">
        <v>21</v>
      </c>
      <c r="D12" s="106"/>
      <c r="E12" s="10"/>
      <c r="F12" s="11">
        <v>303299011</v>
      </c>
      <c r="G12" s="11">
        <v>319110104</v>
      </c>
      <c r="H12" s="11">
        <v>307204399</v>
      </c>
      <c r="I12" s="28">
        <v>311149399</v>
      </c>
      <c r="J12" s="28">
        <v>295133241</v>
      </c>
    </row>
    <row r="13" spans="1:10" ht="15.75" customHeight="1">
      <c r="A13" s="72"/>
      <c r="B13" s="12"/>
      <c r="C13" s="77" t="s">
        <v>22</v>
      </c>
      <c r="D13" s="77"/>
      <c r="E13" s="10"/>
      <c r="F13" s="11">
        <v>498893626</v>
      </c>
      <c r="G13" s="11">
        <v>702127691</v>
      </c>
      <c r="H13" s="11">
        <v>137693000</v>
      </c>
      <c r="I13" s="28">
        <v>226530000</v>
      </c>
      <c r="J13" s="28">
        <v>294680900</v>
      </c>
    </row>
    <row r="14" spans="1:10" ht="15.75" customHeight="1">
      <c r="A14" s="72"/>
      <c r="B14" s="12"/>
      <c r="C14" s="77" t="s">
        <v>6</v>
      </c>
      <c r="D14" s="77"/>
      <c r="E14" s="40"/>
      <c r="F14" s="11">
        <v>26248083</v>
      </c>
      <c r="G14" s="11">
        <v>10000000</v>
      </c>
      <c r="H14" s="11">
        <v>3000000</v>
      </c>
      <c r="I14" s="28">
        <v>0</v>
      </c>
      <c r="J14" s="28">
        <v>2628150</v>
      </c>
    </row>
    <row r="15" spans="1:10" ht="15.75" customHeight="1">
      <c r="A15" s="72"/>
      <c r="B15" s="99" t="s">
        <v>23</v>
      </c>
      <c r="C15" s="100"/>
      <c r="D15" s="101"/>
      <c r="E15" s="101"/>
      <c r="F15" s="1">
        <f>F16</f>
        <v>65769600</v>
      </c>
      <c r="G15" s="1">
        <f>G16</f>
        <v>72560000</v>
      </c>
      <c r="H15" s="1">
        <f>H16</f>
        <v>65342000</v>
      </c>
      <c r="I15" s="27">
        <f>I16</f>
        <v>91842600</v>
      </c>
      <c r="J15" s="27">
        <f>J16</f>
        <v>65682800</v>
      </c>
    </row>
    <row r="16" spans="1:10" ht="15.75" customHeight="1">
      <c r="A16" s="72"/>
      <c r="B16" s="12"/>
      <c r="C16" s="102" t="s">
        <v>24</v>
      </c>
      <c r="D16" s="102"/>
      <c r="E16" s="43"/>
      <c r="F16" s="11">
        <v>65769600</v>
      </c>
      <c r="G16" s="36">
        <v>72560000</v>
      </c>
      <c r="H16" s="11">
        <v>65342000</v>
      </c>
      <c r="I16" s="28">
        <v>91842600</v>
      </c>
      <c r="J16" s="28">
        <v>65682800</v>
      </c>
    </row>
    <row r="17" spans="1:10" ht="15.75" customHeight="1" thickBot="1">
      <c r="A17" s="72"/>
      <c r="B17" s="107" t="s">
        <v>7</v>
      </c>
      <c r="C17" s="108"/>
      <c r="D17" s="108"/>
      <c r="E17" s="108"/>
      <c r="F17" s="44">
        <f>F4+F8+F15</f>
        <v>580248349939</v>
      </c>
      <c r="G17" s="44">
        <f>G4+G8+G15</f>
        <v>578278680719</v>
      </c>
      <c r="H17" s="44">
        <f>H4+H8+H15</f>
        <v>575654332067</v>
      </c>
      <c r="I17" s="45">
        <f>I4+I8+I15</f>
        <v>567599058902</v>
      </c>
      <c r="J17" s="45">
        <f>J4+J8+J15</f>
        <v>563962202995</v>
      </c>
    </row>
    <row r="18" spans="1:10" ht="6.75" customHeight="1" thickBot="1">
      <c r="A18" s="72"/>
      <c r="B18" s="19"/>
      <c r="C18" s="19"/>
      <c r="D18" s="19"/>
      <c r="E18" s="19"/>
      <c r="F18" s="20"/>
      <c r="G18" s="20"/>
      <c r="H18" s="20"/>
      <c r="I18" s="20"/>
      <c r="J18" s="20"/>
    </row>
    <row r="19" spans="1:10" ht="15.75" customHeight="1">
      <c r="A19" s="72"/>
      <c r="B19" s="96" t="s">
        <v>8</v>
      </c>
      <c r="C19" s="97"/>
      <c r="D19" s="98"/>
      <c r="E19" s="98"/>
      <c r="F19" s="46">
        <f>SUM(F20:F22)</f>
        <v>74776230724</v>
      </c>
      <c r="G19" s="46">
        <f>SUM(G20:G22)</f>
        <v>67795485551</v>
      </c>
      <c r="H19" s="46">
        <f>SUM(H20:H22)</f>
        <v>62517458417</v>
      </c>
      <c r="I19" s="47">
        <f>SUM(I20:I22)</f>
        <v>56166495942</v>
      </c>
      <c r="J19" s="47">
        <f>SUM(J20:J22)</f>
        <v>49014996733</v>
      </c>
    </row>
    <row r="20" spans="1:10" ht="15.75" customHeight="1">
      <c r="A20" s="72"/>
      <c r="B20" s="13"/>
      <c r="C20" s="89" t="s">
        <v>30</v>
      </c>
      <c r="D20" s="89"/>
      <c r="E20" s="3"/>
      <c r="F20" s="48">
        <v>554545900</v>
      </c>
      <c r="G20" s="48">
        <v>686460610</v>
      </c>
      <c r="H20" s="48">
        <v>824227615</v>
      </c>
      <c r="I20" s="49">
        <v>1212414874</v>
      </c>
      <c r="J20" s="49">
        <v>1716152161</v>
      </c>
    </row>
    <row r="21" spans="1:10" ht="15.75" customHeight="1">
      <c r="A21" s="72"/>
      <c r="B21" s="13"/>
      <c r="C21" s="89" t="s">
        <v>25</v>
      </c>
      <c r="D21" s="89"/>
      <c r="E21" s="3"/>
      <c r="F21" s="48">
        <v>72661900536</v>
      </c>
      <c r="G21" s="48">
        <v>65339582676</v>
      </c>
      <c r="H21" s="48">
        <v>59721741285</v>
      </c>
      <c r="I21" s="49">
        <v>52998137915</v>
      </c>
      <c r="J21" s="49">
        <v>47276012662</v>
      </c>
    </row>
    <row r="22" spans="1:10" ht="15.75" customHeight="1">
      <c r="A22" s="72"/>
      <c r="B22" s="13"/>
      <c r="C22" s="92" t="s">
        <v>33</v>
      </c>
      <c r="D22" s="92"/>
      <c r="E22" s="3"/>
      <c r="F22" s="48">
        <v>1559784288</v>
      </c>
      <c r="G22" s="48">
        <v>1769442265</v>
      </c>
      <c r="H22" s="48">
        <v>1971489517</v>
      </c>
      <c r="I22" s="49">
        <v>1955943153</v>
      </c>
      <c r="J22" s="49">
        <v>22831910</v>
      </c>
    </row>
    <row r="23" spans="1:10" ht="15.75" customHeight="1">
      <c r="A23" s="72"/>
      <c r="B23" s="80" t="s">
        <v>9</v>
      </c>
      <c r="C23" s="81"/>
      <c r="D23" s="82"/>
      <c r="E23" s="82"/>
      <c r="F23" s="50">
        <f>SUM(F24:F27)</f>
        <v>17032987603</v>
      </c>
      <c r="G23" s="50">
        <f>SUM(G24:G27)</f>
        <v>20350017719</v>
      </c>
      <c r="H23" s="50">
        <f>SUM(H24:H27)</f>
        <v>18655648926</v>
      </c>
      <c r="I23" s="51">
        <f>SUM(I24:I27)</f>
        <v>14141696728</v>
      </c>
      <c r="J23" s="51">
        <f>SUM(J24:J27)</f>
        <v>16913207248</v>
      </c>
    </row>
    <row r="24" spans="1:10" ht="15.75" customHeight="1">
      <c r="A24" s="72"/>
      <c r="B24" s="13"/>
      <c r="C24" s="79" t="s">
        <v>10</v>
      </c>
      <c r="D24" s="79"/>
      <c r="E24" s="14"/>
      <c r="F24" s="52">
        <v>16922739306</v>
      </c>
      <c r="G24" s="52">
        <v>19860525066</v>
      </c>
      <c r="H24" s="52">
        <v>18437856391</v>
      </c>
      <c r="I24" s="53">
        <v>13334348617</v>
      </c>
      <c r="J24" s="53">
        <v>16621572217</v>
      </c>
    </row>
    <row r="25" spans="1:10" ht="15.75" customHeight="1">
      <c r="A25" s="72"/>
      <c r="B25" s="13"/>
      <c r="C25" s="79" t="s">
        <v>26</v>
      </c>
      <c r="D25" s="79"/>
      <c r="E25" s="14"/>
      <c r="F25" s="48">
        <v>36652060</v>
      </c>
      <c r="G25" s="48">
        <v>35104752</v>
      </c>
      <c r="H25" s="48">
        <v>24101454</v>
      </c>
      <c r="I25" s="49">
        <v>21374672</v>
      </c>
      <c r="J25" s="49">
        <v>21575441</v>
      </c>
    </row>
    <row r="26" spans="1:10" ht="15.75" customHeight="1">
      <c r="A26" s="72"/>
      <c r="B26" s="13"/>
      <c r="C26" s="93" t="s">
        <v>27</v>
      </c>
      <c r="D26" s="93"/>
      <c r="E26" s="15"/>
      <c r="F26" s="48">
        <v>10355800</v>
      </c>
      <c r="G26" s="48">
        <v>333032500</v>
      </c>
      <c r="H26" s="48">
        <v>159876700</v>
      </c>
      <c r="I26" s="49">
        <v>195543800</v>
      </c>
      <c r="J26" s="49">
        <v>0</v>
      </c>
    </row>
    <row r="27" spans="1:10" ht="15.75" customHeight="1" thickBot="1">
      <c r="A27" s="72"/>
      <c r="B27" s="16"/>
      <c r="C27" s="91" t="s">
        <v>5</v>
      </c>
      <c r="D27" s="91"/>
      <c r="E27" s="17"/>
      <c r="F27" s="54">
        <v>63240437</v>
      </c>
      <c r="G27" s="54">
        <v>121355401</v>
      </c>
      <c r="H27" s="54">
        <v>33814381</v>
      </c>
      <c r="I27" s="55">
        <v>590429639</v>
      </c>
      <c r="J27" s="55">
        <v>270059590</v>
      </c>
    </row>
    <row r="28" spans="1:10" ht="15.75" customHeight="1" thickBot="1">
      <c r="A28" s="72"/>
      <c r="B28" s="83" t="s">
        <v>14</v>
      </c>
      <c r="C28" s="84"/>
      <c r="D28" s="85"/>
      <c r="E28" s="85"/>
      <c r="F28" s="41">
        <f>SUM(F19,F23)</f>
        <v>91809218327</v>
      </c>
      <c r="G28" s="41">
        <f>SUM(G19,G23)</f>
        <v>88145503270</v>
      </c>
      <c r="H28" s="41">
        <f>SUM(H19,H23)</f>
        <v>81173107343</v>
      </c>
      <c r="I28" s="42">
        <f>SUM(I19,I23)</f>
        <v>70308192670</v>
      </c>
      <c r="J28" s="42">
        <f>SUM(J19,J23)</f>
        <v>65928203981</v>
      </c>
    </row>
    <row r="29" spans="1:10" ht="15.75" customHeight="1">
      <c r="A29" s="72"/>
      <c r="B29" s="73" t="s">
        <v>11</v>
      </c>
      <c r="C29" s="74"/>
      <c r="D29" s="75"/>
      <c r="E29" s="75"/>
      <c r="F29" s="58">
        <f>SUM(F30:F31)</f>
        <v>353912755569</v>
      </c>
      <c r="G29" s="58">
        <f>SUM(G30:G31)</f>
        <v>351970951408</v>
      </c>
      <c r="H29" s="58">
        <f>SUM(H30:H31)</f>
        <v>353752929350</v>
      </c>
      <c r="I29" s="47">
        <f>SUM(I30:I31)</f>
        <v>355740793736</v>
      </c>
      <c r="J29" s="47">
        <f>SUM(J30:J31)</f>
        <v>348717336820</v>
      </c>
    </row>
    <row r="30" spans="1:10" ht="15.75" customHeight="1">
      <c r="A30" s="72"/>
      <c r="B30" s="13"/>
      <c r="C30" s="79" t="s">
        <v>12</v>
      </c>
      <c r="D30" s="79"/>
      <c r="E30" s="14"/>
      <c r="F30" s="48">
        <v>145358829556</v>
      </c>
      <c r="G30" s="48">
        <v>152455538860</v>
      </c>
      <c r="H30" s="48">
        <v>157709370990</v>
      </c>
      <c r="I30" s="49">
        <v>161979871713</v>
      </c>
      <c r="J30" s="49">
        <v>162202472430</v>
      </c>
    </row>
    <row r="31" spans="1:10" ht="15.75" customHeight="1">
      <c r="A31" s="72"/>
      <c r="B31" s="59"/>
      <c r="C31" s="78" t="s">
        <v>13</v>
      </c>
      <c r="D31" s="78"/>
      <c r="E31" s="60"/>
      <c r="F31" s="52">
        <v>208553926013</v>
      </c>
      <c r="G31" s="52">
        <v>199515412548</v>
      </c>
      <c r="H31" s="52">
        <v>196043558360</v>
      </c>
      <c r="I31" s="53">
        <v>193760922023</v>
      </c>
      <c r="J31" s="53">
        <v>186514864390</v>
      </c>
    </row>
    <row r="32" spans="1:10" ht="15.75" customHeight="1">
      <c r="A32" s="72"/>
      <c r="B32" s="80" t="s">
        <v>15</v>
      </c>
      <c r="C32" s="81"/>
      <c r="D32" s="82"/>
      <c r="E32" s="82"/>
      <c r="F32" s="50">
        <f>SUM(F33+F34)</f>
        <v>134526376043</v>
      </c>
      <c r="G32" s="50">
        <f>SUM(G33:G34)</f>
        <v>138162226041</v>
      </c>
      <c r="H32" s="50">
        <f>SUM(H33:H34)</f>
        <v>140728295374</v>
      </c>
      <c r="I32" s="51">
        <f>SUM(I33:I34)</f>
        <v>141550072496</v>
      </c>
      <c r="J32" s="51">
        <f>SUM(J33:J34)</f>
        <v>149316662194</v>
      </c>
    </row>
    <row r="33" spans="1:10" ht="15.75" customHeight="1">
      <c r="A33" s="72"/>
      <c r="B33" s="59"/>
      <c r="C33" s="78" t="s">
        <v>16</v>
      </c>
      <c r="D33" s="78"/>
      <c r="E33" s="61"/>
      <c r="F33" s="52">
        <v>129541891031</v>
      </c>
      <c r="G33" s="52">
        <v>132415493865</v>
      </c>
      <c r="H33" s="52">
        <v>135990032051</v>
      </c>
      <c r="I33" s="53">
        <v>137977124363</v>
      </c>
      <c r="J33" s="53">
        <v>141192207330</v>
      </c>
    </row>
    <row r="34" spans="1:10" ht="15.75" customHeight="1" thickBot="1">
      <c r="A34" s="72"/>
      <c r="B34" s="62"/>
      <c r="C34" s="109" t="s">
        <v>31</v>
      </c>
      <c r="D34" s="109"/>
      <c r="E34" s="63"/>
      <c r="F34" s="64">
        <v>4984485012</v>
      </c>
      <c r="G34" s="64">
        <v>5746732176</v>
      </c>
      <c r="H34" s="64">
        <v>4738263323</v>
      </c>
      <c r="I34" s="65">
        <v>3572948133</v>
      </c>
      <c r="J34" s="65">
        <v>8124454864</v>
      </c>
    </row>
    <row r="35" spans="1:10" ht="15.75" customHeight="1" thickBot="1">
      <c r="A35" s="72"/>
      <c r="B35" s="83" t="s">
        <v>17</v>
      </c>
      <c r="C35" s="84"/>
      <c r="D35" s="85"/>
      <c r="E35" s="85"/>
      <c r="F35" s="41">
        <f>SUM(F29,F32)</f>
        <v>488439131612</v>
      </c>
      <c r="G35" s="41">
        <f>SUM(G29,G32)</f>
        <v>490133177449</v>
      </c>
      <c r="H35" s="41">
        <f>SUM(H29,H32)</f>
        <v>494481224724</v>
      </c>
      <c r="I35" s="42">
        <f>SUM(I29,I32)</f>
        <v>497290866232</v>
      </c>
      <c r="J35" s="42">
        <f>SUM(J29,J32)</f>
        <v>498033999014</v>
      </c>
    </row>
    <row r="36" spans="1:10" ht="16.5" customHeight="1" thickBot="1">
      <c r="A36" s="72"/>
      <c r="B36" s="110" t="s">
        <v>29</v>
      </c>
      <c r="C36" s="111"/>
      <c r="D36" s="112"/>
      <c r="E36" s="112"/>
      <c r="F36" s="18">
        <f>SUM(F28,F35)</f>
        <v>580248349939</v>
      </c>
      <c r="G36" s="18">
        <f>SUM(G28,G35)</f>
        <v>578278680719</v>
      </c>
      <c r="H36" s="18">
        <f>SUM(H28,H35)</f>
        <v>575654332067</v>
      </c>
      <c r="I36" s="29">
        <f>SUM(I28,I35)</f>
        <v>567599058902</v>
      </c>
      <c r="J36" s="29">
        <f>SUM(J28,J35)</f>
        <v>563962202995</v>
      </c>
    </row>
    <row r="37" spans="1:10" ht="12.75" customHeight="1">
      <c r="A37" s="72"/>
      <c r="I37" s="4"/>
      <c r="J37" s="4"/>
    </row>
    <row r="38" spans="1:10" ht="18" customHeight="1">
      <c r="A38" s="72" t="s">
        <v>43</v>
      </c>
      <c r="B38" s="37" t="s">
        <v>19</v>
      </c>
      <c r="I38" s="4"/>
      <c r="J38" s="4"/>
    </row>
    <row r="39" spans="1:10" ht="13.5" customHeight="1" thickBot="1">
      <c r="A39" s="72"/>
      <c r="C39" s="22"/>
      <c r="D39" s="22"/>
      <c r="E39" s="22"/>
      <c r="F39" s="30"/>
      <c r="G39" s="30"/>
      <c r="H39" s="30"/>
      <c r="I39" s="32"/>
      <c r="J39" s="38" t="s">
        <v>38</v>
      </c>
    </row>
    <row r="40" spans="1:11" ht="16.5" customHeight="1" thickBot="1">
      <c r="A40" s="72"/>
      <c r="B40" s="86" t="s">
        <v>32</v>
      </c>
      <c r="C40" s="87"/>
      <c r="D40" s="87"/>
      <c r="E40" s="88"/>
      <c r="F40" s="23" t="s">
        <v>35</v>
      </c>
      <c r="G40" s="23" t="s">
        <v>37</v>
      </c>
      <c r="H40" s="23" t="s">
        <v>39</v>
      </c>
      <c r="I40" s="24" t="s">
        <v>41</v>
      </c>
      <c r="J40" s="24" t="s">
        <v>44</v>
      </c>
      <c r="K40" s="2"/>
    </row>
    <row r="41" spans="1:10" ht="16.5" customHeight="1">
      <c r="A41" s="72"/>
      <c r="B41" s="103" t="s">
        <v>0</v>
      </c>
      <c r="C41" s="104"/>
      <c r="D41" s="105"/>
      <c r="E41" s="105"/>
      <c r="F41" s="70">
        <f>SUM(F42:F44)</f>
        <v>65538714069</v>
      </c>
      <c r="G41" s="5">
        <f>SUM(G42:G44)</f>
        <v>68167979626</v>
      </c>
      <c r="H41" s="35">
        <f>SUM(H42:H44)</f>
        <v>66896024064</v>
      </c>
      <c r="I41" s="71">
        <f>SUM(I42:I44)</f>
        <v>66800199263</v>
      </c>
      <c r="J41" s="71">
        <f>SUM(J42:J44)</f>
        <v>66298983893</v>
      </c>
    </row>
    <row r="42" spans="1:10" ht="16.5" customHeight="1">
      <c r="A42" s="72"/>
      <c r="B42" s="6"/>
      <c r="C42" s="76" t="s">
        <v>1</v>
      </c>
      <c r="D42" s="76"/>
      <c r="E42" s="7"/>
      <c r="F42" s="8">
        <v>44379574447</v>
      </c>
      <c r="G42" s="8">
        <v>49441018787</v>
      </c>
      <c r="H42" s="8">
        <v>50550127215</v>
      </c>
      <c r="I42" s="26">
        <v>50783139673</v>
      </c>
      <c r="J42" s="26">
        <v>50954867155</v>
      </c>
    </row>
    <row r="43" spans="1:10" ht="16.5" customHeight="1">
      <c r="A43" s="72"/>
      <c r="B43" s="6"/>
      <c r="C43" s="76" t="s">
        <v>20</v>
      </c>
      <c r="D43" s="76"/>
      <c r="E43" s="7"/>
      <c r="F43" s="8">
        <v>21159139622</v>
      </c>
      <c r="G43" s="8">
        <v>18726960839</v>
      </c>
      <c r="H43" s="8">
        <v>16345896849</v>
      </c>
      <c r="I43" s="26">
        <v>14020022978</v>
      </c>
      <c r="J43" s="26">
        <v>11750824126</v>
      </c>
    </row>
    <row r="44" spans="1:10" ht="16.5" customHeight="1">
      <c r="A44" s="72"/>
      <c r="B44" s="6"/>
      <c r="C44" s="76" t="s">
        <v>2</v>
      </c>
      <c r="D44" s="76"/>
      <c r="E44" s="7"/>
      <c r="F44" s="8">
        <v>0</v>
      </c>
      <c r="G44" s="8">
        <v>0</v>
      </c>
      <c r="H44" s="8">
        <v>0</v>
      </c>
      <c r="I44" s="26">
        <v>1997036612</v>
      </c>
      <c r="J44" s="26">
        <v>3593292612</v>
      </c>
    </row>
    <row r="45" spans="1:10" ht="16.5" customHeight="1">
      <c r="A45" s="72"/>
      <c r="B45" s="99" t="s">
        <v>3</v>
      </c>
      <c r="C45" s="100"/>
      <c r="D45" s="101"/>
      <c r="E45" s="101"/>
      <c r="F45" s="1">
        <f>SUM(F46:F51)</f>
        <v>19638966528</v>
      </c>
      <c r="G45" s="1">
        <f>SUM(G46:G51)</f>
        <v>18124719297</v>
      </c>
      <c r="H45" s="1">
        <f>SUM(H46:H51)</f>
        <v>15379842714</v>
      </c>
      <c r="I45" s="27">
        <f>SUM(I46:I51)</f>
        <v>12933951323</v>
      </c>
      <c r="J45" s="27">
        <f>SUM(J46:J51)</f>
        <v>12373414812</v>
      </c>
    </row>
    <row r="46" spans="1:10" ht="16.5" customHeight="1">
      <c r="A46" s="72"/>
      <c r="B46" s="9"/>
      <c r="C46" s="77" t="s">
        <v>34</v>
      </c>
      <c r="D46" s="77"/>
      <c r="E46" s="10"/>
      <c r="F46" s="11">
        <v>18112005303</v>
      </c>
      <c r="G46" s="11">
        <v>16703638390</v>
      </c>
      <c r="H46" s="11">
        <v>13522820829</v>
      </c>
      <c r="I46" s="28">
        <v>7013270590</v>
      </c>
      <c r="J46" s="28">
        <v>10217712703</v>
      </c>
    </row>
    <row r="47" spans="1:10" ht="16.5" customHeight="1">
      <c r="A47" s="72"/>
      <c r="B47" s="12"/>
      <c r="C47" s="77" t="s">
        <v>4</v>
      </c>
      <c r="D47" s="77"/>
      <c r="E47" s="10"/>
      <c r="F47" s="11">
        <v>1119427215</v>
      </c>
      <c r="G47" s="11">
        <v>1230874064</v>
      </c>
      <c r="H47" s="11">
        <v>750258564</v>
      </c>
      <c r="I47" s="28">
        <v>686096209</v>
      </c>
      <c r="J47" s="28">
        <v>820622792</v>
      </c>
    </row>
    <row r="48" spans="1:10" ht="16.5" customHeight="1">
      <c r="A48" s="72"/>
      <c r="B48" s="12"/>
      <c r="C48" s="77" t="s">
        <v>40</v>
      </c>
      <c r="D48" s="77"/>
      <c r="E48" s="10"/>
      <c r="F48" s="11">
        <v>0</v>
      </c>
      <c r="G48" s="11">
        <v>0</v>
      </c>
      <c r="H48" s="11">
        <v>1000000000</v>
      </c>
      <c r="I48" s="28">
        <v>5000000000</v>
      </c>
      <c r="J48" s="28">
        <v>992308000</v>
      </c>
    </row>
    <row r="49" spans="1:10" ht="16.5" customHeight="1">
      <c r="A49" s="72"/>
      <c r="B49" s="9"/>
      <c r="C49" s="77" t="s">
        <v>21</v>
      </c>
      <c r="D49" s="77"/>
      <c r="E49" s="10"/>
      <c r="F49" s="11">
        <v>93486933</v>
      </c>
      <c r="G49" s="11">
        <v>85563534</v>
      </c>
      <c r="H49" s="11">
        <v>88085321</v>
      </c>
      <c r="I49" s="28">
        <v>96847503</v>
      </c>
      <c r="J49" s="28">
        <v>90221317</v>
      </c>
    </row>
    <row r="50" spans="1:10" ht="16.5" customHeight="1">
      <c r="A50" s="72"/>
      <c r="B50" s="12"/>
      <c r="C50" s="77" t="s">
        <v>22</v>
      </c>
      <c r="D50" s="77"/>
      <c r="E50" s="10"/>
      <c r="F50" s="11">
        <v>295325000</v>
      </c>
      <c r="G50" s="11">
        <v>94643309</v>
      </c>
      <c r="H50" s="11">
        <v>15678000</v>
      </c>
      <c r="I50" s="28">
        <v>101254000</v>
      </c>
      <c r="J50" s="28">
        <v>241984000</v>
      </c>
    </row>
    <row r="51" spans="1:10" ht="16.5" customHeight="1">
      <c r="A51" s="72"/>
      <c r="B51" s="12"/>
      <c r="C51" s="77" t="s">
        <v>6</v>
      </c>
      <c r="D51" s="77"/>
      <c r="E51" s="10"/>
      <c r="F51" s="11">
        <v>18722077</v>
      </c>
      <c r="G51" s="11">
        <v>10000000</v>
      </c>
      <c r="H51" s="11">
        <v>3000000</v>
      </c>
      <c r="I51" s="28">
        <v>36483021</v>
      </c>
      <c r="J51" s="28">
        <v>10566000</v>
      </c>
    </row>
    <row r="52" spans="1:10" ht="16.5" customHeight="1" thickBot="1">
      <c r="A52" s="72"/>
      <c r="B52" s="94" t="s">
        <v>7</v>
      </c>
      <c r="C52" s="95"/>
      <c r="D52" s="95"/>
      <c r="E52" s="95"/>
      <c r="F52" s="56">
        <f>SUM(F41,F45)</f>
        <v>85177680597</v>
      </c>
      <c r="G52" s="56">
        <f>SUM(G41,G45)</f>
        <v>86292698923</v>
      </c>
      <c r="H52" s="56">
        <f>SUM(H41,H45)</f>
        <v>82275866778</v>
      </c>
      <c r="I52" s="57">
        <f>SUM(I41,I45)</f>
        <v>79734150586</v>
      </c>
      <c r="J52" s="57">
        <f>SUM(J41,J45)</f>
        <v>78672398705</v>
      </c>
    </row>
    <row r="53" spans="1:11" ht="8.25" customHeight="1" thickBot="1">
      <c r="A53" s="72"/>
      <c r="B53" s="33"/>
      <c r="C53" s="33"/>
      <c r="D53" s="33"/>
      <c r="E53" s="33"/>
      <c r="F53" s="66"/>
      <c r="G53" s="66"/>
      <c r="H53" s="66"/>
      <c r="I53" s="66"/>
      <c r="J53" s="66"/>
      <c r="K53" s="21"/>
    </row>
    <row r="54" spans="1:10" ht="16.5" customHeight="1">
      <c r="A54" s="72"/>
      <c r="B54" s="96" t="s">
        <v>8</v>
      </c>
      <c r="C54" s="97"/>
      <c r="D54" s="98"/>
      <c r="E54" s="98"/>
      <c r="F54" s="46">
        <f>SUM(F55:F57)</f>
        <v>16493205319</v>
      </c>
      <c r="G54" s="46">
        <f>SUM(G55:G57)</f>
        <v>14005998611</v>
      </c>
      <c r="H54" s="46">
        <f>SUM(H55:H57)</f>
        <v>11667146506</v>
      </c>
      <c r="I54" s="47">
        <f>SUM(I55:I57)</f>
        <v>9761974320</v>
      </c>
      <c r="J54" s="47">
        <f>SUM(J55:J57)</f>
        <v>8444117894</v>
      </c>
    </row>
    <row r="55" spans="1:10" ht="16.5" customHeight="1">
      <c r="A55" s="72"/>
      <c r="B55" s="13"/>
      <c r="C55" s="89" t="s">
        <v>30</v>
      </c>
      <c r="D55" s="89"/>
      <c r="E55" s="3"/>
      <c r="F55" s="48">
        <v>190494517</v>
      </c>
      <c r="G55" s="48">
        <v>235810447</v>
      </c>
      <c r="H55" s="48">
        <v>283135880</v>
      </c>
      <c r="I55" s="49">
        <v>416409128</v>
      </c>
      <c r="J55" s="49">
        <v>589357941</v>
      </c>
    </row>
    <row r="56" spans="1:10" ht="16.5" customHeight="1">
      <c r="A56" s="72"/>
      <c r="B56" s="13"/>
      <c r="C56" s="89" t="s">
        <v>25</v>
      </c>
      <c r="D56" s="89"/>
      <c r="E56" s="3"/>
      <c r="F56" s="48">
        <v>16302710802</v>
      </c>
      <c r="G56" s="48">
        <v>13770188164</v>
      </c>
      <c r="H56" s="48">
        <v>11384010626</v>
      </c>
      <c r="I56" s="49">
        <v>9345565192</v>
      </c>
      <c r="J56" s="49">
        <v>7834450807</v>
      </c>
    </row>
    <row r="57" spans="1:10" ht="16.5" customHeight="1">
      <c r="A57" s="72"/>
      <c r="B57" s="13"/>
      <c r="C57" s="90" t="s">
        <v>33</v>
      </c>
      <c r="D57" s="90"/>
      <c r="E57" s="3"/>
      <c r="F57" s="48">
        <v>0</v>
      </c>
      <c r="G57" s="48">
        <v>0</v>
      </c>
      <c r="H57" s="48">
        <v>0</v>
      </c>
      <c r="I57" s="49">
        <v>0</v>
      </c>
      <c r="J57" s="49">
        <v>20309146</v>
      </c>
    </row>
    <row r="58" spans="1:10" ht="16.5" customHeight="1">
      <c r="A58" s="72"/>
      <c r="B58" s="80" t="s">
        <v>9</v>
      </c>
      <c r="C58" s="81"/>
      <c r="D58" s="82"/>
      <c r="E58" s="82"/>
      <c r="F58" s="50">
        <f>SUM(F59:F63)</f>
        <v>4376820564</v>
      </c>
      <c r="G58" s="50">
        <f>SUM(G59:G63)</f>
        <v>4518782909</v>
      </c>
      <c r="H58" s="50">
        <f>SUM(H59:H63)</f>
        <v>2729974529</v>
      </c>
      <c r="I58" s="51">
        <f>SUM(I59:I63)</f>
        <v>1809703188</v>
      </c>
      <c r="J58" s="51">
        <f>SUM(J59:J63)</f>
        <v>1961840974</v>
      </c>
    </row>
    <row r="59" spans="1:10" ht="16.5" customHeight="1">
      <c r="A59" s="72"/>
      <c r="B59" s="13"/>
      <c r="C59" s="79" t="s">
        <v>10</v>
      </c>
      <c r="D59" s="79"/>
      <c r="E59" s="14"/>
      <c r="F59" s="48">
        <v>3865955985</v>
      </c>
      <c r="G59" s="48">
        <v>4019128922</v>
      </c>
      <c r="H59" s="48">
        <v>2109376610</v>
      </c>
      <c r="I59" s="49">
        <v>1250295781</v>
      </c>
      <c r="J59" s="49">
        <v>1450311368</v>
      </c>
    </row>
    <row r="60" spans="1:10" ht="16.5" customHeight="1">
      <c r="A60" s="72"/>
      <c r="B60" s="13"/>
      <c r="C60" s="79" t="s">
        <v>26</v>
      </c>
      <c r="D60" s="79"/>
      <c r="E60" s="14"/>
      <c r="F60" s="48">
        <v>9270594</v>
      </c>
      <c r="G60" s="48">
        <v>7954702</v>
      </c>
      <c r="H60" s="48">
        <v>5227997</v>
      </c>
      <c r="I60" s="49">
        <v>5423407</v>
      </c>
      <c r="J60" s="49">
        <v>4965443</v>
      </c>
    </row>
    <row r="61" spans="1:10" ht="16.5" customHeight="1">
      <c r="A61" s="72"/>
      <c r="B61" s="13"/>
      <c r="C61" s="79" t="s">
        <v>36</v>
      </c>
      <c r="D61" s="79"/>
      <c r="E61" s="14"/>
      <c r="F61" s="48">
        <v>4837000</v>
      </c>
      <c r="G61" s="48">
        <v>0</v>
      </c>
      <c r="H61" s="48">
        <v>0</v>
      </c>
      <c r="I61" s="49">
        <v>0</v>
      </c>
      <c r="J61" s="49">
        <v>0</v>
      </c>
    </row>
    <row r="62" spans="1:10" ht="16.5" customHeight="1">
      <c r="A62" s="72"/>
      <c r="B62" s="13"/>
      <c r="C62" s="93" t="s">
        <v>27</v>
      </c>
      <c r="D62" s="93"/>
      <c r="E62" s="15"/>
      <c r="F62" s="48">
        <v>28358500</v>
      </c>
      <c r="G62" s="48">
        <v>0</v>
      </c>
      <c r="H62" s="48">
        <v>81512300</v>
      </c>
      <c r="I62" s="49">
        <v>74731200</v>
      </c>
      <c r="J62" s="49">
        <v>26171000</v>
      </c>
    </row>
    <row r="63" spans="1:10" ht="16.5" customHeight="1" thickBot="1">
      <c r="A63" s="72"/>
      <c r="B63" s="16"/>
      <c r="C63" s="91" t="s">
        <v>5</v>
      </c>
      <c r="D63" s="91"/>
      <c r="E63" s="17"/>
      <c r="F63" s="54">
        <v>468398485</v>
      </c>
      <c r="G63" s="54">
        <v>491699285</v>
      </c>
      <c r="H63" s="54">
        <v>533857622</v>
      </c>
      <c r="I63" s="55">
        <v>479252800</v>
      </c>
      <c r="J63" s="55">
        <v>480393163</v>
      </c>
    </row>
    <row r="64" spans="1:10" ht="16.5" customHeight="1" thickBot="1">
      <c r="A64" s="72"/>
      <c r="B64" s="83" t="s">
        <v>14</v>
      </c>
      <c r="C64" s="84"/>
      <c r="D64" s="85"/>
      <c r="E64" s="85"/>
      <c r="F64" s="41">
        <f>SUM(F54,F58)</f>
        <v>20870025883</v>
      </c>
      <c r="G64" s="41">
        <f>SUM(G54,G58)</f>
        <v>18524781520</v>
      </c>
      <c r="H64" s="41">
        <f>SUM(H54,H58)</f>
        <v>14397121035</v>
      </c>
      <c r="I64" s="42">
        <f>SUM(I54,I58)</f>
        <v>11571677508</v>
      </c>
      <c r="J64" s="42">
        <f>SUM(J54,J58)</f>
        <v>10405958868</v>
      </c>
    </row>
    <row r="65" spans="1:10" ht="16.5" customHeight="1">
      <c r="A65" s="72"/>
      <c r="B65" s="73" t="s">
        <v>11</v>
      </c>
      <c r="C65" s="74"/>
      <c r="D65" s="75"/>
      <c r="E65" s="75"/>
      <c r="F65" s="58">
        <f>SUM(F66:F67)</f>
        <v>28350718623</v>
      </c>
      <c r="G65" s="58">
        <f>SUM(G66:G67)</f>
        <v>28551355926</v>
      </c>
      <c r="H65" s="58">
        <f>SUM(H66:H67)</f>
        <v>28910019038</v>
      </c>
      <c r="I65" s="67">
        <f>SUM(I66:I67)</f>
        <v>28888669639</v>
      </c>
      <c r="J65" s="67">
        <f>SUM(J66:J67)</f>
        <v>28362829800</v>
      </c>
    </row>
    <row r="66" spans="1:10" ht="16.5" customHeight="1">
      <c r="A66" s="72"/>
      <c r="B66" s="13"/>
      <c r="C66" s="79" t="s">
        <v>12</v>
      </c>
      <c r="D66" s="79"/>
      <c r="E66" s="14"/>
      <c r="F66" s="48">
        <v>3258221724</v>
      </c>
      <c r="G66" s="48">
        <v>3308221724</v>
      </c>
      <c r="H66" s="48">
        <v>4409221724</v>
      </c>
      <c r="I66" s="49">
        <v>4910221724</v>
      </c>
      <c r="J66" s="49">
        <v>4934221724</v>
      </c>
    </row>
    <row r="67" spans="1:10" ht="16.5" customHeight="1">
      <c r="A67" s="72"/>
      <c r="B67" s="59"/>
      <c r="C67" s="78" t="s">
        <v>13</v>
      </c>
      <c r="D67" s="78"/>
      <c r="E67" s="60"/>
      <c r="F67" s="52">
        <v>25092496899</v>
      </c>
      <c r="G67" s="52">
        <v>25243134202</v>
      </c>
      <c r="H67" s="52">
        <v>24500797314</v>
      </c>
      <c r="I67" s="53">
        <v>23978447915</v>
      </c>
      <c r="J67" s="53">
        <v>23428608076</v>
      </c>
    </row>
    <row r="68" spans="1:10" ht="16.5" customHeight="1">
      <c r="A68" s="72"/>
      <c r="B68" s="80" t="s">
        <v>15</v>
      </c>
      <c r="C68" s="81"/>
      <c r="D68" s="82"/>
      <c r="E68" s="82"/>
      <c r="F68" s="50">
        <f>SUM(F69+F70)</f>
        <v>35956936091</v>
      </c>
      <c r="G68" s="50">
        <f>SUM(G69+G70)</f>
        <v>39216561477</v>
      </c>
      <c r="H68" s="50">
        <f>SUM(H69+H70)</f>
        <v>38968726705</v>
      </c>
      <c r="I68" s="51">
        <f>SUM(I69+I70)</f>
        <v>39273803439</v>
      </c>
      <c r="J68" s="51">
        <f>SUM(J69+J70)</f>
        <v>39903610037</v>
      </c>
    </row>
    <row r="69" spans="1:10" ht="16.5" customHeight="1">
      <c r="A69" s="72"/>
      <c r="B69" s="59"/>
      <c r="C69" s="78" t="s">
        <v>16</v>
      </c>
      <c r="D69" s="78"/>
      <c r="E69" s="61"/>
      <c r="F69" s="52">
        <v>34061588689</v>
      </c>
      <c r="G69" s="52">
        <v>36269689281</v>
      </c>
      <c r="H69" s="52">
        <v>36621687527</v>
      </c>
      <c r="I69" s="53">
        <v>36949434215</v>
      </c>
      <c r="J69" s="53">
        <v>36854515172</v>
      </c>
    </row>
    <row r="70" spans="1:10" ht="16.5" customHeight="1" thickBot="1">
      <c r="A70" s="72"/>
      <c r="B70" s="62"/>
      <c r="C70" s="109" t="s">
        <v>31</v>
      </c>
      <c r="D70" s="109"/>
      <c r="E70" s="63"/>
      <c r="F70" s="64">
        <v>1895347402</v>
      </c>
      <c r="G70" s="64">
        <v>2946872196</v>
      </c>
      <c r="H70" s="64">
        <v>2347039178</v>
      </c>
      <c r="I70" s="65">
        <v>2324369224</v>
      </c>
      <c r="J70" s="65">
        <v>3049094865</v>
      </c>
    </row>
    <row r="71" spans="1:10" ht="16.5" customHeight="1" thickBot="1">
      <c r="A71" s="72"/>
      <c r="B71" s="83" t="s">
        <v>17</v>
      </c>
      <c r="C71" s="84"/>
      <c r="D71" s="85"/>
      <c r="E71" s="85"/>
      <c r="F71" s="41">
        <f>SUM(F65,F68)</f>
        <v>64307654714</v>
      </c>
      <c r="G71" s="41">
        <f>SUM(G65,G68)</f>
        <v>67767917403</v>
      </c>
      <c r="H71" s="41">
        <f>SUM(H65,H68)</f>
        <v>67878745743</v>
      </c>
      <c r="I71" s="42">
        <f>SUM(I65,I68)</f>
        <v>68162473078</v>
      </c>
      <c r="J71" s="42">
        <f>SUM(J65,J68)</f>
        <v>68266439837</v>
      </c>
    </row>
    <row r="72" spans="1:10" ht="17.25" customHeight="1" thickBot="1">
      <c r="A72" s="72"/>
      <c r="B72" s="110" t="s">
        <v>29</v>
      </c>
      <c r="C72" s="111"/>
      <c r="D72" s="112"/>
      <c r="E72" s="112"/>
      <c r="F72" s="18">
        <f>SUM(F64,F71)</f>
        <v>85177680597</v>
      </c>
      <c r="G72" s="18">
        <f>SUM(G64,G71)</f>
        <v>86292698923</v>
      </c>
      <c r="H72" s="18">
        <f>SUM(H64,H71)</f>
        <v>82275866778</v>
      </c>
      <c r="I72" s="29">
        <f>SUM(I64,I71)</f>
        <v>79734150586</v>
      </c>
      <c r="J72" s="29">
        <f>SUM(J64,J71)</f>
        <v>78672398705</v>
      </c>
    </row>
    <row r="73" spans="1:10" ht="6.75" customHeight="1">
      <c r="A73" s="72"/>
      <c r="B73" s="69"/>
      <c r="C73" s="69"/>
      <c r="D73" s="69"/>
      <c r="E73" s="69"/>
      <c r="F73" s="4"/>
      <c r="G73" s="4"/>
      <c r="H73" s="4"/>
      <c r="I73" s="4"/>
      <c r="J73" s="4"/>
    </row>
    <row r="74" ht="13.5">
      <c r="A74" s="39"/>
    </row>
    <row r="75" ht="13.5">
      <c r="A75" s="39"/>
    </row>
    <row r="76" ht="13.5">
      <c r="A76" s="39"/>
    </row>
  </sheetData>
  <sheetProtection/>
  <mergeCells count="67">
    <mergeCell ref="B71:E71"/>
    <mergeCell ref="B64:E64"/>
    <mergeCell ref="C62:D62"/>
    <mergeCell ref="C49:D49"/>
    <mergeCell ref="C48:D48"/>
    <mergeCell ref="C44:D44"/>
    <mergeCell ref="C50:D50"/>
    <mergeCell ref="C51:D51"/>
    <mergeCell ref="B72:E72"/>
    <mergeCell ref="C69:D69"/>
    <mergeCell ref="C70:D70"/>
    <mergeCell ref="B58:E58"/>
    <mergeCell ref="C59:D59"/>
    <mergeCell ref="C34:D34"/>
    <mergeCell ref="B28:E28"/>
    <mergeCell ref="B36:E36"/>
    <mergeCell ref="C42:D42"/>
    <mergeCell ref="C47:D47"/>
    <mergeCell ref="B41:E41"/>
    <mergeCell ref="B45:E45"/>
    <mergeCell ref="C5:D5"/>
    <mergeCell ref="C6:D6"/>
    <mergeCell ref="B19:E19"/>
    <mergeCell ref="C7:D7"/>
    <mergeCell ref="C9:D9"/>
    <mergeCell ref="C10:D10"/>
    <mergeCell ref="C12:D12"/>
    <mergeCell ref="B8:E8"/>
    <mergeCell ref="B17:E17"/>
    <mergeCell ref="C11:D11"/>
    <mergeCell ref="B3:E3"/>
    <mergeCell ref="B65:E65"/>
    <mergeCell ref="B68:E68"/>
    <mergeCell ref="C66:D66"/>
    <mergeCell ref="C67:D67"/>
    <mergeCell ref="B15:E15"/>
    <mergeCell ref="C13:D13"/>
    <mergeCell ref="C14:D14"/>
    <mergeCell ref="C16:D16"/>
    <mergeCell ref="B4:E4"/>
    <mergeCell ref="C63:D63"/>
    <mergeCell ref="C61:D61"/>
    <mergeCell ref="B52:E52"/>
    <mergeCell ref="B54:E54"/>
    <mergeCell ref="C55:D55"/>
    <mergeCell ref="C60:D60"/>
    <mergeCell ref="C56:D56"/>
    <mergeCell ref="C20:D20"/>
    <mergeCell ref="C57:D57"/>
    <mergeCell ref="C21:D21"/>
    <mergeCell ref="B23:E23"/>
    <mergeCell ref="C27:D27"/>
    <mergeCell ref="C22:D22"/>
    <mergeCell ref="C24:D24"/>
    <mergeCell ref="C25:D25"/>
    <mergeCell ref="C26:D26"/>
    <mergeCell ref="C33:D33"/>
    <mergeCell ref="A1:A37"/>
    <mergeCell ref="A38:A73"/>
    <mergeCell ref="B29:E29"/>
    <mergeCell ref="C43:D43"/>
    <mergeCell ref="C46:D46"/>
    <mergeCell ref="C31:D31"/>
    <mergeCell ref="C30:D30"/>
    <mergeCell ref="B32:E32"/>
    <mergeCell ref="B35:E35"/>
    <mergeCell ref="B40:E40"/>
  </mergeCells>
  <printOptions/>
  <pageMargins left="0.3937007874015748" right="0.3937007874015748" top="0.5905511811023623" bottom="0.3937007874015748" header="0.5118110236220472" footer="0.5118110236220472"/>
  <pageSetup firstPageNumber="29" useFirstPageNumber="1" horizontalDpi="600" verticalDpi="600" orientation="landscape" paperSize="9" scale="97" r:id="rId1"/>
  <rowBreaks count="1" manualBreakCount="1">
    <brk id="3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監査委員事務局公営企業等監査</dc:creator>
  <cp:keywords/>
  <dc:description/>
  <cp:lastModifiedBy>大阪府</cp:lastModifiedBy>
  <cp:lastPrinted>2009-08-04T04:30:50Z</cp:lastPrinted>
  <dcterms:created xsi:type="dcterms:W3CDTF">2000-06-01T07:47:02Z</dcterms:created>
  <dcterms:modified xsi:type="dcterms:W3CDTF">2020-11-13T04:40:12Z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-41547982</vt:i4>
  </property>
  <property fmtid="{D5CDD505-2E9C-101B-9397-08002B2CF9AE}" pid="3" name="_EmailSubject">
    <vt:lpwstr>水道部意見書の送付(意見票等以外）</vt:lpwstr>
  </property>
  <property fmtid="{D5CDD505-2E9C-101B-9397-08002B2CF9AE}" pid="4" name="_AuthorEmail">
    <vt:lpwstr>MatsumotoTam@mbox.pref.osaka.lg.jp</vt:lpwstr>
  </property>
  <property fmtid="{D5CDD505-2E9C-101B-9397-08002B2CF9AE}" pid="5" name="_AuthorEmailDisplayName">
    <vt:lpwstr>松本 保</vt:lpwstr>
  </property>
  <property fmtid="{D5CDD505-2E9C-101B-9397-08002B2CF9AE}" pid="6" name="_ReviewingToolsShownOnce">
    <vt:lpwstr/>
  </property>
</Properties>
</file>