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PL上・工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<sst xmlns="http://schemas.openxmlformats.org/spreadsheetml/2006/main" count="69" uniqueCount="43">
  <si>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その他営業収益</t>
  </si>
  <si>
    <t>営業外収益</t>
  </si>
  <si>
    <t>雑収益</t>
  </si>
  <si>
    <t>当年度純利益</t>
  </si>
  <si>
    <t>大阪府工業用水道事業会計損益計算書</t>
  </si>
  <si>
    <t>給水収益</t>
  </si>
  <si>
    <t>原水費</t>
  </si>
  <si>
    <t>総係費</t>
  </si>
  <si>
    <t>減価償却費</t>
  </si>
  <si>
    <t>固定資産保存費</t>
  </si>
  <si>
    <t>その他営業費用</t>
  </si>
  <si>
    <t>配水費</t>
  </si>
  <si>
    <t>受取利息</t>
  </si>
  <si>
    <t>他会計補助金</t>
  </si>
  <si>
    <t>支払利息及び企業債取扱諸費</t>
  </si>
  <si>
    <t>雑支出</t>
  </si>
  <si>
    <t>固定資産売却益</t>
  </si>
  <si>
    <t>繰延勘定償却</t>
  </si>
  <si>
    <t>原水及び浄水費</t>
  </si>
  <si>
    <t>送水費</t>
  </si>
  <si>
    <t>大阪府水道事業会計損益計算書</t>
  </si>
  <si>
    <t>資産減耗費</t>
  </si>
  <si>
    <t>工業用水道事業収益</t>
  </si>
  <si>
    <t>工業用水道事業費用</t>
  </si>
  <si>
    <t>科　　　　　目</t>
  </si>
  <si>
    <t>営　業　収　益</t>
  </si>
  <si>
    <t>特　別　利　益</t>
  </si>
  <si>
    <t>営　業　費　用</t>
  </si>
  <si>
    <t>営　業　外　費　用</t>
  </si>
  <si>
    <t>水道事業収益</t>
  </si>
  <si>
    <t>水道事業費用</t>
  </si>
  <si>
    <t>平成15年度</t>
  </si>
  <si>
    <t>平成14年度</t>
  </si>
  <si>
    <t>平成16年度</t>
  </si>
  <si>
    <t>（単位：円）</t>
  </si>
  <si>
    <t>平成17年度</t>
  </si>
  <si>
    <t>国庫補助金</t>
  </si>
  <si>
    <t>過年度損益修正益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</si>
  <si>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</si>
  <si>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t>特　別　損　失</t>
  </si>
  <si>
    <t>その他特別損失</t>
  </si>
  <si>
    <t>- 27 -</t>
  </si>
  <si>
    <t>- 28 -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</si>
</sst>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  <numFmt numFmtId="179" formatCode="#,##0_ ;[Red]\-#,##0\ "/>
    <numFmt numFmtId="180" formatCode="0;[Red]0"/>
    <numFmt numFmtId="181" formatCode="[&lt;=999]000;[&lt;=99999]000\-00;000\-0000"/>
    <numFmt numFmtId="182" formatCode="#,##0_);\(#,##0\)"/>
    <numFmt numFmtId="183" formatCode="0.0%"/>
    <numFmt numFmtId="184" formatCode="#,##0.0;&quot;△ &quot;#,##0.0"/>
    <numFmt numFmtId="185" formatCode="0.0_ "/>
    <numFmt numFmtId="186" formatCode="#,##0;&quot;△ &quot;#,##0;&quot;―&quot;"/>
  </numFmts>
  <fonts count="44"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8" fontId="0" fillId="33" borderId="10" xfId="0" applyNumberFormat="1" applyFont="1" applyFill="1" applyBorder="1" applyAlignment="1">
      <alignment vertical="center"/>
    </xf>
    <xf numFmtId="178" fontId="0" fillId="33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78" fontId="0" fillId="33" borderId="13" xfId="0" applyNumberFormat="1" applyFont="1" applyFill="1" applyBorder="1" applyAlignment="1">
      <alignment vertical="center"/>
    </xf>
    <xf numFmtId="178" fontId="0" fillId="33" borderId="14" xfId="0" applyNumberFormat="1" applyFont="1" applyFill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7" fillId="33" borderId="16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0" fontId="0" fillId="34" borderId="18" xfId="0" applyFont="1" applyFill="1" applyBorder="1" applyAlignment="1">
      <alignment horizontal="center" vertical="center"/>
    </xf>
    <xf numFmtId="178" fontId="7" fillId="33" borderId="19" xfId="0" applyNumberFormat="1" applyFont="1" applyFill="1" applyBorder="1" applyAlignment="1">
      <alignment horizontal="right" vertical="center"/>
    </xf>
    <xf numFmtId="178" fontId="0" fillId="33" borderId="20" xfId="0" applyNumberFormat="1" applyFont="1" applyFill="1" applyBorder="1" applyAlignment="1">
      <alignment vertical="center"/>
    </xf>
    <xf numFmtId="178" fontId="0" fillId="33" borderId="21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22" xfId="0" applyFont="1" applyBorder="1" applyAlignment="1">
      <alignment horizontal="distributed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178" fontId="0" fillId="33" borderId="30" xfId="0" applyNumberFormat="1" applyFont="1" applyFill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33" borderId="31" xfId="0" applyNumberFormat="1" applyFont="1" applyFill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7" fillId="33" borderId="16" xfId="0" applyNumberFormat="1" applyFont="1" applyFill="1" applyBorder="1" applyAlignment="1">
      <alignment vertical="center"/>
    </xf>
    <xf numFmtId="178" fontId="7" fillId="33" borderId="17" xfId="0" applyNumberFormat="1" applyFont="1" applyFill="1" applyBorder="1" applyAlignment="1">
      <alignment vertical="center"/>
    </xf>
    <xf numFmtId="178" fontId="7" fillId="33" borderId="19" xfId="0" applyNumberFormat="1" applyFont="1" applyFill="1" applyBorder="1" applyAlignment="1">
      <alignment vertical="center"/>
    </xf>
    <xf numFmtId="178" fontId="7" fillId="33" borderId="1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4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9" fillId="0" borderId="0" xfId="0" applyFont="1" applyBorder="1" applyAlignment="1" quotePrefix="1">
      <alignment horizontal="left"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90" zoomScaleNormal="90" zoomScalePageLayoutView="0" workbookViewId="0" topLeftCell="A16">
      <selection activeCell="A64" sqref="A64"/>
    </sheetView>
  </sheetViews>
  <sheetFormatPr defaultColWidth="8.796875" defaultRowHeight="14.25"/>
  <cols>
    <col min="1" max="1" width="9.19921875" style="0" customWidth="1"/>
    <col min="2" max="3" width="2.09765625" style="55" customWidth="1"/>
    <col min="4" max="4" width="17.59765625" style="55" customWidth="1"/>
    <col min="5" max="6" width="2.09765625" style="55" customWidth="1"/>
    <col min="7" max="11" width="20.59765625" style="0" customWidth="1"/>
    <col min="12" max="12" width="2.59765625" style="0" customWidth="1"/>
  </cols>
  <sheetData>
    <row r="1" spans="1:12" ht="18.75" customHeight="1">
      <c r="A1" s="77" t="s">
        <v>41</v>
      </c>
      <c r="B1" s="30" t="s">
        <v>20</v>
      </c>
      <c r="C1" s="13"/>
      <c r="D1" s="13"/>
      <c r="E1" s="13"/>
      <c r="F1" s="13"/>
      <c r="G1" s="14"/>
      <c r="H1" s="14"/>
      <c r="I1" s="14"/>
      <c r="J1" s="15"/>
      <c r="K1" s="19"/>
      <c r="L1" s="12"/>
    </row>
    <row r="2" spans="1:12" ht="18.75" customHeight="1" thickBot="1">
      <c r="A2" s="77"/>
      <c r="B2" s="16"/>
      <c r="C2" s="16"/>
      <c r="D2" s="16"/>
      <c r="E2" s="16"/>
      <c r="F2" s="16"/>
      <c r="G2" s="14"/>
      <c r="H2" s="14"/>
      <c r="I2" s="14"/>
      <c r="J2" s="15"/>
      <c r="K2" s="32" t="s">
        <v>34</v>
      </c>
      <c r="L2" s="12"/>
    </row>
    <row r="3" spans="1:12" ht="18.75" customHeight="1" thickBot="1">
      <c r="A3" s="77"/>
      <c r="B3" s="69" t="s">
        <v>24</v>
      </c>
      <c r="C3" s="70"/>
      <c r="D3" s="70"/>
      <c r="E3" s="70"/>
      <c r="F3" s="71"/>
      <c r="G3" s="34" t="s">
        <v>32</v>
      </c>
      <c r="H3" s="18" t="s">
        <v>31</v>
      </c>
      <c r="I3" s="18" t="s">
        <v>33</v>
      </c>
      <c r="J3" s="18" t="s">
        <v>35</v>
      </c>
      <c r="K3" s="20" t="s">
        <v>38</v>
      </c>
      <c r="L3" s="3"/>
    </row>
    <row r="4" spans="1:12" ht="18.75" customHeight="1" thickBot="1">
      <c r="A4" s="77"/>
      <c r="B4" s="72" t="s">
        <v>29</v>
      </c>
      <c r="C4" s="73"/>
      <c r="D4" s="73"/>
      <c r="E4" s="73"/>
      <c r="F4" s="73"/>
      <c r="G4" s="10">
        <f>G5+G8+G13</f>
        <v>54146280437</v>
      </c>
      <c r="H4" s="11">
        <f>H5+H8+H13</f>
        <v>52526501856</v>
      </c>
      <c r="I4" s="11">
        <f>I5+I8+I13</f>
        <v>52406658185</v>
      </c>
      <c r="J4" s="11">
        <f>J5+J8+J13</f>
        <v>50423221392</v>
      </c>
      <c r="K4" s="21">
        <f>K5+K8+K13</f>
        <v>54434538136</v>
      </c>
      <c r="L4" s="3"/>
    </row>
    <row r="5" spans="1:12" ht="18.75" customHeight="1">
      <c r="A5" s="77"/>
      <c r="B5" s="35"/>
      <c r="C5" s="75" t="s">
        <v>25</v>
      </c>
      <c r="D5" s="75"/>
      <c r="E5" s="75"/>
      <c r="F5" s="36"/>
      <c r="G5" s="5">
        <f>SUM(G6:G7)</f>
        <v>52143567137</v>
      </c>
      <c r="H5" s="6">
        <f>SUM(H6:H7)</f>
        <v>50642601241</v>
      </c>
      <c r="I5" s="6">
        <f>SUM(I6:I7)</f>
        <v>50430850994</v>
      </c>
      <c r="J5" s="6">
        <f>SUM(J6:J7)</f>
        <v>50023401458</v>
      </c>
      <c r="K5" s="47">
        <f>SUM(K6:K7)</f>
        <v>49446528230</v>
      </c>
      <c r="L5" s="3"/>
    </row>
    <row r="6" spans="1:12" ht="18.75" customHeight="1">
      <c r="A6" s="77"/>
      <c r="B6" s="9"/>
      <c r="C6" s="37"/>
      <c r="D6" s="33" t="s">
        <v>5</v>
      </c>
      <c r="E6" s="33"/>
      <c r="F6" s="33"/>
      <c r="G6" s="7">
        <v>52141676279</v>
      </c>
      <c r="H6" s="8">
        <v>50639893991</v>
      </c>
      <c r="I6" s="8">
        <v>50429692324</v>
      </c>
      <c r="J6" s="8">
        <v>50022375457</v>
      </c>
      <c r="K6" s="48">
        <v>49443610610</v>
      </c>
      <c r="L6" s="3"/>
    </row>
    <row r="7" spans="1:12" ht="18.75" customHeight="1">
      <c r="A7" s="77"/>
      <c r="B7" s="9"/>
      <c r="C7" s="37"/>
      <c r="D7" s="33" t="s">
        <v>0</v>
      </c>
      <c r="E7" s="33"/>
      <c r="F7" s="33"/>
      <c r="G7" s="7">
        <v>1890858</v>
      </c>
      <c r="H7" s="8">
        <v>2707250</v>
      </c>
      <c r="I7" s="8">
        <v>1158670</v>
      </c>
      <c r="J7" s="8">
        <v>1026001</v>
      </c>
      <c r="K7" s="48">
        <v>2917620</v>
      </c>
      <c r="L7" s="3"/>
    </row>
    <row r="8" spans="1:12" ht="18.75" customHeight="1">
      <c r="A8" s="77"/>
      <c r="B8" s="38"/>
      <c r="C8" s="76" t="s">
        <v>1</v>
      </c>
      <c r="D8" s="76"/>
      <c r="E8" s="76"/>
      <c r="F8" s="39"/>
      <c r="G8" s="2">
        <f>SUM(G9:G12)</f>
        <v>1958187772</v>
      </c>
      <c r="H8" s="1">
        <f>SUM(H9:H12)</f>
        <v>1856378921</v>
      </c>
      <c r="I8" s="1">
        <f>SUM(I9:I12)</f>
        <v>1972896452</v>
      </c>
      <c r="J8" s="1">
        <f>SUM(J9:J12)</f>
        <v>395131462</v>
      </c>
      <c r="K8" s="49">
        <f>SUM(K9:K12)</f>
        <v>563492742</v>
      </c>
      <c r="L8" s="3"/>
    </row>
    <row r="9" spans="1:12" ht="18.75" customHeight="1">
      <c r="A9" s="77"/>
      <c r="B9" s="9"/>
      <c r="C9" s="37"/>
      <c r="D9" s="33" t="s">
        <v>12</v>
      </c>
      <c r="E9" s="33"/>
      <c r="F9" s="33"/>
      <c r="G9" s="7">
        <v>44517712</v>
      </c>
      <c r="H9" s="8">
        <v>30475115</v>
      </c>
      <c r="I9" s="8">
        <v>21527193</v>
      </c>
      <c r="J9" s="8">
        <v>17724578</v>
      </c>
      <c r="K9" s="48">
        <v>65596812</v>
      </c>
      <c r="L9" s="3"/>
    </row>
    <row r="10" spans="1:12" ht="18.75" customHeight="1">
      <c r="A10" s="77"/>
      <c r="B10" s="9"/>
      <c r="C10" s="37"/>
      <c r="D10" s="33" t="s">
        <v>13</v>
      </c>
      <c r="E10" s="33"/>
      <c r="F10" s="33"/>
      <c r="G10" s="7">
        <v>1617514710</v>
      </c>
      <c r="H10" s="8">
        <v>1535937360</v>
      </c>
      <c r="I10" s="8">
        <v>1449120199</v>
      </c>
      <c r="J10" s="8">
        <v>0</v>
      </c>
      <c r="K10" s="48">
        <v>0</v>
      </c>
      <c r="L10" s="3"/>
    </row>
    <row r="11" spans="1:12" ht="18.75" customHeight="1">
      <c r="A11" s="77"/>
      <c r="B11" s="9"/>
      <c r="C11" s="37"/>
      <c r="D11" s="33" t="s">
        <v>36</v>
      </c>
      <c r="E11" s="33"/>
      <c r="F11" s="33"/>
      <c r="G11" s="7">
        <v>0</v>
      </c>
      <c r="H11" s="8">
        <v>0</v>
      </c>
      <c r="I11" s="8">
        <v>0</v>
      </c>
      <c r="J11" s="8">
        <v>0</v>
      </c>
      <c r="K11" s="48">
        <v>90886000</v>
      </c>
      <c r="L11" s="3"/>
    </row>
    <row r="12" spans="1:12" ht="18.75" customHeight="1">
      <c r="A12" s="77"/>
      <c r="B12" s="9"/>
      <c r="C12" s="37"/>
      <c r="D12" s="33" t="s">
        <v>2</v>
      </c>
      <c r="E12" s="33"/>
      <c r="F12" s="33"/>
      <c r="G12" s="7">
        <v>296155350</v>
      </c>
      <c r="H12" s="8">
        <v>289966446</v>
      </c>
      <c r="I12" s="8">
        <v>502249060</v>
      </c>
      <c r="J12" s="8">
        <v>377406884</v>
      </c>
      <c r="K12" s="48">
        <v>407009930</v>
      </c>
      <c r="L12" s="3"/>
    </row>
    <row r="13" spans="1:12" ht="18.75" customHeight="1">
      <c r="A13" s="77"/>
      <c r="B13" s="38"/>
      <c r="C13" s="76" t="s">
        <v>26</v>
      </c>
      <c r="D13" s="76"/>
      <c r="E13" s="76"/>
      <c r="F13" s="39"/>
      <c r="G13" s="2">
        <f>SUM(G14:G15)</f>
        <v>44525528</v>
      </c>
      <c r="H13" s="1">
        <f>SUM(H14:H15)</f>
        <v>27521694</v>
      </c>
      <c r="I13" s="1">
        <f>SUM(I14:I15)</f>
        <v>2910739</v>
      </c>
      <c r="J13" s="1">
        <f>SUM(J14:J15)</f>
        <v>4688472</v>
      </c>
      <c r="K13" s="49">
        <f>SUM(K14:K15)</f>
        <v>4424517164</v>
      </c>
      <c r="L13" s="3"/>
    </row>
    <row r="14" spans="1:12" ht="18.75" customHeight="1">
      <c r="A14" s="77"/>
      <c r="B14" s="40"/>
      <c r="C14" s="41"/>
      <c r="D14" s="42" t="s">
        <v>16</v>
      </c>
      <c r="E14" s="42"/>
      <c r="F14" s="42"/>
      <c r="G14" s="43">
        <v>44525528</v>
      </c>
      <c r="H14" s="44">
        <v>27521694</v>
      </c>
      <c r="I14" s="44">
        <v>2910739</v>
      </c>
      <c r="J14" s="44">
        <v>4688472</v>
      </c>
      <c r="K14" s="50">
        <v>384148969</v>
      </c>
      <c r="L14" s="3"/>
    </row>
    <row r="15" spans="1:12" ht="18.75" customHeight="1" thickBot="1">
      <c r="A15" s="77"/>
      <c r="B15" s="57"/>
      <c r="C15" s="58"/>
      <c r="D15" s="59" t="s">
        <v>37</v>
      </c>
      <c r="E15" s="59"/>
      <c r="F15" s="59"/>
      <c r="G15" s="60">
        <v>0</v>
      </c>
      <c r="H15" s="61">
        <v>0</v>
      </c>
      <c r="I15" s="61">
        <v>0</v>
      </c>
      <c r="J15" s="61">
        <v>0</v>
      </c>
      <c r="K15" s="62">
        <v>4040368195</v>
      </c>
      <c r="L15" s="3"/>
    </row>
    <row r="16" spans="1:12" ht="18.75" customHeight="1" thickBot="1">
      <c r="A16" s="77"/>
      <c r="B16" s="72" t="s">
        <v>30</v>
      </c>
      <c r="C16" s="73"/>
      <c r="D16" s="73"/>
      <c r="E16" s="73"/>
      <c r="F16" s="73"/>
      <c r="G16" s="51">
        <f>G17+G25+G29</f>
        <v>49699831514</v>
      </c>
      <c r="H16" s="52">
        <f>H17+H25+H29</f>
        <v>48046198603</v>
      </c>
      <c r="I16" s="52">
        <f>I17+I25+I29</f>
        <v>47164411021</v>
      </c>
      <c r="J16" s="52">
        <f>J17+J25+J29</f>
        <v>46189690245</v>
      </c>
      <c r="K16" s="53">
        <f>K17+K25+K29</f>
        <v>51366853326</v>
      </c>
      <c r="L16" s="3"/>
    </row>
    <row r="17" spans="1:12" ht="18.75" customHeight="1">
      <c r="A17" s="77"/>
      <c r="B17" s="35"/>
      <c r="C17" s="75" t="s">
        <v>27</v>
      </c>
      <c r="D17" s="75"/>
      <c r="E17" s="75"/>
      <c r="F17" s="36"/>
      <c r="G17" s="5">
        <f>SUM(G18:G24)</f>
        <v>35875463927</v>
      </c>
      <c r="H17" s="6">
        <f>SUM(H18:H24)</f>
        <v>35331818570</v>
      </c>
      <c r="I17" s="6">
        <f>SUM(I18:I24)</f>
        <v>35515952377</v>
      </c>
      <c r="J17" s="6">
        <f>SUM(J18:J24)</f>
        <v>35639616212</v>
      </c>
      <c r="K17" s="47">
        <f>SUM(K18:K24)</f>
        <v>36227369973</v>
      </c>
      <c r="L17" s="3"/>
    </row>
    <row r="18" spans="1:12" ht="18.75" customHeight="1">
      <c r="A18" s="77"/>
      <c r="B18" s="9"/>
      <c r="C18" s="37"/>
      <c r="D18" s="33" t="s">
        <v>18</v>
      </c>
      <c r="E18" s="33"/>
      <c r="F18" s="33"/>
      <c r="G18" s="7">
        <v>9045828161</v>
      </c>
      <c r="H18" s="8">
        <v>8803485392</v>
      </c>
      <c r="I18" s="8">
        <v>8769128560</v>
      </c>
      <c r="J18" s="8">
        <v>8595790573</v>
      </c>
      <c r="K18" s="48">
        <v>8300047861</v>
      </c>
      <c r="L18" s="3"/>
    </row>
    <row r="19" spans="1:12" ht="18.75" customHeight="1">
      <c r="A19" s="77"/>
      <c r="B19" s="9"/>
      <c r="C19" s="37"/>
      <c r="D19" s="33" t="s">
        <v>19</v>
      </c>
      <c r="E19" s="33"/>
      <c r="F19" s="33"/>
      <c r="G19" s="7">
        <v>3513830199</v>
      </c>
      <c r="H19" s="8">
        <v>3507527779</v>
      </c>
      <c r="I19" s="8">
        <v>3615945877</v>
      </c>
      <c r="J19" s="8">
        <v>3351319974</v>
      </c>
      <c r="K19" s="48">
        <v>3533901183</v>
      </c>
      <c r="L19" s="3"/>
    </row>
    <row r="20" spans="1:12" ht="18.75" customHeight="1">
      <c r="A20" s="77"/>
      <c r="B20" s="9"/>
      <c r="C20" s="37"/>
      <c r="D20" s="33" t="s">
        <v>7</v>
      </c>
      <c r="E20" s="33"/>
      <c r="F20" s="33"/>
      <c r="G20" s="7">
        <v>1469415998</v>
      </c>
      <c r="H20" s="8">
        <v>1566779608</v>
      </c>
      <c r="I20" s="8">
        <v>1464867981</v>
      </c>
      <c r="J20" s="8">
        <v>1504450726</v>
      </c>
      <c r="K20" s="48">
        <v>1748069842</v>
      </c>
      <c r="L20" s="3"/>
    </row>
    <row r="21" spans="1:12" ht="18.75" customHeight="1">
      <c r="A21" s="77"/>
      <c r="B21" s="9"/>
      <c r="C21" s="37"/>
      <c r="D21" s="33" t="s">
        <v>8</v>
      </c>
      <c r="E21" s="33"/>
      <c r="F21" s="33"/>
      <c r="G21" s="7">
        <v>19856296237</v>
      </c>
      <c r="H21" s="8">
        <v>19826071135</v>
      </c>
      <c r="I21" s="8">
        <v>19910677529</v>
      </c>
      <c r="J21" s="8">
        <v>20440485549</v>
      </c>
      <c r="K21" s="48">
        <v>20944497242</v>
      </c>
      <c r="L21" s="3"/>
    </row>
    <row r="22" spans="1:12" ht="18.75" customHeight="1">
      <c r="A22" s="77"/>
      <c r="B22" s="9"/>
      <c r="C22" s="37"/>
      <c r="D22" s="33" t="s">
        <v>21</v>
      </c>
      <c r="E22" s="33"/>
      <c r="F22" s="33"/>
      <c r="G22" s="7">
        <v>503237326</v>
      </c>
      <c r="H22" s="8">
        <v>284255908</v>
      </c>
      <c r="I22" s="8">
        <v>321581449</v>
      </c>
      <c r="J22" s="8">
        <v>341995668</v>
      </c>
      <c r="K22" s="48">
        <v>239712946</v>
      </c>
      <c r="L22" s="3"/>
    </row>
    <row r="23" spans="1:12" ht="18.75" customHeight="1">
      <c r="A23" s="77"/>
      <c r="B23" s="9"/>
      <c r="C23" s="37"/>
      <c r="D23" s="33" t="s">
        <v>9</v>
      </c>
      <c r="E23" s="33"/>
      <c r="F23" s="33"/>
      <c r="G23" s="7">
        <v>56143276</v>
      </c>
      <c r="H23" s="8">
        <v>33943383</v>
      </c>
      <c r="I23" s="8">
        <v>41072494</v>
      </c>
      <c r="J23" s="8">
        <v>32714844</v>
      </c>
      <c r="K23" s="48">
        <v>43165454</v>
      </c>
      <c r="L23" s="3"/>
    </row>
    <row r="24" spans="1:12" ht="18.75" customHeight="1">
      <c r="A24" s="77"/>
      <c r="B24" s="9"/>
      <c r="C24" s="37"/>
      <c r="D24" s="33" t="s">
        <v>10</v>
      </c>
      <c r="E24" s="33"/>
      <c r="F24" s="33"/>
      <c r="G24" s="7">
        <v>1430712730</v>
      </c>
      <c r="H24" s="8">
        <v>1309755365</v>
      </c>
      <c r="I24" s="8">
        <v>1392678487</v>
      </c>
      <c r="J24" s="8">
        <v>1372858878</v>
      </c>
      <c r="K24" s="48">
        <v>1417975445</v>
      </c>
      <c r="L24" s="3"/>
    </row>
    <row r="25" spans="1:12" ht="18.75" customHeight="1">
      <c r="A25" s="77"/>
      <c r="B25" s="38"/>
      <c r="C25" s="76" t="s">
        <v>28</v>
      </c>
      <c r="D25" s="76"/>
      <c r="E25" s="76"/>
      <c r="F25" s="39"/>
      <c r="G25" s="2">
        <f>SUM(G26:G28)</f>
        <v>13824367587</v>
      </c>
      <c r="H25" s="1">
        <f>SUM(H26:H28)</f>
        <v>12714380033</v>
      </c>
      <c r="I25" s="1">
        <f>SUM(I26:I28)</f>
        <v>11648458644</v>
      </c>
      <c r="J25" s="1">
        <f>SUM(J26:J28)</f>
        <v>10550074033</v>
      </c>
      <c r="K25" s="49">
        <f>SUM(K26:K28)</f>
        <v>9686048311</v>
      </c>
      <c r="L25" s="3"/>
    </row>
    <row r="26" spans="1:12" ht="18.75" customHeight="1">
      <c r="A26" s="77"/>
      <c r="B26" s="9"/>
      <c r="C26" s="37"/>
      <c r="D26" s="46" t="s">
        <v>14</v>
      </c>
      <c r="E26" s="33"/>
      <c r="F26" s="33"/>
      <c r="G26" s="7">
        <v>13751301830</v>
      </c>
      <c r="H26" s="8">
        <v>12640430755</v>
      </c>
      <c r="I26" s="8">
        <v>11531176428</v>
      </c>
      <c r="J26" s="8">
        <v>10427392132</v>
      </c>
      <c r="K26" s="48">
        <v>9568671208</v>
      </c>
      <c r="L26" s="3"/>
    </row>
    <row r="27" spans="1:12" ht="18.75" customHeight="1">
      <c r="A27" s="77"/>
      <c r="B27" s="9"/>
      <c r="C27" s="37"/>
      <c r="D27" s="33" t="s">
        <v>17</v>
      </c>
      <c r="E27" s="33"/>
      <c r="F27" s="33"/>
      <c r="G27" s="7">
        <v>17689000</v>
      </c>
      <c r="H27" s="8">
        <v>14688600</v>
      </c>
      <c r="I27" s="8">
        <v>19209600</v>
      </c>
      <c r="J27" s="8">
        <v>22800000</v>
      </c>
      <c r="K27" s="48">
        <v>22716400</v>
      </c>
      <c r="L27" s="3"/>
    </row>
    <row r="28" spans="1:12" ht="18.75" customHeight="1">
      <c r="A28" s="77"/>
      <c r="B28" s="40"/>
      <c r="C28" s="41"/>
      <c r="D28" s="42" t="s">
        <v>15</v>
      </c>
      <c r="E28" s="42"/>
      <c r="F28" s="42"/>
      <c r="G28" s="43">
        <v>55376757</v>
      </c>
      <c r="H28" s="44">
        <v>59260678</v>
      </c>
      <c r="I28" s="44">
        <v>98072616</v>
      </c>
      <c r="J28" s="44">
        <v>99881901</v>
      </c>
      <c r="K28" s="50">
        <v>94660703</v>
      </c>
      <c r="L28" s="3"/>
    </row>
    <row r="29" spans="1:12" ht="18.75" customHeight="1">
      <c r="A29" s="77"/>
      <c r="B29" s="38"/>
      <c r="C29" s="76" t="s">
        <v>39</v>
      </c>
      <c r="D29" s="76"/>
      <c r="E29" s="76"/>
      <c r="F29" s="39"/>
      <c r="G29" s="2">
        <f>SUM(G30)</f>
        <v>0</v>
      </c>
      <c r="H29" s="1">
        <f>SUM(H30)</f>
        <v>0</v>
      </c>
      <c r="I29" s="1">
        <f>SUM(I30)</f>
        <v>0</v>
      </c>
      <c r="J29" s="1">
        <f>SUM(J30)</f>
        <v>0</v>
      </c>
      <c r="K29" s="23">
        <f>SUM(K30)</f>
        <v>5453435042</v>
      </c>
      <c r="L29" s="3"/>
    </row>
    <row r="30" spans="1:12" ht="18.75" customHeight="1" thickBot="1">
      <c r="A30" s="77"/>
      <c r="B30" s="63"/>
      <c r="C30" s="64"/>
      <c r="D30" s="65" t="s">
        <v>40</v>
      </c>
      <c r="E30" s="65"/>
      <c r="F30" s="65"/>
      <c r="G30" s="66">
        <v>0</v>
      </c>
      <c r="H30" s="67">
        <v>0</v>
      </c>
      <c r="I30" s="67">
        <v>0</v>
      </c>
      <c r="J30" s="67">
        <v>0</v>
      </c>
      <c r="K30" s="68">
        <v>5453435042</v>
      </c>
      <c r="L30" s="3"/>
    </row>
    <row r="31" spans="1:12" ht="18.75" customHeight="1" thickBot="1">
      <c r="A31" s="77"/>
      <c r="B31" s="72" t="s">
        <v>3</v>
      </c>
      <c r="C31" s="73"/>
      <c r="D31" s="73"/>
      <c r="E31" s="73"/>
      <c r="F31" s="74"/>
      <c r="G31" s="51">
        <f>G4-G16</f>
        <v>4446448923</v>
      </c>
      <c r="H31" s="52">
        <f>H4-H16</f>
        <v>4480303253</v>
      </c>
      <c r="I31" s="52">
        <f>I4-I16</f>
        <v>5242247164</v>
      </c>
      <c r="J31" s="52">
        <f>J4-J16</f>
        <v>4233531147</v>
      </c>
      <c r="K31" s="54">
        <f>K4-K16</f>
        <v>3067684810</v>
      </c>
      <c r="L31" s="3"/>
    </row>
    <row r="32" spans="1:12" s="25" customFormat="1" ht="18.75" customHeight="1">
      <c r="A32" s="77"/>
      <c r="B32" s="26"/>
      <c r="C32" s="26"/>
      <c r="D32" s="26"/>
      <c r="E32" s="27"/>
      <c r="F32" s="27"/>
      <c r="G32" s="28"/>
      <c r="H32" s="28"/>
      <c r="I32" s="28"/>
      <c r="J32" s="28"/>
      <c r="K32" s="28"/>
      <c r="L32" s="29"/>
    </row>
    <row r="33" spans="1:11" ht="13.5">
      <c r="A33" s="77"/>
      <c r="J33" s="4"/>
      <c r="K33" s="4"/>
    </row>
    <row r="34" spans="1:12" ht="18.75" customHeight="1">
      <c r="A34" s="77" t="s">
        <v>42</v>
      </c>
      <c r="B34" s="30" t="s">
        <v>4</v>
      </c>
      <c r="C34" s="13"/>
      <c r="D34" s="13"/>
      <c r="E34" s="13"/>
      <c r="F34" s="13"/>
      <c r="G34" s="17"/>
      <c r="H34" s="17"/>
      <c r="I34" s="17"/>
      <c r="J34" s="15"/>
      <c r="K34" s="15"/>
      <c r="L34" s="12"/>
    </row>
    <row r="35" spans="1:12" ht="18" customHeight="1" thickBot="1">
      <c r="A35" s="77"/>
      <c r="B35" s="16"/>
      <c r="C35" s="16"/>
      <c r="D35" s="16"/>
      <c r="E35" s="16"/>
      <c r="F35" s="16"/>
      <c r="G35" s="17"/>
      <c r="H35" s="17"/>
      <c r="I35" s="17"/>
      <c r="J35" s="15"/>
      <c r="K35" s="31" t="s">
        <v>34</v>
      </c>
      <c r="L35" s="12"/>
    </row>
    <row r="36" spans="1:12" ht="18.75" customHeight="1" thickBot="1">
      <c r="A36" s="77"/>
      <c r="B36" s="69" t="s">
        <v>24</v>
      </c>
      <c r="C36" s="70"/>
      <c r="D36" s="70"/>
      <c r="E36" s="70"/>
      <c r="F36" s="71"/>
      <c r="G36" s="34" t="s">
        <v>32</v>
      </c>
      <c r="H36" s="18" t="s">
        <v>31</v>
      </c>
      <c r="I36" s="18" t="s">
        <v>33</v>
      </c>
      <c r="J36" s="18" t="s">
        <v>35</v>
      </c>
      <c r="K36" s="20" t="s">
        <v>38</v>
      </c>
      <c r="L36" s="3"/>
    </row>
    <row r="37" spans="1:11" ht="18.75" customHeight="1" thickBot="1">
      <c r="A37" s="77"/>
      <c r="B37" s="72" t="s">
        <v>22</v>
      </c>
      <c r="C37" s="73"/>
      <c r="D37" s="73"/>
      <c r="E37" s="73"/>
      <c r="F37" s="74"/>
      <c r="G37" s="10">
        <f>G38+G41+G45</f>
        <v>10217821975</v>
      </c>
      <c r="H37" s="11">
        <f>H38+H41+H45</f>
        <v>10226787544</v>
      </c>
      <c r="I37" s="11">
        <f>I38+I41+I45</f>
        <v>10052153553</v>
      </c>
      <c r="J37" s="11">
        <f>J38+J41+J45</f>
        <v>9201498103</v>
      </c>
      <c r="K37" s="21">
        <f>K38+K41+K45</f>
        <v>9122326553</v>
      </c>
    </row>
    <row r="38" spans="1:11" ht="18.75" customHeight="1">
      <c r="A38" s="77"/>
      <c r="B38" s="35"/>
      <c r="C38" s="75" t="s">
        <v>25</v>
      </c>
      <c r="D38" s="75"/>
      <c r="E38" s="75"/>
      <c r="F38" s="36"/>
      <c r="G38" s="5">
        <f>SUM(G39:G40)</f>
        <v>9996566580</v>
      </c>
      <c r="H38" s="6">
        <f>SUM(H39:H40)</f>
        <v>9927207666</v>
      </c>
      <c r="I38" s="6">
        <f>SUM(I39:I40)</f>
        <v>9848048974</v>
      </c>
      <c r="J38" s="6">
        <f>SUM(J39:J40)</f>
        <v>9015026894</v>
      </c>
      <c r="K38" s="22">
        <f>SUM(K39:K40)</f>
        <v>8906089612</v>
      </c>
    </row>
    <row r="39" spans="1:11" ht="18.75" customHeight="1">
      <c r="A39" s="77"/>
      <c r="B39" s="9"/>
      <c r="C39" s="37"/>
      <c r="D39" s="33" t="s">
        <v>5</v>
      </c>
      <c r="E39" s="33"/>
      <c r="F39" s="33"/>
      <c r="G39" s="7">
        <v>9841063424</v>
      </c>
      <c r="H39" s="8">
        <v>9767875334</v>
      </c>
      <c r="I39" s="8">
        <v>9699489518</v>
      </c>
      <c r="J39" s="8">
        <v>8854285029</v>
      </c>
      <c r="K39" s="24">
        <v>8734915696</v>
      </c>
    </row>
    <row r="40" spans="1:11" ht="18.75" customHeight="1">
      <c r="A40" s="77"/>
      <c r="B40" s="9"/>
      <c r="C40" s="37"/>
      <c r="D40" s="33" t="s">
        <v>0</v>
      </c>
      <c r="E40" s="33"/>
      <c r="F40" s="33"/>
      <c r="G40" s="7">
        <v>155503156</v>
      </c>
      <c r="H40" s="8">
        <v>159332332</v>
      </c>
      <c r="I40" s="8">
        <v>148559456</v>
      </c>
      <c r="J40" s="8">
        <v>160741865</v>
      </c>
      <c r="K40" s="24">
        <v>171173916</v>
      </c>
    </row>
    <row r="41" spans="1:11" ht="18.75" customHeight="1">
      <c r="A41" s="77"/>
      <c r="B41" s="38"/>
      <c r="C41" s="76" t="s">
        <v>1</v>
      </c>
      <c r="D41" s="76"/>
      <c r="E41" s="76"/>
      <c r="F41" s="39"/>
      <c r="G41" s="2">
        <f>SUM(G42:G44)</f>
        <v>219015491</v>
      </c>
      <c r="H41" s="1">
        <f>SUM(H42:H44)</f>
        <v>213923233</v>
      </c>
      <c r="I41" s="1">
        <f>SUM(I42:I44)</f>
        <v>204104579</v>
      </c>
      <c r="J41" s="1">
        <f>SUM(J42:J44)</f>
        <v>186471209</v>
      </c>
      <c r="K41" s="23">
        <f>SUM(K42:K44)</f>
        <v>215583501</v>
      </c>
    </row>
    <row r="42" spans="1:11" ht="18.75" customHeight="1">
      <c r="A42" s="77"/>
      <c r="B42" s="9"/>
      <c r="C42" s="37"/>
      <c r="D42" s="33" t="s">
        <v>12</v>
      </c>
      <c r="E42" s="33"/>
      <c r="F42" s="33"/>
      <c r="G42" s="7">
        <v>12635012</v>
      </c>
      <c r="H42" s="8">
        <v>13237835</v>
      </c>
      <c r="I42" s="8">
        <v>5273815</v>
      </c>
      <c r="J42" s="8">
        <v>8103893</v>
      </c>
      <c r="K42" s="24">
        <v>51222247</v>
      </c>
    </row>
    <row r="43" spans="1:11" ht="18.75" customHeight="1">
      <c r="A43" s="77"/>
      <c r="B43" s="9"/>
      <c r="C43" s="37"/>
      <c r="D43" s="33" t="s">
        <v>13</v>
      </c>
      <c r="E43" s="33"/>
      <c r="F43" s="33"/>
      <c r="G43" s="7">
        <v>191326091</v>
      </c>
      <c r="H43" s="8">
        <v>183236756</v>
      </c>
      <c r="I43" s="8">
        <v>174730301</v>
      </c>
      <c r="J43" s="8">
        <v>163265154</v>
      </c>
      <c r="K43" s="24">
        <v>148859576</v>
      </c>
    </row>
    <row r="44" spans="1:11" ht="18.75" customHeight="1">
      <c r="A44" s="77"/>
      <c r="B44" s="9"/>
      <c r="C44" s="37"/>
      <c r="D44" s="33" t="s">
        <v>2</v>
      </c>
      <c r="E44" s="33"/>
      <c r="F44" s="33"/>
      <c r="G44" s="7">
        <v>15054388</v>
      </c>
      <c r="H44" s="8">
        <v>17448642</v>
      </c>
      <c r="I44" s="8">
        <v>24100463</v>
      </c>
      <c r="J44" s="8">
        <v>15102162</v>
      </c>
      <c r="K44" s="24">
        <v>15501678</v>
      </c>
    </row>
    <row r="45" spans="1:11" ht="18.75" customHeight="1">
      <c r="A45" s="77"/>
      <c r="B45" s="38"/>
      <c r="C45" s="76" t="s">
        <v>26</v>
      </c>
      <c r="D45" s="76"/>
      <c r="E45" s="76"/>
      <c r="F45" s="39"/>
      <c r="G45" s="2">
        <f>SUM(G46)</f>
        <v>2239904</v>
      </c>
      <c r="H45" s="1">
        <f>SUM(H46)</f>
        <v>85656645</v>
      </c>
      <c r="I45" s="1">
        <f>SUM(I46)</f>
        <v>0</v>
      </c>
      <c r="J45" s="1">
        <f>SUM(J46)</f>
        <v>0</v>
      </c>
      <c r="K45" s="23">
        <f>SUM(K46)</f>
        <v>653440</v>
      </c>
    </row>
    <row r="46" spans="1:11" ht="18.75" customHeight="1" thickBot="1">
      <c r="A46" s="77"/>
      <c r="B46" s="40"/>
      <c r="C46" s="41"/>
      <c r="D46" s="42" t="s">
        <v>16</v>
      </c>
      <c r="E46" s="42"/>
      <c r="F46" s="42"/>
      <c r="G46" s="43">
        <v>2239904</v>
      </c>
      <c r="H46" s="44">
        <v>85656645</v>
      </c>
      <c r="I46" s="44">
        <v>0</v>
      </c>
      <c r="J46" s="44">
        <v>0</v>
      </c>
      <c r="K46" s="45">
        <v>653440</v>
      </c>
    </row>
    <row r="47" spans="1:11" ht="18.75" customHeight="1" thickBot="1">
      <c r="A47" s="77"/>
      <c r="B47" s="72" t="s">
        <v>23</v>
      </c>
      <c r="C47" s="73"/>
      <c r="D47" s="73"/>
      <c r="E47" s="73"/>
      <c r="F47" s="74"/>
      <c r="G47" s="10">
        <f>G48+G56</f>
        <v>9654364325</v>
      </c>
      <c r="H47" s="11">
        <f>H48+H56</f>
        <v>9243448154</v>
      </c>
      <c r="I47" s="11">
        <f>I48+I56</f>
        <v>8950628759</v>
      </c>
      <c r="J47" s="11">
        <f>J48+J56</f>
        <v>8700331121</v>
      </c>
      <c r="K47" s="21">
        <f>K48+K56</f>
        <v>8643996507</v>
      </c>
    </row>
    <row r="48" spans="1:11" ht="18.75" customHeight="1">
      <c r="A48" s="77"/>
      <c r="B48" s="35"/>
      <c r="C48" s="75" t="s">
        <v>27</v>
      </c>
      <c r="D48" s="75"/>
      <c r="E48" s="75"/>
      <c r="F48" s="36"/>
      <c r="G48" s="5">
        <f>SUM(G49:G55)</f>
        <v>7406388131</v>
      </c>
      <c r="H48" s="6">
        <f>SUM(H49:H55)</f>
        <v>7157673944</v>
      </c>
      <c r="I48" s="6">
        <f>SUM(I49:I55)</f>
        <v>6987799291</v>
      </c>
      <c r="J48" s="6">
        <f>SUM(J49:J55)</f>
        <v>7012795785</v>
      </c>
      <c r="K48" s="22">
        <f>SUM(K49:K55)</f>
        <v>7154833595</v>
      </c>
    </row>
    <row r="49" spans="1:11" ht="18.75" customHeight="1">
      <c r="A49" s="77"/>
      <c r="B49" s="9"/>
      <c r="C49" s="37"/>
      <c r="D49" s="33" t="s">
        <v>6</v>
      </c>
      <c r="E49" s="33"/>
      <c r="F49" s="33"/>
      <c r="G49" s="7">
        <v>1196996457</v>
      </c>
      <c r="H49" s="8">
        <v>1173396964</v>
      </c>
      <c r="I49" s="8">
        <v>1143984692</v>
      </c>
      <c r="J49" s="8">
        <v>1057489019</v>
      </c>
      <c r="K49" s="24">
        <v>1025883226</v>
      </c>
    </row>
    <row r="50" spans="1:11" ht="18.75" customHeight="1">
      <c r="A50" s="77"/>
      <c r="B50" s="9"/>
      <c r="C50" s="37"/>
      <c r="D50" s="33" t="s">
        <v>11</v>
      </c>
      <c r="E50" s="33"/>
      <c r="F50" s="33"/>
      <c r="G50" s="7">
        <v>939640716</v>
      </c>
      <c r="H50" s="8">
        <v>980263154</v>
      </c>
      <c r="I50" s="8">
        <v>1015515663</v>
      </c>
      <c r="J50" s="8">
        <v>997518016</v>
      </c>
      <c r="K50" s="24">
        <v>1021087043</v>
      </c>
    </row>
    <row r="51" spans="1:11" ht="18.75" customHeight="1">
      <c r="A51" s="77"/>
      <c r="B51" s="9"/>
      <c r="C51" s="37"/>
      <c r="D51" s="33" t="s">
        <v>7</v>
      </c>
      <c r="E51" s="33"/>
      <c r="F51" s="33"/>
      <c r="G51" s="7">
        <v>543423162</v>
      </c>
      <c r="H51" s="8">
        <v>557371945</v>
      </c>
      <c r="I51" s="8">
        <v>515187248</v>
      </c>
      <c r="J51" s="8">
        <v>504204164</v>
      </c>
      <c r="K51" s="24">
        <v>606186541</v>
      </c>
    </row>
    <row r="52" spans="1:11" ht="18.75" customHeight="1">
      <c r="A52" s="77"/>
      <c r="B52" s="9"/>
      <c r="C52" s="37"/>
      <c r="D52" s="33" t="s">
        <v>8</v>
      </c>
      <c r="E52" s="33"/>
      <c r="F52" s="33"/>
      <c r="G52" s="7">
        <v>3961117802</v>
      </c>
      <c r="H52" s="8">
        <v>3946587949</v>
      </c>
      <c r="I52" s="8">
        <v>3751230665</v>
      </c>
      <c r="J52" s="8">
        <v>3933639229</v>
      </c>
      <c r="K52" s="24">
        <v>4023221446</v>
      </c>
    </row>
    <row r="53" spans="1:11" ht="18.75" customHeight="1">
      <c r="A53" s="77"/>
      <c r="B53" s="9"/>
      <c r="C53" s="37"/>
      <c r="D53" s="33" t="s">
        <v>21</v>
      </c>
      <c r="E53" s="33"/>
      <c r="F53" s="33"/>
      <c r="G53" s="7">
        <v>254026524</v>
      </c>
      <c r="H53" s="8">
        <v>29179252</v>
      </c>
      <c r="I53" s="8">
        <v>116457962</v>
      </c>
      <c r="J53" s="8">
        <v>84528952</v>
      </c>
      <c r="K53" s="24">
        <v>31022934</v>
      </c>
    </row>
    <row r="54" spans="1:11" ht="18.75" customHeight="1">
      <c r="A54" s="77"/>
      <c r="B54" s="9"/>
      <c r="C54" s="37"/>
      <c r="D54" s="33" t="s">
        <v>9</v>
      </c>
      <c r="E54" s="33"/>
      <c r="F54" s="33"/>
      <c r="G54" s="7">
        <v>10715388</v>
      </c>
      <c r="H54" s="8">
        <v>10761911</v>
      </c>
      <c r="I54" s="8">
        <v>12090173</v>
      </c>
      <c r="J54" s="8">
        <v>6198144</v>
      </c>
      <c r="K54" s="24">
        <v>1844878</v>
      </c>
    </row>
    <row r="55" spans="1:11" ht="18.75" customHeight="1">
      <c r="A55" s="77"/>
      <c r="B55" s="9"/>
      <c r="C55" s="37"/>
      <c r="D55" s="33" t="s">
        <v>10</v>
      </c>
      <c r="E55" s="33"/>
      <c r="F55" s="33"/>
      <c r="G55" s="7">
        <v>500468082</v>
      </c>
      <c r="H55" s="8">
        <v>460112769</v>
      </c>
      <c r="I55" s="8">
        <v>433332888</v>
      </c>
      <c r="J55" s="8">
        <v>429218261</v>
      </c>
      <c r="K55" s="24">
        <v>445587527</v>
      </c>
    </row>
    <row r="56" spans="1:11" ht="18.75" customHeight="1">
      <c r="A56" s="77"/>
      <c r="B56" s="38"/>
      <c r="C56" s="76" t="s">
        <v>28</v>
      </c>
      <c r="D56" s="76"/>
      <c r="E56" s="76"/>
      <c r="F56" s="39"/>
      <c r="G56" s="2">
        <f>SUM(G57:G58)</f>
        <v>2247976194</v>
      </c>
      <c r="H56" s="1">
        <f>SUM(H57:H58)</f>
        <v>2085774210</v>
      </c>
      <c r="I56" s="1">
        <f>SUM(I57:I58)</f>
        <v>1962829468</v>
      </c>
      <c r="J56" s="1">
        <f>SUM(J57:J58)</f>
        <v>1687535336</v>
      </c>
      <c r="K56" s="23">
        <f>SUM(K57:K58)</f>
        <v>1489162912</v>
      </c>
    </row>
    <row r="57" spans="1:11" ht="18.75" customHeight="1">
      <c r="A57" s="77"/>
      <c r="B57" s="9"/>
      <c r="C57" s="37"/>
      <c r="D57" s="46" t="s">
        <v>14</v>
      </c>
      <c r="E57" s="33"/>
      <c r="F57" s="33"/>
      <c r="G57" s="7">
        <v>2247774625</v>
      </c>
      <c r="H57" s="8">
        <v>2072649274</v>
      </c>
      <c r="I57" s="8">
        <v>1890007037</v>
      </c>
      <c r="J57" s="8">
        <v>1687532883</v>
      </c>
      <c r="K57" s="24">
        <v>1477947505</v>
      </c>
    </row>
    <row r="58" spans="1:11" ht="18.75" customHeight="1" thickBot="1">
      <c r="A58" s="77"/>
      <c r="B58" s="40"/>
      <c r="C58" s="41"/>
      <c r="D58" s="42" t="s">
        <v>15</v>
      </c>
      <c r="E58" s="42"/>
      <c r="F58" s="42"/>
      <c r="G58" s="43">
        <v>201569</v>
      </c>
      <c r="H58" s="44">
        <v>13124936</v>
      </c>
      <c r="I58" s="44">
        <v>72822431</v>
      </c>
      <c r="J58" s="44">
        <v>2453</v>
      </c>
      <c r="K58" s="45">
        <v>11215407</v>
      </c>
    </row>
    <row r="59" spans="1:11" ht="18.75" customHeight="1" thickBot="1">
      <c r="A59" s="77"/>
      <c r="B59" s="72" t="s">
        <v>3</v>
      </c>
      <c r="C59" s="73"/>
      <c r="D59" s="73"/>
      <c r="E59" s="73"/>
      <c r="F59" s="74"/>
      <c r="G59" s="51">
        <f>G37-G47</f>
        <v>563457650</v>
      </c>
      <c r="H59" s="52">
        <f>H37-H47</f>
        <v>983339390</v>
      </c>
      <c r="I59" s="52">
        <f>I37-I47</f>
        <v>1101524794</v>
      </c>
      <c r="J59" s="52">
        <f>J37-J47</f>
        <v>501166982</v>
      </c>
      <c r="K59" s="53">
        <f>K37-K47</f>
        <v>478330046</v>
      </c>
    </row>
    <row r="60" spans="1:11" ht="13.5">
      <c r="A60" s="77"/>
      <c r="K60" s="4"/>
    </row>
    <row r="61" spans="1:11" ht="13.5">
      <c r="A61" s="77"/>
      <c r="K61" s="4"/>
    </row>
    <row r="62" spans="1:11" ht="13.5">
      <c r="A62" s="77"/>
      <c r="K62" s="56"/>
    </row>
    <row r="63" spans="1:11" ht="13.5">
      <c r="A63" s="77"/>
      <c r="K63" s="4"/>
    </row>
    <row r="64" ht="13.5">
      <c r="K64" s="4"/>
    </row>
    <row r="65" ht="13.5">
      <c r="K65" s="4"/>
    </row>
    <row r="66" ht="13.5">
      <c r="K66" s="4"/>
    </row>
    <row r="67" ht="13.5">
      <c r="K67" s="4"/>
    </row>
    <row r="68" ht="13.5">
      <c r="K68" s="4"/>
    </row>
    <row r="69" ht="13.5">
      <c r="K69" s="4"/>
    </row>
    <row r="70" ht="13.5">
      <c r="K70" s="4"/>
    </row>
    <row r="71" ht="13.5">
      <c r="K71" s="4"/>
    </row>
    <row r="72" ht="13.5">
      <c r="K72" s="4"/>
    </row>
    <row r="73" ht="13.5">
      <c r="K73" s="4"/>
    </row>
    <row r="74" ht="13.5">
      <c r="K74" s="4"/>
    </row>
    <row r="75" ht="13.5">
      <c r="K75" s="4"/>
    </row>
    <row r="76" ht="13.5">
      <c r="K76" s="4"/>
    </row>
    <row r="77" ht="13.5">
      <c r="K77" s="4"/>
    </row>
    <row r="78" ht="13.5">
      <c r="K78" s="4"/>
    </row>
    <row r="79" ht="13.5">
      <c r="K79" s="4"/>
    </row>
    <row r="80" ht="13.5">
      <c r="K80" s="4"/>
    </row>
    <row r="81" ht="13.5">
      <c r="K81" s="4"/>
    </row>
    <row r="82" ht="13.5">
      <c r="K82" s="4"/>
    </row>
    <row r="83" ht="13.5">
      <c r="K83" s="4"/>
    </row>
    <row r="84" ht="13.5">
      <c r="K84" s="4"/>
    </row>
    <row r="85" ht="13.5">
      <c r="K85" s="4"/>
    </row>
    <row r="86" ht="13.5">
      <c r="K86" s="4"/>
    </row>
    <row r="87" ht="13.5">
      <c r="K87" s="4"/>
    </row>
    <row r="88" ht="13.5">
      <c r="K88" s="4"/>
    </row>
    <row r="89" ht="13.5">
      <c r="K89" s="4"/>
    </row>
    <row r="90" ht="13.5">
      <c r="K90" s="4"/>
    </row>
    <row r="91" ht="13.5">
      <c r="K91" s="4"/>
    </row>
    <row r="92" ht="13.5">
      <c r="K92" s="4"/>
    </row>
    <row r="93" ht="13.5">
      <c r="K93" s="4"/>
    </row>
    <row r="94" ht="13.5">
      <c r="K94" s="4"/>
    </row>
    <row r="95" ht="13.5">
      <c r="K95" s="4"/>
    </row>
    <row r="96" ht="13.5">
      <c r="K96" s="4"/>
    </row>
    <row r="97" ht="13.5">
      <c r="K97" s="4"/>
    </row>
    <row r="98" ht="13.5">
      <c r="K98" s="4"/>
    </row>
    <row r="99" ht="13.5">
      <c r="K99" s="4"/>
    </row>
    <row r="100" ht="13.5">
      <c r="K100" s="4"/>
    </row>
    <row r="101" ht="13.5">
      <c r="K101" s="4"/>
    </row>
    <row r="102" ht="13.5">
      <c r="K102" s="4"/>
    </row>
    <row r="103" ht="13.5">
      <c r="K103" s="4"/>
    </row>
    <row r="104" ht="13.5">
      <c r="K104" s="4"/>
    </row>
    <row r="105" ht="13.5">
      <c r="K105" s="4"/>
    </row>
    <row r="106" ht="13.5">
      <c r="K106" s="4"/>
    </row>
    <row r="107" ht="13.5">
      <c r="K107" s="4"/>
    </row>
    <row r="108" ht="13.5">
      <c r="K108" s="4"/>
    </row>
    <row r="109" ht="13.5">
      <c r="K109" s="4"/>
    </row>
    <row r="110" ht="13.5">
      <c r="K110" s="4"/>
    </row>
    <row r="111" ht="13.5">
      <c r="K111" s="4"/>
    </row>
    <row r="112" ht="13.5">
      <c r="K112" s="4"/>
    </row>
    <row r="113" ht="13.5">
      <c r="K113" s="4"/>
    </row>
    <row r="114" ht="13.5">
      <c r="K114" s="4"/>
    </row>
    <row r="115" ht="13.5">
      <c r="K115" s="4"/>
    </row>
    <row r="116" ht="13.5">
      <c r="K116" s="4"/>
    </row>
    <row r="117" ht="13.5">
      <c r="K117" s="4"/>
    </row>
    <row r="118" ht="13.5">
      <c r="K118" s="4"/>
    </row>
    <row r="119" ht="13.5">
      <c r="K119" s="4"/>
    </row>
    <row r="120" ht="13.5">
      <c r="K120" s="4"/>
    </row>
    <row r="121" ht="13.5">
      <c r="K121" s="4"/>
    </row>
    <row r="122" ht="13.5">
      <c r="K122" s="4"/>
    </row>
    <row r="123" ht="13.5">
      <c r="K123" s="4"/>
    </row>
    <row r="124" ht="13.5">
      <c r="K124" s="4"/>
    </row>
    <row r="125" ht="13.5">
      <c r="K125" s="4"/>
    </row>
    <row r="126" ht="13.5">
      <c r="K126" s="4"/>
    </row>
    <row r="127" ht="13.5">
      <c r="K127" s="4"/>
    </row>
    <row r="128" ht="13.5">
      <c r="K128" s="4"/>
    </row>
    <row r="129" ht="13.5">
      <c r="K129" s="4"/>
    </row>
    <row r="130" ht="13.5">
      <c r="K130" s="4"/>
    </row>
    <row r="131" ht="13.5">
      <c r="K131" s="4"/>
    </row>
    <row r="132" ht="13.5">
      <c r="K132" s="4"/>
    </row>
    <row r="133" ht="13.5">
      <c r="K133" s="4"/>
    </row>
    <row r="134" ht="13.5">
      <c r="K134" s="4"/>
    </row>
    <row r="135" ht="13.5">
      <c r="K135" s="4"/>
    </row>
    <row r="136" ht="13.5">
      <c r="K136" s="4"/>
    </row>
    <row r="137" ht="13.5">
      <c r="K137" s="4"/>
    </row>
    <row r="138" ht="13.5">
      <c r="K138" s="4"/>
    </row>
    <row r="139" ht="13.5">
      <c r="K139" s="4"/>
    </row>
    <row r="140" ht="13.5">
      <c r="K140" s="4"/>
    </row>
    <row r="141" ht="13.5">
      <c r="K141" s="4"/>
    </row>
    <row r="142" ht="13.5">
      <c r="K142" s="4"/>
    </row>
    <row r="143" ht="13.5">
      <c r="K143" s="4"/>
    </row>
    <row r="144" ht="13.5">
      <c r="K144" s="4"/>
    </row>
    <row r="145" ht="13.5">
      <c r="K145" s="4"/>
    </row>
    <row r="146" ht="13.5">
      <c r="K146" s="4"/>
    </row>
    <row r="147" ht="13.5">
      <c r="K147" s="4"/>
    </row>
    <row r="148" ht="13.5">
      <c r="K148" s="4"/>
    </row>
    <row r="149" ht="13.5">
      <c r="K149" s="4"/>
    </row>
    <row r="150" ht="13.5">
      <c r="K150" s="4"/>
    </row>
    <row r="151" ht="13.5">
      <c r="K151" s="4"/>
    </row>
    <row r="152" ht="13.5">
      <c r="K152" s="4"/>
    </row>
    <row r="153" ht="13.5">
      <c r="K153" s="4"/>
    </row>
    <row r="154" ht="13.5">
      <c r="K154" s="4"/>
    </row>
    <row r="155" ht="13.5">
      <c r="K155" s="4"/>
    </row>
    <row r="156" ht="13.5">
      <c r="K156" s="4"/>
    </row>
    <row r="157" ht="13.5">
      <c r="K157" s="4"/>
    </row>
    <row r="158" ht="13.5">
      <c r="K158" s="4"/>
    </row>
    <row r="159" ht="13.5">
      <c r="K159" s="4"/>
    </row>
    <row r="160" ht="13.5">
      <c r="K160" s="4"/>
    </row>
    <row r="161" ht="13.5">
      <c r="K161" s="4"/>
    </row>
    <row r="162" ht="13.5">
      <c r="K162" s="4"/>
    </row>
    <row r="163" ht="13.5">
      <c r="K163" s="4"/>
    </row>
    <row r="164" ht="13.5">
      <c r="K164" s="4"/>
    </row>
    <row r="165" ht="13.5">
      <c r="K165" s="4"/>
    </row>
    <row r="166" ht="13.5">
      <c r="K166" s="4"/>
    </row>
    <row r="167" ht="13.5">
      <c r="K167" s="4"/>
    </row>
    <row r="168" ht="13.5">
      <c r="K168" s="4"/>
    </row>
    <row r="169" ht="13.5">
      <c r="K169" s="4"/>
    </row>
    <row r="170" ht="13.5">
      <c r="K170" s="4"/>
    </row>
    <row r="171" ht="13.5">
      <c r="K171" s="4"/>
    </row>
    <row r="172" ht="13.5">
      <c r="K172" s="4"/>
    </row>
    <row r="173" ht="13.5">
      <c r="K173" s="4"/>
    </row>
    <row r="174" ht="13.5">
      <c r="K174" s="4"/>
    </row>
    <row r="175" ht="13.5">
      <c r="K175" s="4"/>
    </row>
    <row r="176" ht="13.5">
      <c r="K176" s="4"/>
    </row>
    <row r="177" ht="13.5">
      <c r="K177" s="4"/>
    </row>
    <row r="178" ht="13.5">
      <c r="K178" s="4"/>
    </row>
    <row r="179" ht="13.5">
      <c r="K179" s="4"/>
    </row>
    <row r="180" ht="13.5">
      <c r="K180" s="4"/>
    </row>
    <row r="181" ht="13.5">
      <c r="K181" s="4"/>
    </row>
    <row r="182" ht="13.5">
      <c r="K182" s="4"/>
    </row>
    <row r="183" ht="13.5">
      <c r="K183" s="4"/>
    </row>
    <row r="184" ht="13.5">
      <c r="K184" s="4"/>
    </row>
    <row r="185" ht="13.5">
      <c r="K185" s="4"/>
    </row>
    <row r="186" ht="13.5">
      <c r="K186" s="4"/>
    </row>
    <row r="187" ht="13.5">
      <c r="K187" s="4"/>
    </row>
    <row r="188" ht="13.5">
      <c r="K188" s="4"/>
    </row>
    <row r="189" ht="13.5">
      <c r="K189" s="4"/>
    </row>
    <row r="190" ht="13.5">
      <c r="K190" s="4"/>
    </row>
    <row r="191" ht="13.5">
      <c r="K191" s="4"/>
    </row>
    <row r="192" ht="13.5">
      <c r="K192" s="4"/>
    </row>
    <row r="193" ht="13.5">
      <c r="K193" s="4"/>
    </row>
    <row r="194" ht="13.5">
      <c r="K194" s="4"/>
    </row>
    <row r="195" ht="13.5">
      <c r="K195" s="4"/>
    </row>
    <row r="196" ht="13.5">
      <c r="K196" s="4"/>
    </row>
    <row r="197" ht="13.5">
      <c r="K197" s="4"/>
    </row>
    <row r="198" ht="13.5">
      <c r="K198" s="4"/>
    </row>
    <row r="199" ht="13.5">
      <c r="K199" s="4"/>
    </row>
    <row r="200" ht="13.5">
      <c r="K200" s="4"/>
    </row>
    <row r="201" ht="13.5">
      <c r="K201" s="4"/>
    </row>
    <row r="202" ht="13.5">
      <c r="K202" s="4"/>
    </row>
    <row r="203" ht="13.5">
      <c r="K203" s="4"/>
    </row>
    <row r="204" ht="13.5">
      <c r="K204" s="4"/>
    </row>
    <row r="205" ht="13.5">
      <c r="K205" s="4"/>
    </row>
    <row r="206" ht="13.5">
      <c r="K206" s="4"/>
    </row>
    <row r="207" ht="13.5">
      <c r="K207" s="4"/>
    </row>
    <row r="208" ht="13.5">
      <c r="K208" s="4"/>
    </row>
    <row r="209" ht="13.5">
      <c r="K209" s="4"/>
    </row>
    <row r="210" ht="13.5">
      <c r="K210" s="4"/>
    </row>
    <row r="211" ht="13.5">
      <c r="K211" s="4"/>
    </row>
    <row r="212" ht="13.5">
      <c r="K212" s="4"/>
    </row>
    <row r="213" ht="13.5">
      <c r="K213" s="4"/>
    </row>
    <row r="214" ht="13.5">
      <c r="K214" s="4"/>
    </row>
    <row r="215" ht="13.5">
      <c r="K215" s="4"/>
    </row>
    <row r="216" ht="13.5">
      <c r="K216" s="4"/>
    </row>
    <row r="217" ht="13.5">
      <c r="K217" s="4"/>
    </row>
    <row r="218" ht="13.5">
      <c r="K218" s="4"/>
    </row>
    <row r="219" ht="13.5">
      <c r="K219" s="4"/>
    </row>
    <row r="220" ht="13.5">
      <c r="K220" s="4"/>
    </row>
    <row r="221" ht="13.5">
      <c r="K221" s="4"/>
    </row>
    <row r="222" ht="13.5">
      <c r="K222" s="4"/>
    </row>
    <row r="223" ht="13.5">
      <c r="K223" s="4"/>
    </row>
    <row r="224" ht="13.5">
      <c r="K224" s="4"/>
    </row>
  </sheetData>
  <sheetProtection/>
  <mergeCells count="21">
    <mergeCell ref="B37:F37"/>
    <mergeCell ref="C48:E48"/>
    <mergeCell ref="B47:F47"/>
    <mergeCell ref="C41:E41"/>
    <mergeCell ref="C45:E45"/>
    <mergeCell ref="C8:E8"/>
    <mergeCell ref="C13:E13"/>
    <mergeCell ref="C29:E29"/>
    <mergeCell ref="A1:A33"/>
    <mergeCell ref="A34:A63"/>
    <mergeCell ref="C56:E56"/>
    <mergeCell ref="B59:F59"/>
    <mergeCell ref="B36:F36"/>
    <mergeCell ref="C38:E38"/>
    <mergeCell ref="B3:F3"/>
    <mergeCell ref="B31:F31"/>
    <mergeCell ref="B4:F4"/>
    <mergeCell ref="C5:E5"/>
    <mergeCell ref="B16:F16"/>
    <mergeCell ref="C17:E17"/>
    <mergeCell ref="C25:E2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監査委員事務局公営企業等監査</dc:creator>
  <cp:keywords/>
  <dc:description/>
  <cp:lastModifiedBy>大阪府</cp:lastModifiedBy>
  <cp:lastPrinted>2007-08-15T04:36:32Z</cp:lastPrinted>
  <dcterms:created xsi:type="dcterms:W3CDTF">2000-06-01T07:47:02Z</dcterms:created>
  <dcterms:modified xsi:type="dcterms:W3CDTF">2020-11-13T04:47:45Z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-41547982</vt:i4>
  </property>
  <property fmtid="{D5CDD505-2E9C-101B-9397-08002B2CF9AE}" pid="3" name="_EmailSubject">
    <vt:lpwstr>水道部意見書の送付(意見票等以外）</vt:lpwstr>
  </property>
  <property fmtid="{D5CDD505-2E9C-101B-9397-08002B2CF9AE}" pid="4" name="_AuthorEmail">
    <vt:lpwstr>MatsumotoTam@mbox.pref.osaka.lg.jp</vt:lpwstr>
  </property>
  <property fmtid="{D5CDD505-2E9C-101B-9397-08002B2CF9AE}" pid="5" name="_AuthorEmailDisplayName">
    <vt:lpwstr>松本 保</vt:lpwstr>
  </property>
  <property fmtid="{D5CDD505-2E9C-101B-9397-08002B2CF9AE}" pid="6" name="_ReviewingToolsShownOnce">
    <vt:lpwstr/>
  </property>
</Properties>
</file>