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46.107.21\s22s\02_計画指導グループ\☆指導T\36土地改良財産管理\H31\農業庭園たわわ\★★サウンディング調査\ホームページ\"/>
    </mc:Choice>
  </mc:AlternateContent>
  <bookViews>
    <workbookView xWindow="0" yWindow="0" windowWidth="20490" windowHeight="7770"/>
  </bookViews>
  <sheets>
    <sheet name="H27-30推移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8" l="1"/>
  <c r="E62" i="8"/>
  <c r="E61" i="8"/>
  <c r="E60" i="8"/>
  <c r="E59" i="8"/>
  <c r="E58" i="8"/>
  <c r="E57" i="8"/>
  <c r="E56" i="8"/>
  <c r="E55" i="8"/>
  <c r="E54" i="8"/>
  <c r="E53" i="8"/>
  <c r="E52" i="8"/>
  <c r="E47" i="8"/>
  <c r="E46" i="8"/>
  <c r="E45" i="8"/>
  <c r="E44" i="8"/>
  <c r="E43" i="8"/>
  <c r="E42" i="8"/>
  <c r="E41" i="8"/>
  <c r="E40" i="8"/>
  <c r="E39" i="8"/>
  <c r="E38" i="8"/>
  <c r="E37" i="8"/>
  <c r="E36" i="8"/>
  <c r="E31" i="8"/>
  <c r="E30" i="8"/>
  <c r="E29" i="8"/>
  <c r="E28" i="8"/>
  <c r="E27" i="8"/>
  <c r="E26" i="8"/>
  <c r="E25" i="8"/>
  <c r="E24" i="8"/>
  <c r="E23" i="8"/>
  <c r="E22" i="8"/>
  <c r="E21" i="8"/>
  <c r="E20" i="8"/>
  <c r="E5" i="8"/>
  <c r="E6" i="8"/>
  <c r="E7" i="8"/>
  <c r="E8" i="8"/>
  <c r="E9" i="8"/>
  <c r="E10" i="8"/>
  <c r="E11" i="8"/>
  <c r="E12" i="8"/>
  <c r="E13" i="8"/>
  <c r="E14" i="8"/>
  <c r="E15" i="8"/>
  <c r="E4" i="8"/>
  <c r="R23" i="8" l="1"/>
  <c r="N63" i="8"/>
  <c r="R63" i="8" s="1"/>
  <c r="N62" i="8"/>
  <c r="R62" i="8" s="1"/>
  <c r="N61" i="8"/>
  <c r="R61" i="8" s="1"/>
  <c r="N60" i="8"/>
  <c r="R60" i="8" s="1"/>
  <c r="N59" i="8"/>
  <c r="R59" i="8" s="1"/>
  <c r="N58" i="8"/>
  <c r="R58" i="8" s="1"/>
  <c r="N57" i="8"/>
  <c r="R57" i="8" s="1"/>
  <c r="N56" i="8"/>
  <c r="R56" i="8" s="1"/>
  <c r="N55" i="8"/>
  <c r="R55" i="8" s="1"/>
  <c r="N54" i="8"/>
  <c r="R54" i="8" s="1"/>
  <c r="N53" i="8"/>
  <c r="R53" i="8" s="1"/>
  <c r="N52" i="8"/>
  <c r="R52" i="8" s="1"/>
  <c r="N47" i="8"/>
  <c r="R47" i="8" s="1"/>
  <c r="N46" i="8"/>
  <c r="R46" i="8" s="1"/>
  <c r="N45" i="8"/>
  <c r="R45" i="8" s="1"/>
  <c r="N44" i="8"/>
  <c r="R44" i="8" s="1"/>
  <c r="N43" i="8"/>
  <c r="R43" i="8" s="1"/>
  <c r="N42" i="8"/>
  <c r="R42" i="8" s="1"/>
  <c r="N41" i="8"/>
  <c r="R41" i="8" s="1"/>
  <c r="N40" i="8"/>
  <c r="R40" i="8" s="1"/>
  <c r="N39" i="8"/>
  <c r="R39" i="8" s="1"/>
  <c r="N38" i="8"/>
  <c r="R38" i="8" s="1"/>
  <c r="N37" i="8"/>
  <c r="R37" i="8" s="1"/>
  <c r="N36" i="8"/>
  <c r="R36" i="8" s="1"/>
  <c r="N31" i="8"/>
  <c r="R31" i="8" s="1"/>
  <c r="N30" i="8"/>
  <c r="R30" i="8" s="1"/>
  <c r="N29" i="8"/>
  <c r="R29" i="8" s="1"/>
  <c r="N28" i="8"/>
  <c r="R28" i="8" s="1"/>
  <c r="N27" i="8"/>
  <c r="R27" i="8" s="1"/>
  <c r="N26" i="8"/>
  <c r="R26" i="8" s="1"/>
  <c r="N25" i="8"/>
  <c r="R25" i="8" s="1"/>
  <c r="N24" i="8"/>
  <c r="R24" i="8" s="1"/>
  <c r="N23" i="8"/>
  <c r="N22" i="8"/>
  <c r="R22" i="8" s="1"/>
  <c r="N21" i="8"/>
  <c r="R21" i="8" s="1"/>
  <c r="N20" i="8"/>
  <c r="R20" i="8" s="1"/>
  <c r="N5" i="8"/>
  <c r="R5" i="8" s="1"/>
  <c r="N6" i="8"/>
  <c r="R6" i="8" s="1"/>
  <c r="N7" i="8"/>
  <c r="R7" i="8" s="1"/>
  <c r="N8" i="8"/>
  <c r="R8" i="8" s="1"/>
  <c r="N9" i="8"/>
  <c r="R9" i="8" s="1"/>
  <c r="N10" i="8"/>
  <c r="R10" i="8" s="1"/>
  <c r="N11" i="8"/>
  <c r="R11" i="8" s="1"/>
  <c r="N12" i="8"/>
  <c r="R12" i="8" s="1"/>
  <c r="N13" i="8"/>
  <c r="R13" i="8" s="1"/>
  <c r="N14" i="8"/>
  <c r="R14" i="8" s="1"/>
  <c r="N15" i="8"/>
  <c r="R15" i="8" s="1"/>
  <c r="N4" i="8"/>
  <c r="R4" i="8" s="1"/>
  <c r="E16" i="8" l="1"/>
  <c r="N16" i="8"/>
  <c r="N32" i="8"/>
  <c r="N48" i="8"/>
  <c r="N64" i="8"/>
  <c r="E48" i="8"/>
  <c r="E32" i="8"/>
  <c r="E64" i="8"/>
  <c r="Q64" i="8"/>
  <c r="O64" i="8"/>
  <c r="L64" i="8"/>
  <c r="M64" i="8"/>
  <c r="K64" i="8"/>
  <c r="J64" i="8"/>
  <c r="I64" i="8"/>
  <c r="H64" i="8"/>
  <c r="G64" i="8"/>
  <c r="F64" i="8"/>
  <c r="D64" i="8"/>
  <c r="Q48" i="8"/>
  <c r="P48" i="8"/>
  <c r="O48" i="8"/>
  <c r="L48" i="8"/>
  <c r="M48" i="8"/>
  <c r="K48" i="8"/>
  <c r="J48" i="8"/>
  <c r="I48" i="8"/>
  <c r="H48" i="8"/>
  <c r="G48" i="8"/>
  <c r="F48" i="8"/>
  <c r="D48" i="8"/>
  <c r="Q32" i="8"/>
  <c r="P32" i="8"/>
  <c r="O32" i="8"/>
  <c r="L32" i="8"/>
  <c r="M32" i="8"/>
  <c r="K32" i="8"/>
  <c r="J32" i="8"/>
  <c r="I32" i="8"/>
  <c r="H32" i="8"/>
  <c r="G32" i="8"/>
  <c r="F32" i="8"/>
  <c r="D32" i="8"/>
  <c r="Q16" i="8"/>
  <c r="P16" i="8"/>
  <c r="O16" i="8"/>
  <c r="L16" i="8"/>
  <c r="M16" i="8"/>
  <c r="K16" i="8"/>
  <c r="J16" i="8"/>
  <c r="I16" i="8"/>
  <c r="H16" i="8"/>
  <c r="G16" i="8"/>
  <c r="F16" i="8"/>
  <c r="D16" i="8"/>
  <c r="R16" i="8" l="1"/>
  <c r="R32" i="8"/>
  <c r="R48" i="8"/>
  <c r="R64" i="8"/>
</calcChain>
</file>

<file path=xl/sharedStrings.xml><?xml version="1.0" encoding="utf-8"?>
<sst xmlns="http://schemas.openxmlformats.org/spreadsheetml/2006/main" count="140" uniqueCount="55">
  <si>
    <t>イベント名</t>
    <rPh sb="4" eb="5">
      <t>メイ</t>
    </rPh>
    <phoneticPr fontId="2"/>
  </si>
  <si>
    <t>いちご狩り</t>
    <rPh sb="3" eb="4">
      <t>ガ</t>
    </rPh>
    <phoneticPr fontId="2"/>
  </si>
  <si>
    <t>コスモス</t>
  </si>
  <si>
    <t>ジャガイモ</t>
  </si>
  <si>
    <t>さつまいも</t>
  </si>
  <si>
    <t>ぶどう狩り</t>
    <rPh sb="3" eb="4">
      <t>カ</t>
    </rPh>
    <phoneticPr fontId="2"/>
  </si>
  <si>
    <t>収穫祭</t>
    <rPh sb="0" eb="3">
      <t>シュウカクサイ</t>
    </rPh>
    <phoneticPr fontId="2"/>
  </si>
  <si>
    <t>たわわ祭</t>
    <rPh sb="3" eb="4">
      <t>マツリ</t>
    </rPh>
    <phoneticPr fontId="2"/>
  </si>
  <si>
    <t>計</t>
    <rPh sb="0" eb="1">
      <t>ケイ</t>
    </rPh>
    <phoneticPr fontId="2"/>
  </si>
  <si>
    <t>月</t>
    <rPh sb="0" eb="1">
      <t>ツキ</t>
    </rPh>
    <phoneticPr fontId="2"/>
  </si>
  <si>
    <t>摘みとり</t>
    <rPh sb="0" eb="1">
      <t>ツ</t>
    </rPh>
    <phoneticPr fontId="2"/>
  </si>
  <si>
    <t>掘り</t>
    <rPh sb="0" eb="1">
      <t>ホ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</si>
  <si>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</si>
  <si>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</si>
  <si>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</si>
  <si>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</si>
  <si>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</si>
  <si>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</si>
  <si>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</si>
  <si>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</si>
  <si>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</si>
  <si>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</si>
  <si>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</si>
  <si>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</si>
  <si>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2"/>
  </si>
  <si>
    <t>農と緑のゆったりウオーク</t>
  </si>
  <si>
    <t>タケノコ</t>
    <phoneticPr fontId="2"/>
  </si>
  <si>
    <t>掘り</t>
  </si>
  <si>
    <t>クリ</t>
    <phoneticPr fontId="2"/>
  </si>
  <si>
    <t>拾い</t>
    <rPh sb="0" eb="1">
      <t>ヒロ</t>
    </rPh>
    <phoneticPr fontId="2"/>
  </si>
  <si>
    <t>単位：人</t>
    <rPh sb="0" eb="2">
      <t>タンイ</t>
    </rPh>
    <rPh sb="3" eb="4">
      <t>ニン</t>
    </rPh>
    <phoneticPr fontId="2"/>
  </si>
  <si>
    <t>バーベキュー</t>
    <phoneticPr fontId="2"/>
  </si>
  <si>
    <t>直売所</t>
    <rPh sb="0" eb="2">
      <t>チョクバイ</t>
    </rPh>
    <rPh sb="2" eb="3">
      <t>ショ</t>
    </rPh>
    <phoneticPr fontId="2"/>
  </si>
  <si>
    <t>平成２８年度</t>
    <rPh sb="0" eb="2">
      <t>ヘイセイ</t>
    </rPh>
    <rPh sb="4" eb="6">
      <t>ネンド</t>
    </rPh>
    <phoneticPr fontId="2"/>
  </si>
  <si>
    <t>木工教室</t>
    <rPh sb="0" eb="2">
      <t>モッコウ</t>
    </rPh>
    <rPh sb="2" eb="4">
      <t>キョウシツ</t>
    </rPh>
    <phoneticPr fontId="2"/>
  </si>
  <si>
    <t>トウモロコシ</t>
    <phoneticPr fontId="2"/>
  </si>
  <si>
    <t>平成２７年度</t>
    <rPh sb="0" eb="2">
      <t>ヘイセイ</t>
    </rPh>
    <rPh sb="4" eb="6">
      <t>ネンド</t>
    </rPh>
    <phoneticPr fontId="2"/>
  </si>
  <si>
    <t>タケノコ</t>
    <phoneticPr fontId="2"/>
  </si>
  <si>
    <t>クリ</t>
    <phoneticPr fontId="2"/>
  </si>
  <si>
    <t>バーベキュー</t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</si>
  <si>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</si>
  <si>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</si>
  <si>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いちご・ぶどう狩り等の収穫体験</t>
    <rPh sb="7" eb="8">
      <t>ガ</t>
    </rPh>
    <rPh sb="9" eb="10">
      <t>ナド</t>
    </rPh>
    <rPh sb="11" eb="13">
      <t>シュウカク</t>
    </rPh>
    <rPh sb="13" eb="15">
      <t>タイケン</t>
    </rPh>
    <phoneticPr fontId="2"/>
  </si>
  <si>
    <t>イベント
（たわわ祭り等）</t>
    <rPh sb="9" eb="10">
      <t>マツ</t>
    </rPh>
    <rPh sb="11" eb="12">
      <t>ナド</t>
    </rPh>
    <phoneticPr fontId="2"/>
  </si>
  <si>
    <t>直売所とイベントの人数に一部重複あり、園内施設の利用者数に市民農園（彩農園）の利用者数は含まない。</t>
    <rPh sb="19" eb="21">
      <t>エンナイ</t>
    </rPh>
    <rPh sb="21" eb="23">
      <t>シセツ</t>
    </rPh>
    <rPh sb="24" eb="27">
      <t>リヨウシャ</t>
    </rPh>
    <rPh sb="27" eb="28">
      <t>スウ</t>
    </rPh>
    <rPh sb="29" eb="31">
      <t>シミン</t>
    </rPh>
    <rPh sb="31" eb="33">
      <t>ノウエン</t>
    </rPh>
    <rPh sb="34" eb="35">
      <t>イロドリ</t>
    </rPh>
    <rPh sb="35" eb="37">
      <t>ノウエン</t>
    </rPh>
    <rPh sb="39" eb="41">
      <t>リヨウ</t>
    </rPh>
    <rPh sb="41" eb="42">
      <t>シャ</t>
    </rPh>
    <rPh sb="42" eb="43">
      <t>スウ</t>
    </rPh>
    <rPh sb="44" eb="45">
      <t>フク</t>
    </rPh>
    <phoneticPr fontId="2"/>
  </si>
  <si>
    <t>①直売所</t>
    <rPh sb="1" eb="3">
      <t>チョクバイ</t>
    </rPh>
    <rPh sb="3" eb="4">
      <t>ショ</t>
    </rPh>
    <phoneticPr fontId="2"/>
  </si>
  <si>
    <t>②園内施設</t>
    <rPh sb="1" eb="3">
      <t>エンナイ</t>
    </rPh>
    <rPh sb="3" eb="5">
      <t>シセツ</t>
    </rPh>
    <phoneticPr fontId="2"/>
  </si>
  <si>
    <t>③イベント
（たわわ祭り等）</t>
    <rPh sb="10" eb="11">
      <t>マツ</t>
    </rPh>
    <rPh sb="12" eb="13">
      <t>ナド</t>
    </rPh>
    <phoneticPr fontId="2"/>
  </si>
  <si>
    <t>ﾀｹﾉｺ掘り</t>
    <rPh sb="4" eb="5">
      <t>ホ</t>
    </rPh>
    <phoneticPr fontId="2"/>
  </si>
  <si>
    <t>クリ拾い</t>
    <rPh sb="2" eb="3">
      <t>ヒロ</t>
    </rPh>
    <phoneticPr fontId="2"/>
  </si>
  <si>
    <t>②の内訳</t>
    <rPh sb="2" eb="4">
      <t>ウチワケ</t>
    </rPh>
    <phoneticPr fontId="2"/>
  </si>
  <si>
    <t>ｼﾞｬｶﾞｲﾓ
掘り</t>
    <rPh sb="8" eb="9">
      <t>ホ</t>
    </rPh>
    <phoneticPr fontId="2"/>
  </si>
  <si>
    <t>さつまいも
掘り</t>
    <rPh sb="6" eb="7">
      <t>ホ</t>
    </rPh>
    <phoneticPr fontId="2"/>
  </si>
  <si>
    <t>木工教室
トウモロコシ</t>
    <rPh sb="0" eb="2">
      <t>モッコウ</t>
    </rPh>
    <rPh sb="2" eb="4">
      <t>キョウシツ</t>
    </rPh>
    <phoneticPr fontId="2"/>
  </si>
  <si>
    <t>農業庭園たわわ　来園者の推移</t>
    <rPh sb="0" eb="2">
      <t>ノウギョウ</t>
    </rPh>
    <rPh sb="2" eb="4">
      <t>テイエン</t>
    </rPh>
    <rPh sb="8" eb="11">
      <t>ライエンシャ</t>
    </rPh>
    <rPh sb="12" eb="14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</si>
</sst>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2" tint="-0.499984740745262"/>
      <name val="ＭＳ Ｐゴシック"/>
      <family val="2"/>
      <charset val="128"/>
      <scheme val="minor"/>
    </font>
    <font>
      <sz val="12"/>
      <color theme="2" tint="-0.499984740745262"/>
      <name val="ＭＳ Ｐゴシック"/>
      <family val="3"/>
      <charset val="128"/>
      <scheme val="minor"/>
    </font>
    <font>
      <sz val="11"/>
      <color theme="2" tint="-0.499984740745262"/>
      <name val="ＭＳ Ｐゴシック"/>
      <family val="3"/>
      <charset val="128"/>
      <scheme val="minor"/>
    </font>
    <font>
      <b/>
      <sz val="20"/>
      <color theme="2" tint="-0.499984740745262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2" tint="-0.499984740745262"/>
      <name val="ＭＳ Ｐゴシック"/>
      <family val="3"/>
      <charset val="128"/>
      <scheme val="minor"/>
    </font>
    <font>
      <b/>
      <sz val="20"/>
      <color theme="2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medium">
        <color indexed="64"/>
      </top>
      <bottom/>
      <diagonal style="thin">
        <color auto="1"/>
      </diagonal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/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medium">
        <color indexed="64"/>
      </bottom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Down="1">
      <left/>
      <right/>
      <top/>
      <bottom style="thin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>
      <alignment vertical="center"/>
    </xf>
    <xf numFmtId="38" fontId="0" fillId="0" borderId="0" xfId="1" applyFo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38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38" fontId="9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17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19" xfId="0" applyFont="1" applyBorder="1">
      <alignment vertical="center"/>
    </xf>
    <xf numFmtId="38" fontId="9" fillId="0" borderId="19" xfId="1" applyFont="1" applyBorder="1">
      <alignment vertical="center"/>
    </xf>
    <xf numFmtId="0" fontId="9" fillId="0" borderId="20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1" xfId="0" applyFont="1" applyBorder="1">
      <alignment vertical="center"/>
    </xf>
    <xf numFmtId="38" fontId="11" fillId="0" borderId="3" xfId="1" applyFont="1" applyBorder="1" applyAlignment="1">
      <alignment horizontal="right" vertical="center"/>
    </xf>
    <xf numFmtId="38" fontId="11" fillId="0" borderId="0" xfId="0" applyNumberFormat="1" applyFont="1" applyAlignment="1">
      <alignment horizontal="right"/>
    </xf>
    <xf numFmtId="38" fontId="3" fillId="0" borderId="16" xfId="0" applyNumberFormat="1" applyFont="1" applyBorder="1">
      <alignment vertical="center"/>
    </xf>
    <xf numFmtId="38" fontId="11" fillId="0" borderId="0" xfId="1" applyFont="1">
      <alignment vertical="center"/>
    </xf>
    <xf numFmtId="0" fontId="9" fillId="0" borderId="2" xfId="0" applyFont="1" applyBorder="1">
      <alignment vertical="center"/>
    </xf>
    <xf numFmtId="0" fontId="9" fillId="0" borderId="26" xfId="0" applyFont="1" applyBorder="1">
      <alignment vertical="center"/>
    </xf>
    <xf numFmtId="38" fontId="3" fillId="0" borderId="27" xfId="0" applyNumberFormat="1" applyFont="1" applyBorder="1">
      <alignment vertical="center"/>
    </xf>
    <xf numFmtId="0" fontId="14" fillId="0" borderId="0" xfId="0" applyFont="1" applyAlignment="1">
      <alignment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17" fillId="0" borderId="2" xfId="0" applyFont="1" applyBorder="1">
      <alignment vertical="center"/>
    </xf>
    <xf numFmtId="0" fontId="17" fillId="0" borderId="35" xfId="0" applyFont="1" applyBorder="1">
      <alignment vertical="center"/>
    </xf>
    <xf numFmtId="0" fontId="17" fillId="0" borderId="41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36" xfId="0" applyFont="1" applyBorder="1">
      <alignment vertical="center"/>
    </xf>
    <xf numFmtId="0" fontId="17" fillId="0" borderId="42" xfId="0" applyFont="1" applyBorder="1">
      <alignment vertical="center"/>
    </xf>
    <xf numFmtId="38" fontId="17" fillId="0" borderId="42" xfId="1" applyFont="1" applyBorder="1">
      <alignment vertical="center"/>
    </xf>
    <xf numFmtId="0" fontId="17" fillId="0" borderId="36" xfId="0" applyFont="1" applyBorder="1" applyAlignment="1">
      <alignment horizontal="center" vertical="center"/>
    </xf>
    <xf numFmtId="38" fontId="17" fillId="0" borderId="5" xfId="1" applyFont="1" applyBorder="1">
      <alignment vertical="center"/>
    </xf>
    <xf numFmtId="38" fontId="17" fillId="0" borderId="24" xfId="1" applyFont="1" applyBorder="1">
      <alignment vertical="center"/>
    </xf>
    <xf numFmtId="0" fontId="17" fillId="0" borderId="37" xfId="0" applyFont="1" applyBorder="1">
      <alignment vertical="center"/>
    </xf>
    <xf numFmtId="0" fontId="17" fillId="0" borderId="43" xfId="0" applyFont="1" applyBorder="1">
      <alignment vertical="center"/>
    </xf>
    <xf numFmtId="0" fontId="17" fillId="0" borderId="38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25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51" xfId="0" applyFont="1" applyBorder="1">
      <alignment vertical="center"/>
    </xf>
    <xf numFmtId="0" fontId="11" fillId="0" borderId="33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38" fontId="11" fillId="0" borderId="27" xfId="1" applyFont="1" applyBorder="1" applyAlignment="1">
      <alignment horizontal="right" vertical="center"/>
    </xf>
    <xf numFmtId="38" fontId="11" fillId="0" borderId="16" xfId="1" applyFont="1" applyBorder="1" applyAlignment="1">
      <alignment horizontal="right" vertical="center"/>
    </xf>
    <xf numFmtId="38" fontId="11" fillId="0" borderId="51" xfId="1" applyFont="1" applyBorder="1" applyAlignment="1">
      <alignment horizontal="right" vertical="center"/>
    </xf>
    <xf numFmtId="0" fontId="16" fillId="0" borderId="4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38" fontId="11" fillId="0" borderId="33" xfId="1" applyFont="1" applyBorder="1" applyAlignment="1">
      <alignment horizontal="center" vertical="center" wrapText="1"/>
    </xf>
    <xf numFmtId="38" fontId="11" fillId="0" borderId="22" xfId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38" fontId="11" fillId="0" borderId="15" xfId="1" applyFont="1" applyBorder="1" applyAlignment="1">
      <alignment horizontal="center" vertical="center"/>
    </xf>
    <xf numFmtId="38" fontId="11" fillId="0" borderId="23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38" fontId="3" fillId="0" borderId="15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18" fillId="0" borderId="9" xfId="1" applyFont="1" applyBorder="1" applyAlignment="1">
      <alignment horizontal="right" vertical="center"/>
    </xf>
    <xf numFmtId="38" fontId="18" fillId="0" borderId="7" xfId="1" applyFont="1" applyBorder="1" applyAlignment="1">
      <alignment horizontal="right" vertical="center"/>
    </xf>
    <xf numFmtId="38" fontId="18" fillId="0" borderId="38" xfId="1" applyFont="1" applyBorder="1" applyAlignment="1">
      <alignment horizontal="right" vertical="center"/>
    </xf>
    <xf numFmtId="38" fontId="18" fillId="0" borderId="3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38" fontId="11" fillId="0" borderId="15" xfId="1" applyFont="1" applyBorder="1" applyAlignment="1">
      <alignment horizontal="right" vertical="center"/>
    </xf>
    <xf numFmtId="38" fontId="11" fillId="0" borderId="27" xfId="1" applyFont="1" applyBorder="1" applyAlignment="1">
      <alignment horizontal="right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38" fontId="18" fillId="0" borderId="44" xfId="1" applyFont="1" applyBorder="1" applyAlignment="1">
      <alignment horizontal="right" vertical="center"/>
    </xf>
    <xf numFmtId="38" fontId="18" fillId="0" borderId="40" xfId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38" fontId="13" fillId="0" borderId="10" xfId="1" applyFont="1" applyBorder="1" applyAlignment="1">
      <alignment horizontal="right" vertical="center"/>
    </xf>
    <xf numFmtId="38" fontId="13" fillId="0" borderId="22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38" fontId="13" fillId="0" borderId="8" xfId="1" applyFont="1" applyBorder="1" applyAlignment="1">
      <alignment horizontal="right" vertical="center"/>
    </xf>
    <xf numFmtId="38" fontId="13" fillId="0" borderId="9" xfId="1" applyFont="1" applyBorder="1" applyAlignment="1">
      <alignment horizontal="right" vertical="center"/>
    </xf>
    <xf numFmtId="38" fontId="13" fillId="0" borderId="7" xfId="1" applyFont="1" applyBorder="1" applyAlignment="1">
      <alignment horizontal="right" vertical="center"/>
    </xf>
    <xf numFmtId="38" fontId="13" fillId="0" borderId="18" xfId="1" applyFont="1" applyBorder="1" applyAlignment="1">
      <alignment horizontal="right" vertical="center"/>
    </xf>
    <xf numFmtId="38" fontId="13" fillId="0" borderId="28" xfId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38" fontId="11" fillId="0" borderId="10" xfId="1" applyFont="1" applyBorder="1" applyAlignment="1">
      <alignment horizontal="right" vertical="center" wrapText="1"/>
    </xf>
    <xf numFmtId="38" fontId="11" fillId="0" borderId="3" xfId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Zeros="0" tabSelected="1" view="pageBreakPreview" zoomScale="85" zoomScaleNormal="9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 x14ac:dyDescent="0.15"/>
  <cols>
    <col min="1" max="1" width="4.75" style="1" customWidth="1"/>
    <col min="2" max="3" width="6" style="1" customWidth="1"/>
    <col min="4" max="4" width="15.25" style="2" customWidth="1"/>
    <col min="5" max="5" width="16.375" style="2" customWidth="1"/>
    <col min="6" max="12" width="9.375" style="6" customWidth="1"/>
    <col min="13" max="13" width="9.375" style="31" customWidth="1"/>
    <col min="14" max="14" width="16.375" style="1" customWidth="1"/>
    <col min="15" max="17" width="10.625" style="6" hidden="1" customWidth="1"/>
    <col min="18" max="18" width="13.5" style="1" customWidth="1"/>
    <col min="19" max="16384" width="9" style="1"/>
  </cols>
  <sheetData>
    <row r="1" spans="1:18" ht="21" customHeight="1" thickBot="1" x14ac:dyDescent="0.2">
      <c r="A1" s="13" t="s">
        <v>54</v>
      </c>
      <c r="B1" s="12"/>
      <c r="C1" s="9"/>
      <c r="D1" s="9"/>
      <c r="E1" s="9"/>
      <c r="F1" s="9"/>
      <c r="G1" s="9"/>
      <c r="H1" s="9"/>
      <c r="I1" s="9"/>
      <c r="J1" s="9"/>
      <c r="K1" s="9"/>
      <c r="L1" s="10"/>
      <c r="M1" s="30"/>
      <c r="N1" s="9"/>
      <c r="O1" s="10"/>
      <c r="P1" s="10"/>
      <c r="Q1" s="10"/>
      <c r="R1" s="24" t="s">
        <v>30</v>
      </c>
    </row>
    <row r="2" spans="1:18" s="11" customFormat="1" ht="15" customHeight="1" x14ac:dyDescent="0.15">
      <c r="A2" s="126"/>
      <c r="B2" s="127"/>
      <c r="C2" s="127"/>
      <c r="D2" s="79" t="s">
        <v>45</v>
      </c>
      <c r="E2" s="75" t="s">
        <v>46</v>
      </c>
      <c r="F2" s="85" t="s">
        <v>50</v>
      </c>
      <c r="G2" s="85"/>
      <c r="H2" s="85"/>
      <c r="I2" s="85"/>
      <c r="J2" s="85"/>
      <c r="K2" s="85"/>
      <c r="L2" s="85"/>
      <c r="M2" s="85"/>
      <c r="N2" s="77" t="s">
        <v>47</v>
      </c>
      <c r="O2" s="81" t="s">
        <v>6</v>
      </c>
      <c r="P2" s="83" t="s">
        <v>25</v>
      </c>
      <c r="Q2" s="67" t="s">
        <v>7</v>
      </c>
      <c r="R2" s="69" t="s">
        <v>8</v>
      </c>
    </row>
    <row r="3" spans="1:18" s="11" customFormat="1" ht="24.75" customHeight="1" thickBot="1" x14ac:dyDescent="0.2">
      <c r="A3" s="128"/>
      <c r="B3" s="129"/>
      <c r="C3" s="129"/>
      <c r="D3" s="80"/>
      <c r="E3" s="76"/>
      <c r="F3" s="64" t="s">
        <v>1</v>
      </c>
      <c r="G3" s="65" t="s">
        <v>48</v>
      </c>
      <c r="H3" s="65" t="s">
        <v>49</v>
      </c>
      <c r="I3" s="66" t="s">
        <v>53</v>
      </c>
      <c r="J3" s="65" t="s">
        <v>51</v>
      </c>
      <c r="K3" s="65" t="s">
        <v>52</v>
      </c>
      <c r="L3" s="63" t="s">
        <v>5</v>
      </c>
      <c r="M3" s="63" t="s">
        <v>39</v>
      </c>
      <c r="N3" s="78"/>
      <c r="O3" s="82"/>
      <c r="P3" s="84"/>
      <c r="Q3" s="68"/>
      <c r="R3" s="70"/>
    </row>
    <row r="4" spans="1:18" s="11" customFormat="1" ht="14.25" customHeight="1" x14ac:dyDescent="0.15">
      <c r="A4" s="101" t="s">
        <v>41</v>
      </c>
      <c r="B4" s="71" t="s">
        <v>12</v>
      </c>
      <c r="C4" s="72"/>
      <c r="D4" s="60">
        <v>1641</v>
      </c>
      <c r="E4" s="23">
        <f>SUM(F4:M4)</f>
        <v>1563</v>
      </c>
      <c r="F4" s="33">
        <v>1147</v>
      </c>
      <c r="G4" s="34">
        <v>120</v>
      </c>
      <c r="H4" s="34"/>
      <c r="I4" s="34"/>
      <c r="J4" s="34"/>
      <c r="K4" s="34"/>
      <c r="L4" s="35"/>
      <c r="M4" s="35">
        <v>296</v>
      </c>
      <c r="N4" s="55">
        <f>SUM(O4:Q4)</f>
        <v>0</v>
      </c>
      <c r="O4" s="52"/>
      <c r="P4" s="27"/>
      <c r="Q4" s="28"/>
      <c r="R4" s="29">
        <f>D4+E4+N4</f>
        <v>3204</v>
      </c>
    </row>
    <row r="5" spans="1:18" s="11" customFormat="1" ht="14.25" customHeight="1" x14ac:dyDescent="0.15">
      <c r="A5" s="101"/>
      <c r="B5" s="73" t="s">
        <v>13</v>
      </c>
      <c r="C5" s="74"/>
      <c r="D5" s="61">
        <v>1253</v>
      </c>
      <c r="E5" s="23">
        <f t="shared" ref="E5:E15" si="0">SUM(F5:M5)</f>
        <v>573</v>
      </c>
      <c r="F5" s="36">
        <v>289</v>
      </c>
      <c r="G5" s="37"/>
      <c r="H5" s="37"/>
      <c r="I5" s="37"/>
      <c r="J5" s="37"/>
      <c r="K5" s="37"/>
      <c r="L5" s="38"/>
      <c r="M5" s="38">
        <v>284</v>
      </c>
      <c r="N5" s="56">
        <f t="shared" ref="N5:N15" si="1">SUM(O5:Q5)</f>
        <v>1200</v>
      </c>
      <c r="O5" s="53"/>
      <c r="P5" s="17"/>
      <c r="Q5" s="19">
        <v>1200</v>
      </c>
      <c r="R5" s="25">
        <f t="shared" ref="R5:R15" si="2">D5+E5+N5</f>
        <v>3026</v>
      </c>
    </row>
    <row r="6" spans="1:18" s="11" customFormat="1" ht="14.25" customHeight="1" x14ac:dyDescent="0.15">
      <c r="A6" s="101"/>
      <c r="B6" s="73" t="s">
        <v>14</v>
      </c>
      <c r="C6" s="74"/>
      <c r="D6" s="61">
        <v>1181</v>
      </c>
      <c r="E6" s="23">
        <f t="shared" si="0"/>
        <v>234</v>
      </c>
      <c r="F6" s="36"/>
      <c r="G6" s="37"/>
      <c r="H6" s="37"/>
      <c r="I6" s="37"/>
      <c r="J6" s="37">
        <v>186</v>
      </c>
      <c r="K6" s="37"/>
      <c r="L6" s="38"/>
      <c r="M6" s="38">
        <v>48</v>
      </c>
      <c r="N6" s="56">
        <f t="shared" si="1"/>
        <v>0</v>
      </c>
      <c r="O6" s="53"/>
      <c r="P6" s="17"/>
      <c r="Q6" s="18"/>
      <c r="R6" s="25">
        <f t="shared" si="2"/>
        <v>1415</v>
      </c>
    </row>
    <row r="7" spans="1:18" s="11" customFormat="1" ht="14.25" customHeight="1" x14ac:dyDescent="0.15">
      <c r="A7" s="101"/>
      <c r="B7" s="73" t="s">
        <v>15</v>
      </c>
      <c r="C7" s="74"/>
      <c r="D7" s="61">
        <v>1068</v>
      </c>
      <c r="E7" s="23">
        <f t="shared" si="0"/>
        <v>216</v>
      </c>
      <c r="F7" s="36"/>
      <c r="G7" s="37"/>
      <c r="H7" s="37"/>
      <c r="I7" s="37">
        <v>37</v>
      </c>
      <c r="J7" s="37"/>
      <c r="K7" s="37"/>
      <c r="L7" s="38">
        <v>147</v>
      </c>
      <c r="M7" s="38">
        <v>32</v>
      </c>
      <c r="N7" s="56">
        <f t="shared" si="1"/>
        <v>0</v>
      </c>
      <c r="O7" s="53"/>
      <c r="P7" s="17"/>
      <c r="Q7" s="18"/>
      <c r="R7" s="25">
        <f t="shared" si="2"/>
        <v>1284</v>
      </c>
    </row>
    <row r="8" spans="1:18" s="11" customFormat="1" ht="14.25" customHeight="1" x14ac:dyDescent="0.15">
      <c r="A8" s="101"/>
      <c r="B8" s="73" t="s">
        <v>16</v>
      </c>
      <c r="C8" s="74"/>
      <c r="D8" s="61">
        <v>1256</v>
      </c>
      <c r="E8" s="23">
        <f t="shared" si="0"/>
        <v>587</v>
      </c>
      <c r="F8" s="36"/>
      <c r="G8" s="37"/>
      <c r="H8" s="37"/>
      <c r="I8" s="37">
        <v>23</v>
      </c>
      <c r="J8" s="37"/>
      <c r="K8" s="37"/>
      <c r="L8" s="39">
        <v>516</v>
      </c>
      <c r="M8" s="38">
        <v>48</v>
      </c>
      <c r="N8" s="56">
        <f t="shared" si="1"/>
        <v>0</v>
      </c>
      <c r="O8" s="53"/>
      <c r="P8" s="17"/>
      <c r="Q8" s="18"/>
      <c r="R8" s="25">
        <f t="shared" si="2"/>
        <v>1843</v>
      </c>
    </row>
    <row r="9" spans="1:18" s="11" customFormat="1" ht="14.25" customHeight="1" x14ac:dyDescent="0.15">
      <c r="A9" s="101"/>
      <c r="B9" s="73" t="s">
        <v>17</v>
      </c>
      <c r="C9" s="74"/>
      <c r="D9" s="61">
        <v>821</v>
      </c>
      <c r="E9" s="23">
        <f t="shared" si="0"/>
        <v>241</v>
      </c>
      <c r="F9" s="36"/>
      <c r="G9" s="37"/>
      <c r="H9" s="37"/>
      <c r="I9" s="37"/>
      <c r="J9" s="37"/>
      <c r="K9" s="37">
        <v>24</v>
      </c>
      <c r="L9" s="39">
        <v>185</v>
      </c>
      <c r="M9" s="38">
        <v>32</v>
      </c>
      <c r="N9" s="56">
        <f t="shared" si="1"/>
        <v>0</v>
      </c>
      <c r="O9" s="53"/>
      <c r="P9" s="17"/>
      <c r="Q9" s="18"/>
      <c r="R9" s="25">
        <f t="shared" si="2"/>
        <v>1062</v>
      </c>
    </row>
    <row r="10" spans="1:18" s="11" customFormat="1" ht="14.25" customHeight="1" x14ac:dyDescent="0.15">
      <c r="A10" s="101"/>
      <c r="B10" s="73" t="s">
        <v>18</v>
      </c>
      <c r="C10" s="74"/>
      <c r="D10" s="61">
        <v>1007</v>
      </c>
      <c r="E10" s="23">
        <f t="shared" si="0"/>
        <v>293</v>
      </c>
      <c r="F10" s="36"/>
      <c r="G10" s="37"/>
      <c r="H10" s="40">
        <v>35</v>
      </c>
      <c r="I10" s="37"/>
      <c r="J10" s="37"/>
      <c r="K10" s="37">
        <v>218</v>
      </c>
      <c r="L10" s="39"/>
      <c r="M10" s="38">
        <v>40</v>
      </c>
      <c r="N10" s="56">
        <f t="shared" si="1"/>
        <v>0</v>
      </c>
      <c r="O10" s="53"/>
      <c r="P10" s="17"/>
      <c r="Q10" s="18"/>
      <c r="R10" s="25">
        <f t="shared" si="2"/>
        <v>1300</v>
      </c>
    </row>
    <row r="11" spans="1:18" s="11" customFormat="1" ht="14.25" customHeight="1" x14ac:dyDescent="0.15">
      <c r="A11" s="101"/>
      <c r="B11" s="73" t="s">
        <v>19</v>
      </c>
      <c r="C11" s="74"/>
      <c r="D11" s="61">
        <v>1131</v>
      </c>
      <c r="E11" s="23">
        <f t="shared" si="0"/>
        <v>40</v>
      </c>
      <c r="F11" s="36"/>
      <c r="G11" s="37"/>
      <c r="H11" s="37"/>
      <c r="I11" s="37"/>
      <c r="J11" s="37"/>
      <c r="K11" s="37"/>
      <c r="L11" s="38"/>
      <c r="M11" s="38">
        <v>40</v>
      </c>
      <c r="N11" s="56">
        <f t="shared" si="1"/>
        <v>1583</v>
      </c>
      <c r="O11" s="53">
        <v>83</v>
      </c>
      <c r="P11" s="17">
        <v>1500</v>
      </c>
      <c r="Q11" s="18"/>
      <c r="R11" s="25">
        <f t="shared" si="2"/>
        <v>2754</v>
      </c>
    </row>
    <row r="12" spans="1:18" s="11" customFormat="1" ht="14.25" customHeight="1" x14ac:dyDescent="0.15">
      <c r="A12" s="101"/>
      <c r="B12" s="73" t="s">
        <v>20</v>
      </c>
      <c r="C12" s="74"/>
      <c r="D12" s="61">
        <v>977</v>
      </c>
      <c r="E12" s="23">
        <f t="shared" si="0"/>
        <v>8</v>
      </c>
      <c r="F12" s="36"/>
      <c r="G12" s="37"/>
      <c r="H12" s="37"/>
      <c r="I12" s="37"/>
      <c r="J12" s="37"/>
      <c r="K12" s="37"/>
      <c r="L12" s="38"/>
      <c r="M12" s="38">
        <v>8</v>
      </c>
      <c r="N12" s="56">
        <f t="shared" si="1"/>
        <v>0</v>
      </c>
      <c r="O12" s="53"/>
      <c r="P12" s="17"/>
      <c r="Q12" s="18"/>
      <c r="R12" s="25">
        <f t="shared" si="2"/>
        <v>985</v>
      </c>
    </row>
    <row r="13" spans="1:18" s="11" customFormat="1" ht="14.25" customHeight="1" x14ac:dyDescent="0.15">
      <c r="A13" s="101"/>
      <c r="B13" s="73" t="s">
        <v>21</v>
      </c>
      <c r="C13" s="74"/>
      <c r="D13" s="61">
        <v>627</v>
      </c>
      <c r="E13" s="23">
        <f t="shared" si="0"/>
        <v>132</v>
      </c>
      <c r="F13" s="41">
        <v>132</v>
      </c>
      <c r="G13" s="37"/>
      <c r="H13" s="37"/>
      <c r="I13" s="37"/>
      <c r="J13" s="37"/>
      <c r="K13" s="37"/>
      <c r="L13" s="38"/>
      <c r="M13" s="38"/>
      <c r="N13" s="56">
        <f t="shared" si="1"/>
        <v>0</v>
      </c>
      <c r="O13" s="53"/>
      <c r="P13" s="17"/>
      <c r="Q13" s="18"/>
      <c r="R13" s="25">
        <f t="shared" si="2"/>
        <v>759</v>
      </c>
    </row>
    <row r="14" spans="1:18" s="11" customFormat="1" ht="14.25" customHeight="1" x14ac:dyDescent="0.15">
      <c r="A14" s="101"/>
      <c r="B14" s="73" t="s">
        <v>22</v>
      </c>
      <c r="C14" s="74"/>
      <c r="D14" s="61">
        <v>806</v>
      </c>
      <c r="E14" s="23">
        <f t="shared" si="0"/>
        <v>640</v>
      </c>
      <c r="F14" s="41">
        <v>640</v>
      </c>
      <c r="G14" s="37"/>
      <c r="H14" s="37"/>
      <c r="I14" s="37"/>
      <c r="J14" s="37"/>
      <c r="K14" s="37"/>
      <c r="L14" s="38"/>
      <c r="M14" s="38"/>
      <c r="N14" s="56">
        <f t="shared" si="1"/>
        <v>0</v>
      </c>
      <c r="O14" s="53"/>
      <c r="P14" s="17"/>
      <c r="Q14" s="18"/>
      <c r="R14" s="25">
        <f t="shared" si="2"/>
        <v>1446</v>
      </c>
    </row>
    <row r="15" spans="1:18" s="11" customFormat="1" ht="14.25" customHeight="1" thickBot="1" x14ac:dyDescent="0.2">
      <c r="A15" s="101"/>
      <c r="B15" s="86" t="s">
        <v>23</v>
      </c>
      <c r="C15" s="87"/>
      <c r="D15" s="62">
        <v>1033</v>
      </c>
      <c r="E15" s="23">
        <f t="shared" si="0"/>
        <v>1004</v>
      </c>
      <c r="F15" s="42">
        <v>1004</v>
      </c>
      <c r="G15" s="43"/>
      <c r="H15" s="43"/>
      <c r="I15" s="43"/>
      <c r="J15" s="43"/>
      <c r="K15" s="43"/>
      <c r="L15" s="44"/>
      <c r="M15" s="44"/>
      <c r="N15" s="57">
        <f t="shared" si="1"/>
        <v>0</v>
      </c>
      <c r="O15" s="54"/>
      <c r="P15" s="21"/>
      <c r="Q15" s="22"/>
      <c r="R15" s="25">
        <f t="shared" si="2"/>
        <v>2037</v>
      </c>
    </row>
    <row r="16" spans="1:18" s="11" customFormat="1" ht="9" customHeight="1" x14ac:dyDescent="0.15">
      <c r="A16" s="101"/>
      <c r="B16" s="88" t="s">
        <v>24</v>
      </c>
      <c r="C16" s="89"/>
      <c r="D16" s="92">
        <f>SUM(D4:D15)</f>
        <v>12801</v>
      </c>
      <c r="E16" s="98">
        <f>SUM(E4:E15)</f>
        <v>5531</v>
      </c>
      <c r="F16" s="94">
        <f>SUM(F4:F15)</f>
        <v>3212</v>
      </c>
      <c r="G16" s="96">
        <f t="shared" ref="G16:Q16" si="3">SUM(G4:G15)</f>
        <v>120</v>
      </c>
      <c r="H16" s="96">
        <f t="shared" si="3"/>
        <v>35</v>
      </c>
      <c r="I16" s="96">
        <f t="shared" si="3"/>
        <v>60</v>
      </c>
      <c r="J16" s="96">
        <f t="shared" si="3"/>
        <v>186</v>
      </c>
      <c r="K16" s="96">
        <f t="shared" si="3"/>
        <v>242</v>
      </c>
      <c r="L16" s="111">
        <f>SUM(L4:L15)</f>
        <v>848</v>
      </c>
      <c r="M16" s="111">
        <f t="shared" si="3"/>
        <v>828</v>
      </c>
      <c r="N16" s="92">
        <f t="shared" ref="N16" si="4">SUM(N4:N15)</f>
        <v>2783</v>
      </c>
      <c r="O16" s="116">
        <f t="shared" si="3"/>
        <v>83</v>
      </c>
      <c r="P16" s="118">
        <f t="shared" si="3"/>
        <v>1500</v>
      </c>
      <c r="Q16" s="120">
        <f t="shared" si="3"/>
        <v>1200</v>
      </c>
      <c r="R16" s="92">
        <f>SUM(R4:R15)</f>
        <v>21115</v>
      </c>
    </row>
    <row r="17" spans="1:18" s="11" customFormat="1" ht="9" customHeight="1" thickBot="1" x14ac:dyDescent="0.2">
      <c r="A17" s="102"/>
      <c r="B17" s="90"/>
      <c r="C17" s="91"/>
      <c r="D17" s="93"/>
      <c r="E17" s="99"/>
      <c r="F17" s="95"/>
      <c r="G17" s="97"/>
      <c r="H17" s="97"/>
      <c r="I17" s="97"/>
      <c r="J17" s="97"/>
      <c r="K17" s="97"/>
      <c r="L17" s="112"/>
      <c r="M17" s="112"/>
      <c r="N17" s="93"/>
      <c r="O17" s="117"/>
      <c r="P17" s="119"/>
      <c r="Q17" s="121"/>
      <c r="R17" s="93"/>
    </row>
    <row r="18" spans="1:18" s="11" customFormat="1" ht="13.5" hidden="1" customHeight="1" x14ac:dyDescent="0.15">
      <c r="A18" s="100" t="s">
        <v>40</v>
      </c>
      <c r="B18" s="14"/>
      <c r="C18" s="58" t="s">
        <v>0</v>
      </c>
      <c r="D18" s="103" t="s">
        <v>32</v>
      </c>
      <c r="E18" s="130" t="s">
        <v>42</v>
      </c>
      <c r="F18" s="105" t="s">
        <v>1</v>
      </c>
      <c r="G18" s="45" t="s">
        <v>26</v>
      </c>
      <c r="H18" s="45" t="s">
        <v>28</v>
      </c>
      <c r="I18" s="46" t="s">
        <v>34</v>
      </c>
      <c r="J18" s="45" t="s">
        <v>3</v>
      </c>
      <c r="K18" s="45" t="s">
        <v>4</v>
      </c>
      <c r="L18" s="107" t="s">
        <v>5</v>
      </c>
      <c r="M18" s="50" t="s">
        <v>31</v>
      </c>
      <c r="N18" s="77" t="s">
        <v>43</v>
      </c>
      <c r="O18" s="81" t="s">
        <v>6</v>
      </c>
      <c r="P18" s="83" t="s">
        <v>25</v>
      </c>
      <c r="Q18" s="67" t="s">
        <v>7</v>
      </c>
      <c r="R18" s="114" t="s">
        <v>8</v>
      </c>
    </row>
    <row r="19" spans="1:18" s="11" customFormat="1" ht="13.5" hidden="1" customHeight="1" x14ac:dyDescent="0.15">
      <c r="A19" s="101"/>
      <c r="B19" s="15" t="s">
        <v>9</v>
      </c>
      <c r="C19" s="59"/>
      <c r="D19" s="104"/>
      <c r="E19" s="131"/>
      <c r="F19" s="106"/>
      <c r="G19" s="47" t="s">
        <v>27</v>
      </c>
      <c r="H19" s="47" t="s">
        <v>29</v>
      </c>
      <c r="I19" s="48" t="s">
        <v>35</v>
      </c>
      <c r="J19" s="49" t="s">
        <v>11</v>
      </c>
      <c r="K19" s="49" t="s">
        <v>11</v>
      </c>
      <c r="L19" s="108"/>
      <c r="M19" s="51"/>
      <c r="N19" s="132"/>
      <c r="O19" s="109"/>
      <c r="P19" s="110"/>
      <c r="Q19" s="113"/>
      <c r="R19" s="115"/>
    </row>
    <row r="20" spans="1:18" s="11" customFormat="1" ht="14.25" customHeight="1" x14ac:dyDescent="0.15">
      <c r="A20" s="101"/>
      <c r="B20" s="71" t="s">
        <v>12</v>
      </c>
      <c r="C20" s="72"/>
      <c r="D20" s="60">
        <v>2090</v>
      </c>
      <c r="E20" s="23">
        <f>SUM(F20:M20)</f>
        <v>1545</v>
      </c>
      <c r="F20" s="36">
        <v>1147</v>
      </c>
      <c r="G20" s="37">
        <v>78</v>
      </c>
      <c r="H20" s="37"/>
      <c r="I20" s="37"/>
      <c r="J20" s="37"/>
      <c r="K20" s="37"/>
      <c r="L20" s="38"/>
      <c r="M20" s="38">
        <v>320</v>
      </c>
      <c r="N20" s="56">
        <f>SUM(O20:Q20)</f>
        <v>0</v>
      </c>
      <c r="O20" s="53"/>
      <c r="P20" s="17"/>
      <c r="Q20" s="18"/>
      <c r="R20" s="29">
        <f>D20+E20+N20</f>
        <v>3635</v>
      </c>
    </row>
    <row r="21" spans="1:18" s="11" customFormat="1" ht="14.25" customHeight="1" x14ac:dyDescent="0.15">
      <c r="A21" s="101"/>
      <c r="B21" s="73" t="s">
        <v>13</v>
      </c>
      <c r="C21" s="74"/>
      <c r="D21" s="61">
        <v>1419</v>
      </c>
      <c r="E21" s="23">
        <f t="shared" ref="E21:E31" si="5">SUM(F21:M21)</f>
        <v>927</v>
      </c>
      <c r="F21" s="36">
        <v>436</v>
      </c>
      <c r="G21" s="37">
        <v>27</v>
      </c>
      <c r="H21" s="37"/>
      <c r="I21" s="37"/>
      <c r="J21" s="37"/>
      <c r="K21" s="37"/>
      <c r="L21" s="38"/>
      <c r="M21" s="38">
        <v>464</v>
      </c>
      <c r="N21" s="56">
        <f t="shared" ref="N21:N31" si="6">SUM(O21:Q21)</f>
        <v>1500</v>
      </c>
      <c r="O21" s="53"/>
      <c r="P21" s="17"/>
      <c r="Q21" s="19">
        <v>1500</v>
      </c>
      <c r="R21" s="25">
        <f t="shared" ref="R21:R31" si="7">D21+E21+N21</f>
        <v>3846</v>
      </c>
    </row>
    <row r="22" spans="1:18" s="11" customFormat="1" ht="14.25" customHeight="1" x14ac:dyDescent="0.15">
      <c r="A22" s="101"/>
      <c r="B22" s="73" t="s">
        <v>14</v>
      </c>
      <c r="C22" s="74"/>
      <c r="D22" s="61">
        <v>1297</v>
      </c>
      <c r="E22" s="23">
        <f t="shared" si="5"/>
        <v>271</v>
      </c>
      <c r="F22" s="36"/>
      <c r="G22" s="37"/>
      <c r="H22" s="37"/>
      <c r="I22" s="37"/>
      <c r="J22" s="37">
        <v>215</v>
      </c>
      <c r="K22" s="37"/>
      <c r="L22" s="38"/>
      <c r="M22" s="38">
        <v>56</v>
      </c>
      <c r="N22" s="56">
        <f t="shared" si="6"/>
        <v>0</v>
      </c>
      <c r="O22" s="53"/>
      <c r="P22" s="17"/>
      <c r="Q22" s="18"/>
      <c r="R22" s="25">
        <f t="shared" si="7"/>
        <v>1568</v>
      </c>
    </row>
    <row r="23" spans="1:18" s="11" customFormat="1" ht="14.25" customHeight="1" x14ac:dyDescent="0.15">
      <c r="A23" s="101"/>
      <c r="B23" s="73" t="s">
        <v>15</v>
      </c>
      <c r="C23" s="74"/>
      <c r="D23" s="61">
        <v>1390</v>
      </c>
      <c r="E23" s="23">
        <f t="shared" si="5"/>
        <v>236</v>
      </c>
      <c r="F23" s="36"/>
      <c r="G23" s="37"/>
      <c r="H23" s="37"/>
      <c r="I23" s="37">
        <v>37</v>
      </c>
      <c r="J23" s="37">
        <v>12</v>
      </c>
      <c r="K23" s="37"/>
      <c r="L23" s="38">
        <v>147</v>
      </c>
      <c r="M23" s="38">
        <v>40</v>
      </c>
      <c r="N23" s="56">
        <f t="shared" si="6"/>
        <v>0</v>
      </c>
      <c r="O23" s="53"/>
      <c r="P23" s="17"/>
      <c r="Q23" s="18"/>
      <c r="R23" s="25">
        <f t="shared" si="7"/>
        <v>1626</v>
      </c>
    </row>
    <row r="24" spans="1:18" s="11" customFormat="1" ht="14.25" customHeight="1" x14ac:dyDescent="0.15">
      <c r="A24" s="101"/>
      <c r="B24" s="73" t="s">
        <v>16</v>
      </c>
      <c r="C24" s="74"/>
      <c r="D24" s="61">
        <v>1391</v>
      </c>
      <c r="E24" s="23">
        <f t="shared" si="5"/>
        <v>1065</v>
      </c>
      <c r="F24" s="36"/>
      <c r="G24" s="37"/>
      <c r="H24" s="37"/>
      <c r="I24" s="37">
        <v>23</v>
      </c>
      <c r="J24" s="37"/>
      <c r="K24" s="37"/>
      <c r="L24" s="39">
        <v>877</v>
      </c>
      <c r="M24" s="38">
        <v>165</v>
      </c>
      <c r="N24" s="56">
        <f t="shared" si="6"/>
        <v>0</v>
      </c>
      <c r="O24" s="53"/>
      <c r="P24" s="17"/>
      <c r="Q24" s="18"/>
      <c r="R24" s="25">
        <f t="shared" si="7"/>
        <v>2456</v>
      </c>
    </row>
    <row r="25" spans="1:18" s="11" customFormat="1" ht="14.25" customHeight="1" x14ac:dyDescent="0.15">
      <c r="A25" s="101"/>
      <c r="B25" s="73" t="s">
        <v>17</v>
      </c>
      <c r="C25" s="74"/>
      <c r="D25" s="61">
        <v>1191</v>
      </c>
      <c r="E25" s="23">
        <f t="shared" si="5"/>
        <v>730</v>
      </c>
      <c r="F25" s="36"/>
      <c r="G25" s="37"/>
      <c r="H25" s="37"/>
      <c r="I25" s="37"/>
      <c r="J25" s="37"/>
      <c r="K25" s="37">
        <v>89</v>
      </c>
      <c r="L25" s="39">
        <v>609</v>
      </c>
      <c r="M25" s="38">
        <v>32</v>
      </c>
      <c r="N25" s="56">
        <f t="shared" si="6"/>
        <v>0</v>
      </c>
      <c r="O25" s="53"/>
      <c r="P25" s="17"/>
      <c r="Q25" s="18"/>
      <c r="R25" s="25">
        <f t="shared" si="7"/>
        <v>1921</v>
      </c>
    </row>
    <row r="26" spans="1:18" s="11" customFormat="1" ht="14.25" customHeight="1" x14ac:dyDescent="0.15">
      <c r="A26" s="101"/>
      <c r="B26" s="73" t="s">
        <v>18</v>
      </c>
      <c r="C26" s="74"/>
      <c r="D26" s="61">
        <v>726</v>
      </c>
      <c r="E26" s="23">
        <f t="shared" si="5"/>
        <v>230</v>
      </c>
      <c r="F26" s="36"/>
      <c r="G26" s="37"/>
      <c r="H26" s="40">
        <v>38</v>
      </c>
      <c r="I26" s="37"/>
      <c r="J26" s="37"/>
      <c r="K26" s="37">
        <v>192</v>
      </c>
      <c r="L26" s="39"/>
      <c r="M26" s="38"/>
      <c r="N26" s="56">
        <f t="shared" si="6"/>
        <v>0</v>
      </c>
      <c r="O26" s="53"/>
      <c r="P26" s="17"/>
      <c r="Q26" s="18"/>
      <c r="R26" s="25">
        <f t="shared" si="7"/>
        <v>956</v>
      </c>
    </row>
    <row r="27" spans="1:18" s="11" customFormat="1" ht="14.25" customHeight="1" x14ac:dyDescent="0.15">
      <c r="A27" s="101"/>
      <c r="B27" s="73" t="s">
        <v>19</v>
      </c>
      <c r="C27" s="74"/>
      <c r="D27" s="61">
        <v>1331</v>
      </c>
      <c r="E27" s="23">
        <f t="shared" si="5"/>
        <v>0</v>
      </c>
      <c r="F27" s="36"/>
      <c r="G27" s="37"/>
      <c r="H27" s="37"/>
      <c r="I27" s="37"/>
      <c r="J27" s="37"/>
      <c r="K27" s="37"/>
      <c r="L27" s="38"/>
      <c r="M27" s="38"/>
      <c r="N27" s="56">
        <f t="shared" si="6"/>
        <v>1302</v>
      </c>
      <c r="O27" s="53">
        <v>102</v>
      </c>
      <c r="P27" s="17">
        <v>1200</v>
      </c>
      <c r="Q27" s="18"/>
      <c r="R27" s="25">
        <f t="shared" si="7"/>
        <v>2633</v>
      </c>
    </row>
    <row r="28" spans="1:18" s="11" customFormat="1" ht="14.25" customHeight="1" x14ac:dyDescent="0.15">
      <c r="A28" s="101"/>
      <c r="B28" s="73" t="s">
        <v>20</v>
      </c>
      <c r="C28" s="74"/>
      <c r="D28" s="61">
        <v>1390</v>
      </c>
      <c r="E28" s="23">
        <f t="shared" si="5"/>
        <v>0</v>
      </c>
      <c r="F28" s="36"/>
      <c r="G28" s="37"/>
      <c r="H28" s="37"/>
      <c r="I28" s="37"/>
      <c r="J28" s="37"/>
      <c r="K28" s="37"/>
      <c r="L28" s="38"/>
      <c r="M28" s="38"/>
      <c r="N28" s="56">
        <f t="shared" si="6"/>
        <v>0</v>
      </c>
      <c r="O28" s="53"/>
      <c r="P28" s="17"/>
      <c r="Q28" s="18"/>
      <c r="R28" s="25">
        <f t="shared" si="7"/>
        <v>1390</v>
      </c>
    </row>
    <row r="29" spans="1:18" s="11" customFormat="1" ht="14.25" customHeight="1" x14ac:dyDescent="0.15">
      <c r="A29" s="101"/>
      <c r="B29" s="73" t="s">
        <v>21</v>
      </c>
      <c r="C29" s="74"/>
      <c r="D29" s="61">
        <v>889</v>
      </c>
      <c r="E29" s="23">
        <f t="shared" si="5"/>
        <v>140</v>
      </c>
      <c r="F29" s="41">
        <v>132</v>
      </c>
      <c r="G29" s="37"/>
      <c r="H29" s="37"/>
      <c r="I29" s="37"/>
      <c r="J29" s="37"/>
      <c r="K29" s="37"/>
      <c r="L29" s="38"/>
      <c r="M29" s="38">
        <v>8</v>
      </c>
      <c r="N29" s="56">
        <f t="shared" si="6"/>
        <v>0</v>
      </c>
      <c r="O29" s="53"/>
      <c r="P29" s="17"/>
      <c r="Q29" s="18"/>
      <c r="R29" s="25">
        <f t="shared" si="7"/>
        <v>1029</v>
      </c>
    </row>
    <row r="30" spans="1:18" s="11" customFormat="1" ht="14.25" customHeight="1" x14ac:dyDescent="0.15">
      <c r="A30" s="101"/>
      <c r="B30" s="73" t="s">
        <v>22</v>
      </c>
      <c r="C30" s="74"/>
      <c r="D30" s="61">
        <v>1045</v>
      </c>
      <c r="E30" s="23">
        <f t="shared" si="5"/>
        <v>640</v>
      </c>
      <c r="F30" s="41">
        <v>640</v>
      </c>
      <c r="G30" s="37"/>
      <c r="H30" s="37"/>
      <c r="I30" s="37"/>
      <c r="J30" s="37"/>
      <c r="K30" s="37"/>
      <c r="L30" s="38"/>
      <c r="M30" s="38"/>
      <c r="N30" s="56">
        <f t="shared" si="6"/>
        <v>0</v>
      </c>
      <c r="O30" s="53"/>
      <c r="P30" s="17"/>
      <c r="Q30" s="18"/>
      <c r="R30" s="25">
        <f t="shared" si="7"/>
        <v>1685</v>
      </c>
    </row>
    <row r="31" spans="1:18" s="11" customFormat="1" ht="14.25" customHeight="1" thickBot="1" x14ac:dyDescent="0.2">
      <c r="A31" s="101"/>
      <c r="B31" s="86" t="s">
        <v>23</v>
      </c>
      <c r="C31" s="87"/>
      <c r="D31" s="62">
        <v>1397</v>
      </c>
      <c r="E31" s="23">
        <f t="shared" si="5"/>
        <v>625</v>
      </c>
      <c r="F31" s="42">
        <v>617</v>
      </c>
      <c r="G31" s="43"/>
      <c r="H31" s="43"/>
      <c r="I31" s="43"/>
      <c r="J31" s="43"/>
      <c r="K31" s="43"/>
      <c r="L31" s="44"/>
      <c r="M31" s="44">
        <v>8</v>
      </c>
      <c r="N31" s="57">
        <f t="shared" si="6"/>
        <v>0</v>
      </c>
      <c r="O31" s="54"/>
      <c r="P31" s="21"/>
      <c r="Q31" s="22"/>
      <c r="R31" s="25">
        <f t="shared" si="7"/>
        <v>2022</v>
      </c>
    </row>
    <row r="32" spans="1:18" s="11" customFormat="1" ht="9" customHeight="1" x14ac:dyDescent="0.15">
      <c r="A32" s="101"/>
      <c r="B32" s="88" t="s">
        <v>24</v>
      </c>
      <c r="C32" s="89"/>
      <c r="D32" s="92">
        <f>SUM(D20:D31)</f>
        <v>15556</v>
      </c>
      <c r="E32" s="98">
        <f>SUM(E20:E31)</f>
        <v>6409</v>
      </c>
      <c r="F32" s="94">
        <f>SUM(F20:F31)</f>
        <v>2972</v>
      </c>
      <c r="G32" s="96">
        <f t="shared" ref="G32:R32" si="8">SUM(G20:G31)</f>
        <v>105</v>
      </c>
      <c r="H32" s="96">
        <f t="shared" si="8"/>
        <v>38</v>
      </c>
      <c r="I32" s="96">
        <f t="shared" si="8"/>
        <v>60</v>
      </c>
      <c r="J32" s="96">
        <f t="shared" si="8"/>
        <v>227</v>
      </c>
      <c r="K32" s="96">
        <f t="shared" si="8"/>
        <v>281</v>
      </c>
      <c r="L32" s="111">
        <f>SUM(L20:L31)</f>
        <v>1633</v>
      </c>
      <c r="M32" s="111">
        <f t="shared" si="8"/>
        <v>1093</v>
      </c>
      <c r="N32" s="92">
        <f t="shared" ref="N32" si="9">SUM(N20:N31)</f>
        <v>2802</v>
      </c>
      <c r="O32" s="116">
        <f t="shared" si="8"/>
        <v>102</v>
      </c>
      <c r="P32" s="118">
        <f t="shared" si="8"/>
        <v>1200</v>
      </c>
      <c r="Q32" s="120">
        <f t="shared" si="8"/>
        <v>1500</v>
      </c>
      <c r="R32" s="92">
        <f t="shared" si="8"/>
        <v>24767</v>
      </c>
    </row>
    <row r="33" spans="1:18" s="11" customFormat="1" ht="9" customHeight="1" thickBot="1" x14ac:dyDescent="0.2">
      <c r="A33" s="102"/>
      <c r="B33" s="90"/>
      <c r="C33" s="91"/>
      <c r="D33" s="93"/>
      <c r="E33" s="99"/>
      <c r="F33" s="95"/>
      <c r="G33" s="97"/>
      <c r="H33" s="97"/>
      <c r="I33" s="97"/>
      <c r="J33" s="97"/>
      <c r="K33" s="97"/>
      <c r="L33" s="112"/>
      <c r="M33" s="112"/>
      <c r="N33" s="93"/>
      <c r="O33" s="117"/>
      <c r="P33" s="119"/>
      <c r="Q33" s="121"/>
      <c r="R33" s="93"/>
    </row>
    <row r="34" spans="1:18" s="11" customFormat="1" ht="13.5" hidden="1" customHeight="1" x14ac:dyDescent="0.15">
      <c r="A34" s="100" t="s">
        <v>33</v>
      </c>
      <c r="B34" s="14"/>
      <c r="C34" s="58" t="s">
        <v>0</v>
      </c>
      <c r="D34" s="103" t="s">
        <v>32</v>
      </c>
      <c r="E34" s="130" t="s">
        <v>42</v>
      </c>
      <c r="F34" s="105" t="s">
        <v>1</v>
      </c>
      <c r="G34" s="45" t="s">
        <v>26</v>
      </c>
      <c r="H34" s="45" t="s">
        <v>28</v>
      </c>
      <c r="I34" s="46" t="s">
        <v>34</v>
      </c>
      <c r="J34" s="45" t="s">
        <v>3</v>
      </c>
      <c r="K34" s="45" t="s">
        <v>4</v>
      </c>
      <c r="L34" s="107" t="s">
        <v>5</v>
      </c>
      <c r="M34" s="50" t="s">
        <v>31</v>
      </c>
      <c r="N34" s="77" t="s">
        <v>43</v>
      </c>
      <c r="O34" s="81" t="s">
        <v>6</v>
      </c>
      <c r="P34" s="83" t="s">
        <v>25</v>
      </c>
      <c r="Q34" s="67" t="s">
        <v>7</v>
      </c>
      <c r="R34" s="114" t="s">
        <v>8</v>
      </c>
    </row>
    <row r="35" spans="1:18" s="11" customFormat="1" ht="13.5" hidden="1" customHeight="1" x14ac:dyDescent="0.15">
      <c r="A35" s="101"/>
      <c r="B35" s="15" t="s">
        <v>9</v>
      </c>
      <c r="C35" s="59"/>
      <c r="D35" s="104"/>
      <c r="E35" s="131"/>
      <c r="F35" s="106"/>
      <c r="G35" s="47" t="s">
        <v>27</v>
      </c>
      <c r="H35" s="47" t="s">
        <v>29</v>
      </c>
      <c r="I35" s="48" t="s">
        <v>35</v>
      </c>
      <c r="J35" s="49" t="s">
        <v>11</v>
      </c>
      <c r="K35" s="49" t="s">
        <v>11</v>
      </c>
      <c r="L35" s="108"/>
      <c r="M35" s="51"/>
      <c r="N35" s="132"/>
      <c r="O35" s="109"/>
      <c r="P35" s="110"/>
      <c r="Q35" s="113"/>
      <c r="R35" s="115"/>
    </row>
    <row r="36" spans="1:18" s="11" customFormat="1" ht="14.25" customHeight="1" x14ac:dyDescent="0.15">
      <c r="A36" s="101"/>
      <c r="B36" s="71" t="s">
        <v>12</v>
      </c>
      <c r="C36" s="72"/>
      <c r="D36" s="60">
        <v>1843</v>
      </c>
      <c r="E36" s="23">
        <f>SUM(F36:M36)</f>
        <v>1599</v>
      </c>
      <c r="F36" s="36">
        <v>1147</v>
      </c>
      <c r="G36" s="37">
        <v>132</v>
      </c>
      <c r="H36" s="37"/>
      <c r="I36" s="37"/>
      <c r="J36" s="37"/>
      <c r="K36" s="37"/>
      <c r="L36" s="38"/>
      <c r="M36" s="38">
        <v>320</v>
      </c>
      <c r="N36" s="56">
        <f>SUM(O36:Q36)</f>
        <v>0</v>
      </c>
      <c r="O36" s="53"/>
      <c r="P36" s="17"/>
      <c r="Q36" s="18"/>
      <c r="R36" s="29">
        <f>D36+E36+N36</f>
        <v>3442</v>
      </c>
    </row>
    <row r="37" spans="1:18" s="11" customFormat="1" ht="14.25" customHeight="1" x14ac:dyDescent="0.15">
      <c r="A37" s="101"/>
      <c r="B37" s="73" t="s">
        <v>13</v>
      </c>
      <c r="C37" s="74"/>
      <c r="D37" s="61">
        <v>1281</v>
      </c>
      <c r="E37" s="23">
        <f t="shared" ref="E37:E47" si="10">SUM(F37:M37)</f>
        <v>900</v>
      </c>
      <c r="F37" s="36">
        <v>436</v>
      </c>
      <c r="G37" s="37"/>
      <c r="H37" s="37"/>
      <c r="I37" s="37"/>
      <c r="J37" s="37"/>
      <c r="K37" s="37"/>
      <c r="L37" s="38"/>
      <c r="M37" s="38">
        <v>464</v>
      </c>
      <c r="N37" s="56">
        <f t="shared" ref="N37:N47" si="11">SUM(O37:Q37)</f>
        <v>1300</v>
      </c>
      <c r="O37" s="53"/>
      <c r="P37" s="17"/>
      <c r="Q37" s="19">
        <v>1300</v>
      </c>
      <c r="R37" s="25">
        <f t="shared" ref="R37:R47" si="12">D37+E37+N37</f>
        <v>3481</v>
      </c>
    </row>
    <row r="38" spans="1:18" s="11" customFormat="1" ht="14.25" customHeight="1" x14ac:dyDescent="0.15">
      <c r="A38" s="101"/>
      <c r="B38" s="73" t="s">
        <v>14</v>
      </c>
      <c r="C38" s="74"/>
      <c r="D38" s="61">
        <v>1100</v>
      </c>
      <c r="E38" s="23">
        <f t="shared" si="10"/>
        <v>254</v>
      </c>
      <c r="F38" s="36"/>
      <c r="G38" s="37"/>
      <c r="H38" s="37"/>
      <c r="I38" s="37"/>
      <c r="J38" s="37">
        <v>198</v>
      </c>
      <c r="K38" s="37"/>
      <c r="L38" s="38"/>
      <c r="M38" s="38">
        <v>56</v>
      </c>
      <c r="N38" s="56">
        <f t="shared" si="11"/>
        <v>0</v>
      </c>
      <c r="O38" s="53"/>
      <c r="P38" s="17"/>
      <c r="Q38" s="18"/>
      <c r="R38" s="25">
        <f t="shared" si="12"/>
        <v>1354</v>
      </c>
    </row>
    <row r="39" spans="1:18" s="11" customFormat="1" ht="14.25" customHeight="1" x14ac:dyDescent="0.15">
      <c r="A39" s="101"/>
      <c r="B39" s="73" t="s">
        <v>15</v>
      </c>
      <c r="C39" s="74"/>
      <c r="D39" s="61">
        <v>1547</v>
      </c>
      <c r="E39" s="23">
        <f t="shared" si="10"/>
        <v>625</v>
      </c>
      <c r="F39" s="36"/>
      <c r="G39" s="37"/>
      <c r="H39" s="37"/>
      <c r="I39" s="37">
        <v>35</v>
      </c>
      <c r="J39" s="37">
        <v>8</v>
      </c>
      <c r="K39" s="37"/>
      <c r="L39" s="38">
        <v>542</v>
      </c>
      <c r="M39" s="38">
        <v>40</v>
      </c>
      <c r="N39" s="56">
        <f t="shared" si="11"/>
        <v>0</v>
      </c>
      <c r="O39" s="53"/>
      <c r="P39" s="17"/>
      <c r="Q39" s="18"/>
      <c r="R39" s="25">
        <f t="shared" si="12"/>
        <v>2172</v>
      </c>
    </row>
    <row r="40" spans="1:18" s="11" customFormat="1" ht="14.25" customHeight="1" x14ac:dyDescent="0.15">
      <c r="A40" s="101"/>
      <c r="B40" s="73" t="s">
        <v>16</v>
      </c>
      <c r="C40" s="74"/>
      <c r="D40" s="61">
        <v>1512</v>
      </c>
      <c r="E40" s="23">
        <f t="shared" si="10"/>
        <v>1725</v>
      </c>
      <c r="F40" s="36"/>
      <c r="G40" s="37"/>
      <c r="H40" s="37"/>
      <c r="I40" s="37">
        <v>20</v>
      </c>
      <c r="J40" s="37"/>
      <c r="K40" s="37"/>
      <c r="L40" s="39">
        <v>1625</v>
      </c>
      <c r="M40" s="38">
        <v>80</v>
      </c>
      <c r="N40" s="56">
        <f t="shared" si="11"/>
        <v>0</v>
      </c>
      <c r="O40" s="53"/>
      <c r="P40" s="17"/>
      <c r="Q40" s="18"/>
      <c r="R40" s="25">
        <f t="shared" si="12"/>
        <v>3237</v>
      </c>
    </row>
    <row r="41" spans="1:18" s="11" customFormat="1" ht="14.25" customHeight="1" x14ac:dyDescent="0.15">
      <c r="A41" s="101"/>
      <c r="B41" s="73" t="s">
        <v>17</v>
      </c>
      <c r="C41" s="74"/>
      <c r="D41" s="61">
        <v>1294</v>
      </c>
      <c r="E41" s="23">
        <f t="shared" si="10"/>
        <v>866</v>
      </c>
      <c r="F41" s="36"/>
      <c r="G41" s="37"/>
      <c r="H41" s="37"/>
      <c r="I41" s="37"/>
      <c r="J41" s="37"/>
      <c r="K41" s="37">
        <v>82</v>
      </c>
      <c r="L41" s="39">
        <v>752</v>
      </c>
      <c r="M41" s="38">
        <v>32</v>
      </c>
      <c r="N41" s="56">
        <f t="shared" si="11"/>
        <v>0</v>
      </c>
      <c r="O41" s="53"/>
      <c r="P41" s="17"/>
      <c r="Q41" s="18"/>
      <c r="R41" s="25">
        <f t="shared" si="12"/>
        <v>2160</v>
      </c>
    </row>
    <row r="42" spans="1:18" s="11" customFormat="1" ht="14.25" customHeight="1" x14ac:dyDescent="0.15">
      <c r="A42" s="101"/>
      <c r="B42" s="73" t="s">
        <v>18</v>
      </c>
      <c r="C42" s="74"/>
      <c r="D42" s="61">
        <v>1399</v>
      </c>
      <c r="E42" s="23">
        <f t="shared" si="10"/>
        <v>185</v>
      </c>
      <c r="F42" s="36"/>
      <c r="G42" s="37"/>
      <c r="H42" s="40">
        <v>35</v>
      </c>
      <c r="I42" s="37"/>
      <c r="J42" s="37"/>
      <c r="K42" s="37">
        <v>150</v>
      </c>
      <c r="L42" s="39"/>
      <c r="M42" s="38"/>
      <c r="N42" s="56">
        <f t="shared" si="11"/>
        <v>0</v>
      </c>
      <c r="O42" s="53"/>
      <c r="P42" s="17"/>
      <c r="Q42" s="18"/>
      <c r="R42" s="25">
        <f t="shared" si="12"/>
        <v>1584</v>
      </c>
    </row>
    <row r="43" spans="1:18" s="11" customFormat="1" ht="14.25" customHeight="1" x14ac:dyDescent="0.15">
      <c r="A43" s="101"/>
      <c r="B43" s="73" t="s">
        <v>19</v>
      </c>
      <c r="C43" s="74"/>
      <c r="D43" s="61">
        <v>1430</v>
      </c>
      <c r="E43" s="23">
        <f t="shared" si="10"/>
        <v>8</v>
      </c>
      <c r="F43" s="36"/>
      <c r="G43" s="37"/>
      <c r="H43" s="37"/>
      <c r="I43" s="37"/>
      <c r="J43" s="37"/>
      <c r="K43" s="37"/>
      <c r="L43" s="38"/>
      <c r="M43" s="38">
        <v>8</v>
      </c>
      <c r="N43" s="56">
        <f t="shared" si="11"/>
        <v>608</v>
      </c>
      <c r="O43" s="53">
        <v>88</v>
      </c>
      <c r="P43" s="17">
        <v>520</v>
      </c>
      <c r="Q43" s="18"/>
      <c r="R43" s="25">
        <f t="shared" si="12"/>
        <v>2046</v>
      </c>
    </row>
    <row r="44" spans="1:18" s="11" customFormat="1" ht="14.25" customHeight="1" x14ac:dyDescent="0.15">
      <c r="A44" s="101"/>
      <c r="B44" s="73" t="s">
        <v>20</v>
      </c>
      <c r="C44" s="74"/>
      <c r="D44" s="61">
        <v>1154</v>
      </c>
      <c r="E44" s="23">
        <f t="shared" si="10"/>
        <v>0</v>
      </c>
      <c r="F44" s="36"/>
      <c r="G44" s="37"/>
      <c r="H44" s="37"/>
      <c r="I44" s="37"/>
      <c r="J44" s="37"/>
      <c r="K44" s="37"/>
      <c r="L44" s="38"/>
      <c r="M44" s="38"/>
      <c r="N44" s="56">
        <f t="shared" si="11"/>
        <v>0</v>
      </c>
      <c r="O44" s="53"/>
      <c r="P44" s="17"/>
      <c r="Q44" s="18"/>
      <c r="R44" s="25">
        <f t="shared" si="12"/>
        <v>1154</v>
      </c>
    </row>
    <row r="45" spans="1:18" s="11" customFormat="1" ht="14.25" customHeight="1" x14ac:dyDescent="0.15">
      <c r="A45" s="101"/>
      <c r="B45" s="73" t="s">
        <v>21</v>
      </c>
      <c r="C45" s="74"/>
      <c r="D45" s="61">
        <v>676</v>
      </c>
      <c r="E45" s="23">
        <f t="shared" si="10"/>
        <v>132</v>
      </c>
      <c r="F45" s="41">
        <v>132</v>
      </c>
      <c r="G45" s="37"/>
      <c r="H45" s="37"/>
      <c r="I45" s="37"/>
      <c r="J45" s="37"/>
      <c r="K45" s="37"/>
      <c r="L45" s="38"/>
      <c r="M45" s="38"/>
      <c r="N45" s="56">
        <f t="shared" si="11"/>
        <v>0</v>
      </c>
      <c r="O45" s="53"/>
      <c r="P45" s="17"/>
      <c r="Q45" s="18"/>
      <c r="R45" s="25">
        <f t="shared" si="12"/>
        <v>808</v>
      </c>
    </row>
    <row r="46" spans="1:18" s="11" customFormat="1" ht="14.25" customHeight="1" x14ac:dyDescent="0.15">
      <c r="A46" s="101"/>
      <c r="B46" s="73" t="s">
        <v>22</v>
      </c>
      <c r="C46" s="74"/>
      <c r="D46" s="61">
        <v>837</v>
      </c>
      <c r="E46" s="23">
        <f t="shared" si="10"/>
        <v>640</v>
      </c>
      <c r="F46" s="41">
        <v>640</v>
      </c>
      <c r="G46" s="37"/>
      <c r="H46" s="37"/>
      <c r="I46" s="37"/>
      <c r="J46" s="37"/>
      <c r="K46" s="37"/>
      <c r="L46" s="38"/>
      <c r="M46" s="38"/>
      <c r="N46" s="56">
        <f t="shared" si="11"/>
        <v>0</v>
      </c>
      <c r="O46" s="53"/>
      <c r="P46" s="17"/>
      <c r="Q46" s="18"/>
      <c r="R46" s="25">
        <f t="shared" si="12"/>
        <v>1477</v>
      </c>
    </row>
    <row r="47" spans="1:18" s="11" customFormat="1" ht="14.25" customHeight="1" thickBot="1" x14ac:dyDescent="0.2">
      <c r="A47" s="101"/>
      <c r="B47" s="86" t="s">
        <v>23</v>
      </c>
      <c r="C47" s="87"/>
      <c r="D47" s="62">
        <v>1194</v>
      </c>
      <c r="E47" s="23">
        <f t="shared" si="10"/>
        <v>697</v>
      </c>
      <c r="F47" s="42">
        <v>617</v>
      </c>
      <c r="G47" s="43"/>
      <c r="H47" s="43"/>
      <c r="I47" s="43"/>
      <c r="J47" s="43"/>
      <c r="K47" s="43"/>
      <c r="L47" s="44"/>
      <c r="M47" s="44">
        <v>80</v>
      </c>
      <c r="N47" s="57">
        <f t="shared" si="11"/>
        <v>0</v>
      </c>
      <c r="O47" s="54"/>
      <c r="P47" s="21"/>
      <c r="Q47" s="22"/>
      <c r="R47" s="25">
        <f t="shared" si="12"/>
        <v>1891</v>
      </c>
    </row>
    <row r="48" spans="1:18" s="11" customFormat="1" ht="9.75" customHeight="1" x14ac:dyDescent="0.15">
      <c r="A48" s="101"/>
      <c r="B48" s="88" t="s">
        <v>24</v>
      </c>
      <c r="C48" s="89"/>
      <c r="D48" s="92">
        <f>SUM(D36:D47)</f>
        <v>15267</v>
      </c>
      <c r="E48" s="98">
        <f>SUM(E36:E47)</f>
        <v>7631</v>
      </c>
      <c r="F48" s="94">
        <f>SUM(F36:F47)</f>
        <v>2972</v>
      </c>
      <c r="G48" s="96">
        <f t="shared" ref="G48:R48" si="13">SUM(G36:G47)</f>
        <v>132</v>
      </c>
      <c r="H48" s="96">
        <f t="shared" si="13"/>
        <v>35</v>
      </c>
      <c r="I48" s="96">
        <f t="shared" si="13"/>
        <v>55</v>
      </c>
      <c r="J48" s="96">
        <f t="shared" si="13"/>
        <v>206</v>
      </c>
      <c r="K48" s="96">
        <f t="shared" si="13"/>
        <v>232</v>
      </c>
      <c r="L48" s="111">
        <f>SUM(L36:L47)</f>
        <v>2919</v>
      </c>
      <c r="M48" s="111">
        <f t="shared" si="13"/>
        <v>1080</v>
      </c>
      <c r="N48" s="92">
        <f t="shared" ref="N48" si="14">SUM(N36:N47)</f>
        <v>1908</v>
      </c>
      <c r="O48" s="116">
        <f t="shared" si="13"/>
        <v>88</v>
      </c>
      <c r="P48" s="118">
        <f t="shared" si="13"/>
        <v>520</v>
      </c>
      <c r="Q48" s="120">
        <f t="shared" si="13"/>
        <v>1300</v>
      </c>
      <c r="R48" s="92">
        <f t="shared" si="13"/>
        <v>24806</v>
      </c>
    </row>
    <row r="49" spans="1:18" s="11" customFormat="1" ht="9.75" customHeight="1" thickBot="1" x14ac:dyDescent="0.2">
      <c r="A49" s="102"/>
      <c r="B49" s="90"/>
      <c r="C49" s="91"/>
      <c r="D49" s="93"/>
      <c r="E49" s="99"/>
      <c r="F49" s="95"/>
      <c r="G49" s="97"/>
      <c r="H49" s="97"/>
      <c r="I49" s="97"/>
      <c r="J49" s="97"/>
      <c r="K49" s="97"/>
      <c r="L49" s="112"/>
      <c r="M49" s="112"/>
      <c r="N49" s="93"/>
      <c r="O49" s="117"/>
      <c r="P49" s="119"/>
      <c r="Q49" s="121"/>
      <c r="R49" s="93"/>
    </row>
    <row r="50" spans="1:18" s="11" customFormat="1" ht="13.5" hidden="1" customHeight="1" x14ac:dyDescent="0.15">
      <c r="A50" s="100" t="s">
        <v>36</v>
      </c>
      <c r="B50" s="14"/>
      <c r="C50" s="58" t="s">
        <v>0</v>
      </c>
      <c r="D50" s="103" t="s">
        <v>32</v>
      </c>
      <c r="E50" s="130" t="s">
        <v>42</v>
      </c>
      <c r="F50" s="105" t="s">
        <v>1</v>
      </c>
      <c r="G50" s="45" t="s">
        <v>37</v>
      </c>
      <c r="H50" s="45" t="s">
        <v>38</v>
      </c>
      <c r="I50" s="45" t="s">
        <v>2</v>
      </c>
      <c r="J50" s="45" t="s">
        <v>3</v>
      </c>
      <c r="K50" s="45" t="s">
        <v>4</v>
      </c>
      <c r="L50" s="107" t="s">
        <v>5</v>
      </c>
      <c r="M50" s="50" t="s">
        <v>39</v>
      </c>
      <c r="N50" s="77" t="s">
        <v>43</v>
      </c>
      <c r="O50" s="81" t="s">
        <v>6</v>
      </c>
      <c r="P50" s="124"/>
      <c r="Q50" s="67" t="s">
        <v>7</v>
      </c>
      <c r="R50" s="114" t="s">
        <v>8</v>
      </c>
    </row>
    <row r="51" spans="1:18" s="11" customFormat="1" hidden="1" x14ac:dyDescent="0.15">
      <c r="A51" s="101"/>
      <c r="B51" s="15" t="s">
        <v>9</v>
      </c>
      <c r="C51" s="59"/>
      <c r="D51" s="104"/>
      <c r="E51" s="131"/>
      <c r="F51" s="106"/>
      <c r="G51" s="47" t="s">
        <v>27</v>
      </c>
      <c r="H51" s="47" t="s">
        <v>29</v>
      </c>
      <c r="I51" s="49" t="s">
        <v>10</v>
      </c>
      <c r="J51" s="49" t="s">
        <v>11</v>
      </c>
      <c r="K51" s="49" t="s">
        <v>11</v>
      </c>
      <c r="L51" s="108"/>
      <c r="M51" s="51"/>
      <c r="N51" s="132"/>
      <c r="O51" s="109"/>
      <c r="P51" s="125"/>
      <c r="Q51" s="113"/>
      <c r="R51" s="115"/>
    </row>
    <row r="52" spans="1:18" s="11" customFormat="1" ht="14.25" customHeight="1" x14ac:dyDescent="0.15">
      <c r="A52" s="101"/>
      <c r="B52" s="73" t="s">
        <v>12</v>
      </c>
      <c r="C52" s="74"/>
      <c r="D52" s="60">
        <v>1689</v>
      </c>
      <c r="E52" s="23">
        <f>SUM(F52:M52)</f>
        <v>2799</v>
      </c>
      <c r="F52" s="36">
        <v>2061</v>
      </c>
      <c r="G52" s="37">
        <v>322</v>
      </c>
      <c r="H52" s="37"/>
      <c r="I52" s="37"/>
      <c r="J52" s="37"/>
      <c r="K52" s="37"/>
      <c r="L52" s="38"/>
      <c r="M52" s="38">
        <v>416</v>
      </c>
      <c r="N52" s="56">
        <f>SUM(O52:Q52)</f>
        <v>0</v>
      </c>
      <c r="O52" s="53"/>
      <c r="P52" s="16"/>
      <c r="Q52" s="18"/>
      <c r="R52" s="29">
        <f>D52+E52+N52</f>
        <v>4488</v>
      </c>
    </row>
    <row r="53" spans="1:18" s="11" customFormat="1" ht="14.25" customHeight="1" x14ac:dyDescent="0.15">
      <c r="A53" s="101"/>
      <c r="B53" s="73" t="s">
        <v>13</v>
      </c>
      <c r="C53" s="74"/>
      <c r="D53" s="61">
        <v>1552</v>
      </c>
      <c r="E53" s="23">
        <f t="shared" ref="E53:E63" si="15">SUM(F53:M53)</f>
        <v>1699</v>
      </c>
      <c r="F53" s="36">
        <v>1051</v>
      </c>
      <c r="G53" s="37"/>
      <c r="H53" s="37"/>
      <c r="I53" s="37"/>
      <c r="J53" s="37"/>
      <c r="K53" s="37"/>
      <c r="L53" s="38"/>
      <c r="M53" s="38">
        <v>648</v>
      </c>
      <c r="N53" s="56">
        <f t="shared" ref="N53:N63" si="16">SUM(O53:Q53)</f>
        <v>1200</v>
      </c>
      <c r="O53" s="53"/>
      <c r="P53" s="16"/>
      <c r="Q53" s="19">
        <v>1200</v>
      </c>
      <c r="R53" s="25">
        <f t="shared" ref="R53:R63" si="17">D53+E53+N53</f>
        <v>4451</v>
      </c>
    </row>
    <row r="54" spans="1:18" s="11" customFormat="1" ht="14.25" customHeight="1" x14ac:dyDescent="0.15">
      <c r="A54" s="101"/>
      <c r="B54" s="73" t="s">
        <v>14</v>
      </c>
      <c r="C54" s="74"/>
      <c r="D54" s="61">
        <v>1259</v>
      </c>
      <c r="E54" s="23">
        <f t="shared" si="15"/>
        <v>273</v>
      </c>
      <c r="F54" s="36"/>
      <c r="G54" s="37"/>
      <c r="H54" s="37"/>
      <c r="I54" s="37"/>
      <c r="J54" s="37">
        <v>185</v>
      </c>
      <c r="K54" s="37"/>
      <c r="L54" s="38"/>
      <c r="M54" s="38">
        <v>88</v>
      </c>
      <c r="N54" s="56">
        <f t="shared" si="16"/>
        <v>0</v>
      </c>
      <c r="O54" s="53"/>
      <c r="P54" s="16"/>
      <c r="Q54" s="18"/>
      <c r="R54" s="25">
        <f t="shared" si="17"/>
        <v>1532</v>
      </c>
    </row>
    <row r="55" spans="1:18" s="11" customFormat="1" ht="14.25" customHeight="1" x14ac:dyDescent="0.15">
      <c r="A55" s="101"/>
      <c r="B55" s="73" t="s">
        <v>15</v>
      </c>
      <c r="C55" s="74"/>
      <c r="D55" s="61">
        <v>1322</v>
      </c>
      <c r="E55" s="23">
        <f t="shared" si="15"/>
        <v>271</v>
      </c>
      <c r="F55" s="36"/>
      <c r="G55" s="37"/>
      <c r="H55" s="37"/>
      <c r="I55" s="37"/>
      <c r="J55" s="37"/>
      <c r="K55" s="37"/>
      <c r="L55" s="38">
        <v>143</v>
      </c>
      <c r="M55" s="38">
        <v>128</v>
      </c>
      <c r="N55" s="56">
        <f t="shared" si="16"/>
        <v>0</v>
      </c>
      <c r="O55" s="53"/>
      <c r="P55" s="16"/>
      <c r="Q55" s="18"/>
      <c r="R55" s="25">
        <f t="shared" si="17"/>
        <v>1593</v>
      </c>
    </row>
    <row r="56" spans="1:18" s="11" customFormat="1" ht="14.25" customHeight="1" x14ac:dyDescent="0.15">
      <c r="A56" s="101"/>
      <c r="B56" s="73" t="s">
        <v>16</v>
      </c>
      <c r="C56" s="74"/>
      <c r="D56" s="61">
        <v>1467</v>
      </c>
      <c r="E56" s="23">
        <f t="shared" si="15"/>
        <v>1770</v>
      </c>
      <c r="F56" s="36"/>
      <c r="G56" s="37"/>
      <c r="H56" s="37"/>
      <c r="I56" s="37"/>
      <c r="J56" s="37"/>
      <c r="K56" s="37"/>
      <c r="L56" s="39">
        <v>1602</v>
      </c>
      <c r="M56" s="38">
        <v>168</v>
      </c>
      <c r="N56" s="56">
        <f t="shared" si="16"/>
        <v>0</v>
      </c>
      <c r="O56" s="53"/>
      <c r="P56" s="16"/>
      <c r="Q56" s="18"/>
      <c r="R56" s="25">
        <f t="shared" si="17"/>
        <v>3237</v>
      </c>
    </row>
    <row r="57" spans="1:18" s="11" customFormat="1" ht="14.25" customHeight="1" x14ac:dyDescent="0.15">
      <c r="A57" s="101"/>
      <c r="B57" s="73" t="s">
        <v>17</v>
      </c>
      <c r="C57" s="74"/>
      <c r="D57" s="61">
        <v>1530</v>
      </c>
      <c r="E57" s="23">
        <f t="shared" si="15"/>
        <v>1163</v>
      </c>
      <c r="F57" s="36"/>
      <c r="G57" s="37"/>
      <c r="H57" s="37"/>
      <c r="I57" s="37"/>
      <c r="J57" s="37"/>
      <c r="K57" s="37"/>
      <c r="L57" s="39">
        <v>1099</v>
      </c>
      <c r="M57" s="38">
        <v>64</v>
      </c>
      <c r="N57" s="56">
        <f t="shared" si="16"/>
        <v>0</v>
      </c>
      <c r="O57" s="53"/>
      <c r="P57" s="16"/>
      <c r="Q57" s="18"/>
      <c r="R57" s="25">
        <f t="shared" si="17"/>
        <v>2693</v>
      </c>
    </row>
    <row r="58" spans="1:18" s="11" customFormat="1" ht="14.25" customHeight="1" x14ac:dyDescent="0.15">
      <c r="A58" s="101"/>
      <c r="B58" s="73" t="s">
        <v>18</v>
      </c>
      <c r="C58" s="74"/>
      <c r="D58" s="61">
        <v>1357</v>
      </c>
      <c r="E58" s="23">
        <f t="shared" si="15"/>
        <v>94</v>
      </c>
      <c r="F58" s="36"/>
      <c r="G58" s="37"/>
      <c r="H58" s="40">
        <v>86</v>
      </c>
      <c r="I58" s="37"/>
      <c r="J58" s="37"/>
      <c r="K58" s="37"/>
      <c r="L58" s="39"/>
      <c r="M58" s="38">
        <v>8</v>
      </c>
      <c r="N58" s="56">
        <f t="shared" si="16"/>
        <v>0</v>
      </c>
      <c r="O58" s="53"/>
      <c r="P58" s="16"/>
      <c r="Q58" s="18"/>
      <c r="R58" s="25">
        <f t="shared" si="17"/>
        <v>1451</v>
      </c>
    </row>
    <row r="59" spans="1:18" s="11" customFormat="1" ht="14.25" customHeight="1" x14ac:dyDescent="0.15">
      <c r="A59" s="101"/>
      <c r="B59" s="73" t="s">
        <v>19</v>
      </c>
      <c r="C59" s="74"/>
      <c r="D59" s="61">
        <v>1248</v>
      </c>
      <c r="E59" s="23">
        <f t="shared" si="15"/>
        <v>275</v>
      </c>
      <c r="F59" s="36"/>
      <c r="G59" s="37"/>
      <c r="H59" s="37"/>
      <c r="I59" s="37"/>
      <c r="J59" s="37"/>
      <c r="K59" s="37">
        <v>235</v>
      </c>
      <c r="L59" s="38"/>
      <c r="M59" s="38">
        <v>40</v>
      </c>
      <c r="N59" s="56">
        <f t="shared" si="16"/>
        <v>100</v>
      </c>
      <c r="O59" s="53">
        <v>100</v>
      </c>
      <c r="P59" s="16"/>
      <c r="Q59" s="18"/>
      <c r="R59" s="25">
        <f t="shared" si="17"/>
        <v>1623</v>
      </c>
    </row>
    <row r="60" spans="1:18" s="11" customFormat="1" ht="14.25" customHeight="1" x14ac:dyDescent="0.15">
      <c r="A60" s="101"/>
      <c r="B60" s="73" t="s">
        <v>20</v>
      </c>
      <c r="C60" s="74"/>
      <c r="D60" s="61">
        <v>1284</v>
      </c>
      <c r="E60" s="23">
        <f t="shared" si="15"/>
        <v>8</v>
      </c>
      <c r="F60" s="36"/>
      <c r="G60" s="37"/>
      <c r="H60" s="37"/>
      <c r="I60" s="37"/>
      <c r="J60" s="37"/>
      <c r="K60" s="37"/>
      <c r="L60" s="38"/>
      <c r="M60" s="38">
        <v>8</v>
      </c>
      <c r="N60" s="56">
        <f t="shared" si="16"/>
        <v>0</v>
      </c>
      <c r="O60" s="53"/>
      <c r="P60" s="16"/>
      <c r="Q60" s="18"/>
      <c r="R60" s="25">
        <f t="shared" si="17"/>
        <v>1292</v>
      </c>
    </row>
    <row r="61" spans="1:18" s="11" customFormat="1" ht="14.25" customHeight="1" x14ac:dyDescent="0.15">
      <c r="A61" s="101"/>
      <c r="B61" s="73" t="s">
        <v>21</v>
      </c>
      <c r="C61" s="74"/>
      <c r="D61" s="61">
        <v>851</v>
      </c>
      <c r="E61" s="23">
        <f t="shared" si="15"/>
        <v>162</v>
      </c>
      <c r="F61" s="41">
        <v>162</v>
      </c>
      <c r="G61" s="37"/>
      <c r="H61" s="37"/>
      <c r="I61" s="37"/>
      <c r="J61" s="37"/>
      <c r="K61" s="37"/>
      <c r="L61" s="38"/>
      <c r="M61" s="38"/>
      <c r="N61" s="56">
        <f t="shared" si="16"/>
        <v>0</v>
      </c>
      <c r="O61" s="53"/>
      <c r="P61" s="16"/>
      <c r="Q61" s="18"/>
      <c r="R61" s="25">
        <f t="shared" si="17"/>
        <v>1013</v>
      </c>
    </row>
    <row r="62" spans="1:18" s="11" customFormat="1" ht="14.25" customHeight="1" x14ac:dyDescent="0.15">
      <c r="A62" s="101"/>
      <c r="B62" s="73" t="s">
        <v>22</v>
      </c>
      <c r="C62" s="74"/>
      <c r="D62" s="61">
        <v>916</v>
      </c>
      <c r="E62" s="23">
        <f t="shared" si="15"/>
        <v>518</v>
      </c>
      <c r="F62" s="41">
        <v>518</v>
      </c>
      <c r="G62" s="37"/>
      <c r="H62" s="37"/>
      <c r="I62" s="37"/>
      <c r="J62" s="37"/>
      <c r="K62" s="37"/>
      <c r="L62" s="38"/>
      <c r="M62" s="38"/>
      <c r="N62" s="56">
        <f t="shared" si="16"/>
        <v>0</v>
      </c>
      <c r="O62" s="53"/>
      <c r="P62" s="16"/>
      <c r="Q62" s="18"/>
      <c r="R62" s="25">
        <f t="shared" si="17"/>
        <v>1434</v>
      </c>
    </row>
    <row r="63" spans="1:18" s="11" customFormat="1" ht="14.25" customHeight="1" thickBot="1" x14ac:dyDescent="0.2">
      <c r="A63" s="101"/>
      <c r="B63" s="87" t="s">
        <v>23</v>
      </c>
      <c r="C63" s="133"/>
      <c r="D63" s="62">
        <v>1429</v>
      </c>
      <c r="E63" s="23">
        <f t="shared" si="15"/>
        <v>1080</v>
      </c>
      <c r="F63" s="42">
        <v>1048</v>
      </c>
      <c r="G63" s="43"/>
      <c r="H63" s="43"/>
      <c r="I63" s="43"/>
      <c r="J63" s="43"/>
      <c r="K63" s="43"/>
      <c r="L63" s="44"/>
      <c r="M63" s="44">
        <v>32</v>
      </c>
      <c r="N63" s="57">
        <f t="shared" si="16"/>
        <v>0</v>
      </c>
      <c r="O63" s="54"/>
      <c r="P63" s="20"/>
      <c r="Q63" s="22"/>
      <c r="R63" s="25">
        <f t="shared" si="17"/>
        <v>2509</v>
      </c>
    </row>
    <row r="64" spans="1:18" s="11" customFormat="1" ht="9.75" customHeight="1" x14ac:dyDescent="0.15">
      <c r="A64" s="101"/>
      <c r="B64" s="88" t="s">
        <v>24</v>
      </c>
      <c r="C64" s="89"/>
      <c r="D64" s="92">
        <f>SUM(D52:D63)</f>
        <v>15904</v>
      </c>
      <c r="E64" s="98">
        <f>SUM(E52:E63)</f>
        <v>10112</v>
      </c>
      <c r="F64" s="94">
        <f>SUM(F52:F63)</f>
        <v>4840</v>
      </c>
      <c r="G64" s="96">
        <f t="shared" ref="G64:O64" si="18">SUM(G52:G63)</f>
        <v>322</v>
      </c>
      <c r="H64" s="96">
        <f t="shared" si="18"/>
        <v>86</v>
      </c>
      <c r="I64" s="96">
        <f t="shared" si="18"/>
        <v>0</v>
      </c>
      <c r="J64" s="96">
        <f t="shared" si="18"/>
        <v>185</v>
      </c>
      <c r="K64" s="96">
        <f t="shared" si="18"/>
        <v>235</v>
      </c>
      <c r="L64" s="111">
        <f>SUM(L52:L63)</f>
        <v>2844</v>
      </c>
      <c r="M64" s="111">
        <f t="shared" si="18"/>
        <v>1600</v>
      </c>
      <c r="N64" s="92">
        <f t="shared" ref="N64" si="19">SUM(N52:N63)</f>
        <v>1300</v>
      </c>
      <c r="O64" s="116">
        <f t="shared" si="18"/>
        <v>100</v>
      </c>
      <c r="P64" s="118"/>
      <c r="Q64" s="122">
        <f>SUM(Q52:Q63)</f>
        <v>1200</v>
      </c>
      <c r="R64" s="92">
        <f>SUM(R52:R63)</f>
        <v>27316</v>
      </c>
    </row>
    <row r="65" spans="1:18" s="11" customFormat="1" ht="9.75" customHeight="1" thickBot="1" x14ac:dyDescent="0.2">
      <c r="A65" s="102"/>
      <c r="B65" s="90"/>
      <c r="C65" s="91"/>
      <c r="D65" s="93"/>
      <c r="E65" s="99"/>
      <c r="F65" s="95"/>
      <c r="G65" s="97"/>
      <c r="H65" s="97"/>
      <c r="I65" s="97"/>
      <c r="J65" s="97"/>
      <c r="K65" s="97"/>
      <c r="L65" s="112"/>
      <c r="M65" s="112"/>
      <c r="N65" s="93"/>
      <c r="O65" s="117"/>
      <c r="P65" s="119"/>
      <c r="Q65" s="123"/>
      <c r="R65" s="93"/>
    </row>
    <row r="66" spans="1:18" ht="14.25" x14ac:dyDescent="0.15">
      <c r="A66" s="32" t="s">
        <v>44</v>
      </c>
      <c r="B66" s="3"/>
      <c r="C66" s="3"/>
      <c r="D66" s="4"/>
      <c r="E66" s="4"/>
      <c r="F66" s="7"/>
      <c r="G66" s="7"/>
      <c r="H66" s="7"/>
      <c r="I66" s="7"/>
      <c r="J66" s="7"/>
      <c r="K66" s="7"/>
      <c r="L66" s="7"/>
      <c r="M66" s="7"/>
      <c r="N66" s="3"/>
      <c r="O66" s="7"/>
      <c r="P66" s="7"/>
      <c r="Q66" s="7"/>
      <c r="R66" s="5"/>
    </row>
    <row r="67" spans="1:18" ht="14.25" x14ac:dyDescent="0.15">
      <c r="A67" s="3"/>
      <c r="B67" s="3"/>
      <c r="C67" s="3"/>
      <c r="D67" s="26"/>
      <c r="E67" s="4"/>
      <c r="F67" s="7"/>
      <c r="G67" s="7"/>
      <c r="H67" s="7"/>
      <c r="I67" s="7"/>
      <c r="J67" s="7"/>
      <c r="K67" s="7"/>
      <c r="L67" s="7"/>
      <c r="M67" s="7"/>
      <c r="N67" s="3"/>
      <c r="O67" s="7"/>
      <c r="P67" s="7"/>
      <c r="Q67" s="7"/>
      <c r="R67" s="5"/>
    </row>
    <row r="70" spans="1:18" x14ac:dyDescent="0.15">
      <c r="F70" s="8"/>
      <c r="G70" s="8"/>
    </row>
  </sheetData>
  <mergeCells count="152">
    <mergeCell ref="A4:A17"/>
    <mergeCell ref="A2:C3"/>
    <mergeCell ref="N16:N17"/>
    <mergeCell ref="N32:N33"/>
    <mergeCell ref="N48:N49"/>
    <mergeCell ref="N64:N65"/>
    <mergeCell ref="E18:E19"/>
    <mergeCell ref="E34:E35"/>
    <mergeCell ref="E50:E51"/>
    <mergeCell ref="N18:N19"/>
    <mergeCell ref="N34:N35"/>
    <mergeCell ref="N50:N51"/>
    <mergeCell ref="B63:C63"/>
    <mergeCell ref="B64:C65"/>
    <mergeCell ref="D64:D65"/>
    <mergeCell ref="F64:F65"/>
    <mergeCell ref="G64:G65"/>
    <mergeCell ref="H64:H65"/>
    <mergeCell ref="E64:E65"/>
    <mergeCell ref="B57:C57"/>
    <mergeCell ref="B58:C58"/>
    <mergeCell ref="B59:C59"/>
    <mergeCell ref="B60:C60"/>
    <mergeCell ref="B61:C61"/>
    <mergeCell ref="R50:R51"/>
    <mergeCell ref="P50:P51"/>
    <mergeCell ref="P64:P65"/>
    <mergeCell ref="R64:R65"/>
    <mergeCell ref="I64:I65"/>
    <mergeCell ref="J64:J65"/>
    <mergeCell ref="K64:K65"/>
    <mergeCell ref="M64:M65"/>
    <mergeCell ref="L64:L65"/>
    <mergeCell ref="O64:O65"/>
    <mergeCell ref="R48:R49"/>
    <mergeCell ref="A50:A65"/>
    <mergeCell ref="D50:D51"/>
    <mergeCell ref="F50:F51"/>
    <mergeCell ref="L50:L51"/>
    <mergeCell ref="O50:O51"/>
    <mergeCell ref="Q50:Q51"/>
    <mergeCell ref="H48:H49"/>
    <mergeCell ref="I48:I49"/>
    <mergeCell ref="J48:J49"/>
    <mergeCell ref="K48:K49"/>
    <mergeCell ref="M48:M49"/>
    <mergeCell ref="L48:L49"/>
    <mergeCell ref="A34:A49"/>
    <mergeCell ref="B62:C62"/>
    <mergeCell ref="B52:C52"/>
    <mergeCell ref="B53:C53"/>
    <mergeCell ref="B54:C54"/>
    <mergeCell ref="B55:C55"/>
    <mergeCell ref="B56:C56"/>
    <mergeCell ref="O48:O49"/>
    <mergeCell ref="P48:P49"/>
    <mergeCell ref="Q48:Q49"/>
    <mergeCell ref="Q64:Q65"/>
    <mergeCell ref="B46:C46"/>
    <mergeCell ref="B47:C47"/>
    <mergeCell ref="B48:C49"/>
    <mergeCell ref="D48:D49"/>
    <mergeCell ref="F48:F49"/>
    <mergeCell ref="G48:G49"/>
    <mergeCell ref="E48:E49"/>
    <mergeCell ref="B40:C40"/>
    <mergeCell ref="B41:C41"/>
    <mergeCell ref="B42:C42"/>
    <mergeCell ref="B43:C43"/>
    <mergeCell ref="B44:C44"/>
    <mergeCell ref="B45:C45"/>
    <mergeCell ref="B29:C29"/>
    <mergeCell ref="Q34:Q35"/>
    <mergeCell ref="R34:R35"/>
    <mergeCell ref="B36:C36"/>
    <mergeCell ref="B37:C37"/>
    <mergeCell ref="B38:C38"/>
    <mergeCell ref="B39:C39"/>
    <mergeCell ref="O32:O33"/>
    <mergeCell ref="P32:P33"/>
    <mergeCell ref="Q32:Q33"/>
    <mergeCell ref="R32:R33"/>
    <mergeCell ref="D34:D35"/>
    <mergeCell ref="F34:F35"/>
    <mergeCell ref="L34:L35"/>
    <mergeCell ref="O34:O35"/>
    <mergeCell ref="P34:P35"/>
    <mergeCell ref="H32:H33"/>
    <mergeCell ref="I32:I33"/>
    <mergeCell ref="J32:J33"/>
    <mergeCell ref="K32:K33"/>
    <mergeCell ref="M32:M33"/>
    <mergeCell ref="L32:L33"/>
    <mergeCell ref="Q18:Q19"/>
    <mergeCell ref="R18:R19"/>
    <mergeCell ref="B20:C20"/>
    <mergeCell ref="B21:C21"/>
    <mergeCell ref="B22:C22"/>
    <mergeCell ref="B23:C23"/>
    <mergeCell ref="O16:O17"/>
    <mergeCell ref="P16:P17"/>
    <mergeCell ref="Q16:Q17"/>
    <mergeCell ref="R16:R17"/>
    <mergeCell ref="A18:A33"/>
    <mergeCell ref="D18:D19"/>
    <mergeCell ref="F18:F19"/>
    <mergeCell ref="L18:L19"/>
    <mergeCell ref="O18:O19"/>
    <mergeCell ref="P18:P19"/>
    <mergeCell ref="H16:H17"/>
    <mergeCell ref="I16:I17"/>
    <mergeCell ref="J16:J17"/>
    <mergeCell ref="K16:K17"/>
    <mergeCell ref="M16:M17"/>
    <mergeCell ref="L16:L17"/>
    <mergeCell ref="B30:C30"/>
    <mergeCell ref="B31:C31"/>
    <mergeCell ref="B32:C33"/>
    <mergeCell ref="D32:D33"/>
    <mergeCell ref="F32:F33"/>
    <mergeCell ref="G32:G33"/>
    <mergeCell ref="E32:E33"/>
    <mergeCell ref="B24:C24"/>
    <mergeCell ref="B25:C25"/>
    <mergeCell ref="B26:C26"/>
    <mergeCell ref="B27:C27"/>
    <mergeCell ref="B28:C28"/>
    <mergeCell ref="B14:C14"/>
    <mergeCell ref="B15:C15"/>
    <mergeCell ref="B16:C17"/>
    <mergeCell ref="D16:D17"/>
    <mergeCell ref="F16:F17"/>
    <mergeCell ref="G16:G17"/>
    <mergeCell ref="E16:E17"/>
    <mergeCell ref="B8:C8"/>
    <mergeCell ref="B9:C9"/>
    <mergeCell ref="B10:C10"/>
    <mergeCell ref="B11:C11"/>
    <mergeCell ref="B12:C12"/>
    <mergeCell ref="B13:C13"/>
    <mergeCell ref="Q2:Q3"/>
    <mergeCell ref="R2:R3"/>
    <mergeCell ref="B4:C4"/>
    <mergeCell ref="B5:C5"/>
    <mergeCell ref="B6:C6"/>
    <mergeCell ref="B7:C7"/>
    <mergeCell ref="E2:E3"/>
    <mergeCell ref="N2:N3"/>
    <mergeCell ref="D2:D3"/>
    <mergeCell ref="O2:O3"/>
    <mergeCell ref="P2:P3"/>
    <mergeCell ref="F2:M2"/>
  </mergeCells>
  <phoneticPr fontId="2"/>
  <printOptions horizontalCentered="1" verticalCentered="1"/>
  <pageMargins left="0.11811023622047245" right="0.11811023622047245" top="0.35433070866141736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H27-30推移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淨住　修</dc:creator>
  <cp:lastModifiedBy>大阪府</cp:lastModifiedBy>
  <cp:lastPrinted>2020-01-24T05:43:30Z</cp:lastPrinted>
  <dcterms:created xsi:type="dcterms:W3CDTF">2014-06-11T04:49:00Z</dcterms:created>
  <dcterms:modified xsi:type="dcterms:W3CDTF">2020-02-26T04:38:22Z</dcterms:modified>
</cp:coreProperties>
</file>