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<sst xmlns="http://schemas.openxmlformats.org/spreadsheetml/2006/main" count="117" uniqueCount="46">
  <si>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病院報告</t>
  </si>
  <si>
    <t>　</t>
  </si>
  <si>
    <t>大阪府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</si>
  <si>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</si>
  <si>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</si>
  <si>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</si>
  <si>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</si>
  <si>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</si>
  <si>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</si>
  <si>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</si>
  <si>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</si>
  <si>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</si>
  <si>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</si>
  <si>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</si>
  <si>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</si>
  <si>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</si>
  <si>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</si>
  <si>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</si>
  <si>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</si>
  <si>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</si>
  <si>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</si>
  <si>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t>　　資料　厚生労働省「病院報告」</t>
  </si>
  <si>
    <t>在　院　患　者　延　数</t>
  </si>
  <si>
    <r>
      <t>　　平均在院日数＝年間在院患者延数÷(（年間新入院患者数＋年間退院患者数）×０．５</t>
    </r>
    <r>
      <rPr>
        <sz val="11"/>
        <rFont val="ＭＳ Ｐゴシック"/>
        <family val="3"/>
      </rPr>
      <t>)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</si>
  <si>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療養病床</t>
    </r>
  </si>
  <si>
    <r>
      <t xml:space="preserve"> </t>
    </r>
    <r>
      <rPr>
        <sz val="11"/>
        <rFont val="ＭＳ Ｐゴシック"/>
        <family val="3"/>
      </rPr>
      <t xml:space="preserve">  その他</t>
    </r>
  </si>
  <si>
    <t>新　入　院　患　者　数</t>
  </si>
  <si>
    <t>退　院　患　者　数</t>
  </si>
  <si>
    <t>外　来　患　者　数</t>
  </si>
  <si>
    <t>外来・</t>
  </si>
  <si>
    <t>入院比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</si>
  <si>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１日平均外来患者数＝年間外来患者延数÷年間日数（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</si>
  <si>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　　病床利用率＝月間在院患者延数の1月～</t>
    </r>
    <r>
      <rPr>
        <sz val="11"/>
        <rFont val="ＭＳ Ｐゴシック"/>
        <family val="3"/>
      </rPr>
      <t>12月の合計÷（月間日数×月末病床数）の1月～12月の合計×100</t>
    </r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</si>
  <si>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</si>
  <si>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</si>
  <si>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</si>
  <si>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</si>
  <si>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 xml:space="preserve"> (注)病院数・病床数は６月末現在（第２表も同じ）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</si>
  <si>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</si>
  <si>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病　　　　　院　　　　　数</t>
  </si>
  <si>
    <t>病　　　　　床　　　　　数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</si>
  <si>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</si>
  <si>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　 (a)平成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年は 36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</t>
    </r>
  </si>
  <si>
    <t>-</t>
  </si>
  <si>
    <t>-</t>
  </si>
  <si>
    <t>平成１６年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</si>
</sst>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0" xfId="0" applyNumberFormat="1" applyFont="1" applyAlignment="1">
      <alignment/>
    </xf>
    <xf numFmtId="184" fontId="0" fillId="0" borderId="6" xfId="0" applyNumberFormat="1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right"/>
    </xf>
    <xf numFmtId="182" fontId="0" fillId="0" borderId="4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tabSelected="1" workbookViewId="0" topLeftCell="A3">
      <pane xSplit="2" ySplit="3" topLeftCell="L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S4" sqref="S4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5" width="9.25390625" style="1" bestFit="1" customWidth="1"/>
    <col min="6" max="7" width="9.875" style="1" bestFit="1" customWidth="1"/>
    <col min="8" max="8" width="10.50390625" style="1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36</v>
      </c>
      <c r="Q3" s="1" t="s">
        <v>1</v>
      </c>
      <c r="R3" s="27" t="s">
        <v>2</v>
      </c>
      <c r="S3" s="27" t="s">
        <v>45</v>
      </c>
    </row>
    <row r="4" spans="2:19" ht="19.5" customHeight="1">
      <c r="B4" s="4"/>
      <c r="C4" s="30" t="s">
        <v>39</v>
      </c>
      <c r="D4" s="32"/>
      <c r="E4" s="31"/>
      <c r="F4" s="30" t="s">
        <v>40</v>
      </c>
      <c r="G4" s="32"/>
      <c r="H4" s="31"/>
      <c r="I4" s="30" t="s">
        <v>22</v>
      </c>
      <c r="J4" s="31"/>
      <c r="K4" s="30" t="s">
        <v>26</v>
      </c>
      <c r="L4" s="31"/>
      <c r="M4" s="30" t="s">
        <v>27</v>
      </c>
      <c r="N4" s="31"/>
      <c r="O4" s="30" t="s">
        <v>28</v>
      </c>
      <c r="P4" s="31"/>
      <c r="Q4" s="4" t="s">
        <v>3</v>
      </c>
      <c r="R4" s="5" t="s">
        <v>4</v>
      </c>
      <c r="S4" s="5" t="s">
        <v>29</v>
      </c>
    </row>
    <row r="5" spans="2:19" ht="19.5" customHeight="1">
      <c r="B5" s="17"/>
      <c r="C5" s="2" t="s">
        <v>38</v>
      </c>
      <c r="D5" s="2" t="s">
        <v>41</v>
      </c>
      <c r="E5" s="2" t="s">
        <v>5</v>
      </c>
      <c r="F5" s="2" t="s">
        <v>38</v>
      </c>
      <c r="G5" s="2" t="s">
        <v>41</v>
      </c>
      <c r="H5" s="2" t="s">
        <v>5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3" t="s">
        <v>7</v>
      </c>
      <c r="Q5" s="3" t="s">
        <v>8</v>
      </c>
      <c r="R5" s="3" t="s">
        <v>9</v>
      </c>
      <c r="S5" s="3" t="s">
        <v>30</v>
      </c>
    </row>
    <row r="6" spans="2:19" ht="19.5" customHeight="1">
      <c r="B6" s="4" t="s">
        <v>10</v>
      </c>
      <c r="C6" s="1">
        <f>SUM(C7+C9+C10)</f>
        <v>557</v>
      </c>
      <c r="D6" s="1">
        <v>556</v>
      </c>
      <c r="E6" s="6">
        <f>D6-C6</f>
        <v>-1</v>
      </c>
      <c r="F6" s="12">
        <f>SUM(F7:F10)</f>
        <v>111507</v>
      </c>
      <c r="G6" s="12">
        <v>111082</v>
      </c>
      <c r="H6" s="15">
        <f>G6-F6</f>
        <v>-425</v>
      </c>
      <c r="I6" s="12">
        <f>I7+I10</f>
        <v>34752055</v>
      </c>
      <c r="J6" s="10">
        <f>ROUNDUP(I6/366,1)</f>
        <v>94951</v>
      </c>
      <c r="K6" s="12">
        <f>K7+K10</f>
        <v>1017388</v>
      </c>
      <c r="L6" s="10">
        <f>ROUNDUP(K6/366,1)</f>
        <v>2779.7999999999997</v>
      </c>
      <c r="M6" s="12">
        <f>M7+M10</f>
        <v>1018205</v>
      </c>
      <c r="N6" s="10">
        <f>ROUNDUP(M6/366,1)</f>
        <v>2782</v>
      </c>
      <c r="O6" s="12">
        <f>SUM(O7:O10)</f>
        <v>42787294</v>
      </c>
      <c r="P6" s="10">
        <f>ROUNDUP(O6/366,1)</f>
        <v>116905.20000000001</v>
      </c>
      <c r="Q6" s="19">
        <v>85</v>
      </c>
      <c r="R6" s="19">
        <v>34.1</v>
      </c>
      <c r="S6" s="20">
        <f>O6/I6</f>
        <v>1.2312162259181507</v>
      </c>
    </row>
    <row r="7" spans="2:19" ht="19.5" customHeight="1">
      <c r="B7" s="18" t="s">
        <v>11</v>
      </c>
      <c r="C7" s="1">
        <v>40</v>
      </c>
      <c r="D7" s="1">
        <v>41</v>
      </c>
      <c r="E7" s="6">
        <f>D7-C7</f>
        <v>1</v>
      </c>
      <c r="F7" s="13">
        <v>15372</v>
      </c>
      <c r="G7" s="13">
        <v>16035</v>
      </c>
      <c r="H7" s="15">
        <f aca="true" t="shared" si="0" ref="H7:H16">G7-F7</f>
        <v>663</v>
      </c>
      <c r="I7" s="13">
        <v>5396290</v>
      </c>
      <c r="J7" s="10">
        <f>ROUNDUP(I7/366,1)</f>
        <v>14744</v>
      </c>
      <c r="K7" s="13">
        <v>16842</v>
      </c>
      <c r="L7" s="10">
        <f aca="true" t="shared" si="1" ref="L7:L16">ROUNDUP(K7/366,1)</f>
        <v>46.1</v>
      </c>
      <c r="M7" s="10">
        <v>16933</v>
      </c>
      <c r="N7" s="10">
        <f aca="true" t="shared" si="2" ref="N7:N16">ROUNDUP(M7/366,1)</f>
        <v>46.300000000000004</v>
      </c>
      <c r="O7" s="10">
        <v>928036</v>
      </c>
      <c r="P7" s="10">
        <f>ROUNDUP(O7/366,1)</f>
        <v>2535.7</v>
      </c>
      <c r="Q7" s="19">
        <v>92</v>
      </c>
      <c r="R7" s="19">
        <v>319.5</v>
      </c>
      <c r="S7" s="20">
        <f>O7/I7</f>
        <v>0.1719766728622813</v>
      </c>
    </row>
    <row r="8" spans="2:19" ht="19.5" customHeight="1">
      <c r="B8" s="18" t="s">
        <v>12</v>
      </c>
      <c r="C8" s="26" t="s">
        <v>13</v>
      </c>
      <c r="D8" s="26" t="s">
        <v>13</v>
      </c>
      <c r="E8" s="26" t="s">
        <v>13</v>
      </c>
      <c r="F8" s="26" t="s">
        <v>13</v>
      </c>
      <c r="G8" s="26" t="s">
        <v>13</v>
      </c>
      <c r="H8" s="26" t="s">
        <v>13</v>
      </c>
      <c r="I8" s="26" t="s">
        <v>13</v>
      </c>
      <c r="J8" s="26" t="s">
        <v>13</v>
      </c>
      <c r="K8" s="26" t="s">
        <v>13</v>
      </c>
      <c r="L8" s="28" t="s">
        <v>43</v>
      </c>
      <c r="M8" s="26" t="s">
        <v>13</v>
      </c>
      <c r="N8" s="28" t="s">
        <v>43</v>
      </c>
      <c r="O8" s="26" t="s">
        <v>13</v>
      </c>
      <c r="P8" s="26" t="s">
        <v>13</v>
      </c>
      <c r="Q8" s="26" t="s">
        <v>13</v>
      </c>
      <c r="R8" s="26" t="s">
        <v>13</v>
      </c>
      <c r="S8" s="21" t="s">
        <v>13</v>
      </c>
    </row>
    <row r="9" spans="2:19" ht="19.5" customHeight="1">
      <c r="B9" s="18" t="s">
        <v>14</v>
      </c>
      <c r="C9" s="1">
        <v>0</v>
      </c>
      <c r="D9" s="1">
        <v>0</v>
      </c>
      <c r="E9" s="6">
        <f>D9-C9</f>
        <v>0</v>
      </c>
      <c r="F9" s="13">
        <v>0</v>
      </c>
      <c r="G9" s="13">
        <v>0</v>
      </c>
      <c r="H9" s="6">
        <f>G9-F9</f>
        <v>0</v>
      </c>
      <c r="I9" s="26" t="s">
        <v>13</v>
      </c>
      <c r="J9" s="26" t="s">
        <v>13</v>
      </c>
      <c r="K9" s="26" t="s">
        <v>13</v>
      </c>
      <c r="L9" s="28" t="s">
        <v>43</v>
      </c>
      <c r="M9" s="26" t="s">
        <v>13</v>
      </c>
      <c r="N9" s="28" t="s">
        <v>43</v>
      </c>
      <c r="O9" s="26" t="s">
        <v>13</v>
      </c>
      <c r="P9" s="26" t="s">
        <v>13</v>
      </c>
      <c r="Q9" s="26" t="s">
        <v>13</v>
      </c>
      <c r="R9" s="26" t="s">
        <v>13</v>
      </c>
      <c r="S9" s="21" t="s">
        <v>13</v>
      </c>
    </row>
    <row r="10" spans="2:19" ht="19.5" customHeight="1">
      <c r="B10" s="18" t="s">
        <v>15</v>
      </c>
      <c r="C10" s="7">
        <v>517</v>
      </c>
      <c r="D10" s="7">
        <v>515</v>
      </c>
      <c r="E10" s="6">
        <f>D10-C10</f>
        <v>-2</v>
      </c>
      <c r="F10" s="12">
        <f>SUM(F11:F16)</f>
        <v>96135</v>
      </c>
      <c r="G10" s="12">
        <v>95047</v>
      </c>
      <c r="H10" s="15">
        <f t="shared" si="0"/>
        <v>-1088</v>
      </c>
      <c r="I10" s="12">
        <f>SUM(I11:I16)</f>
        <v>29355765</v>
      </c>
      <c r="J10" s="10">
        <f>ROUNDUP(I10/366,1)</f>
        <v>80207.1</v>
      </c>
      <c r="K10" s="12">
        <f>SUM(K11:K16)</f>
        <v>1000546</v>
      </c>
      <c r="L10" s="10">
        <f t="shared" si="1"/>
        <v>2733.7999999999997</v>
      </c>
      <c r="M10" s="12">
        <f>SUM(M11:M16)</f>
        <v>1001272</v>
      </c>
      <c r="N10" s="10">
        <f t="shared" si="2"/>
        <v>2735.7999999999997</v>
      </c>
      <c r="O10" s="10">
        <v>41859258</v>
      </c>
      <c r="P10" s="10">
        <f>ROUNDUP(O10/366,1)</f>
        <v>114369.6</v>
      </c>
      <c r="Q10" s="19">
        <v>84.5</v>
      </c>
      <c r="R10" s="19">
        <v>29.3</v>
      </c>
      <c r="S10" s="20">
        <f>O10/I10</f>
        <v>1.4259297279427057</v>
      </c>
    </row>
    <row r="11" spans="2:19" ht="19.5" customHeight="1">
      <c r="B11" s="18" t="s">
        <v>16</v>
      </c>
      <c r="C11" s="8" t="s">
        <v>13</v>
      </c>
      <c r="D11" s="8" t="s">
        <v>13</v>
      </c>
      <c r="E11" s="8" t="s">
        <v>13</v>
      </c>
      <c r="F11" s="12">
        <v>4492</v>
      </c>
      <c r="G11" s="12">
        <v>3856</v>
      </c>
      <c r="H11" s="15">
        <f t="shared" si="0"/>
        <v>-636</v>
      </c>
      <c r="I11" s="12">
        <v>1270529</v>
      </c>
      <c r="J11" s="10">
        <f>ROUNDUP(I11/366,1)</f>
        <v>3471.4</v>
      </c>
      <c r="K11" s="13">
        <v>4706</v>
      </c>
      <c r="L11" s="10">
        <f t="shared" si="1"/>
        <v>12.9</v>
      </c>
      <c r="M11" s="10">
        <v>4728</v>
      </c>
      <c r="N11" s="10">
        <f t="shared" si="2"/>
        <v>13</v>
      </c>
      <c r="O11" s="8" t="s">
        <v>13</v>
      </c>
      <c r="P11" s="24" t="s">
        <v>13</v>
      </c>
      <c r="Q11" s="19">
        <v>90.1</v>
      </c>
      <c r="R11" s="19">
        <v>269.4</v>
      </c>
      <c r="S11" s="20">
        <v>32.95</v>
      </c>
    </row>
    <row r="12" spans="2:19" ht="19.5" customHeight="1">
      <c r="B12" s="18" t="s">
        <v>17</v>
      </c>
      <c r="C12" s="8" t="s">
        <v>13</v>
      </c>
      <c r="D12" s="8" t="s">
        <v>13</v>
      </c>
      <c r="E12" s="8" t="s">
        <v>13</v>
      </c>
      <c r="F12" s="12">
        <v>78</v>
      </c>
      <c r="G12" s="12">
        <v>78</v>
      </c>
      <c r="H12" s="15">
        <f t="shared" si="0"/>
        <v>0</v>
      </c>
      <c r="I12" s="12">
        <v>185</v>
      </c>
      <c r="J12" s="26" t="s">
        <v>13</v>
      </c>
      <c r="K12" s="13">
        <v>28</v>
      </c>
      <c r="L12" s="28" t="s">
        <v>44</v>
      </c>
      <c r="M12" s="10">
        <v>26</v>
      </c>
      <c r="N12" s="28" t="s">
        <v>44</v>
      </c>
      <c r="O12" s="8" t="s">
        <v>13</v>
      </c>
      <c r="P12" s="24" t="s">
        <v>13</v>
      </c>
      <c r="Q12" s="19">
        <v>0.6</v>
      </c>
      <c r="R12" s="19">
        <v>6.9</v>
      </c>
      <c r="S12" s="20">
        <v>226226.26</v>
      </c>
    </row>
    <row r="13" spans="2:19" ht="19.5" customHeight="1">
      <c r="B13" s="18" t="s">
        <v>18</v>
      </c>
      <c r="C13" s="8" t="s">
        <v>13</v>
      </c>
      <c r="D13" s="8" t="s">
        <v>13</v>
      </c>
      <c r="E13" s="8" t="s">
        <v>13</v>
      </c>
      <c r="F13" s="12">
        <v>1571</v>
      </c>
      <c r="G13" s="12">
        <v>1525</v>
      </c>
      <c r="H13" s="15">
        <f t="shared" si="0"/>
        <v>-46</v>
      </c>
      <c r="I13" s="12">
        <v>382136</v>
      </c>
      <c r="J13" s="10">
        <f>ROUNDUP(I13/366,1)</f>
        <v>1044.1</v>
      </c>
      <c r="K13" s="13">
        <v>4565</v>
      </c>
      <c r="L13" s="10">
        <f t="shared" si="1"/>
        <v>12.5</v>
      </c>
      <c r="M13" s="10">
        <v>4453</v>
      </c>
      <c r="N13" s="10">
        <f t="shared" si="2"/>
        <v>12.2</v>
      </c>
      <c r="O13" s="8" t="s">
        <v>13</v>
      </c>
      <c r="P13" s="24" t="s">
        <v>13</v>
      </c>
      <c r="Q13" s="19">
        <v>71.5</v>
      </c>
      <c r="R13" s="19">
        <v>84.7</v>
      </c>
      <c r="S13" s="20">
        <v>109.54</v>
      </c>
    </row>
    <row r="14" spans="2:19" ht="19.5" customHeight="1">
      <c r="B14" s="18" t="s">
        <v>24</v>
      </c>
      <c r="C14" s="8" t="s">
        <v>13</v>
      </c>
      <c r="D14" s="8" t="s">
        <v>13</v>
      </c>
      <c r="E14" s="8" t="s">
        <v>13</v>
      </c>
      <c r="F14" s="12">
        <v>13235</v>
      </c>
      <c r="G14" s="12">
        <v>23728</v>
      </c>
      <c r="H14" s="15">
        <f t="shared" si="0"/>
        <v>10493</v>
      </c>
      <c r="I14" s="12">
        <v>8226534</v>
      </c>
      <c r="J14" s="10">
        <f>ROUNDUP(I14/366,1)</f>
        <v>22476.899999999998</v>
      </c>
      <c r="K14" s="13">
        <v>21130</v>
      </c>
      <c r="L14" s="10">
        <f t="shared" si="1"/>
        <v>57.800000000000004</v>
      </c>
      <c r="M14" s="10">
        <v>39433</v>
      </c>
      <c r="N14" s="10">
        <f t="shared" si="2"/>
        <v>107.8</v>
      </c>
      <c r="O14" s="8" t="s">
        <v>13</v>
      </c>
      <c r="P14" s="24" t="s">
        <v>13</v>
      </c>
      <c r="Q14" s="19">
        <v>94.7</v>
      </c>
      <c r="R14" s="19">
        <v>182.5</v>
      </c>
      <c r="S14" s="20">
        <v>5.09</v>
      </c>
    </row>
    <row r="15" spans="2:19" ht="19.5" customHeight="1">
      <c r="B15" s="18" t="s">
        <v>19</v>
      </c>
      <c r="C15" s="8" t="s">
        <v>13</v>
      </c>
      <c r="D15" s="8" t="s">
        <v>13</v>
      </c>
      <c r="E15" s="8" t="s">
        <v>13</v>
      </c>
      <c r="F15" s="12">
        <v>22778</v>
      </c>
      <c r="G15" s="12">
        <v>65860</v>
      </c>
      <c r="H15" s="15">
        <f t="shared" si="0"/>
        <v>43082</v>
      </c>
      <c r="I15" s="12">
        <v>19476381</v>
      </c>
      <c r="J15" s="10">
        <f>ROUNDUP(I15/366,1)</f>
        <v>53214.2</v>
      </c>
      <c r="K15" s="13">
        <v>970117</v>
      </c>
      <c r="L15" s="10">
        <f t="shared" si="1"/>
        <v>2650.6</v>
      </c>
      <c r="M15" s="10">
        <v>952632</v>
      </c>
      <c r="N15" s="10">
        <f t="shared" si="2"/>
        <v>2602.9</v>
      </c>
      <c r="O15" s="8" t="s">
        <v>13</v>
      </c>
      <c r="P15" s="24" t="s">
        <v>13</v>
      </c>
      <c r="Q15" s="19">
        <v>80.9</v>
      </c>
      <c r="R15" s="19">
        <v>20.3</v>
      </c>
      <c r="S15" s="20">
        <v>2.15</v>
      </c>
    </row>
    <row r="16" spans="2:19" ht="19.5" customHeight="1">
      <c r="B16" s="17" t="s">
        <v>25</v>
      </c>
      <c r="C16" s="9" t="s">
        <v>13</v>
      </c>
      <c r="D16" s="9" t="s">
        <v>13</v>
      </c>
      <c r="E16" s="9" t="s">
        <v>13</v>
      </c>
      <c r="F16" s="14">
        <v>53981</v>
      </c>
      <c r="G16" s="14">
        <v>0</v>
      </c>
      <c r="H16" s="16">
        <f t="shared" si="0"/>
        <v>-53981</v>
      </c>
      <c r="I16" s="14">
        <v>0</v>
      </c>
      <c r="J16" s="11">
        <f>ROUNDUP(I16/366,1)</f>
        <v>0</v>
      </c>
      <c r="K16" s="14">
        <v>0</v>
      </c>
      <c r="L16" s="11">
        <f t="shared" si="1"/>
        <v>0</v>
      </c>
      <c r="M16" s="11">
        <v>0</v>
      </c>
      <c r="N16" s="11">
        <f t="shared" si="2"/>
        <v>0</v>
      </c>
      <c r="O16" s="9" t="s">
        <v>13</v>
      </c>
      <c r="P16" s="25" t="s">
        <v>13</v>
      </c>
      <c r="Q16" s="29" t="s">
        <v>44</v>
      </c>
      <c r="R16" s="29" t="s">
        <v>44</v>
      </c>
      <c r="S16" s="22" t="s">
        <v>44</v>
      </c>
    </row>
    <row r="17" ht="19.5" customHeight="1">
      <c r="B17" s="1" t="s">
        <v>37</v>
      </c>
    </row>
    <row r="18" ht="19.5" customHeight="1"/>
    <row r="19" ht="19.5" customHeight="1">
      <c r="B19" s="1" t="s">
        <v>21</v>
      </c>
    </row>
    <row r="20" ht="19.5" customHeight="1"/>
    <row r="21" spans="2:12" ht="19.5" customHeight="1">
      <c r="B21" s="1" t="s">
        <v>20</v>
      </c>
      <c r="L21" s="1" t="s">
        <v>42</v>
      </c>
    </row>
    <row r="22" ht="19.5" customHeight="1">
      <c r="B22" s="1" t="s">
        <v>1</v>
      </c>
    </row>
    <row r="23" ht="19.5" customHeight="1">
      <c r="B23" s="1" t="s">
        <v>31</v>
      </c>
    </row>
    <row r="24" ht="19.5" customHeight="1"/>
    <row r="25" ht="19.5" customHeight="1">
      <c r="B25" s="1" t="s">
        <v>32</v>
      </c>
    </row>
    <row r="26" ht="19.5" customHeight="1"/>
    <row r="27" ht="19.5" customHeight="1">
      <c r="B27" s="1" t="s">
        <v>23</v>
      </c>
    </row>
    <row r="28" ht="19.5" customHeight="1">
      <c r="B28" s="1" t="s">
        <v>34</v>
      </c>
    </row>
    <row r="29" ht="19.5" customHeight="1">
      <c r="B29" s="1" t="s">
        <v>35</v>
      </c>
    </row>
    <row r="30" ht="19.5" customHeight="1"/>
    <row r="31" ht="13.5">
      <c r="B31" s="1" t="s">
        <v>33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2006-06-01T02:14:13Z</cp:lastPrinted>
  <dcterms:created xsi:type="dcterms:W3CDTF">2000-12-28T00:45:56Z</dcterms:created>
  <dcterms:modified xsi:type="dcterms:W3CDTF">2006-06-19T02:55:09Z</dcterms:modified>
  <cp:category/>
  <cp:version/>
  <cp:contentType/>
  <cp:contentStatus/>
</cp:coreProperties>
</file>