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578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<sst xmlns="http://schemas.openxmlformats.org/spreadsheetml/2006/main" count="114" uniqueCount="44">
  <si>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病院報告</t>
  </si>
  <si>
    <t>　</t>
  </si>
  <si>
    <t>大阪府</t>
  </si>
  <si>
    <r>
      <t xml:space="preserve">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床</t>
    </r>
  </si>
  <si>
    <t>平均在院</t>
  </si>
  <si>
    <t>増減</t>
  </si>
  <si>
    <t>年間延数</t>
  </si>
  <si>
    <t>１日平均数</t>
  </si>
  <si>
    <t>利　用　率</t>
  </si>
  <si>
    <t>日　　　数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</si>
  <si>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</si>
  <si>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</si>
  <si>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</si>
  <si>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</si>
  <si>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</si>
  <si>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</si>
  <si>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</si>
  <si>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</si>
  <si>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</si>
  <si>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</si>
  <si>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r>
      <t>　　１日平均( 在院・新入院・退院 )患者数＝年間（在院・新入院・退院）患者延数÷年間日数（</t>
    </r>
    <r>
      <rPr>
        <sz val="11"/>
        <rFont val="ＭＳ Ｐゴシック"/>
        <family val="3"/>
      </rPr>
      <t>ａ）</t>
    </r>
  </si>
  <si>
    <t>　　資料　厚生労働省「病院報告」</t>
  </si>
  <si>
    <t>在　院　患　者　延　数</t>
  </si>
  <si>
    <r>
      <t>　　平均在院日数＝年間在院患者延数÷(（年間新入院患者数＋年間退院患者数）×０．５</t>
    </r>
    <r>
      <rPr>
        <sz val="11"/>
        <rFont val="ＭＳ Ｐゴシック"/>
        <family val="3"/>
      </rPr>
      <t>)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</si>
  <si>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療養病床</t>
    </r>
  </si>
  <si>
    <r>
      <t xml:space="preserve"> </t>
    </r>
    <r>
      <rPr>
        <sz val="11"/>
        <rFont val="ＭＳ Ｐゴシック"/>
        <family val="3"/>
      </rPr>
      <t xml:space="preserve">  その他</t>
    </r>
  </si>
  <si>
    <t>新　入　院　患　者　数</t>
  </si>
  <si>
    <t>退　院　患　者　数</t>
  </si>
  <si>
    <t>外　来　患　者　数</t>
  </si>
  <si>
    <t>外来・</t>
  </si>
  <si>
    <t>入院比</t>
  </si>
  <si>
    <t>14年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</si>
  <si>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１日平均外来患者数＝年間外来患者延数÷年間日数（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</si>
  <si>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　　病床利用率＝月間在院患者延数の1月～</t>
    </r>
    <r>
      <rPr>
        <sz val="11"/>
        <rFont val="ＭＳ Ｐゴシック"/>
        <family val="3"/>
      </rPr>
      <t>12月の合計÷（月間日数×月末病床数）の1月～12月の合計×100</t>
    </r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</si>
  <si>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</si>
  <si>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</si>
  <si>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</si>
  <si>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</si>
  <si>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 xml:space="preserve"> (注)病院数・病床数は６月末現在（第２表も同じ）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</si>
  <si>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</si>
  <si>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病　　　　　院　　　　　数</t>
  </si>
  <si>
    <t>病　　　　　床　　　　　数</t>
  </si>
  <si>
    <r>
      <t>　 (a)平成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年は 36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</t>
    </r>
  </si>
  <si>
    <t>平成１５年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</si>
</sst>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4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"/>
  <sheetViews>
    <sheetView tabSelected="1" workbookViewId="0" topLeftCell="A3">
      <pane xSplit="2" ySplit="3" topLeftCell="J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S4" sqref="S4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5" width="9.25390625" style="1" bestFit="1" customWidth="1"/>
    <col min="6" max="7" width="9.875" style="1" bestFit="1" customWidth="1"/>
    <col min="8" max="8" width="10.50390625" style="1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37</v>
      </c>
      <c r="Q3" s="1" t="s">
        <v>1</v>
      </c>
      <c r="R3" s="1" t="s">
        <v>2</v>
      </c>
      <c r="S3" s="1" t="s">
        <v>43</v>
      </c>
    </row>
    <row r="4" spans="2:19" ht="19.5" customHeight="1">
      <c r="B4" s="4"/>
      <c r="C4" s="28" t="s">
        <v>40</v>
      </c>
      <c r="D4" s="29"/>
      <c r="E4" s="30"/>
      <c r="F4" s="28" t="s">
        <v>41</v>
      </c>
      <c r="G4" s="29"/>
      <c r="H4" s="30"/>
      <c r="I4" s="28" t="s">
        <v>22</v>
      </c>
      <c r="J4" s="30"/>
      <c r="K4" s="28" t="s">
        <v>26</v>
      </c>
      <c r="L4" s="30"/>
      <c r="M4" s="28" t="s">
        <v>27</v>
      </c>
      <c r="N4" s="30"/>
      <c r="O4" s="28" t="s">
        <v>28</v>
      </c>
      <c r="P4" s="30"/>
      <c r="Q4" s="4" t="s">
        <v>3</v>
      </c>
      <c r="R4" s="5" t="s">
        <v>4</v>
      </c>
      <c r="S4" s="5" t="s">
        <v>29</v>
      </c>
    </row>
    <row r="5" spans="2:19" ht="19.5" customHeight="1">
      <c r="B5" s="17"/>
      <c r="C5" s="2" t="s">
        <v>31</v>
      </c>
      <c r="D5" s="2" t="s">
        <v>39</v>
      </c>
      <c r="E5" s="2" t="s">
        <v>5</v>
      </c>
      <c r="F5" s="2" t="s">
        <v>31</v>
      </c>
      <c r="G5" s="2" t="s">
        <v>39</v>
      </c>
      <c r="H5" s="2" t="s">
        <v>5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4" t="s">
        <v>7</v>
      </c>
      <c r="Q5" s="3" t="s">
        <v>8</v>
      </c>
      <c r="R5" s="3" t="s">
        <v>9</v>
      </c>
      <c r="S5" s="3" t="s">
        <v>30</v>
      </c>
    </row>
    <row r="6" spans="2:19" ht="19.5" customHeight="1">
      <c r="B6" s="4" t="s">
        <v>10</v>
      </c>
      <c r="C6" s="1">
        <v>568</v>
      </c>
      <c r="D6" s="1">
        <f>SUM(D7+D9+D10)</f>
        <v>557</v>
      </c>
      <c r="E6" s="6">
        <f>D6-C6</f>
        <v>-11</v>
      </c>
      <c r="F6" s="12">
        <v>114011</v>
      </c>
      <c r="G6" s="12">
        <f>SUM(G7:G10)</f>
        <v>111507</v>
      </c>
      <c r="H6" s="15">
        <f>G6-F6</f>
        <v>-2504</v>
      </c>
      <c r="I6" s="12">
        <f>SUM(I7:I10)</f>
        <v>34990348</v>
      </c>
      <c r="J6" s="10">
        <f>ROUNDUP(I6/365,1)</f>
        <v>95864</v>
      </c>
      <c r="K6" s="12">
        <f>SUM(K7:K10)</f>
        <v>1014347</v>
      </c>
      <c r="L6" s="10">
        <f>ROUNDUP(K6/365,1)</f>
        <v>2779.1</v>
      </c>
      <c r="M6" s="12">
        <f>SUM(M7:M10)</f>
        <v>1017983</v>
      </c>
      <c r="N6" s="10">
        <f>ROUNDUP(M6/365,1)</f>
        <v>2789</v>
      </c>
      <c r="O6" s="12">
        <f>SUM(O7:O10)</f>
        <v>44758565</v>
      </c>
      <c r="P6" s="10">
        <f>ROUNDUP(O6/365,1)</f>
        <v>122626.3</v>
      </c>
      <c r="Q6" s="19">
        <v>85.6</v>
      </c>
      <c r="R6" s="19">
        <v>34.4</v>
      </c>
      <c r="S6" s="21">
        <f>O6/I6</f>
        <v>1.2791689010923812</v>
      </c>
    </row>
    <row r="7" spans="2:19" ht="19.5" customHeight="1">
      <c r="B7" s="18" t="s">
        <v>11</v>
      </c>
      <c r="C7" s="1">
        <v>41</v>
      </c>
      <c r="D7" s="1">
        <v>40</v>
      </c>
      <c r="E7" s="6">
        <f>D7-C7</f>
        <v>-1</v>
      </c>
      <c r="F7" s="13">
        <v>15811</v>
      </c>
      <c r="G7" s="13">
        <v>15372</v>
      </c>
      <c r="H7" s="15">
        <f aca="true" t="shared" si="0" ref="H7:H16">G7-F7</f>
        <v>-439</v>
      </c>
      <c r="I7" s="13">
        <v>5333768</v>
      </c>
      <c r="J7" s="10">
        <f>ROUNDUP(I7/365,1)</f>
        <v>14613.1</v>
      </c>
      <c r="K7" s="13">
        <v>16103</v>
      </c>
      <c r="L7" s="10">
        <f>K7/366</f>
        <v>43.99726775956284</v>
      </c>
      <c r="M7" s="10">
        <v>16271</v>
      </c>
      <c r="N7" s="10">
        <f>ROUNDUP(M7/365,1)</f>
        <v>44.6</v>
      </c>
      <c r="O7" s="10">
        <v>870949</v>
      </c>
      <c r="P7" s="10">
        <f>ROUNDUP(O7/365,1)</f>
        <v>2386.2</v>
      </c>
      <c r="Q7" s="19">
        <v>92.3</v>
      </c>
      <c r="R7" s="19">
        <v>329.5</v>
      </c>
      <c r="S7" s="21">
        <f>O7/I7</f>
        <v>0.16328962939520428</v>
      </c>
    </row>
    <row r="8" spans="2:19" ht="19.5" customHeight="1">
      <c r="B8" s="18" t="s">
        <v>12</v>
      </c>
      <c r="C8" s="27" t="s">
        <v>13</v>
      </c>
      <c r="D8" s="27" t="s">
        <v>13</v>
      </c>
      <c r="E8" s="27" t="s">
        <v>13</v>
      </c>
      <c r="F8" s="27" t="s">
        <v>13</v>
      </c>
      <c r="G8" s="27" t="s">
        <v>13</v>
      </c>
      <c r="H8" s="27" t="s">
        <v>13</v>
      </c>
      <c r="I8" s="27" t="s">
        <v>13</v>
      </c>
      <c r="J8" s="27" t="s">
        <v>13</v>
      </c>
      <c r="K8" s="27" t="s">
        <v>13</v>
      </c>
      <c r="L8" s="27" t="s">
        <v>13</v>
      </c>
      <c r="M8" s="27" t="s">
        <v>13</v>
      </c>
      <c r="N8" s="27" t="s">
        <v>13</v>
      </c>
      <c r="O8" s="27" t="s">
        <v>13</v>
      </c>
      <c r="P8" s="27" t="s">
        <v>13</v>
      </c>
      <c r="Q8" s="27" t="s">
        <v>13</v>
      </c>
      <c r="R8" s="27" t="s">
        <v>13</v>
      </c>
      <c r="S8" s="22" t="s">
        <v>13</v>
      </c>
    </row>
    <row r="9" spans="2:19" ht="19.5" customHeight="1">
      <c r="B9" s="18" t="s">
        <v>14</v>
      </c>
      <c r="C9" s="1">
        <v>0</v>
      </c>
      <c r="D9" s="1">
        <v>0</v>
      </c>
      <c r="E9" s="6">
        <f>D9-C9</f>
        <v>0</v>
      </c>
      <c r="F9" s="13">
        <v>0</v>
      </c>
      <c r="G9" s="13">
        <v>0</v>
      </c>
      <c r="H9" s="6">
        <f>G9-F9</f>
        <v>0</v>
      </c>
      <c r="I9" s="27" t="s">
        <v>13</v>
      </c>
      <c r="J9" s="27" t="s">
        <v>13</v>
      </c>
      <c r="K9" s="27" t="s">
        <v>13</v>
      </c>
      <c r="L9" s="27" t="s">
        <v>13</v>
      </c>
      <c r="M9" s="27" t="s">
        <v>13</v>
      </c>
      <c r="N9" s="27" t="s">
        <v>13</v>
      </c>
      <c r="O9" s="27" t="s">
        <v>13</v>
      </c>
      <c r="P9" s="27" t="s">
        <v>13</v>
      </c>
      <c r="Q9" s="27" t="s">
        <v>13</v>
      </c>
      <c r="R9" s="27" t="s">
        <v>13</v>
      </c>
      <c r="S9" s="22" t="s">
        <v>13</v>
      </c>
    </row>
    <row r="10" spans="2:19" ht="19.5" customHeight="1">
      <c r="B10" s="18" t="s">
        <v>15</v>
      </c>
      <c r="C10" s="7">
        <v>527</v>
      </c>
      <c r="D10" s="7">
        <v>517</v>
      </c>
      <c r="E10" s="6">
        <f>D10-C10</f>
        <v>-10</v>
      </c>
      <c r="F10" s="12">
        <v>98200</v>
      </c>
      <c r="G10" s="12">
        <f>SUM(G11:G16)</f>
        <v>96135</v>
      </c>
      <c r="H10" s="15">
        <f t="shared" si="0"/>
        <v>-2065</v>
      </c>
      <c r="I10" s="12">
        <f>SUM(I11:I16)</f>
        <v>29656580</v>
      </c>
      <c r="J10" s="10">
        <f>ROUNDUP(I10/365,1)</f>
        <v>81251</v>
      </c>
      <c r="K10" s="12">
        <f>SUM(K11:K16)</f>
        <v>998244</v>
      </c>
      <c r="L10" s="10">
        <f>ROUNDUP(K10/365,1)</f>
        <v>2735</v>
      </c>
      <c r="M10" s="12">
        <f>SUM(M11:M16)</f>
        <v>1001712</v>
      </c>
      <c r="N10" s="10">
        <f>ROUNDUP(M10/365,1)</f>
        <v>2744.5</v>
      </c>
      <c r="O10" s="10">
        <v>43887616</v>
      </c>
      <c r="P10" s="10">
        <f>ROUNDUP(O10/365,1)</f>
        <v>120240.1</v>
      </c>
      <c r="Q10" s="19">
        <v>84.5</v>
      </c>
      <c r="R10" s="19">
        <v>29.7</v>
      </c>
      <c r="S10" s="21">
        <f>O10/I10</f>
        <v>1.4798609954350772</v>
      </c>
    </row>
    <row r="11" spans="2:19" ht="19.5" customHeight="1">
      <c r="B11" s="18" t="s">
        <v>16</v>
      </c>
      <c r="C11" s="8" t="s">
        <v>13</v>
      </c>
      <c r="D11" s="8" t="s">
        <v>13</v>
      </c>
      <c r="E11" s="8" t="s">
        <v>13</v>
      </c>
      <c r="F11" s="12">
        <v>4499</v>
      </c>
      <c r="G11" s="12">
        <v>4492</v>
      </c>
      <c r="H11" s="15">
        <f t="shared" si="0"/>
        <v>-7</v>
      </c>
      <c r="I11" s="12">
        <v>1408378</v>
      </c>
      <c r="J11" s="10">
        <f>ROUNDUP(I11/365,1)</f>
        <v>3858.6</v>
      </c>
      <c r="K11" s="13">
        <v>5230</v>
      </c>
      <c r="L11" s="10">
        <f>K11/365</f>
        <v>14.32876712328767</v>
      </c>
      <c r="M11" s="10">
        <v>5380</v>
      </c>
      <c r="N11" s="10">
        <f>ROUNDUP(M11/365,1)</f>
        <v>14.799999999999999</v>
      </c>
      <c r="O11" s="8" t="s">
        <v>13</v>
      </c>
      <c r="P11" s="25" t="s">
        <v>13</v>
      </c>
      <c r="Q11" s="19">
        <v>90.8</v>
      </c>
      <c r="R11" s="19">
        <v>265.5</v>
      </c>
      <c r="S11" s="22">
        <v>31.16</v>
      </c>
    </row>
    <row r="12" spans="2:19" ht="19.5" customHeight="1">
      <c r="B12" s="18" t="s">
        <v>17</v>
      </c>
      <c r="C12" s="8" t="s">
        <v>13</v>
      </c>
      <c r="D12" s="8" t="s">
        <v>13</v>
      </c>
      <c r="E12" s="8" t="s">
        <v>13</v>
      </c>
      <c r="F12" s="12">
        <v>78</v>
      </c>
      <c r="G12" s="12">
        <v>78</v>
      </c>
      <c r="H12" s="15">
        <f t="shared" si="0"/>
        <v>0</v>
      </c>
      <c r="I12" s="12">
        <v>126</v>
      </c>
      <c r="J12" s="27" t="s">
        <v>13</v>
      </c>
      <c r="K12" s="13">
        <v>22</v>
      </c>
      <c r="L12" s="27" t="s">
        <v>13</v>
      </c>
      <c r="M12" s="10">
        <v>21</v>
      </c>
      <c r="N12" s="8" t="s">
        <v>13</v>
      </c>
      <c r="O12" s="8" t="s">
        <v>13</v>
      </c>
      <c r="P12" s="25" t="s">
        <v>13</v>
      </c>
      <c r="Q12" s="19">
        <v>0.4</v>
      </c>
      <c r="R12" s="19">
        <v>5.9</v>
      </c>
      <c r="S12" s="22">
        <v>348314.41</v>
      </c>
    </row>
    <row r="13" spans="2:19" ht="19.5" customHeight="1">
      <c r="B13" s="18" t="s">
        <v>18</v>
      </c>
      <c r="C13" s="8" t="s">
        <v>13</v>
      </c>
      <c r="D13" s="8" t="s">
        <v>13</v>
      </c>
      <c r="E13" s="8" t="s">
        <v>13</v>
      </c>
      <c r="F13" s="12">
        <v>2257</v>
      </c>
      <c r="G13" s="12">
        <v>1571</v>
      </c>
      <c r="H13" s="15">
        <f t="shared" si="0"/>
        <v>-686</v>
      </c>
      <c r="I13" s="12">
        <v>429635</v>
      </c>
      <c r="J13" s="10">
        <f>ROUNDUP(I13/365,1)</f>
        <v>1177.1</v>
      </c>
      <c r="K13" s="13">
        <v>4425</v>
      </c>
      <c r="L13" s="10">
        <f>K13/365</f>
        <v>12.123287671232877</v>
      </c>
      <c r="M13" s="10">
        <v>4691</v>
      </c>
      <c r="N13" s="10">
        <f>ROUNDUP(M13/365,1)</f>
        <v>12.9</v>
      </c>
      <c r="O13" s="8" t="s">
        <v>13</v>
      </c>
      <c r="P13" s="25" t="s">
        <v>13</v>
      </c>
      <c r="Q13" s="19">
        <v>67.4</v>
      </c>
      <c r="R13" s="19">
        <v>94.3</v>
      </c>
      <c r="S13" s="22">
        <v>102.15</v>
      </c>
    </row>
    <row r="14" spans="2:19" ht="19.5" customHeight="1">
      <c r="B14" s="18" t="s">
        <v>24</v>
      </c>
      <c r="C14" s="8" t="s">
        <v>13</v>
      </c>
      <c r="D14" s="8" t="s">
        <v>13</v>
      </c>
      <c r="E14" s="8" t="s">
        <v>13</v>
      </c>
      <c r="F14" s="12">
        <v>3354</v>
      </c>
      <c r="G14" s="12">
        <v>13235</v>
      </c>
      <c r="H14" s="15">
        <f t="shared" si="0"/>
        <v>9881</v>
      </c>
      <c r="I14" s="12">
        <v>5605971</v>
      </c>
      <c r="J14" s="10">
        <f>ROUNDUP(I14/365,1)</f>
        <v>15358.9</v>
      </c>
      <c r="K14" s="13">
        <v>14791</v>
      </c>
      <c r="L14" s="10">
        <f>K14/365</f>
        <v>40.52328767123288</v>
      </c>
      <c r="M14" s="10">
        <v>26604</v>
      </c>
      <c r="N14" s="10">
        <f aca="true" t="shared" si="1" ref="L14:N16">ROUNDUP(M14/365,1)</f>
        <v>72.89999999999999</v>
      </c>
      <c r="O14" s="8" t="s">
        <v>13</v>
      </c>
      <c r="P14" s="25" t="s">
        <v>13</v>
      </c>
      <c r="Q14" s="19">
        <v>94.4</v>
      </c>
      <c r="R14" s="19">
        <v>182.6</v>
      </c>
      <c r="S14" s="22">
        <v>7.83</v>
      </c>
    </row>
    <row r="15" spans="2:19" ht="19.5" customHeight="1">
      <c r="B15" s="18" t="s">
        <v>19</v>
      </c>
      <c r="C15" s="8" t="s">
        <v>13</v>
      </c>
      <c r="D15" s="8" t="s">
        <v>13</v>
      </c>
      <c r="E15" s="8" t="s">
        <v>13</v>
      </c>
      <c r="F15" s="12">
        <v>5242</v>
      </c>
      <c r="G15" s="12">
        <v>22778</v>
      </c>
      <c r="H15" s="15">
        <f t="shared" si="0"/>
        <v>17536</v>
      </c>
      <c r="I15" s="12">
        <v>10849720</v>
      </c>
      <c r="J15" s="10">
        <f>ROUNDUP(I15/365,1)</f>
        <v>29725.3</v>
      </c>
      <c r="K15" s="13">
        <v>526677</v>
      </c>
      <c r="L15" s="10">
        <f>K15/365</f>
        <v>1442.9506849315069</v>
      </c>
      <c r="M15" s="10">
        <v>523455</v>
      </c>
      <c r="N15" s="10">
        <f t="shared" si="1"/>
        <v>1434.1999999999998</v>
      </c>
      <c r="O15" s="8" t="s">
        <v>13</v>
      </c>
      <c r="P15" s="25" t="s">
        <v>13</v>
      </c>
      <c r="Q15" s="19">
        <v>78.3</v>
      </c>
      <c r="R15" s="19">
        <v>20.7</v>
      </c>
      <c r="S15" s="22">
        <v>4.05</v>
      </c>
    </row>
    <row r="16" spans="2:19" ht="19.5" customHeight="1">
      <c r="B16" s="17" t="s">
        <v>25</v>
      </c>
      <c r="C16" s="9" t="s">
        <v>13</v>
      </c>
      <c r="D16" s="9" t="s">
        <v>13</v>
      </c>
      <c r="E16" s="9" t="s">
        <v>13</v>
      </c>
      <c r="F16" s="14">
        <v>82770</v>
      </c>
      <c r="G16" s="14">
        <v>53981</v>
      </c>
      <c r="H16" s="16">
        <f t="shared" si="0"/>
        <v>-28789</v>
      </c>
      <c r="I16" s="14">
        <v>11362750</v>
      </c>
      <c r="J16" s="11">
        <f>ROUNDUP(I16/365,1)</f>
        <v>31130.899999999998</v>
      </c>
      <c r="K16" s="14">
        <v>447099</v>
      </c>
      <c r="L16" s="11">
        <f t="shared" si="1"/>
        <v>1225</v>
      </c>
      <c r="M16" s="11">
        <v>441561</v>
      </c>
      <c r="N16" s="11">
        <f t="shared" si="1"/>
        <v>1209.8</v>
      </c>
      <c r="O16" s="9" t="s">
        <v>13</v>
      </c>
      <c r="P16" s="26" t="s">
        <v>13</v>
      </c>
      <c r="Q16" s="20">
        <v>86.8</v>
      </c>
      <c r="R16" s="20">
        <v>25.6</v>
      </c>
      <c r="S16" s="23">
        <v>3.86</v>
      </c>
    </row>
    <row r="17" ht="19.5" customHeight="1">
      <c r="B17" s="1" t="s">
        <v>38</v>
      </c>
    </row>
    <row r="18" ht="19.5" customHeight="1"/>
    <row r="19" ht="19.5" customHeight="1">
      <c r="B19" s="1" t="s">
        <v>21</v>
      </c>
    </row>
    <row r="20" ht="19.5" customHeight="1"/>
    <row r="21" spans="2:12" ht="19.5" customHeight="1">
      <c r="B21" s="1" t="s">
        <v>20</v>
      </c>
      <c r="L21" s="1" t="s">
        <v>42</v>
      </c>
    </row>
    <row r="22" ht="19.5" customHeight="1">
      <c r="B22" s="1" t="s">
        <v>1</v>
      </c>
    </row>
    <row r="23" ht="19.5" customHeight="1">
      <c r="B23" s="1" t="s">
        <v>32</v>
      </c>
    </row>
    <row r="24" ht="19.5" customHeight="1"/>
    <row r="25" ht="19.5" customHeight="1">
      <c r="B25" s="1" t="s">
        <v>33</v>
      </c>
    </row>
    <row r="26" ht="19.5" customHeight="1"/>
    <row r="27" ht="19.5" customHeight="1">
      <c r="B27" s="1" t="s">
        <v>23</v>
      </c>
    </row>
    <row r="28" ht="19.5" customHeight="1">
      <c r="B28" s="1" t="s">
        <v>35</v>
      </c>
    </row>
    <row r="29" ht="19.5" customHeight="1">
      <c r="B29" s="1" t="s">
        <v>36</v>
      </c>
    </row>
    <row r="30" ht="19.5" customHeight="1"/>
    <row r="31" ht="13.5">
      <c r="B31" s="1" t="s">
        <v>34</v>
      </c>
    </row>
  </sheetData>
  <mergeCells count="6">
    <mergeCell ref="M4:N4"/>
    <mergeCell ref="O4:P4"/>
    <mergeCell ref="C4:E4"/>
    <mergeCell ref="F4:H4"/>
    <mergeCell ref="I4:J4"/>
    <mergeCell ref="K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大阪府職員端末機１７年度１２月調達</cp:lastModifiedBy>
  <cp:lastPrinted>2005-06-06T04:30:43Z</cp:lastPrinted>
  <dcterms:created xsi:type="dcterms:W3CDTF">2000-12-28T00:45:56Z</dcterms:created>
  <dcterms:modified xsi:type="dcterms:W3CDTF">2005-12-22T04:47:30Z</dcterms:modified>
  <cp:category/>
  <cp:version/>
  <cp:contentType/>
  <cp:contentStatus/>
</cp:coreProperties>
</file>