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<sst xmlns="http://schemas.openxmlformats.org/spreadsheetml/2006/main" count="55" uniqueCount="43">
  <si>
    <t>第２表　病院数、病床数、患者数、病床利用率、平均在院日数、在院外来比、開設者別</t>
  </si>
  <si>
    <t>大阪府</t>
  </si>
  <si>
    <t>　　　病　　　　　院　　　　　数</t>
  </si>
  <si>
    <t>　　　病　　　　　床　　　　　数</t>
  </si>
  <si>
    <t>　　在　院　患　者　数</t>
  </si>
  <si>
    <t>　新　入　院　患　者　数</t>
  </si>
  <si>
    <t>　　退　院　患　者　数</t>
  </si>
  <si>
    <t>平均在院</t>
  </si>
  <si>
    <t>増減</t>
  </si>
  <si>
    <t>年間延数</t>
  </si>
  <si>
    <t>1日平均数</t>
  </si>
  <si>
    <t>日　　　数</t>
  </si>
  <si>
    <t>　　総数　　　　　　　</t>
  </si>
  <si>
    <t>　　　　　　　　　　　</t>
  </si>
  <si>
    <t xml:space="preserve">    労働福祉事業団</t>
  </si>
  <si>
    <t>　  その他　　　　　</t>
  </si>
  <si>
    <t xml:space="preserve">  公的医療機関　　　</t>
  </si>
  <si>
    <t>　  都道府県　　　　</t>
  </si>
  <si>
    <t>　  市町村　　　　　</t>
  </si>
  <si>
    <t>　  日赤　　　　　　</t>
  </si>
  <si>
    <t xml:space="preserve">  　済生会　　　　　</t>
  </si>
  <si>
    <t xml:space="preserve"> 　 厚生連　　　　　</t>
  </si>
  <si>
    <t>　社会保険関係団体　</t>
  </si>
  <si>
    <t>　個                 人</t>
  </si>
  <si>
    <t xml:space="preserve"> 医育機関（再掲）　</t>
  </si>
  <si>
    <t>　  厚生労働省　　　　　</t>
  </si>
  <si>
    <t>　  文部科学省　　　　　</t>
  </si>
  <si>
    <t>　法人</t>
  </si>
  <si>
    <t>病院報告</t>
  </si>
  <si>
    <t>　　公益法人</t>
  </si>
  <si>
    <t>　　医療法人　</t>
  </si>
  <si>
    <t>　　学校法人</t>
  </si>
  <si>
    <t>　　会社</t>
  </si>
  <si>
    <t>　　その他の法人</t>
  </si>
  <si>
    <t>外来・</t>
  </si>
  <si>
    <t>入院比</t>
  </si>
  <si>
    <t>平成１４年</t>
  </si>
  <si>
    <t>外　来　患　者　数</t>
  </si>
  <si>
    <t>病　　床</t>
  </si>
  <si>
    <t>１３年</t>
  </si>
  <si>
    <t>１４年</t>
  </si>
  <si>
    <t>利用率</t>
  </si>
  <si>
    <t>　国　　　　　　　　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</si>
</sst>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_ "/>
    <numFmt numFmtId="178" formatCode="#,##0_);[Red]\(#,##0\)"/>
    <numFmt numFmtId="179" formatCode="#,##0;&quot;△ &quot;#,##0"/>
    <numFmt numFmtId="180" formatCode="0.0_ "/>
    <numFmt numFmtId="181" formatCode="0.0_);[Red]\(0.0\)"/>
    <numFmt numFmtId="182" formatCode="0.00_);[Red]\(0.00\)"/>
    <numFmt numFmtId="183" formatCode="#,##0.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178" fontId="0" fillId="0" borderId="5" xfId="0" applyNumberFormat="1" applyFont="1" applyBorder="1" applyAlignment="1">
      <alignment/>
    </xf>
    <xf numFmtId="179" fontId="0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83" fontId="0" fillId="0" borderId="0" xfId="0" applyNumberFormat="1" applyFont="1" applyBorder="1" applyAlignment="1">
      <alignment/>
    </xf>
    <xf numFmtId="182" fontId="0" fillId="0" borderId="6" xfId="0" applyNumberFormat="1" applyFont="1" applyBorder="1" applyAlignment="1">
      <alignment/>
    </xf>
    <xf numFmtId="180" fontId="0" fillId="0" borderId="5" xfId="0" applyNumberFormat="1" applyFont="1" applyBorder="1" applyAlignment="1">
      <alignment/>
    </xf>
    <xf numFmtId="181" fontId="0" fillId="0" borderId="5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82" fontId="0" fillId="0" borderId="7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 shrinkToFit="1"/>
    </xf>
    <xf numFmtId="178" fontId="0" fillId="0" borderId="5" xfId="0" applyNumberFormat="1" applyFont="1" applyBorder="1" applyAlignment="1">
      <alignment/>
    </xf>
    <xf numFmtId="178" fontId="0" fillId="0" borderId="0" xfId="0" applyNumberFormat="1" applyFont="1" applyBorder="1" applyAlignment="1">
      <alignment vertical="center" shrinkToFi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81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2"/>
  <sheetViews>
    <sheetView tabSelected="1" workbookViewId="0" topLeftCell="A1">
      <pane xSplit="2" ySplit="6" topLeftCell="K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26" sqref="T26"/>
    </sheetView>
  </sheetViews>
  <sheetFormatPr defaultColWidth="9.00390625" defaultRowHeight="13.5"/>
  <cols>
    <col min="1" max="1" width="3.00390625" style="9" customWidth="1"/>
    <col min="2" max="2" width="17.75390625" style="9" customWidth="1"/>
    <col min="3" max="8" width="9.00390625" style="9" customWidth="1"/>
    <col min="9" max="16" width="10.625" style="9" customWidth="1"/>
    <col min="17" max="17" width="7.875" style="9" customWidth="1"/>
    <col min="18" max="16384" width="9.00390625" style="9" customWidth="1"/>
  </cols>
  <sheetData>
    <row r="1" ht="13.5">
      <c r="C1" s="9" t="s">
        <v>28</v>
      </c>
    </row>
    <row r="2" ht="18" customHeight="1">
      <c r="C2" s="9" t="s">
        <v>0</v>
      </c>
    </row>
    <row r="3" spans="18:19" ht="18" customHeight="1">
      <c r="R3" s="9" t="s">
        <v>1</v>
      </c>
      <c r="S3" s="9" t="s">
        <v>36</v>
      </c>
    </row>
    <row r="4" spans="2:19" ht="18" customHeight="1">
      <c r="B4" s="1"/>
      <c r="C4" s="2" t="s">
        <v>2</v>
      </c>
      <c r="D4" s="2"/>
      <c r="E4" s="2"/>
      <c r="F4" s="2" t="s">
        <v>3</v>
      </c>
      <c r="G4" s="2"/>
      <c r="H4" s="2"/>
      <c r="I4" s="2" t="s">
        <v>4</v>
      </c>
      <c r="J4" s="2"/>
      <c r="K4" s="2" t="s">
        <v>5</v>
      </c>
      <c r="L4" s="2"/>
      <c r="M4" s="2" t="s">
        <v>6</v>
      </c>
      <c r="N4" s="2"/>
      <c r="O4" s="25" t="s">
        <v>37</v>
      </c>
      <c r="P4" s="26"/>
      <c r="Q4" s="10" t="s">
        <v>38</v>
      </c>
      <c r="R4" s="10" t="s">
        <v>7</v>
      </c>
      <c r="S4" s="10" t="s">
        <v>34</v>
      </c>
    </row>
    <row r="5" spans="2:19" ht="18" customHeight="1">
      <c r="B5" s="3"/>
      <c r="C5" s="4" t="s">
        <v>39</v>
      </c>
      <c r="D5" s="4" t="s">
        <v>40</v>
      </c>
      <c r="E5" s="4" t="s">
        <v>8</v>
      </c>
      <c r="F5" s="4" t="s">
        <v>39</v>
      </c>
      <c r="G5" s="4" t="s">
        <v>40</v>
      </c>
      <c r="H5" s="4" t="s">
        <v>8</v>
      </c>
      <c r="I5" s="5" t="s">
        <v>9</v>
      </c>
      <c r="J5" s="4" t="s">
        <v>10</v>
      </c>
      <c r="K5" s="5" t="s">
        <v>9</v>
      </c>
      <c r="L5" s="4" t="s">
        <v>10</v>
      </c>
      <c r="M5" s="5" t="s">
        <v>9</v>
      </c>
      <c r="N5" s="4" t="s">
        <v>10</v>
      </c>
      <c r="O5" s="5" t="s">
        <v>9</v>
      </c>
      <c r="P5" s="4" t="s">
        <v>10</v>
      </c>
      <c r="Q5" s="11" t="s">
        <v>41</v>
      </c>
      <c r="R5" s="11" t="s">
        <v>11</v>
      </c>
      <c r="S5" s="11" t="s">
        <v>35</v>
      </c>
    </row>
    <row r="6" spans="2:19" ht="18" customHeight="1">
      <c r="B6" s="1" t="s">
        <v>12</v>
      </c>
      <c r="C6" s="16">
        <f>SUM(C8+C14+C21+C23+C30)</f>
        <v>576</v>
      </c>
      <c r="D6" s="16">
        <f>SUM(D8+D14+D21+D23+D30)</f>
        <v>568</v>
      </c>
      <c r="E6" s="17">
        <f aca="true" t="shared" si="0" ref="E6:E32">D6-C6</f>
        <v>-8</v>
      </c>
      <c r="F6" s="16">
        <f aca="true" t="shared" si="1" ref="F6:K6">SUM(F8+F14+F21+F23+F30)</f>
        <v>114939</v>
      </c>
      <c r="G6" s="16">
        <f t="shared" si="1"/>
        <v>114011</v>
      </c>
      <c r="H6" s="17">
        <f t="shared" si="1"/>
        <v>-928</v>
      </c>
      <c r="I6" s="21">
        <f>SUM(I8+I14+I21+I23+I30)</f>
        <v>35423327</v>
      </c>
      <c r="J6" s="16">
        <f>I6/365</f>
        <v>97050.2109589041</v>
      </c>
      <c r="K6" s="16">
        <f t="shared" si="1"/>
        <v>984286</v>
      </c>
      <c r="L6" s="16">
        <f>K6/365</f>
        <v>2696.67397260274</v>
      </c>
      <c r="M6" s="16">
        <f>SUM(M8+M14+M21+M23+M30)</f>
        <v>985332</v>
      </c>
      <c r="N6" s="16">
        <f>M6/365</f>
        <v>2699.539726027397</v>
      </c>
      <c r="O6" s="16">
        <f>SUM(O8+O14+O21+O23+O30)</f>
        <v>47445472</v>
      </c>
      <c r="P6" s="16">
        <f>O6/365</f>
        <v>129987.59452054795</v>
      </c>
      <c r="Q6" s="12">
        <v>85.16810320846824</v>
      </c>
      <c r="R6" s="18">
        <v>36</v>
      </c>
      <c r="S6" s="13">
        <f>O6/I6</f>
        <v>1.3393849764591563</v>
      </c>
    </row>
    <row r="7" spans="2:19" ht="18" customHeight="1">
      <c r="B7" s="6" t="s">
        <v>13</v>
      </c>
      <c r="C7" s="16"/>
      <c r="D7" s="16"/>
      <c r="E7" s="17"/>
      <c r="F7" s="16"/>
      <c r="G7" s="16"/>
      <c r="H7" s="17"/>
      <c r="I7" s="21"/>
      <c r="J7" s="16"/>
      <c r="K7" s="16"/>
      <c r="L7" s="16"/>
      <c r="M7" s="16"/>
      <c r="N7" s="16"/>
      <c r="O7" s="16"/>
      <c r="P7" s="16"/>
      <c r="Q7" s="12"/>
      <c r="R7" s="18"/>
      <c r="S7" s="13"/>
    </row>
    <row r="8" spans="2:19" ht="18" customHeight="1">
      <c r="B8" s="6" t="s">
        <v>42</v>
      </c>
      <c r="C8" s="16">
        <f>SUM(C9:C12)</f>
        <v>11</v>
      </c>
      <c r="D8" s="16">
        <f>SUM(D9:D12)</f>
        <v>11</v>
      </c>
      <c r="E8" s="17">
        <f t="shared" si="0"/>
        <v>0</v>
      </c>
      <c r="F8" s="16">
        <f>SUM(F9:F12)</f>
        <v>6196</v>
      </c>
      <c r="G8" s="16">
        <f>SUM(G9:G12)</f>
        <v>6023</v>
      </c>
      <c r="H8" s="17">
        <f>G8-F8</f>
        <v>-173</v>
      </c>
      <c r="I8" s="21">
        <f>SUM(I9:I12)</f>
        <v>1738671</v>
      </c>
      <c r="J8" s="16">
        <f>I8/365</f>
        <v>4763.482191780822</v>
      </c>
      <c r="K8" s="16">
        <f>SUM(K9:K12)</f>
        <v>59331</v>
      </c>
      <c r="L8" s="16">
        <f aca="true" t="shared" si="2" ref="L8:L32">K8/365</f>
        <v>162.55068493150685</v>
      </c>
      <c r="M8" s="16">
        <f>SUM(M9:M12)</f>
        <v>59328</v>
      </c>
      <c r="N8" s="16">
        <f aca="true" t="shared" si="3" ref="N8:N32">M8/365</f>
        <v>162.54246575342466</v>
      </c>
      <c r="O8" s="16">
        <f>SUM(O9:O12)</f>
        <v>2240999</v>
      </c>
      <c r="P8" s="16">
        <f aca="true" t="shared" si="4" ref="P8:P32">O8/365</f>
        <v>6139.723287671233</v>
      </c>
      <c r="Q8" s="12">
        <v>78.57785583319361</v>
      </c>
      <c r="R8" s="27">
        <v>29.3053371425682</v>
      </c>
      <c r="S8" s="13">
        <f aca="true" t="shared" si="5" ref="S8:S32">O8/I8</f>
        <v>1.2889149241000741</v>
      </c>
    </row>
    <row r="9" spans="2:19" ht="18" customHeight="1">
      <c r="B9" s="6" t="s">
        <v>25</v>
      </c>
      <c r="C9" s="16">
        <v>6</v>
      </c>
      <c r="D9" s="16">
        <v>6</v>
      </c>
      <c r="E9" s="17">
        <f t="shared" si="0"/>
        <v>0</v>
      </c>
      <c r="F9" s="16">
        <v>4037</v>
      </c>
      <c r="G9" s="16">
        <v>3864</v>
      </c>
      <c r="H9" s="17">
        <f aca="true" t="shared" si="6" ref="H9:H32">G9-F9</f>
        <v>-173</v>
      </c>
      <c r="I9" s="22">
        <v>1076792</v>
      </c>
      <c r="J9" s="16">
        <f>I9/365</f>
        <v>2950.115068493151</v>
      </c>
      <c r="K9" s="24">
        <v>33013</v>
      </c>
      <c r="L9" s="16">
        <f t="shared" si="2"/>
        <v>90.44657534246575</v>
      </c>
      <c r="M9" s="24">
        <v>32997</v>
      </c>
      <c r="N9" s="16">
        <f t="shared" si="3"/>
        <v>90.40273972602739</v>
      </c>
      <c r="O9" s="24">
        <v>893707</v>
      </c>
      <c r="P9" s="16">
        <f t="shared" si="4"/>
        <v>2448.512328767123</v>
      </c>
      <c r="Q9" s="12">
        <v>75.58355175139228</v>
      </c>
      <c r="R9" s="27">
        <v>32.62511740645357</v>
      </c>
      <c r="S9" s="13">
        <f t="shared" si="5"/>
        <v>0.8299718051397112</v>
      </c>
    </row>
    <row r="10" spans="2:19" ht="18" customHeight="1">
      <c r="B10" s="6" t="s">
        <v>26</v>
      </c>
      <c r="C10" s="16">
        <v>2</v>
      </c>
      <c r="D10" s="16">
        <v>2</v>
      </c>
      <c r="E10" s="17">
        <f t="shared" si="0"/>
        <v>0</v>
      </c>
      <c r="F10" s="16">
        <v>1116</v>
      </c>
      <c r="G10" s="16">
        <v>1116</v>
      </c>
      <c r="H10" s="17">
        <f t="shared" si="6"/>
        <v>0</v>
      </c>
      <c r="I10" s="22">
        <v>343789</v>
      </c>
      <c r="J10" s="16">
        <f>I10/365</f>
        <v>941.8876712328768</v>
      </c>
      <c r="K10" s="24">
        <v>12553</v>
      </c>
      <c r="L10" s="16">
        <f t="shared" si="2"/>
        <v>34.391780821917806</v>
      </c>
      <c r="M10" s="24">
        <v>12542</v>
      </c>
      <c r="N10" s="16">
        <f t="shared" si="3"/>
        <v>34.36164383561644</v>
      </c>
      <c r="O10" s="24">
        <v>772904</v>
      </c>
      <c r="P10" s="16">
        <f t="shared" si="4"/>
        <v>2117.545205479452</v>
      </c>
      <c r="Q10" s="12">
        <v>84.39853684882408</v>
      </c>
      <c r="R10" s="27">
        <v>27.399003785614664</v>
      </c>
      <c r="S10" s="13">
        <f t="shared" si="5"/>
        <v>2.2481929322927727</v>
      </c>
    </row>
    <row r="11" spans="2:19" ht="18" customHeight="1">
      <c r="B11" s="6" t="s">
        <v>14</v>
      </c>
      <c r="C11" s="16">
        <v>1</v>
      </c>
      <c r="D11" s="16">
        <v>1</v>
      </c>
      <c r="E11" s="17">
        <f t="shared" si="0"/>
        <v>0</v>
      </c>
      <c r="F11" s="16">
        <v>762</v>
      </c>
      <c r="G11" s="16">
        <v>762</v>
      </c>
      <c r="H11" s="17"/>
      <c r="I11" s="22">
        <v>255317</v>
      </c>
      <c r="J11" s="16">
        <f>I11/365</f>
        <v>699.4986301369863</v>
      </c>
      <c r="K11" s="24">
        <v>12484</v>
      </c>
      <c r="L11" s="16">
        <f t="shared" si="2"/>
        <v>34.202739726027396</v>
      </c>
      <c r="M11" s="24">
        <v>12509</v>
      </c>
      <c r="N11" s="16">
        <f t="shared" si="3"/>
        <v>34.271232876712325</v>
      </c>
      <c r="O11" s="24">
        <v>490375</v>
      </c>
      <c r="P11" s="16">
        <f t="shared" si="4"/>
        <v>1343.4931506849316</v>
      </c>
      <c r="Q11" s="12">
        <v>91.79772049041814</v>
      </c>
      <c r="R11" s="27">
        <v>20.431080702596727</v>
      </c>
      <c r="S11" s="13">
        <f t="shared" si="5"/>
        <v>1.9206515821508163</v>
      </c>
    </row>
    <row r="12" spans="2:19" ht="18" customHeight="1">
      <c r="B12" s="6" t="s">
        <v>15</v>
      </c>
      <c r="C12" s="16">
        <v>2</v>
      </c>
      <c r="D12" s="16">
        <v>2</v>
      </c>
      <c r="E12" s="17">
        <f t="shared" si="0"/>
        <v>0</v>
      </c>
      <c r="F12" s="16">
        <v>281</v>
      </c>
      <c r="G12" s="16">
        <v>281</v>
      </c>
      <c r="H12" s="17">
        <f t="shared" si="6"/>
        <v>0</v>
      </c>
      <c r="I12" s="22">
        <v>62773</v>
      </c>
      <c r="J12" s="16">
        <f>I12/365</f>
        <v>171.9808219178082</v>
      </c>
      <c r="K12" s="24">
        <v>1281</v>
      </c>
      <c r="L12" s="16">
        <f t="shared" si="2"/>
        <v>3.5095890410958903</v>
      </c>
      <c r="M12" s="24">
        <v>1280</v>
      </c>
      <c r="N12" s="16">
        <f t="shared" si="3"/>
        <v>3.506849315068493</v>
      </c>
      <c r="O12" s="24">
        <v>84013</v>
      </c>
      <c r="P12" s="16">
        <f t="shared" si="4"/>
        <v>230.17260273972602</v>
      </c>
      <c r="Q12" s="12">
        <v>61.203139472529614</v>
      </c>
      <c r="R12" s="27">
        <v>49.02225693088637</v>
      </c>
      <c r="S12" s="13">
        <f t="shared" si="5"/>
        <v>1.3383620346327243</v>
      </c>
    </row>
    <row r="13" spans="2:19" ht="18" customHeight="1">
      <c r="B13" s="6" t="s">
        <v>13</v>
      </c>
      <c r="C13" s="16"/>
      <c r="D13" s="16"/>
      <c r="E13" s="17"/>
      <c r="F13" s="16"/>
      <c r="G13" s="16"/>
      <c r="H13" s="17"/>
      <c r="I13" s="21"/>
      <c r="J13" s="16"/>
      <c r="K13" s="16"/>
      <c r="L13" s="16"/>
      <c r="M13" s="16"/>
      <c r="N13" s="16"/>
      <c r="O13" s="16"/>
      <c r="P13" s="16"/>
      <c r="Q13" s="12"/>
      <c r="R13" s="18"/>
      <c r="S13" s="13"/>
    </row>
    <row r="14" spans="2:19" ht="18" customHeight="1">
      <c r="B14" s="6" t="s">
        <v>16</v>
      </c>
      <c r="C14" s="16">
        <f>SUM(C15:C19)</f>
        <v>45</v>
      </c>
      <c r="D14" s="16">
        <f>SUM(D15:D19)</f>
        <v>45</v>
      </c>
      <c r="E14" s="17">
        <f t="shared" si="0"/>
        <v>0</v>
      </c>
      <c r="F14" s="16">
        <f>SUM(F15:F19)</f>
        <v>17483</v>
      </c>
      <c r="G14" s="16">
        <f>SUM(G15:G19)</f>
        <v>17443</v>
      </c>
      <c r="H14" s="17">
        <f t="shared" si="6"/>
        <v>-40</v>
      </c>
      <c r="I14" s="21">
        <f>SUM(I15:I18)</f>
        <v>5026150</v>
      </c>
      <c r="J14" s="16">
        <f>I14/365</f>
        <v>13770.27397260274</v>
      </c>
      <c r="K14" s="16">
        <f>SUM(K15:K18)</f>
        <v>255434</v>
      </c>
      <c r="L14" s="16">
        <f t="shared" si="2"/>
        <v>699.8191780821918</v>
      </c>
      <c r="M14" s="16">
        <f>SUM(M15:M18)</f>
        <v>256243</v>
      </c>
      <c r="N14" s="16">
        <f t="shared" si="3"/>
        <v>702.0356164383562</v>
      </c>
      <c r="O14" s="16">
        <f>SUM(O15:O18)</f>
        <v>10436821</v>
      </c>
      <c r="P14" s="16">
        <f t="shared" si="4"/>
        <v>28594.0301369863</v>
      </c>
      <c r="Q14" s="12">
        <v>79.08673129157397</v>
      </c>
      <c r="R14" s="27">
        <v>19.645792169669537</v>
      </c>
      <c r="S14" s="13">
        <f t="shared" si="5"/>
        <v>2.0765040836425497</v>
      </c>
    </row>
    <row r="15" spans="2:19" ht="18" customHeight="1">
      <c r="B15" s="6" t="s">
        <v>17</v>
      </c>
      <c r="C15" s="16">
        <v>9</v>
      </c>
      <c r="D15" s="16">
        <v>9</v>
      </c>
      <c r="E15" s="17">
        <f t="shared" si="0"/>
        <v>0</v>
      </c>
      <c r="F15" s="16">
        <v>3656</v>
      </c>
      <c r="G15" s="16">
        <v>3636</v>
      </c>
      <c r="H15" s="17">
        <f t="shared" si="6"/>
        <v>-20</v>
      </c>
      <c r="I15" s="22">
        <v>979977</v>
      </c>
      <c r="J15" s="16">
        <f>I15/365</f>
        <v>2684.868493150685</v>
      </c>
      <c r="K15" s="24">
        <v>37605</v>
      </c>
      <c r="L15" s="16">
        <f t="shared" si="2"/>
        <v>103.02739726027397</v>
      </c>
      <c r="M15" s="24">
        <v>37809</v>
      </c>
      <c r="N15" s="16">
        <f t="shared" si="3"/>
        <v>103.58630136986301</v>
      </c>
      <c r="O15" s="24">
        <v>1252872</v>
      </c>
      <c r="P15" s="16">
        <f t="shared" si="4"/>
        <v>3432.5260273972603</v>
      </c>
      <c r="Q15" s="12">
        <v>73.80678737121167</v>
      </c>
      <c r="R15" s="27">
        <v>25.98925928872623</v>
      </c>
      <c r="S15" s="13">
        <f t="shared" si="5"/>
        <v>1.2784708212539682</v>
      </c>
    </row>
    <row r="16" spans="2:19" ht="18" customHeight="1">
      <c r="B16" s="6" t="s">
        <v>18</v>
      </c>
      <c r="C16" s="16">
        <v>25</v>
      </c>
      <c r="D16" s="16">
        <v>25</v>
      </c>
      <c r="E16" s="17">
        <f t="shared" si="0"/>
        <v>0</v>
      </c>
      <c r="F16" s="16">
        <v>9585</v>
      </c>
      <c r="G16" s="16">
        <v>9565</v>
      </c>
      <c r="H16" s="17">
        <f t="shared" si="6"/>
        <v>-20</v>
      </c>
      <c r="I16" s="22">
        <v>2797225</v>
      </c>
      <c r="J16" s="16">
        <f>I16/365</f>
        <v>7663.630136986301</v>
      </c>
      <c r="K16" s="24">
        <v>155254</v>
      </c>
      <c r="L16" s="16">
        <f t="shared" si="2"/>
        <v>425.3534246575342</v>
      </c>
      <c r="M16" s="24">
        <v>155551</v>
      </c>
      <c r="N16" s="16">
        <f t="shared" si="3"/>
        <v>426.16712328767125</v>
      </c>
      <c r="O16" s="24">
        <v>6686036</v>
      </c>
      <c r="P16" s="16">
        <f t="shared" si="4"/>
        <v>18317.90684931507</v>
      </c>
      <c r="Q16" s="12">
        <v>80.2733436166015</v>
      </c>
      <c r="R16" s="27">
        <v>17.99987130194173</v>
      </c>
      <c r="S16" s="13">
        <f t="shared" si="5"/>
        <v>2.3902388974787514</v>
      </c>
    </row>
    <row r="17" spans="2:19" ht="18" customHeight="1">
      <c r="B17" s="6" t="s">
        <v>19</v>
      </c>
      <c r="C17" s="16">
        <v>3</v>
      </c>
      <c r="D17" s="16">
        <v>3</v>
      </c>
      <c r="E17" s="17">
        <f t="shared" si="0"/>
        <v>0</v>
      </c>
      <c r="F17" s="16">
        <v>1616</v>
      </c>
      <c r="G17" s="16">
        <v>1616</v>
      </c>
      <c r="H17" s="17">
        <f t="shared" si="6"/>
        <v>0</v>
      </c>
      <c r="I17" s="22">
        <v>440830</v>
      </c>
      <c r="J17" s="16">
        <f>I17/365</f>
        <v>1207.7534246575342</v>
      </c>
      <c r="K17" s="24">
        <v>20733</v>
      </c>
      <c r="L17" s="16">
        <f t="shared" si="2"/>
        <v>56.8027397260274</v>
      </c>
      <c r="M17" s="24">
        <v>20865</v>
      </c>
      <c r="N17" s="16">
        <f t="shared" si="3"/>
        <v>57.16438356164384</v>
      </c>
      <c r="O17" s="24">
        <v>825091</v>
      </c>
      <c r="P17" s="16">
        <f t="shared" si="4"/>
        <v>2260.523287671233</v>
      </c>
      <c r="Q17" s="12">
        <v>74.73721687237217</v>
      </c>
      <c r="R17" s="27">
        <v>21.19476897927785</v>
      </c>
      <c r="S17" s="13">
        <f t="shared" si="5"/>
        <v>1.8716761563414468</v>
      </c>
    </row>
    <row r="18" spans="2:19" ht="18" customHeight="1">
      <c r="B18" s="6" t="s">
        <v>20</v>
      </c>
      <c r="C18" s="16">
        <v>8</v>
      </c>
      <c r="D18" s="16">
        <v>8</v>
      </c>
      <c r="E18" s="17">
        <f t="shared" si="0"/>
        <v>0</v>
      </c>
      <c r="F18" s="16">
        <v>2626</v>
      </c>
      <c r="G18" s="16">
        <v>2626</v>
      </c>
      <c r="H18" s="17">
        <f t="shared" si="6"/>
        <v>0</v>
      </c>
      <c r="I18" s="22">
        <v>808118</v>
      </c>
      <c r="J18" s="16">
        <f>I18/365</f>
        <v>2214.0219178082193</v>
      </c>
      <c r="K18" s="24">
        <v>41842</v>
      </c>
      <c r="L18" s="16">
        <f t="shared" si="2"/>
        <v>114.63561643835617</v>
      </c>
      <c r="M18" s="24">
        <v>42018</v>
      </c>
      <c r="N18" s="16">
        <f t="shared" si="3"/>
        <v>115.11780821917809</v>
      </c>
      <c r="O18" s="24">
        <v>1672822</v>
      </c>
      <c r="P18" s="16">
        <f t="shared" si="4"/>
        <v>4583.07397260274</v>
      </c>
      <c r="Q18" s="12">
        <v>84.7961150582416</v>
      </c>
      <c r="R18" s="27">
        <v>19.27302647269258</v>
      </c>
      <c r="S18" s="13">
        <f t="shared" si="5"/>
        <v>2.070021952239648</v>
      </c>
    </row>
    <row r="19" spans="2:19" ht="18" customHeight="1">
      <c r="B19" s="6" t="s">
        <v>21</v>
      </c>
      <c r="C19" s="16">
        <v>0</v>
      </c>
      <c r="D19" s="16">
        <v>0</v>
      </c>
      <c r="E19" s="17">
        <f t="shared" si="0"/>
        <v>0</v>
      </c>
      <c r="F19" s="16">
        <v>0</v>
      </c>
      <c r="G19" s="16">
        <v>0</v>
      </c>
      <c r="H19" s="17">
        <f t="shared" si="6"/>
        <v>0</v>
      </c>
      <c r="I19" s="21"/>
      <c r="J19" s="16"/>
      <c r="K19" s="16"/>
      <c r="L19" s="16"/>
      <c r="M19" s="16"/>
      <c r="N19" s="16"/>
      <c r="O19" s="16"/>
      <c r="P19" s="16"/>
      <c r="Q19" s="19"/>
      <c r="R19" s="18"/>
      <c r="S19" s="13"/>
    </row>
    <row r="20" spans="2:19" ht="18" customHeight="1">
      <c r="B20" s="6" t="s">
        <v>13</v>
      </c>
      <c r="C20" s="16"/>
      <c r="D20" s="16"/>
      <c r="E20" s="17"/>
      <c r="F20" s="16"/>
      <c r="G20" s="16"/>
      <c r="H20" s="17"/>
      <c r="I20" s="21"/>
      <c r="J20" s="16"/>
      <c r="K20" s="16"/>
      <c r="L20" s="16"/>
      <c r="M20" s="16"/>
      <c r="N20" s="16"/>
      <c r="O20" s="16"/>
      <c r="P20" s="16"/>
      <c r="Q20" s="19"/>
      <c r="R20" s="18"/>
      <c r="S20" s="13"/>
    </row>
    <row r="21" spans="2:19" ht="18" customHeight="1">
      <c r="B21" s="6" t="s">
        <v>22</v>
      </c>
      <c r="C21" s="16">
        <v>8</v>
      </c>
      <c r="D21" s="16">
        <v>8</v>
      </c>
      <c r="E21" s="17">
        <f t="shared" si="0"/>
        <v>0</v>
      </c>
      <c r="F21" s="16">
        <v>2968</v>
      </c>
      <c r="G21" s="16">
        <v>2883</v>
      </c>
      <c r="H21" s="17">
        <f t="shared" si="6"/>
        <v>-85</v>
      </c>
      <c r="I21" s="22">
        <v>817049</v>
      </c>
      <c r="J21" s="16">
        <f aca="true" t="shared" si="7" ref="J21:J30">I21/365</f>
        <v>2238.4904109589042</v>
      </c>
      <c r="K21" s="16">
        <v>43212</v>
      </c>
      <c r="L21" s="16">
        <f t="shared" si="2"/>
        <v>118.3890410958904</v>
      </c>
      <c r="M21" s="16">
        <v>43284</v>
      </c>
      <c r="N21" s="16">
        <f t="shared" si="3"/>
        <v>118.58630136986301</v>
      </c>
      <c r="O21" s="16">
        <v>1737730</v>
      </c>
      <c r="P21" s="16">
        <f t="shared" si="4"/>
        <v>4760.904109589041</v>
      </c>
      <c r="Q21" s="12">
        <v>77.11756183428741</v>
      </c>
      <c r="R21" s="18">
        <v>18.9</v>
      </c>
      <c r="S21" s="13">
        <f t="shared" si="5"/>
        <v>2.12683694613175</v>
      </c>
    </row>
    <row r="22" spans="2:19" ht="18" customHeight="1">
      <c r="B22" s="6"/>
      <c r="C22" s="16"/>
      <c r="D22" s="16"/>
      <c r="E22" s="17"/>
      <c r="F22" s="16"/>
      <c r="G22" s="16"/>
      <c r="H22" s="17"/>
      <c r="I22" s="21"/>
      <c r="J22" s="16"/>
      <c r="K22" s="16"/>
      <c r="L22" s="16"/>
      <c r="M22" s="16"/>
      <c r="N22" s="16"/>
      <c r="O22" s="16"/>
      <c r="P22" s="16"/>
      <c r="Q22" s="19"/>
      <c r="R22" s="18"/>
      <c r="S22" s="13"/>
    </row>
    <row r="23" spans="2:19" ht="18" customHeight="1">
      <c r="B23" s="6" t="s">
        <v>27</v>
      </c>
      <c r="C23" s="16">
        <f>SUM(C24:C28)</f>
        <v>405</v>
      </c>
      <c r="D23" s="16">
        <f>SUM(D24:D28)</f>
        <v>412</v>
      </c>
      <c r="E23" s="17">
        <f t="shared" si="0"/>
        <v>7</v>
      </c>
      <c r="F23" s="16">
        <f>SUM(F24:F28)</f>
        <v>78346</v>
      </c>
      <c r="G23" s="16">
        <f>SUM(G24:G28)</f>
        <v>78881</v>
      </c>
      <c r="H23" s="17">
        <f>SUM(H24:H28)</f>
        <v>535</v>
      </c>
      <c r="I23" s="21">
        <f>SUM(I24:I28)</f>
        <v>25131819</v>
      </c>
      <c r="J23" s="16">
        <f t="shared" si="7"/>
        <v>68854.29863013698</v>
      </c>
      <c r="K23" s="16">
        <f>SUM(K24:K28)</f>
        <v>577900</v>
      </c>
      <c r="L23" s="16">
        <f t="shared" si="2"/>
        <v>1583.2876712328766</v>
      </c>
      <c r="M23" s="16">
        <f>SUM(M24:M28)</f>
        <v>577716</v>
      </c>
      <c r="N23" s="16">
        <f t="shared" si="3"/>
        <v>1582.7835616438356</v>
      </c>
      <c r="O23" s="16">
        <f>SUM(O24:O28)</f>
        <v>29746682</v>
      </c>
      <c r="P23" s="16">
        <f t="shared" si="4"/>
        <v>81497.75890410959</v>
      </c>
      <c r="Q23" s="12">
        <v>87.3743745301099</v>
      </c>
      <c r="R23" s="27">
        <v>43.49510390994933</v>
      </c>
      <c r="S23" s="13">
        <f t="shared" si="5"/>
        <v>1.183626302576825</v>
      </c>
    </row>
    <row r="24" spans="2:19" ht="18" customHeight="1">
      <c r="B24" s="6" t="s">
        <v>29</v>
      </c>
      <c r="C24" s="16">
        <v>20</v>
      </c>
      <c r="D24" s="16">
        <v>20</v>
      </c>
      <c r="E24" s="17">
        <f t="shared" si="0"/>
        <v>0</v>
      </c>
      <c r="F24" s="16">
        <v>6056</v>
      </c>
      <c r="G24" s="16">
        <v>6521</v>
      </c>
      <c r="H24" s="17">
        <f t="shared" si="6"/>
        <v>465</v>
      </c>
      <c r="I24" s="22">
        <v>1954572</v>
      </c>
      <c r="J24" s="16">
        <f t="shared" si="7"/>
        <v>5354.991780821918</v>
      </c>
      <c r="K24" s="24">
        <v>72639</v>
      </c>
      <c r="L24" s="16">
        <f t="shared" si="2"/>
        <v>199.0109589041096</v>
      </c>
      <c r="M24" s="24">
        <v>72707</v>
      </c>
      <c r="N24" s="16">
        <f t="shared" si="3"/>
        <v>199.1972602739726</v>
      </c>
      <c r="O24" s="24">
        <v>3258993</v>
      </c>
      <c r="P24" s="16">
        <f t="shared" si="4"/>
        <v>8928.74794520548</v>
      </c>
      <c r="Q24" s="12">
        <v>82.11918081309489</v>
      </c>
      <c r="R24" s="27">
        <v>26.895435718905233</v>
      </c>
      <c r="S24" s="13">
        <f t="shared" si="5"/>
        <v>1.6673691222426188</v>
      </c>
    </row>
    <row r="25" spans="2:19" ht="18" customHeight="1">
      <c r="B25" s="6" t="s">
        <v>30</v>
      </c>
      <c r="C25" s="16">
        <v>355</v>
      </c>
      <c r="D25" s="16">
        <v>363</v>
      </c>
      <c r="E25" s="17">
        <f t="shared" si="0"/>
        <v>8</v>
      </c>
      <c r="F25" s="16">
        <v>62464</v>
      </c>
      <c r="G25" s="16">
        <v>63075</v>
      </c>
      <c r="H25" s="17">
        <f t="shared" si="6"/>
        <v>611</v>
      </c>
      <c r="I25" s="22">
        <v>20443463</v>
      </c>
      <c r="J25" s="16">
        <f t="shared" si="7"/>
        <v>56009.48767123288</v>
      </c>
      <c r="K25" s="24">
        <v>402817</v>
      </c>
      <c r="L25" s="16">
        <f t="shared" si="2"/>
        <v>1103.6082191780822</v>
      </c>
      <c r="M25" s="24">
        <v>402517</v>
      </c>
      <c r="N25" s="16">
        <f t="shared" si="3"/>
        <v>1102.786301369863</v>
      </c>
      <c r="O25" s="24">
        <v>21143715</v>
      </c>
      <c r="P25" s="16">
        <f t="shared" si="4"/>
        <v>57927.98630136986</v>
      </c>
      <c r="Q25" s="12">
        <v>88.8923244522884</v>
      </c>
      <c r="R25" s="27">
        <v>50.77014754126859</v>
      </c>
      <c r="S25" s="13">
        <f t="shared" si="5"/>
        <v>1.0342531008567384</v>
      </c>
    </row>
    <row r="26" spans="2:19" ht="18" customHeight="1">
      <c r="B26" s="6" t="s">
        <v>31</v>
      </c>
      <c r="C26" s="16">
        <v>6</v>
      </c>
      <c r="D26" s="16">
        <v>6</v>
      </c>
      <c r="E26" s="17">
        <f t="shared" si="0"/>
        <v>0</v>
      </c>
      <c r="F26" s="16">
        <v>3990</v>
      </c>
      <c r="G26" s="16">
        <v>3983</v>
      </c>
      <c r="H26" s="17">
        <f t="shared" si="6"/>
        <v>-7</v>
      </c>
      <c r="I26" s="22">
        <v>1143946</v>
      </c>
      <c r="J26" s="16">
        <f t="shared" si="7"/>
        <v>3134.0986301369862</v>
      </c>
      <c r="K26" s="24">
        <v>50609</v>
      </c>
      <c r="L26" s="16">
        <f t="shared" si="2"/>
        <v>138.65479452054794</v>
      </c>
      <c r="M26" s="24">
        <v>50705</v>
      </c>
      <c r="N26" s="16">
        <f t="shared" si="3"/>
        <v>138.91780821917808</v>
      </c>
      <c r="O26" s="24">
        <v>2667609</v>
      </c>
      <c r="P26" s="16">
        <f t="shared" si="4"/>
        <v>7308.517808219178</v>
      </c>
      <c r="Q26" s="12">
        <v>78.66453767274008</v>
      </c>
      <c r="R26" s="27">
        <v>22.582190023096512</v>
      </c>
      <c r="S26" s="13">
        <f t="shared" si="5"/>
        <v>2.3319361228589464</v>
      </c>
    </row>
    <row r="27" spans="2:19" ht="18" customHeight="1">
      <c r="B27" s="6" t="s">
        <v>32</v>
      </c>
      <c r="C27" s="16">
        <v>4</v>
      </c>
      <c r="D27" s="16">
        <v>4</v>
      </c>
      <c r="E27" s="17">
        <f t="shared" si="0"/>
        <v>0</v>
      </c>
      <c r="F27" s="16">
        <v>1204</v>
      </c>
      <c r="G27" s="16">
        <v>1199</v>
      </c>
      <c r="H27" s="17">
        <f t="shared" si="6"/>
        <v>-5</v>
      </c>
      <c r="I27" s="22">
        <v>338443</v>
      </c>
      <c r="J27" s="16">
        <f t="shared" si="7"/>
        <v>927.241095890411</v>
      </c>
      <c r="K27" s="24">
        <v>18170</v>
      </c>
      <c r="L27" s="16">
        <f t="shared" si="2"/>
        <v>49.78082191780822</v>
      </c>
      <c r="M27" s="24">
        <v>18145</v>
      </c>
      <c r="N27" s="16">
        <f t="shared" si="3"/>
        <v>49.71232876712329</v>
      </c>
      <c r="O27" s="24">
        <v>848374</v>
      </c>
      <c r="P27" s="16">
        <f t="shared" si="4"/>
        <v>2324.3123287671233</v>
      </c>
      <c r="Q27" s="12">
        <v>77.28244239947024</v>
      </c>
      <c r="R27" s="27">
        <v>18.639295057138924</v>
      </c>
      <c r="S27" s="13">
        <f t="shared" si="5"/>
        <v>2.5066968440771413</v>
      </c>
    </row>
    <row r="28" spans="2:19" ht="18" customHeight="1">
      <c r="B28" s="6" t="s">
        <v>33</v>
      </c>
      <c r="C28" s="16">
        <v>20</v>
      </c>
      <c r="D28" s="16">
        <v>19</v>
      </c>
      <c r="E28" s="17">
        <f t="shared" si="0"/>
        <v>-1</v>
      </c>
      <c r="F28" s="16">
        <v>4632</v>
      </c>
      <c r="G28" s="16">
        <v>4103</v>
      </c>
      <c r="H28" s="17">
        <f t="shared" si="6"/>
        <v>-529</v>
      </c>
      <c r="I28" s="22">
        <v>1251395</v>
      </c>
      <c r="J28" s="16">
        <f t="shared" si="7"/>
        <v>3428.4794520547944</v>
      </c>
      <c r="K28" s="24">
        <v>33665</v>
      </c>
      <c r="L28" s="16">
        <f t="shared" si="2"/>
        <v>92.23287671232876</v>
      </c>
      <c r="M28" s="24">
        <v>33642</v>
      </c>
      <c r="N28" s="16">
        <f t="shared" si="3"/>
        <v>92.16986301369863</v>
      </c>
      <c r="O28" s="24">
        <v>1827991</v>
      </c>
      <c r="P28" s="16">
        <f t="shared" si="4"/>
        <v>5008.194520547945</v>
      </c>
      <c r="Q28" s="12">
        <v>83.81383261947738</v>
      </c>
      <c r="R28" s="27">
        <v>37.184691042536436</v>
      </c>
      <c r="S28" s="13">
        <f t="shared" si="5"/>
        <v>1.460762588950731</v>
      </c>
    </row>
    <row r="29" spans="2:19" ht="18" customHeight="1">
      <c r="B29" s="6"/>
      <c r="C29" s="16"/>
      <c r="D29" s="16"/>
      <c r="E29" s="17">
        <f t="shared" si="0"/>
        <v>0</v>
      </c>
      <c r="F29" s="16"/>
      <c r="G29" s="16"/>
      <c r="H29" s="17"/>
      <c r="I29" s="21"/>
      <c r="J29" s="16"/>
      <c r="K29" s="16"/>
      <c r="L29" s="16"/>
      <c r="M29" s="16"/>
      <c r="N29" s="16"/>
      <c r="O29" s="16"/>
      <c r="P29" s="16"/>
      <c r="Q29" s="19"/>
      <c r="R29" s="18"/>
      <c r="S29" s="13"/>
    </row>
    <row r="30" spans="2:19" ht="18" customHeight="1">
      <c r="B30" s="6" t="s">
        <v>23</v>
      </c>
      <c r="C30" s="16">
        <v>107</v>
      </c>
      <c r="D30" s="16">
        <v>92</v>
      </c>
      <c r="E30" s="17">
        <f t="shared" si="0"/>
        <v>-15</v>
      </c>
      <c r="F30" s="16">
        <v>9946</v>
      </c>
      <c r="G30" s="16">
        <v>8781</v>
      </c>
      <c r="H30" s="17">
        <f t="shared" si="6"/>
        <v>-1165</v>
      </c>
      <c r="I30" s="22">
        <v>2709638</v>
      </c>
      <c r="J30" s="16">
        <f t="shared" si="7"/>
        <v>7423.665753424658</v>
      </c>
      <c r="K30" s="16">
        <v>48409</v>
      </c>
      <c r="L30" s="16">
        <f t="shared" si="2"/>
        <v>132.62739726027397</v>
      </c>
      <c r="M30" s="16">
        <v>48761</v>
      </c>
      <c r="N30" s="16">
        <f t="shared" si="3"/>
        <v>133.5917808219178</v>
      </c>
      <c r="O30" s="16">
        <v>3283240</v>
      </c>
      <c r="P30" s="16">
        <f t="shared" si="4"/>
        <v>8995.17808219178</v>
      </c>
      <c r="Q30" s="19">
        <v>84.6</v>
      </c>
      <c r="R30" s="18">
        <v>55.8</v>
      </c>
      <c r="S30" s="13">
        <f t="shared" si="5"/>
        <v>1.2116895319596197</v>
      </c>
    </row>
    <row r="31" spans="2:19" ht="18" customHeight="1">
      <c r="B31" s="6" t="s">
        <v>13</v>
      </c>
      <c r="C31" s="16"/>
      <c r="D31" s="16"/>
      <c r="E31" s="17"/>
      <c r="F31" s="16"/>
      <c r="G31" s="16"/>
      <c r="H31" s="17"/>
      <c r="I31" s="21"/>
      <c r="J31" s="16"/>
      <c r="K31" s="16"/>
      <c r="L31" s="16"/>
      <c r="M31" s="16"/>
      <c r="N31" s="16"/>
      <c r="O31" s="16"/>
      <c r="P31" s="16"/>
      <c r="Q31" s="19"/>
      <c r="R31" s="18"/>
      <c r="S31" s="13"/>
    </row>
    <row r="32" spans="2:19" ht="18" customHeight="1">
      <c r="B32" s="3" t="s">
        <v>24</v>
      </c>
      <c r="C32" s="7">
        <v>9</v>
      </c>
      <c r="D32" s="7">
        <v>9</v>
      </c>
      <c r="E32" s="8">
        <f t="shared" si="0"/>
        <v>0</v>
      </c>
      <c r="F32" s="7">
        <v>6306</v>
      </c>
      <c r="G32" s="7">
        <v>6299</v>
      </c>
      <c r="H32" s="8">
        <f t="shared" si="6"/>
        <v>-7</v>
      </c>
      <c r="I32" s="23">
        <v>1802514</v>
      </c>
      <c r="J32" s="7">
        <f>I32/365</f>
        <v>4938.394520547945</v>
      </c>
      <c r="K32" s="7">
        <v>73562</v>
      </c>
      <c r="L32" s="7">
        <f t="shared" si="2"/>
        <v>201.53972602739725</v>
      </c>
      <c r="M32" s="7">
        <v>73661</v>
      </c>
      <c r="N32" s="7">
        <f t="shared" si="3"/>
        <v>201.81095890410958</v>
      </c>
      <c r="O32" s="7">
        <v>4035492</v>
      </c>
      <c r="P32" s="7">
        <f t="shared" si="4"/>
        <v>11056.142465753424</v>
      </c>
      <c r="Q32" s="14">
        <v>78.4</v>
      </c>
      <c r="R32" s="15">
        <v>24.5</v>
      </c>
      <c r="S32" s="20">
        <f t="shared" si="5"/>
        <v>2.2388131243363434</v>
      </c>
    </row>
  </sheetData>
  <mergeCells count="1">
    <mergeCell ref="O4:P4"/>
  </mergeCells>
  <printOptions/>
  <pageMargins left="0.44" right="0.32" top="1.2" bottom="1" header="0.512" footer="0.51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保健衛生総務課</dc:creator>
  <cp:keywords/>
  <dc:description/>
  <cp:lastModifiedBy>職員端末機１３年度９月調達</cp:lastModifiedBy>
  <cp:lastPrinted>2004-08-13T05:35:23Z</cp:lastPrinted>
  <dcterms:created xsi:type="dcterms:W3CDTF">2000-12-28T03:11:23Z</dcterms:created>
  <dcterms:modified xsi:type="dcterms:W3CDTF">2004-08-13T05:36:15Z</dcterms:modified>
  <cp:category/>
  <cp:version/>
  <cp:contentType/>
  <cp:contentStatus/>
</cp:coreProperties>
</file>