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135" windowWidth="15375" windowHeight="4425" activeTab="0"/>
  </bookViews>
  <sheets>
    <sheet name="年齢階級別死亡数（全国・大阪府）" sheetId="1" r:id="rId1"/>
  </sheets>
  <definedNames>
    <definedName name="_xlnm.Print_Area" localSheetId="0">'年齢階級別死亡数（全国・大阪府）'!$A$4:$CW$51</definedName>
    <definedName name="_xlnm.Print_Titles" localSheetId="0">'年齢階級別死亡数（全国・大阪府）'!$A:$B,'年齢階級別死亡数（全国・大阪府）'!$1:$1</definedName>
  </definedNames>
  <calcPr fullCalcOnLoad="1"/>
</workbook>
</file>

<file path=xl/sharedStrings.xml><?xml version="1.0" encoding="utf-8"?>
<sst xmlns="http://schemas.openxmlformats.org/spreadsheetml/2006/main" count="320" uniqueCount="69">
  <si>
    <t>総数</t>
  </si>
  <si>
    <t>年齢階級</t>
  </si>
  <si>
    <t>男</t>
  </si>
  <si>
    <t>女</t>
  </si>
  <si>
    <t>総数</t>
  </si>
  <si>
    <t>平成元年</t>
  </si>
  <si>
    <t>総数</t>
  </si>
  <si>
    <t>男</t>
  </si>
  <si>
    <t>女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</si>
  <si>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</si>
  <si>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</si>
  <si>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</si>
  <si>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</si>
  <si>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</si>
  <si>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</si>
  <si>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</si>
  <si>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</si>
  <si>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r>
      <t>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</si>
  <si>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</si>
  <si>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</t>
    </r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</si>
  <si>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</t>
    </r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</si>
  <si>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</si>
  <si>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-</t>
  </si>
  <si>
    <r>
      <t>平成2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</t>
    </r>
  </si>
  <si>
    <r>
      <t>平成2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</t>
    </r>
  </si>
  <si>
    <t>平成11年</t>
  </si>
  <si>
    <t>平成12年</t>
  </si>
  <si>
    <r>
      <t>平成1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</si>
  <si>
    <t>平成10年</t>
  </si>
  <si>
    <r>
      <t>平成1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</si>
  <si>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</si>
  <si>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</si>
  <si>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</si>
  <si>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</si>
  <si>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</si>
  <si>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</si>
  <si>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</si>
  <si>
    <r>
      <t>平成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年</t>
    </r>
  </si>
  <si>
    <r>
      <t>平成2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</si>
  <si>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r>
      <t>平成3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</si>
  <si>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r>
      <t>平成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年</t>
    </r>
  </si>
  <si>
    <t>令和元年</t>
  </si>
  <si>
    <t>令和２年</t>
  </si>
  <si>
    <t>C-1性・年齢階級別にみた死亡数の年次推移全国―大阪</t>
  </si>
  <si>
    <t>全国</t>
  </si>
  <si>
    <t>総数</t>
  </si>
  <si>
    <t>０歳</t>
  </si>
  <si>
    <t>１～４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</si>
  <si>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</si>
  <si>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</si>
  <si>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</si>
  <si>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</si>
  <si>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</si>
  <si>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</si>
  <si>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</si>
  <si>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</si>
  <si>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</si>
  <si>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</si>
  <si>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</si>
  <si>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</si>
  <si>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</si>
  <si>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</si>
  <si>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</si>
  <si>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</si>
  <si>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</si>
  <si>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</t>
  </si>
  <si>
    <t>不詳</t>
  </si>
  <si>
    <t>大阪府</t>
  </si>
  <si>
    <t>令和３年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</si>
</sst>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0_ ;[Red]\-0\ "/>
    <numFmt numFmtId="180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33" borderId="0" xfId="0" applyFill="1" applyAlignment="1">
      <alignment/>
    </xf>
    <xf numFmtId="38" fontId="0" fillId="33" borderId="0" xfId="49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/>
    </xf>
    <xf numFmtId="38" fontId="0" fillId="33" borderId="16" xfId="49" applyFont="1" applyFill="1" applyBorder="1" applyAlignment="1">
      <alignment/>
    </xf>
    <xf numFmtId="38" fontId="0" fillId="33" borderId="14" xfId="49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 horizontal="center"/>
    </xf>
    <xf numFmtId="38" fontId="0" fillId="33" borderId="18" xfId="49" applyFont="1" applyFill="1" applyBorder="1" applyAlignment="1">
      <alignment horizontal="center"/>
    </xf>
    <xf numFmtId="0" fontId="0" fillId="33" borderId="19" xfId="0" applyFill="1" applyBorder="1" applyAlignment="1">
      <alignment/>
    </xf>
    <xf numFmtId="38" fontId="0" fillId="33" borderId="15" xfId="49" applyFont="1" applyFill="1" applyBorder="1" applyAlignment="1">
      <alignment/>
    </xf>
    <xf numFmtId="178" fontId="0" fillId="33" borderId="20" xfId="0" applyNumberFormat="1" applyFill="1" applyBorder="1" applyAlignment="1">
      <alignment vertical="center"/>
    </xf>
    <xf numFmtId="0" fontId="0" fillId="33" borderId="1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38" fontId="0" fillId="33" borderId="11" xfId="49" applyFont="1" applyFill="1" applyBorder="1" applyAlignment="1">
      <alignment horizontal="center"/>
    </xf>
    <xf numFmtId="38" fontId="0" fillId="33" borderId="13" xfId="49" applyFont="1" applyFill="1" applyBorder="1" applyAlignment="1">
      <alignment horizontal="center"/>
    </xf>
    <xf numFmtId="38" fontId="0" fillId="33" borderId="12" xfId="49" applyFont="1" applyFill="1" applyBorder="1" applyAlignment="1">
      <alignment horizontal="center"/>
    </xf>
    <xf numFmtId="178" fontId="0" fillId="33" borderId="21" xfId="0" applyNumberFormat="1" applyFont="1" applyFill="1" applyBorder="1" applyAlignment="1">
      <alignment horizontal="right" vertical="center" shrinkToFit="1"/>
    </xf>
    <xf numFmtId="178" fontId="0" fillId="33" borderId="0" xfId="0" applyNumberFormat="1" applyFont="1" applyFill="1" applyBorder="1" applyAlignment="1">
      <alignment horizontal="right" vertical="center" shrinkToFit="1"/>
    </xf>
    <xf numFmtId="178" fontId="0" fillId="33" borderId="20" xfId="0" applyNumberFormat="1" applyFont="1" applyFill="1" applyBorder="1" applyAlignment="1">
      <alignment horizontal="right" vertical="center" shrinkToFit="1"/>
    </xf>
    <xf numFmtId="38" fontId="0" fillId="33" borderId="0" xfId="49" applyFont="1" applyFill="1" applyBorder="1" applyAlignment="1">
      <alignment horizontal="right" vertical="center"/>
    </xf>
    <xf numFmtId="178" fontId="0" fillId="33" borderId="22" xfId="0" applyNumberFormat="1" applyFont="1" applyFill="1" applyBorder="1" applyAlignment="1">
      <alignment horizontal="right" vertical="center" shrinkToFit="1"/>
    </xf>
    <xf numFmtId="178" fontId="0" fillId="33" borderId="23" xfId="0" applyNumberFormat="1" applyFont="1" applyFill="1" applyBorder="1" applyAlignment="1">
      <alignment horizontal="right" vertical="center" shrinkToFit="1"/>
    </xf>
    <xf numFmtId="178" fontId="0" fillId="33" borderId="24" xfId="0" applyNumberFormat="1" applyFont="1" applyFill="1" applyBorder="1" applyAlignment="1">
      <alignment horizontal="right" vertical="center" shrinkToFit="1"/>
    </xf>
    <xf numFmtId="178" fontId="0" fillId="33" borderId="21" xfId="49" applyNumberFormat="1" applyFont="1" applyFill="1" applyBorder="1" applyAlignment="1">
      <alignment/>
    </xf>
    <xf numFmtId="178" fontId="0" fillId="33" borderId="0" xfId="49" applyNumberFormat="1" applyFont="1" applyFill="1" applyBorder="1" applyAlignment="1">
      <alignment/>
    </xf>
    <xf numFmtId="178" fontId="0" fillId="33" borderId="20" xfId="49" applyNumberFormat="1" applyFont="1" applyFill="1" applyBorder="1" applyAlignment="1">
      <alignment/>
    </xf>
    <xf numFmtId="178" fontId="0" fillId="33" borderId="21" xfId="49" applyNumberFormat="1" applyFont="1" applyFill="1" applyBorder="1" applyAlignment="1">
      <alignment/>
    </xf>
    <xf numFmtId="178" fontId="0" fillId="33" borderId="0" xfId="49" applyNumberFormat="1" applyFont="1" applyFill="1" applyBorder="1" applyAlignment="1">
      <alignment/>
    </xf>
    <xf numFmtId="178" fontId="0" fillId="33" borderId="20" xfId="49" applyNumberFormat="1" applyFont="1" applyFill="1" applyBorder="1" applyAlignment="1">
      <alignment/>
    </xf>
    <xf numFmtId="178" fontId="0" fillId="33" borderId="21" xfId="49" applyNumberFormat="1" applyFill="1" applyBorder="1" applyAlignment="1">
      <alignment horizontal="right" vertical="top"/>
    </xf>
    <xf numFmtId="178" fontId="0" fillId="33" borderId="0" xfId="49" applyNumberFormat="1" applyFill="1" applyBorder="1" applyAlignment="1">
      <alignment horizontal="right" vertical="top"/>
    </xf>
    <xf numFmtId="178" fontId="0" fillId="33" borderId="20" xfId="49" applyNumberFormat="1" applyFill="1" applyBorder="1" applyAlignment="1">
      <alignment horizontal="right" vertical="top"/>
    </xf>
    <xf numFmtId="178" fontId="0" fillId="33" borderId="14" xfId="49" applyNumberFormat="1" applyFont="1" applyFill="1" applyBorder="1" applyAlignment="1" applyProtection="1">
      <alignment horizontal="right" vertical="center"/>
      <protection locked="0"/>
    </xf>
    <xf numFmtId="178" fontId="0" fillId="33" borderId="15" xfId="49" applyNumberFormat="1" applyFont="1" applyFill="1" applyBorder="1" applyAlignment="1" applyProtection="1">
      <alignment horizontal="right" vertical="center"/>
      <protection locked="0"/>
    </xf>
    <xf numFmtId="178" fontId="0" fillId="33" borderId="16" xfId="49" applyNumberFormat="1" applyFont="1" applyFill="1" applyBorder="1" applyAlignment="1" applyProtection="1">
      <alignment horizontal="right" vertical="center"/>
      <protection locked="0"/>
    </xf>
    <xf numFmtId="178" fontId="0" fillId="33" borderId="14" xfId="49" applyNumberFormat="1" applyFont="1" applyFill="1" applyBorder="1" applyAlignment="1">
      <alignment/>
    </xf>
    <xf numFmtId="178" fontId="0" fillId="33" borderId="15" xfId="49" applyNumberFormat="1" applyFont="1" applyFill="1" applyBorder="1" applyAlignment="1">
      <alignment/>
    </xf>
    <xf numFmtId="178" fontId="0" fillId="33" borderId="16" xfId="49" applyNumberFormat="1" applyFont="1" applyFill="1" applyBorder="1" applyAlignment="1">
      <alignment/>
    </xf>
    <xf numFmtId="178" fontId="0" fillId="33" borderId="16" xfId="49" applyNumberFormat="1" applyFont="1" applyFill="1" applyBorder="1" applyAlignment="1">
      <alignment vertical="center"/>
    </xf>
    <xf numFmtId="178" fontId="0" fillId="33" borderId="14" xfId="49" applyNumberFormat="1" applyFont="1" applyFill="1" applyBorder="1" applyAlignment="1">
      <alignment/>
    </xf>
    <xf numFmtId="178" fontId="0" fillId="33" borderId="15" xfId="49" applyNumberFormat="1" applyFont="1" applyFill="1" applyBorder="1" applyAlignment="1">
      <alignment/>
    </xf>
    <xf numFmtId="178" fontId="0" fillId="33" borderId="16" xfId="49" applyNumberFormat="1" applyFont="1" applyFill="1" applyBorder="1" applyAlignment="1">
      <alignment/>
    </xf>
    <xf numFmtId="178" fontId="0" fillId="33" borderId="14" xfId="49" applyNumberFormat="1" applyFont="1" applyFill="1" applyBorder="1" applyAlignment="1">
      <alignment vertical="center"/>
    </xf>
    <xf numFmtId="178" fontId="0" fillId="33" borderId="15" xfId="49" applyNumberFormat="1" applyFont="1" applyFill="1" applyBorder="1" applyAlignment="1">
      <alignment vertical="center"/>
    </xf>
    <xf numFmtId="178" fontId="0" fillId="33" borderId="20" xfId="49" applyNumberFormat="1" applyFont="1" applyFill="1" applyBorder="1" applyAlignment="1">
      <alignment vertical="center"/>
    </xf>
    <xf numFmtId="178" fontId="0" fillId="33" borderId="21" xfId="49" applyNumberFormat="1" applyFont="1" applyFill="1" applyBorder="1" applyAlignment="1">
      <alignment vertical="center"/>
    </xf>
    <xf numFmtId="178" fontId="0" fillId="33" borderId="0" xfId="49" applyNumberFormat="1" applyFont="1" applyFill="1" applyBorder="1" applyAlignment="1">
      <alignment vertical="center"/>
    </xf>
    <xf numFmtId="178" fontId="0" fillId="33" borderId="21" xfId="49" applyNumberFormat="1" applyFont="1" applyFill="1" applyBorder="1" applyAlignment="1" applyProtection="1">
      <alignment horizontal="right" vertical="center"/>
      <protection locked="0"/>
    </xf>
    <xf numFmtId="178" fontId="0" fillId="33" borderId="0" xfId="49" applyNumberFormat="1" applyFont="1" applyFill="1" applyBorder="1" applyAlignment="1" applyProtection="1">
      <alignment horizontal="right" vertical="center"/>
      <protection locked="0"/>
    </xf>
    <xf numFmtId="178" fontId="0" fillId="33" borderId="20" xfId="49" applyNumberFormat="1" applyFont="1" applyFill="1" applyBorder="1" applyAlignment="1" applyProtection="1">
      <alignment horizontal="right" vertical="center"/>
      <protection locked="0"/>
    </xf>
    <xf numFmtId="178" fontId="0" fillId="33" borderId="20" xfId="49" applyNumberFormat="1" applyFont="1" applyFill="1" applyBorder="1" applyAlignment="1">
      <alignment vertical="center"/>
    </xf>
    <xf numFmtId="178" fontId="0" fillId="33" borderId="21" xfId="49" applyNumberFormat="1" applyFont="1" applyFill="1" applyBorder="1" applyAlignment="1">
      <alignment vertical="center"/>
    </xf>
    <xf numFmtId="178" fontId="0" fillId="33" borderId="0" xfId="49" applyNumberFormat="1" applyFont="1" applyFill="1" applyBorder="1" applyAlignment="1">
      <alignment vertical="center"/>
    </xf>
    <xf numFmtId="178" fontId="0" fillId="33" borderId="21" xfId="49" applyNumberFormat="1" applyFont="1" applyFill="1" applyBorder="1" applyAlignment="1">
      <alignment horizontal="right"/>
    </xf>
    <xf numFmtId="178" fontId="0" fillId="33" borderId="22" xfId="49" applyNumberFormat="1" applyFont="1" applyFill="1" applyBorder="1" applyAlignment="1">
      <alignment/>
    </xf>
    <xf numFmtId="178" fontId="0" fillId="33" borderId="23" xfId="49" applyNumberFormat="1" applyFont="1" applyFill="1" applyBorder="1" applyAlignment="1">
      <alignment/>
    </xf>
    <xf numFmtId="178" fontId="0" fillId="33" borderId="24" xfId="49" applyNumberFormat="1" applyFont="1" applyFill="1" applyBorder="1" applyAlignment="1">
      <alignment/>
    </xf>
    <xf numFmtId="178" fontId="0" fillId="33" borderId="22" xfId="49" applyNumberFormat="1" applyFont="1" applyFill="1" applyBorder="1" applyAlignment="1">
      <alignment/>
    </xf>
    <xf numFmtId="178" fontId="0" fillId="33" borderId="23" xfId="49" applyNumberFormat="1" applyFont="1" applyFill="1" applyBorder="1" applyAlignment="1">
      <alignment/>
    </xf>
    <xf numFmtId="178" fontId="0" fillId="33" borderId="24" xfId="49" applyNumberFormat="1" applyFont="1" applyFill="1" applyBorder="1" applyAlignment="1">
      <alignment/>
    </xf>
    <xf numFmtId="178" fontId="0" fillId="33" borderId="22" xfId="49" applyNumberFormat="1" applyFont="1" applyFill="1" applyBorder="1" applyAlignment="1" applyProtection="1">
      <alignment/>
      <protection locked="0"/>
    </xf>
    <xf numFmtId="178" fontId="0" fillId="33" borderId="23" xfId="49" applyNumberFormat="1" applyFont="1" applyFill="1" applyBorder="1" applyAlignment="1" applyProtection="1">
      <alignment/>
      <protection locked="0"/>
    </xf>
    <xf numFmtId="178" fontId="0" fillId="33" borderId="24" xfId="49" applyNumberFormat="1" applyFont="1" applyFill="1" applyBorder="1" applyAlignment="1" applyProtection="1">
      <alignment/>
      <protection locked="0"/>
    </xf>
    <xf numFmtId="178" fontId="0" fillId="33" borderId="22" xfId="49" applyNumberFormat="1" applyFont="1" applyFill="1" applyBorder="1" applyAlignment="1" applyProtection="1">
      <alignment horizontal="right" vertical="center"/>
      <protection locked="0"/>
    </xf>
    <xf numFmtId="178" fontId="0" fillId="33" borderId="24" xfId="49" applyNumberFormat="1" applyFont="1" applyFill="1" applyBorder="1" applyAlignment="1">
      <alignment vertical="center"/>
    </xf>
    <xf numFmtId="178" fontId="0" fillId="33" borderId="22" xfId="49" applyNumberFormat="1" applyFont="1" applyFill="1" applyBorder="1" applyAlignment="1">
      <alignment vertical="center"/>
    </xf>
    <xf numFmtId="178" fontId="0" fillId="33" borderId="23" xfId="49" applyNumberFormat="1" applyFont="1" applyFill="1" applyBorder="1" applyAlignment="1">
      <alignment vertical="center"/>
    </xf>
    <xf numFmtId="178" fontId="0" fillId="33" borderId="21" xfId="0" applyNumberFormat="1" applyFill="1" applyBorder="1" applyAlignment="1">
      <alignment/>
    </xf>
    <xf numFmtId="178" fontId="0" fillId="33" borderId="0" xfId="0" applyNumberFormat="1" applyFill="1" applyBorder="1" applyAlignment="1">
      <alignment/>
    </xf>
    <xf numFmtId="178" fontId="0" fillId="33" borderId="20" xfId="0" applyNumberFormat="1" applyFill="1" applyBorder="1" applyAlignment="1">
      <alignment/>
    </xf>
    <xf numFmtId="178" fontId="0" fillId="33" borderId="14" xfId="0" applyNumberFormat="1" applyFill="1" applyBorder="1" applyAlignment="1">
      <alignment/>
    </xf>
    <xf numFmtId="178" fontId="0" fillId="33" borderId="15" xfId="0" applyNumberFormat="1" applyFill="1" applyBorder="1" applyAlignment="1">
      <alignment/>
    </xf>
    <xf numFmtId="178" fontId="0" fillId="33" borderId="16" xfId="0" applyNumberFormat="1" applyFill="1" applyBorder="1" applyAlignment="1">
      <alignment/>
    </xf>
    <xf numFmtId="178" fontId="0" fillId="33" borderId="14" xfId="49" applyNumberFormat="1" applyFont="1" applyFill="1" applyBorder="1" applyAlignment="1">
      <alignment horizontal="right" vertical="center"/>
    </xf>
    <xf numFmtId="178" fontId="0" fillId="33" borderId="15" xfId="49" applyNumberFormat="1" applyFont="1" applyFill="1" applyBorder="1" applyAlignment="1">
      <alignment horizontal="right" vertical="center"/>
    </xf>
    <xf numFmtId="178" fontId="0" fillId="33" borderId="16" xfId="49" applyNumberFormat="1" applyFont="1" applyFill="1" applyBorder="1" applyAlignment="1">
      <alignment horizontal="right" vertical="center"/>
    </xf>
    <xf numFmtId="178" fontId="0" fillId="33" borderId="21" xfId="0" applyNumberFormat="1" applyFill="1" applyBorder="1" applyAlignment="1">
      <alignment vertical="center"/>
    </xf>
    <xf numFmtId="178" fontId="0" fillId="33" borderId="0" xfId="0" applyNumberFormat="1" applyFill="1" applyBorder="1" applyAlignment="1">
      <alignment vertical="center"/>
    </xf>
    <xf numFmtId="178" fontId="0" fillId="33" borderId="21" xfId="49" applyNumberFormat="1" applyFont="1" applyFill="1" applyBorder="1" applyAlignment="1">
      <alignment horizontal="right" vertical="center"/>
    </xf>
    <xf numFmtId="178" fontId="0" fillId="33" borderId="0" xfId="49" applyNumberFormat="1" applyFont="1" applyFill="1" applyBorder="1" applyAlignment="1">
      <alignment horizontal="right" vertical="center"/>
    </xf>
    <xf numFmtId="178" fontId="0" fillId="33" borderId="20" xfId="49" applyNumberFormat="1" applyFont="1" applyFill="1" applyBorder="1" applyAlignment="1">
      <alignment horizontal="right" vertical="center"/>
    </xf>
    <xf numFmtId="178" fontId="0" fillId="33" borderId="22" xfId="0" applyNumberFormat="1" applyFill="1" applyBorder="1" applyAlignment="1">
      <alignment/>
    </xf>
    <xf numFmtId="178" fontId="0" fillId="33" borderId="23" xfId="0" applyNumberFormat="1" applyFill="1" applyBorder="1" applyAlignment="1">
      <alignment/>
    </xf>
    <xf numFmtId="178" fontId="0" fillId="33" borderId="24" xfId="0" applyNumberFormat="1" applyFill="1" applyBorder="1" applyAlignment="1">
      <alignment horizontal="right"/>
    </xf>
    <xf numFmtId="178" fontId="0" fillId="33" borderId="23" xfId="0" applyNumberFormat="1" applyFill="1" applyBorder="1" applyAlignment="1">
      <alignment horizontal="right"/>
    </xf>
    <xf numFmtId="178" fontId="0" fillId="33" borderId="24" xfId="0" applyNumberFormat="1" applyFill="1" applyBorder="1" applyAlignment="1">
      <alignment/>
    </xf>
    <xf numFmtId="178" fontId="0" fillId="33" borderId="23" xfId="49" applyNumberFormat="1" applyFont="1" applyFill="1" applyBorder="1" applyAlignment="1">
      <alignment horizontal="right"/>
    </xf>
    <xf numFmtId="178" fontId="0" fillId="33" borderId="22" xfId="49" applyNumberFormat="1" applyFont="1" applyFill="1" applyBorder="1" applyAlignment="1">
      <alignment horizontal="right" vertical="center"/>
    </xf>
    <xf numFmtId="178" fontId="0" fillId="33" borderId="23" xfId="49" applyNumberFormat="1" applyFont="1" applyFill="1" applyBorder="1" applyAlignment="1">
      <alignment horizontal="right" vertical="center"/>
    </xf>
    <xf numFmtId="178" fontId="0" fillId="33" borderId="24" xfId="49" applyNumberFormat="1" applyFont="1" applyFill="1" applyBorder="1" applyAlignment="1">
      <alignment horizontal="right" vertical="center"/>
    </xf>
    <xf numFmtId="178" fontId="0" fillId="33" borderId="22" xfId="0" applyNumberFormat="1" applyFill="1" applyBorder="1" applyAlignment="1">
      <alignment vertical="center"/>
    </xf>
    <xf numFmtId="178" fontId="0" fillId="33" borderId="23" xfId="0" applyNumberFormat="1" applyFill="1" applyBorder="1" applyAlignment="1">
      <alignment vertical="center"/>
    </xf>
    <xf numFmtId="38" fontId="0" fillId="33" borderId="15" xfId="49" applyFont="1" applyFill="1" applyBorder="1" applyAlignment="1">
      <alignment horizontal="center"/>
    </xf>
    <xf numFmtId="38" fontId="0" fillId="33" borderId="15" xfId="49" applyFont="1" applyFill="1" applyBorder="1" applyAlignment="1">
      <alignment horizontal="center"/>
    </xf>
    <xf numFmtId="178" fontId="0" fillId="0" borderId="21" xfId="49" applyNumberFormat="1" applyFont="1" applyFill="1" applyBorder="1" applyAlignment="1">
      <alignment vertical="center"/>
    </xf>
    <xf numFmtId="178" fontId="0" fillId="0" borderId="0" xfId="49" applyNumberFormat="1" applyFont="1" applyFill="1" applyBorder="1" applyAlignment="1">
      <alignment vertical="center"/>
    </xf>
    <xf numFmtId="178" fontId="0" fillId="0" borderId="20" xfId="49" applyNumberFormat="1" applyFont="1" applyFill="1" applyBorder="1" applyAlignment="1">
      <alignment vertical="center"/>
    </xf>
    <xf numFmtId="38" fontId="0" fillId="0" borderId="14" xfId="49" applyFont="1" applyFill="1" applyBorder="1" applyAlignment="1">
      <alignment/>
    </xf>
    <xf numFmtId="38" fontId="0" fillId="0" borderId="15" xfId="49" applyFont="1" applyFill="1" applyBorder="1" applyAlignment="1">
      <alignment horizontal="center"/>
    </xf>
    <xf numFmtId="38" fontId="0" fillId="0" borderId="16" xfId="49" applyFont="1" applyFill="1" applyBorder="1" applyAlignment="1">
      <alignment/>
    </xf>
    <xf numFmtId="38" fontId="0" fillId="0" borderId="18" xfId="49" applyFont="1" applyFill="1" applyBorder="1" applyAlignment="1">
      <alignment horizontal="center"/>
    </xf>
    <xf numFmtId="178" fontId="0" fillId="0" borderId="21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178" fontId="0" fillId="0" borderId="20" xfId="0" applyNumberFormat="1" applyFill="1" applyBorder="1" applyAlignment="1">
      <alignment vertical="center"/>
    </xf>
    <xf numFmtId="178" fontId="0" fillId="0" borderId="22" xfId="0" applyNumberFormat="1" applyFill="1" applyBorder="1" applyAlignment="1">
      <alignment vertical="center"/>
    </xf>
    <xf numFmtId="178" fontId="0" fillId="0" borderId="24" xfId="0" applyNumberFormat="1" applyFill="1" applyBorder="1" applyAlignment="1">
      <alignment vertical="center"/>
    </xf>
    <xf numFmtId="178" fontId="0" fillId="33" borderId="24" xfId="0" applyNumberFormat="1" applyFill="1" applyBorder="1" applyAlignment="1">
      <alignment horizontal="right" vertical="center"/>
    </xf>
    <xf numFmtId="178" fontId="0" fillId="0" borderId="23" xfId="0" applyNumberFormat="1" applyFill="1" applyBorder="1" applyAlignment="1">
      <alignment horizontal="right" vertical="center"/>
    </xf>
    <xf numFmtId="0" fontId="0" fillId="33" borderId="0" xfId="0" applyFill="1" applyAlignment="1">
      <alignment/>
    </xf>
    <xf numFmtId="38" fontId="0" fillId="0" borderId="15" xfId="49" applyFont="1" applyFill="1" applyBorder="1" applyAlignment="1">
      <alignment horizontal="center"/>
    </xf>
    <xf numFmtId="38" fontId="0" fillId="33" borderId="15" xfId="49" applyFont="1" applyFill="1" applyBorder="1" applyAlignment="1">
      <alignment horizontal="center"/>
    </xf>
    <xf numFmtId="38" fontId="0" fillId="33" borderId="15" xfId="49" applyFont="1" applyFill="1" applyBorder="1" applyAlignment="1">
      <alignment horizontal="center"/>
    </xf>
    <xf numFmtId="38" fontId="0" fillId="0" borderId="21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38" fontId="0" fillId="33" borderId="21" xfId="49" applyFont="1" applyFill="1" applyBorder="1" applyAlignment="1">
      <alignment vertical="center"/>
    </xf>
    <xf numFmtId="38" fontId="0" fillId="33" borderId="0" xfId="49" applyFont="1" applyFill="1" applyBorder="1" applyAlignment="1">
      <alignment vertical="center"/>
    </xf>
    <xf numFmtId="38" fontId="0" fillId="33" borderId="20" xfId="49" applyFont="1" applyFill="1" applyBorder="1" applyAlignment="1">
      <alignment vertical="center"/>
    </xf>
    <xf numFmtId="38" fontId="0" fillId="33" borderId="21" xfId="49" applyFont="1" applyFill="1" applyBorder="1" applyAlignment="1">
      <alignment vertical="center"/>
    </xf>
    <xf numFmtId="38" fontId="0" fillId="33" borderId="0" xfId="49" applyFont="1" applyFill="1" applyBorder="1" applyAlignment="1">
      <alignment vertical="center"/>
    </xf>
    <xf numFmtId="38" fontId="0" fillId="33" borderId="20" xfId="49" applyFont="1" applyFill="1" applyBorder="1" applyAlignment="1">
      <alignment vertical="center"/>
    </xf>
    <xf numFmtId="38" fontId="0" fillId="0" borderId="22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33" borderId="15" xfId="49" applyFont="1" applyFill="1" applyBorder="1" applyAlignment="1">
      <alignment horizontal="center"/>
    </xf>
    <xf numFmtId="38" fontId="0" fillId="0" borderId="19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33" borderId="15" xfId="49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textRotation="255"/>
    </xf>
    <xf numFmtId="0" fontId="0" fillId="33" borderId="19" xfId="0" applyFill="1" applyBorder="1" applyAlignment="1">
      <alignment horizontal="center" vertical="center" textRotation="255"/>
    </xf>
    <xf numFmtId="0" fontId="0" fillId="33" borderId="17" xfId="0" applyFill="1" applyBorder="1" applyAlignment="1">
      <alignment horizontal="center" vertical="center" textRotation="255"/>
    </xf>
    <xf numFmtId="178" fontId="0" fillId="33" borderId="0" xfId="0" applyNumberFormat="1" applyFont="1" applyFill="1" applyBorder="1" applyAlignment="1">
      <alignment horizontal="right" vertical="center" shrinkToFit="1"/>
    </xf>
    <xf numFmtId="178" fontId="0" fillId="33" borderId="0" xfId="49" applyNumberFormat="1" applyFont="1" applyFill="1" applyBorder="1" applyAlignment="1">
      <alignment vertical="center"/>
    </xf>
    <xf numFmtId="178" fontId="0" fillId="33" borderId="22" xfId="49" applyNumberFormat="1" applyFont="1" applyFill="1" applyBorder="1" applyAlignment="1">
      <alignment vertical="center"/>
    </xf>
    <xf numFmtId="178" fontId="0" fillId="33" borderId="23" xfId="49" applyNumberFormat="1" applyFont="1" applyFill="1" applyBorder="1" applyAlignment="1">
      <alignment vertical="center"/>
    </xf>
    <xf numFmtId="178" fontId="0" fillId="33" borderId="24" xfId="49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OP57"/>
  <sheetViews>
    <sheetView tabSelected="1" view="pageBreakPreview" zoomScale="90" zoomScaleSheetLayoutView="90" workbookViewId="0" topLeftCell="A1">
      <pane xSplit="2" ySplit="3" topLeftCell="AR3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E48" sqref="BE48"/>
    </sheetView>
  </sheetViews>
  <sheetFormatPr defaultColWidth="9.00390625" defaultRowHeight="13.5"/>
  <cols>
    <col min="1" max="1" width="3.125" style="1" bestFit="1" customWidth="1"/>
    <col min="2" max="2" width="9.625" style="1" bestFit="1" customWidth="1"/>
    <col min="3" max="3" width="9.625" style="1" customWidth="1"/>
    <col min="4" max="5" width="8.625" style="1" customWidth="1"/>
    <col min="6" max="6" width="9.625" style="1" customWidth="1"/>
    <col min="7" max="8" width="8.625" style="1" customWidth="1"/>
    <col min="9" max="9" width="9.625" style="1" customWidth="1"/>
    <col min="10" max="11" width="8.625" style="1" customWidth="1"/>
    <col min="12" max="12" width="9.625" style="1" customWidth="1"/>
    <col min="13" max="14" width="8.625" style="1" customWidth="1"/>
    <col min="15" max="15" width="9.625" style="1" customWidth="1"/>
    <col min="16" max="17" width="8.625" style="1" customWidth="1"/>
    <col min="18" max="18" width="9.625" style="1" customWidth="1"/>
    <col min="19" max="20" width="8.625" style="1" customWidth="1"/>
    <col min="21" max="21" width="9.625" style="1" customWidth="1"/>
    <col min="22" max="23" width="8.625" style="1" customWidth="1"/>
    <col min="24" max="24" width="9.625" style="1" customWidth="1"/>
    <col min="25" max="26" width="8.625" style="1" customWidth="1"/>
    <col min="27" max="27" width="9.625" style="1" customWidth="1"/>
    <col min="28" max="29" width="8.625" style="1" customWidth="1"/>
    <col min="30" max="30" width="9.625" style="1" customWidth="1"/>
    <col min="31" max="32" width="8.625" style="1" customWidth="1"/>
    <col min="33" max="33" width="9.625" style="1" customWidth="1"/>
    <col min="34" max="35" width="8.625" style="1" customWidth="1"/>
    <col min="36" max="36" width="9.625" style="1" customWidth="1"/>
    <col min="37" max="38" width="8.625" style="1" customWidth="1"/>
    <col min="39" max="39" width="9.625" style="2" customWidth="1"/>
    <col min="40" max="41" width="8.625" style="2" customWidth="1"/>
    <col min="42" max="42" width="9.625" style="1" customWidth="1"/>
    <col min="43" max="44" width="8.625" style="1" customWidth="1"/>
    <col min="45" max="45" width="9.625" style="1" customWidth="1"/>
    <col min="46" max="47" width="8.625" style="1" customWidth="1"/>
    <col min="48" max="48" width="9.625" style="1" customWidth="1"/>
    <col min="49" max="50" width="8.625" style="1" customWidth="1"/>
    <col min="51" max="51" width="9.625" style="1" customWidth="1"/>
    <col min="52" max="53" width="8.625" style="1" customWidth="1"/>
    <col min="54" max="54" width="9.625" style="1" customWidth="1"/>
    <col min="55" max="56" width="8.625" style="1" customWidth="1"/>
    <col min="57" max="57" width="9.625" style="1" customWidth="1"/>
    <col min="58" max="59" width="8.625" style="1" customWidth="1"/>
    <col min="60" max="60" width="9.625" style="1" customWidth="1"/>
    <col min="61" max="62" width="8.625" style="1" customWidth="1"/>
    <col min="63" max="63" width="9.625" style="1" customWidth="1"/>
    <col min="64" max="65" width="8.625" style="1" customWidth="1"/>
    <col min="66" max="66" width="9.625" style="1" customWidth="1"/>
    <col min="67" max="68" width="8.625" style="1" customWidth="1"/>
    <col min="69" max="69" width="9.625" style="1" customWidth="1"/>
    <col min="70" max="71" width="8.625" style="1" customWidth="1"/>
    <col min="72" max="72" width="9.625" style="1" customWidth="1"/>
    <col min="73" max="74" width="8.625" style="1" customWidth="1"/>
    <col min="75" max="75" width="9.625" style="1" customWidth="1"/>
    <col min="76" max="77" width="8.625" style="1" customWidth="1"/>
    <col min="78" max="78" width="9.625" style="1" customWidth="1"/>
    <col min="79" max="80" width="8.625" style="1" customWidth="1"/>
    <col min="81" max="81" width="9.625" style="1" customWidth="1"/>
    <col min="82" max="83" width="8.625" style="1" customWidth="1"/>
    <col min="84" max="84" width="9.625" style="1" customWidth="1"/>
    <col min="85" max="86" width="8.625" style="1" customWidth="1"/>
    <col min="87" max="87" width="9.875" style="1" bestFit="1" customWidth="1"/>
    <col min="88" max="89" width="9.125" style="1" bestFit="1" customWidth="1"/>
    <col min="90" max="90" width="9.875" style="1" bestFit="1" customWidth="1"/>
    <col min="91" max="92" width="9.00390625" style="1" customWidth="1"/>
    <col min="93" max="93" width="9.875" style="1" bestFit="1" customWidth="1"/>
    <col min="94" max="98" width="9.00390625" style="1" customWidth="1"/>
    <col min="99" max="99" width="9.25390625" style="1" bestFit="1" customWidth="1"/>
    <col min="100" max="100" width="9.00390625" style="1" customWidth="1"/>
    <col min="101" max="101" width="7.875" style="1" bestFit="1" customWidth="1"/>
    <col min="102" max="16384" width="9.00390625" style="1" customWidth="1"/>
  </cols>
  <sheetData>
    <row r="1" ht="15" customHeight="1"/>
    <row r="2" spans="1:8" ht="15" customHeight="1">
      <c r="A2" s="116" t="s">
        <v>43</v>
      </c>
      <c r="B2" s="116"/>
      <c r="C2" s="116"/>
      <c r="D2" s="116"/>
      <c r="E2" s="116"/>
      <c r="F2" s="116"/>
      <c r="G2" s="116"/>
      <c r="H2" s="116"/>
    </row>
    <row r="3" ht="15" customHeight="1"/>
    <row r="4" spans="1:101" ht="24.75" customHeight="1">
      <c r="A4" s="136" t="s">
        <v>44</v>
      </c>
      <c r="B4" s="3" t="s">
        <v>1</v>
      </c>
      <c r="C4" s="4"/>
      <c r="D4" s="5" t="s">
        <v>5</v>
      </c>
      <c r="E4" s="6"/>
      <c r="F4" s="5"/>
      <c r="G4" s="7" t="s">
        <v>9</v>
      </c>
      <c r="H4" s="5"/>
      <c r="I4" s="8"/>
      <c r="J4" s="9" t="s">
        <v>10</v>
      </c>
      <c r="K4" s="10"/>
      <c r="L4" s="5"/>
      <c r="M4" s="7" t="s">
        <v>11</v>
      </c>
      <c r="N4" s="5"/>
      <c r="O4" s="8"/>
      <c r="P4" s="9" t="s">
        <v>12</v>
      </c>
      <c r="Q4" s="10"/>
      <c r="R4" s="4"/>
      <c r="S4" s="7" t="s">
        <v>13</v>
      </c>
      <c r="T4" s="6"/>
      <c r="U4" s="8"/>
      <c r="V4" s="9" t="s">
        <v>14</v>
      </c>
      <c r="W4" s="10"/>
      <c r="X4" s="5"/>
      <c r="Y4" s="7" t="s">
        <v>15</v>
      </c>
      <c r="Z4" s="5"/>
      <c r="AA4" s="8"/>
      <c r="AB4" s="9" t="s">
        <v>16</v>
      </c>
      <c r="AC4" s="10"/>
      <c r="AD4" s="5"/>
      <c r="AE4" s="7" t="s">
        <v>28</v>
      </c>
      <c r="AF4" s="5"/>
      <c r="AG4" s="8"/>
      <c r="AH4" s="9" t="s">
        <v>25</v>
      </c>
      <c r="AI4" s="10"/>
      <c r="AJ4" s="8"/>
      <c r="AK4" s="9" t="s">
        <v>26</v>
      </c>
      <c r="AL4" s="10"/>
      <c r="AM4" s="12"/>
      <c r="AN4" s="100" t="s">
        <v>27</v>
      </c>
      <c r="AO4" s="11"/>
      <c r="AP4" s="17"/>
      <c r="AQ4" s="100" t="s">
        <v>29</v>
      </c>
      <c r="AR4" s="11"/>
      <c r="AS4" s="17"/>
      <c r="AT4" s="100" t="s">
        <v>17</v>
      </c>
      <c r="AU4" s="11"/>
      <c r="AV4" s="17"/>
      <c r="AW4" s="100" t="s">
        <v>18</v>
      </c>
      <c r="AX4" s="11"/>
      <c r="AY4" s="17"/>
      <c r="AZ4" s="100" t="s">
        <v>19</v>
      </c>
      <c r="BA4" s="11"/>
      <c r="BB4" s="17"/>
      <c r="BC4" s="100" t="s">
        <v>20</v>
      </c>
      <c r="BD4" s="11"/>
      <c r="BE4" s="17"/>
      <c r="BF4" s="100" t="s">
        <v>21</v>
      </c>
      <c r="BG4" s="11"/>
      <c r="BH4" s="17"/>
      <c r="BI4" s="100" t="s">
        <v>30</v>
      </c>
      <c r="BJ4" s="11"/>
      <c r="BK4" s="12"/>
      <c r="BL4" s="100" t="s">
        <v>31</v>
      </c>
      <c r="BM4" s="11"/>
      <c r="BN4" s="12"/>
      <c r="BO4" s="100" t="s">
        <v>32</v>
      </c>
      <c r="BP4" s="11"/>
      <c r="BQ4" s="12"/>
      <c r="BR4" s="100" t="s">
        <v>33</v>
      </c>
      <c r="BS4" s="11"/>
      <c r="BT4" s="12"/>
      <c r="BU4" s="100" t="s">
        <v>34</v>
      </c>
      <c r="BV4" s="11"/>
      <c r="BW4" s="12"/>
      <c r="BX4" s="100" t="s">
        <v>35</v>
      </c>
      <c r="BY4" s="11"/>
      <c r="BZ4" s="12"/>
      <c r="CA4" s="100" t="s">
        <v>36</v>
      </c>
      <c r="CB4" s="11"/>
      <c r="CC4" s="12"/>
      <c r="CD4" s="100" t="s">
        <v>23</v>
      </c>
      <c r="CE4" s="11"/>
      <c r="CF4" s="12"/>
      <c r="CG4" s="100" t="s">
        <v>24</v>
      </c>
      <c r="CH4" s="11"/>
      <c r="CI4" s="12"/>
      <c r="CJ4" s="101" t="s">
        <v>37</v>
      </c>
      <c r="CK4" s="11"/>
      <c r="CL4" s="12"/>
      <c r="CM4" s="118" t="s">
        <v>40</v>
      </c>
      <c r="CN4" s="11"/>
      <c r="CO4" s="12"/>
      <c r="CP4" s="119" t="s">
        <v>41</v>
      </c>
      <c r="CQ4" s="11"/>
      <c r="CR4" s="12"/>
      <c r="CS4" s="132" t="s">
        <v>42</v>
      </c>
      <c r="CT4" s="11"/>
      <c r="CU4" s="12"/>
      <c r="CV4" s="135" t="s">
        <v>68</v>
      </c>
      <c r="CW4" s="11"/>
    </row>
    <row r="5" spans="1:101" ht="24.75" customHeight="1">
      <c r="A5" s="137"/>
      <c r="B5" s="13"/>
      <c r="C5" s="14" t="s">
        <v>0</v>
      </c>
      <c r="D5" s="14" t="s">
        <v>2</v>
      </c>
      <c r="E5" s="14" t="s">
        <v>3</v>
      </c>
      <c r="F5" s="14" t="s">
        <v>0</v>
      </c>
      <c r="G5" s="14" t="s">
        <v>2</v>
      </c>
      <c r="H5" s="14" t="s">
        <v>3</v>
      </c>
      <c r="I5" s="14" t="s">
        <v>0</v>
      </c>
      <c r="J5" s="14" t="s">
        <v>2</v>
      </c>
      <c r="K5" s="14" t="s">
        <v>3</v>
      </c>
      <c r="L5" s="14" t="s">
        <v>0</v>
      </c>
      <c r="M5" s="14" t="s">
        <v>2</v>
      </c>
      <c r="N5" s="14" t="s">
        <v>3</v>
      </c>
      <c r="O5" s="14" t="s">
        <v>0</v>
      </c>
      <c r="P5" s="14" t="s">
        <v>2</v>
      </c>
      <c r="Q5" s="14" t="s">
        <v>3</v>
      </c>
      <c r="R5" s="14" t="s">
        <v>0</v>
      </c>
      <c r="S5" s="14" t="s">
        <v>2</v>
      </c>
      <c r="T5" s="14" t="s">
        <v>3</v>
      </c>
      <c r="U5" s="14" t="s">
        <v>0</v>
      </c>
      <c r="V5" s="14" t="s">
        <v>2</v>
      </c>
      <c r="W5" s="14" t="s">
        <v>3</v>
      </c>
      <c r="X5" s="14" t="s">
        <v>0</v>
      </c>
      <c r="Y5" s="14" t="s">
        <v>2</v>
      </c>
      <c r="Z5" s="14" t="s">
        <v>3</v>
      </c>
      <c r="AA5" s="14" t="s">
        <v>0</v>
      </c>
      <c r="AB5" s="14" t="s">
        <v>2</v>
      </c>
      <c r="AC5" s="14" t="s">
        <v>3</v>
      </c>
      <c r="AD5" s="14" t="s">
        <v>4</v>
      </c>
      <c r="AE5" s="14" t="s">
        <v>2</v>
      </c>
      <c r="AF5" s="14" t="s">
        <v>3</v>
      </c>
      <c r="AG5" s="14" t="s">
        <v>4</v>
      </c>
      <c r="AH5" s="14" t="s">
        <v>2</v>
      </c>
      <c r="AI5" s="14" t="s">
        <v>3</v>
      </c>
      <c r="AJ5" s="14" t="s">
        <v>4</v>
      </c>
      <c r="AK5" s="14" t="s">
        <v>2</v>
      </c>
      <c r="AL5" s="14" t="s">
        <v>3</v>
      </c>
      <c r="AM5" s="15" t="s">
        <v>4</v>
      </c>
      <c r="AN5" s="15" t="s">
        <v>2</v>
      </c>
      <c r="AO5" s="15" t="s">
        <v>3</v>
      </c>
      <c r="AP5" s="15" t="s">
        <v>6</v>
      </c>
      <c r="AQ5" s="15" t="s">
        <v>7</v>
      </c>
      <c r="AR5" s="15" t="s">
        <v>8</v>
      </c>
      <c r="AS5" s="15" t="s">
        <v>6</v>
      </c>
      <c r="AT5" s="15" t="s">
        <v>7</v>
      </c>
      <c r="AU5" s="15" t="s">
        <v>8</v>
      </c>
      <c r="AV5" s="15" t="s">
        <v>6</v>
      </c>
      <c r="AW5" s="15" t="s">
        <v>7</v>
      </c>
      <c r="AX5" s="15" t="s">
        <v>8</v>
      </c>
      <c r="AY5" s="15" t="s">
        <v>6</v>
      </c>
      <c r="AZ5" s="15" t="s">
        <v>7</v>
      </c>
      <c r="BA5" s="15" t="s">
        <v>8</v>
      </c>
      <c r="BB5" s="15" t="s">
        <v>6</v>
      </c>
      <c r="BC5" s="15" t="s">
        <v>7</v>
      </c>
      <c r="BD5" s="15" t="s">
        <v>8</v>
      </c>
      <c r="BE5" s="15" t="s">
        <v>6</v>
      </c>
      <c r="BF5" s="15" t="s">
        <v>7</v>
      </c>
      <c r="BG5" s="15" t="s">
        <v>8</v>
      </c>
      <c r="BH5" s="15" t="s">
        <v>6</v>
      </c>
      <c r="BI5" s="15" t="s">
        <v>7</v>
      </c>
      <c r="BJ5" s="15" t="s">
        <v>8</v>
      </c>
      <c r="BK5" s="15" t="s">
        <v>6</v>
      </c>
      <c r="BL5" s="15" t="s">
        <v>7</v>
      </c>
      <c r="BM5" s="15" t="s">
        <v>8</v>
      </c>
      <c r="BN5" s="15" t="s">
        <v>6</v>
      </c>
      <c r="BO5" s="15" t="s">
        <v>7</v>
      </c>
      <c r="BP5" s="15" t="s">
        <v>8</v>
      </c>
      <c r="BQ5" s="15" t="s">
        <v>6</v>
      </c>
      <c r="BR5" s="15" t="s">
        <v>7</v>
      </c>
      <c r="BS5" s="15" t="s">
        <v>8</v>
      </c>
      <c r="BT5" s="15" t="s">
        <v>6</v>
      </c>
      <c r="BU5" s="15" t="s">
        <v>7</v>
      </c>
      <c r="BV5" s="15" t="s">
        <v>8</v>
      </c>
      <c r="BW5" s="15" t="s">
        <v>6</v>
      </c>
      <c r="BX5" s="15" t="s">
        <v>7</v>
      </c>
      <c r="BY5" s="15" t="s">
        <v>8</v>
      </c>
      <c r="BZ5" s="15" t="s">
        <v>6</v>
      </c>
      <c r="CA5" s="15" t="s">
        <v>7</v>
      </c>
      <c r="CB5" s="15" t="s">
        <v>8</v>
      </c>
      <c r="CC5" s="15" t="s">
        <v>6</v>
      </c>
      <c r="CD5" s="15" t="s">
        <v>7</v>
      </c>
      <c r="CE5" s="15" t="s">
        <v>8</v>
      </c>
      <c r="CF5" s="15" t="s">
        <v>6</v>
      </c>
      <c r="CG5" s="15" t="s">
        <v>7</v>
      </c>
      <c r="CH5" s="15" t="s">
        <v>8</v>
      </c>
      <c r="CI5" s="15" t="s">
        <v>6</v>
      </c>
      <c r="CJ5" s="15" t="s">
        <v>7</v>
      </c>
      <c r="CK5" s="15" t="s">
        <v>8</v>
      </c>
      <c r="CL5" s="15" t="s">
        <v>6</v>
      </c>
      <c r="CM5" s="15" t="s">
        <v>7</v>
      </c>
      <c r="CN5" s="15" t="s">
        <v>8</v>
      </c>
      <c r="CO5" s="15" t="s">
        <v>6</v>
      </c>
      <c r="CP5" s="15" t="s">
        <v>7</v>
      </c>
      <c r="CQ5" s="15" t="s">
        <v>8</v>
      </c>
      <c r="CR5" s="15" t="s">
        <v>6</v>
      </c>
      <c r="CS5" s="15" t="s">
        <v>7</v>
      </c>
      <c r="CT5" s="15" t="s">
        <v>8</v>
      </c>
      <c r="CU5" s="15" t="s">
        <v>6</v>
      </c>
      <c r="CV5" s="15" t="s">
        <v>7</v>
      </c>
      <c r="CW5" s="15" t="s">
        <v>8</v>
      </c>
    </row>
    <row r="6" spans="1:101" ht="15" customHeight="1">
      <c r="A6" s="137"/>
      <c r="B6" s="16" t="s">
        <v>45</v>
      </c>
      <c r="C6" s="31">
        <v>788594</v>
      </c>
      <c r="D6" s="32">
        <v>427144</v>
      </c>
      <c r="E6" s="33">
        <v>361480</v>
      </c>
      <c r="F6" s="32">
        <v>820305</v>
      </c>
      <c r="G6" s="32">
        <v>443718</v>
      </c>
      <c r="H6" s="32">
        <v>376587</v>
      </c>
      <c r="I6" s="31">
        <v>829797</v>
      </c>
      <c r="J6" s="32">
        <v>450344</v>
      </c>
      <c r="K6" s="33">
        <v>379453</v>
      </c>
      <c r="L6" s="32">
        <v>856643</v>
      </c>
      <c r="M6" s="32">
        <v>465544</v>
      </c>
      <c r="N6" s="32">
        <v>391099</v>
      </c>
      <c r="O6" s="31">
        <v>878532</v>
      </c>
      <c r="P6" s="32">
        <v>476462</v>
      </c>
      <c r="Q6" s="33">
        <v>402070</v>
      </c>
      <c r="R6" s="31">
        <v>875933</v>
      </c>
      <c r="S6" s="32">
        <v>476080</v>
      </c>
      <c r="T6" s="33">
        <v>399853</v>
      </c>
      <c r="U6" s="31">
        <v>922139</v>
      </c>
      <c r="V6" s="32">
        <v>501276</v>
      </c>
      <c r="W6" s="33">
        <v>420863</v>
      </c>
      <c r="X6" s="32">
        <v>896211</v>
      </c>
      <c r="Y6" s="32">
        <v>488605</v>
      </c>
      <c r="Z6" s="32">
        <v>407606</v>
      </c>
      <c r="AA6" s="31">
        <v>913402</v>
      </c>
      <c r="AB6" s="32">
        <v>497796</v>
      </c>
      <c r="AC6" s="33">
        <v>415606</v>
      </c>
      <c r="AD6" s="32">
        <v>936484</v>
      </c>
      <c r="AE6" s="32">
        <v>512128</v>
      </c>
      <c r="AF6" s="32">
        <v>424356</v>
      </c>
      <c r="AG6" s="34">
        <f aca="true" t="shared" si="0" ref="AG6:AL6">SUM(AG7:AG27)</f>
        <v>982031</v>
      </c>
      <c r="AH6" s="35">
        <f t="shared" si="0"/>
        <v>534778</v>
      </c>
      <c r="AI6" s="36">
        <f t="shared" si="0"/>
        <v>447253</v>
      </c>
      <c r="AJ6" s="34">
        <f t="shared" si="0"/>
        <v>961653</v>
      </c>
      <c r="AK6" s="35">
        <f t="shared" si="0"/>
        <v>525903</v>
      </c>
      <c r="AL6" s="36">
        <f t="shared" si="0"/>
        <v>435750</v>
      </c>
      <c r="AM6" s="37">
        <v>970331</v>
      </c>
      <c r="AN6" s="38">
        <v>528768</v>
      </c>
      <c r="AO6" s="39">
        <v>441563</v>
      </c>
      <c r="AP6" s="40">
        <v>982379</v>
      </c>
      <c r="AQ6" s="41">
        <v>535305</v>
      </c>
      <c r="AR6" s="42">
        <v>447074</v>
      </c>
      <c r="AS6" s="40">
        <f>SUM(AT6:AU6)</f>
        <v>1014951</v>
      </c>
      <c r="AT6" s="41">
        <v>551746</v>
      </c>
      <c r="AU6" s="42">
        <v>463205</v>
      </c>
      <c r="AV6" s="40">
        <v>1028602</v>
      </c>
      <c r="AW6" s="41">
        <v>557097</v>
      </c>
      <c r="AX6" s="42">
        <v>471505</v>
      </c>
      <c r="AY6" s="43">
        <f>SUM(AY7:AY27)</f>
        <v>1083796</v>
      </c>
      <c r="AZ6" s="44">
        <f>SUM(AZ7:AZ27)</f>
        <v>584970</v>
      </c>
      <c r="BA6" s="45">
        <f>SUM(BA7:BA27)</f>
        <v>498826</v>
      </c>
      <c r="BB6" s="60">
        <v>1084450</v>
      </c>
      <c r="BC6" s="60">
        <v>581370</v>
      </c>
      <c r="BD6" s="46">
        <v>503080</v>
      </c>
      <c r="BE6" s="35">
        <v>1108334</v>
      </c>
      <c r="BF6" s="35">
        <v>592784</v>
      </c>
      <c r="BG6" s="35">
        <v>515550</v>
      </c>
      <c r="BH6" s="47">
        <v>1142407</v>
      </c>
      <c r="BI6" s="48">
        <v>608711</v>
      </c>
      <c r="BJ6" s="49">
        <v>533696</v>
      </c>
      <c r="BK6" s="34">
        <v>1141865</v>
      </c>
      <c r="BL6" s="35">
        <v>609042</v>
      </c>
      <c r="BM6" s="36">
        <v>532823</v>
      </c>
      <c r="BN6" s="50">
        <v>1197012</v>
      </c>
      <c r="BO6" s="51">
        <v>633700</v>
      </c>
      <c r="BP6" s="46">
        <v>563312</v>
      </c>
      <c r="BQ6" s="50">
        <v>1253066</v>
      </c>
      <c r="BR6" s="51">
        <v>656540</v>
      </c>
      <c r="BS6" s="46">
        <v>596526</v>
      </c>
      <c r="BT6" s="50">
        <v>1256359</v>
      </c>
      <c r="BU6" s="51">
        <v>655526</v>
      </c>
      <c r="BV6" s="46">
        <v>600833</v>
      </c>
      <c r="BW6" s="50">
        <v>1268436</v>
      </c>
      <c r="BX6" s="51">
        <v>658684</v>
      </c>
      <c r="BY6" s="46">
        <v>609752</v>
      </c>
      <c r="BZ6" s="54">
        <v>1273004</v>
      </c>
      <c r="CA6" s="54">
        <v>660334</v>
      </c>
      <c r="CB6" s="52">
        <v>612670</v>
      </c>
      <c r="CC6" s="54">
        <v>1290444</v>
      </c>
      <c r="CD6" s="54">
        <v>666707</v>
      </c>
      <c r="CE6" s="52">
        <v>623737</v>
      </c>
      <c r="CF6" s="53">
        <v>1307748</v>
      </c>
      <c r="CG6" s="54">
        <v>674733</v>
      </c>
      <c r="CH6" s="52">
        <v>633015</v>
      </c>
      <c r="CI6" s="102">
        <v>1340397</v>
      </c>
      <c r="CJ6" s="103">
        <v>690683</v>
      </c>
      <c r="CK6" s="104">
        <v>649714</v>
      </c>
      <c r="CL6" s="102">
        <v>1362470</v>
      </c>
      <c r="CM6" s="103">
        <v>699138</v>
      </c>
      <c r="CN6" s="104">
        <v>663332</v>
      </c>
      <c r="CO6" s="120">
        <v>1381093</v>
      </c>
      <c r="CP6" s="121">
        <v>707421</v>
      </c>
      <c r="CQ6" s="122">
        <v>673672</v>
      </c>
      <c r="CR6" s="120">
        <v>1372755</v>
      </c>
      <c r="CS6" s="120">
        <v>706834</v>
      </c>
      <c r="CT6" s="133">
        <v>665921</v>
      </c>
      <c r="CU6" s="120">
        <v>1439856</v>
      </c>
      <c r="CV6" s="120">
        <v>738141</v>
      </c>
      <c r="CW6" s="133">
        <v>701715</v>
      </c>
    </row>
    <row r="7" spans="1:101" ht="15" customHeight="1">
      <c r="A7" s="137"/>
      <c r="B7" s="16" t="s">
        <v>46</v>
      </c>
      <c r="C7" s="31">
        <v>5724</v>
      </c>
      <c r="D7" s="32">
        <v>3118</v>
      </c>
      <c r="E7" s="33">
        <v>2606</v>
      </c>
      <c r="F7" s="32">
        <v>5616</v>
      </c>
      <c r="G7" s="32">
        <v>3123</v>
      </c>
      <c r="H7" s="32">
        <v>2493</v>
      </c>
      <c r="I7" s="31">
        <v>5418</v>
      </c>
      <c r="J7" s="32">
        <v>2915</v>
      </c>
      <c r="K7" s="33">
        <v>2503</v>
      </c>
      <c r="L7" s="32">
        <v>5477</v>
      </c>
      <c r="M7" s="32">
        <v>3103</v>
      </c>
      <c r="N7" s="32">
        <v>2374</v>
      </c>
      <c r="O7" s="31">
        <v>5169</v>
      </c>
      <c r="P7" s="32">
        <v>2847</v>
      </c>
      <c r="Q7" s="33">
        <v>2322</v>
      </c>
      <c r="R7" s="31">
        <v>5261</v>
      </c>
      <c r="S7" s="32">
        <v>2994</v>
      </c>
      <c r="T7" s="33">
        <v>2267</v>
      </c>
      <c r="U7" s="31">
        <v>5054</v>
      </c>
      <c r="V7" s="32">
        <v>2808</v>
      </c>
      <c r="W7" s="33">
        <v>2246</v>
      </c>
      <c r="X7" s="32">
        <v>4546</v>
      </c>
      <c r="Y7" s="32">
        <v>2532</v>
      </c>
      <c r="Z7" s="32">
        <v>2014</v>
      </c>
      <c r="AA7" s="31">
        <v>4403</v>
      </c>
      <c r="AB7" s="32">
        <v>2414</v>
      </c>
      <c r="AC7" s="33">
        <v>1989</v>
      </c>
      <c r="AD7" s="32">
        <v>4380</v>
      </c>
      <c r="AE7" s="32">
        <v>2364</v>
      </c>
      <c r="AF7" s="32">
        <v>2016</v>
      </c>
      <c r="AG7" s="34">
        <v>4010</v>
      </c>
      <c r="AH7" s="35">
        <v>2224</v>
      </c>
      <c r="AI7" s="36">
        <v>1786</v>
      </c>
      <c r="AJ7" s="34">
        <v>3830</v>
      </c>
      <c r="AK7" s="35">
        <v>2107</v>
      </c>
      <c r="AL7" s="33">
        <v>1723</v>
      </c>
      <c r="AM7" s="34">
        <v>3599</v>
      </c>
      <c r="AN7" s="35">
        <v>1989</v>
      </c>
      <c r="AO7" s="36">
        <v>1610</v>
      </c>
      <c r="AP7" s="55">
        <v>3497</v>
      </c>
      <c r="AQ7" s="56">
        <v>1903</v>
      </c>
      <c r="AR7" s="57">
        <v>1594</v>
      </c>
      <c r="AS7" s="55">
        <f aca="true" t="shared" si="1" ref="AS7:AS27">SUM(AT7:AU7)</f>
        <v>3364</v>
      </c>
      <c r="AT7" s="56">
        <v>1787</v>
      </c>
      <c r="AU7" s="57">
        <v>1577</v>
      </c>
      <c r="AV7" s="55">
        <f aca="true" t="shared" si="2" ref="AV7:AV26">SUM(AW7:AX7)</f>
        <v>3122</v>
      </c>
      <c r="AW7" s="56">
        <v>1716</v>
      </c>
      <c r="AX7" s="57">
        <v>1406</v>
      </c>
      <c r="AY7" s="55">
        <f aca="true" t="shared" si="3" ref="AY7:AY27">AZ7+BA7</f>
        <v>2958</v>
      </c>
      <c r="AZ7" s="32">
        <v>1641</v>
      </c>
      <c r="BA7" s="57">
        <v>1317</v>
      </c>
      <c r="BB7" s="60">
        <v>2864</v>
      </c>
      <c r="BC7" s="60">
        <v>1556</v>
      </c>
      <c r="BD7" s="58">
        <v>1308</v>
      </c>
      <c r="BE7" s="35">
        <v>2828</v>
      </c>
      <c r="BF7" s="35">
        <v>1534</v>
      </c>
      <c r="BG7" s="35">
        <v>1294</v>
      </c>
      <c r="BH7" s="34">
        <v>2798</v>
      </c>
      <c r="BI7" s="35">
        <v>1488</v>
      </c>
      <c r="BJ7" s="36">
        <v>1310</v>
      </c>
      <c r="BK7" s="34">
        <v>2556</v>
      </c>
      <c r="BL7" s="35">
        <v>1441</v>
      </c>
      <c r="BM7" s="36">
        <v>1115</v>
      </c>
      <c r="BN7" s="59">
        <v>2450</v>
      </c>
      <c r="BO7" s="60">
        <v>1355</v>
      </c>
      <c r="BP7" s="58">
        <v>1095</v>
      </c>
      <c r="BQ7" s="59">
        <v>2463</v>
      </c>
      <c r="BR7" s="60">
        <v>1269</v>
      </c>
      <c r="BS7" s="58">
        <v>1194</v>
      </c>
      <c r="BT7" s="59">
        <v>2299</v>
      </c>
      <c r="BU7" s="60">
        <v>1222</v>
      </c>
      <c r="BV7" s="58">
        <v>1077</v>
      </c>
      <c r="BW7" s="59">
        <v>2185</v>
      </c>
      <c r="BX7" s="60">
        <v>1193</v>
      </c>
      <c r="BY7" s="58">
        <v>992</v>
      </c>
      <c r="BZ7" s="54">
        <v>2080</v>
      </c>
      <c r="CA7" s="54">
        <v>1110</v>
      </c>
      <c r="CB7" s="52">
        <v>970</v>
      </c>
      <c r="CC7" s="54">
        <v>1916</v>
      </c>
      <c r="CD7" s="54">
        <v>1042</v>
      </c>
      <c r="CE7" s="52">
        <v>874</v>
      </c>
      <c r="CF7" s="53">
        <v>1928</v>
      </c>
      <c r="CG7" s="54">
        <v>980</v>
      </c>
      <c r="CH7" s="52">
        <v>948</v>
      </c>
      <c r="CI7" s="102">
        <v>1761</v>
      </c>
      <c r="CJ7" s="103">
        <v>929</v>
      </c>
      <c r="CK7" s="104">
        <v>832</v>
      </c>
      <c r="CL7" s="102">
        <v>1748</v>
      </c>
      <c r="CM7" s="103">
        <v>932</v>
      </c>
      <c r="CN7" s="104">
        <v>816</v>
      </c>
      <c r="CO7" s="123">
        <v>1654</v>
      </c>
      <c r="CP7" s="124">
        <v>892</v>
      </c>
      <c r="CQ7" s="125">
        <v>762</v>
      </c>
      <c r="CR7" s="120">
        <v>1512</v>
      </c>
      <c r="CS7" s="120">
        <v>800</v>
      </c>
      <c r="CT7" s="133">
        <v>712</v>
      </c>
      <c r="CU7" s="120">
        <v>1399</v>
      </c>
      <c r="CV7" s="120">
        <v>762</v>
      </c>
      <c r="CW7" s="133">
        <v>637</v>
      </c>
    </row>
    <row r="8" spans="1:101" ht="15" customHeight="1">
      <c r="A8" s="137"/>
      <c r="B8" s="16" t="s">
        <v>47</v>
      </c>
      <c r="C8" s="31">
        <v>2408</v>
      </c>
      <c r="D8" s="32">
        <v>1387</v>
      </c>
      <c r="E8" s="33">
        <v>1021</v>
      </c>
      <c r="F8" s="32">
        <v>2367</v>
      </c>
      <c r="G8" s="32">
        <v>1409</v>
      </c>
      <c r="H8" s="32">
        <v>958</v>
      </c>
      <c r="I8" s="31">
        <v>2109</v>
      </c>
      <c r="J8" s="32">
        <v>1206</v>
      </c>
      <c r="K8" s="33">
        <v>903</v>
      </c>
      <c r="L8" s="32">
        <v>2137</v>
      </c>
      <c r="M8" s="32">
        <v>1210</v>
      </c>
      <c r="N8" s="32">
        <v>927</v>
      </c>
      <c r="O8" s="31">
        <v>2094</v>
      </c>
      <c r="P8" s="32">
        <v>1152</v>
      </c>
      <c r="Q8" s="33">
        <v>942</v>
      </c>
      <c r="R8" s="31">
        <v>1925</v>
      </c>
      <c r="S8" s="32">
        <v>1096</v>
      </c>
      <c r="T8" s="33">
        <v>829</v>
      </c>
      <c r="U8" s="31">
        <v>1986</v>
      </c>
      <c r="V8" s="32">
        <v>1121</v>
      </c>
      <c r="W8" s="33">
        <v>865</v>
      </c>
      <c r="X8" s="32">
        <v>1764</v>
      </c>
      <c r="Y8" s="32">
        <v>1037</v>
      </c>
      <c r="Z8" s="32">
        <v>727</v>
      </c>
      <c r="AA8" s="31">
        <v>1700</v>
      </c>
      <c r="AB8" s="32">
        <v>907</v>
      </c>
      <c r="AC8" s="33">
        <v>793</v>
      </c>
      <c r="AD8" s="32">
        <v>1708</v>
      </c>
      <c r="AE8" s="32">
        <v>957</v>
      </c>
      <c r="AF8" s="32">
        <v>751</v>
      </c>
      <c r="AG8" s="34">
        <v>1557</v>
      </c>
      <c r="AH8" s="35">
        <v>885</v>
      </c>
      <c r="AI8" s="36">
        <v>672</v>
      </c>
      <c r="AJ8" s="34">
        <v>1439</v>
      </c>
      <c r="AK8" s="35">
        <v>826</v>
      </c>
      <c r="AL8" s="33">
        <v>613</v>
      </c>
      <c r="AM8" s="37">
        <v>1337</v>
      </c>
      <c r="AN8" s="38">
        <v>745</v>
      </c>
      <c r="AO8" s="39">
        <v>592</v>
      </c>
      <c r="AP8" s="55">
        <v>1249</v>
      </c>
      <c r="AQ8" s="56">
        <v>681</v>
      </c>
      <c r="AR8" s="57">
        <v>568</v>
      </c>
      <c r="AS8" s="55">
        <f t="shared" si="1"/>
        <v>1154</v>
      </c>
      <c r="AT8" s="56">
        <v>615</v>
      </c>
      <c r="AU8" s="57">
        <v>539</v>
      </c>
      <c r="AV8" s="55">
        <f t="shared" si="2"/>
        <v>1159</v>
      </c>
      <c r="AW8" s="56">
        <v>661</v>
      </c>
      <c r="AX8" s="57">
        <v>498</v>
      </c>
      <c r="AY8" s="55">
        <f t="shared" si="3"/>
        <v>1144</v>
      </c>
      <c r="AZ8" s="32">
        <v>650</v>
      </c>
      <c r="BA8" s="57">
        <v>494</v>
      </c>
      <c r="BB8" s="60">
        <v>1076</v>
      </c>
      <c r="BC8" s="60">
        <v>600</v>
      </c>
      <c r="BD8" s="58">
        <v>476</v>
      </c>
      <c r="BE8" s="35">
        <f>3809-BE7</f>
        <v>981</v>
      </c>
      <c r="BF8" s="35">
        <f>2083-BF7</f>
        <v>549</v>
      </c>
      <c r="BG8" s="35">
        <f>1726-BG7</f>
        <v>432</v>
      </c>
      <c r="BH8" s="34">
        <v>949</v>
      </c>
      <c r="BI8" s="35">
        <v>526</v>
      </c>
      <c r="BJ8" s="36">
        <v>423</v>
      </c>
      <c r="BK8" s="34">
        <v>904</v>
      </c>
      <c r="BL8" s="35">
        <v>494</v>
      </c>
      <c r="BM8" s="36">
        <v>410</v>
      </c>
      <c r="BN8" s="34">
        <v>932</v>
      </c>
      <c r="BO8" s="35">
        <v>518</v>
      </c>
      <c r="BP8" s="36">
        <v>414</v>
      </c>
      <c r="BQ8" s="34">
        <v>1159</v>
      </c>
      <c r="BR8" s="35">
        <v>605</v>
      </c>
      <c r="BS8" s="36">
        <v>554</v>
      </c>
      <c r="BT8" s="34">
        <v>877</v>
      </c>
      <c r="BU8" s="35">
        <v>458</v>
      </c>
      <c r="BV8" s="36">
        <v>419</v>
      </c>
      <c r="BW8" s="34">
        <v>773</v>
      </c>
      <c r="BX8" s="35">
        <v>425</v>
      </c>
      <c r="BY8" s="36">
        <v>348</v>
      </c>
      <c r="BZ8" s="54">
        <v>803</v>
      </c>
      <c r="CA8" s="54">
        <v>432</v>
      </c>
      <c r="CB8" s="52">
        <v>371</v>
      </c>
      <c r="CC8" s="54">
        <f>(2692-CC7)</f>
        <v>776</v>
      </c>
      <c r="CD8" s="54">
        <f>(1473-CD7)</f>
        <v>431</v>
      </c>
      <c r="CE8" s="52">
        <f>(1219-CE7)</f>
        <v>345</v>
      </c>
      <c r="CF8" s="53">
        <v>690</v>
      </c>
      <c r="CG8" s="54">
        <v>371</v>
      </c>
      <c r="CH8" s="52">
        <v>319</v>
      </c>
      <c r="CI8" s="102">
        <v>693</v>
      </c>
      <c r="CJ8" s="103">
        <v>367</v>
      </c>
      <c r="CK8" s="104">
        <v>326</v>
      </c>
      <c r="CL8" s="102">
        <v>645</v>
      </c>
      <c r="CM8" s="103">
        <v>334</v>
      </c>
      <c r="CN8" s="104">
        <v>311</v>
      </c>
      <c r="CO8" s="123">
        <v>665</v>
      </c>
      <c r="CP8" s="124">
        <v>337</v>
      </c>
      <c r="CQ8" s="125">
        <v>328</v>
      </c>
      <c r="CR8" s="120">
        <v>467</v>
      </c>
      <c r="CS8" s="120">
        <v>275</v>
      </c>
      <c r="CT8" s="133">
        <v>192</v>
      </c>
      <c r="CU8" s="120">
        <v>484</v>
      </c>
      <c r="CV8" s="120">
        <v>256</v>
      </c>
      <c r="CW8" s="133">
        <v>228</v>
      </c>
    </row>
    <row r="9" spans="1:101" ht="15" customHeight="1">
      <c r="A9" s="137"/>
      <c r="B9" s="16" t="s">
        <v>48</v>
      </c>
      <c r="C9" s="31">
        <v>1453</v>
      </c>
      <c r="D9" s="32">
        <v>894</v>
      </c>
      <c r="E9" s="33">
        <v>559</v>
      </c>
      <c r="F9" s="32">
        <v>1377</v>
      </c>
      <c r="G9" s="32">
        <v>844</v>
      </c>
      <c r="H9" s="32">
        <v>533</v>
      </c>
      <c r="I9" s="31">
        <v>1337</v>
      </c>
      <c r="J9" s="32">
        <v>803</v>
      </c>
      <c r="K9" s="33">
        <v>534</v>
      </c>
      <c r="L9" s="32">
        <v>1283</v>
      </c>
      <c r="M9" s="32">
        <v>795</v>
      </c>
      <c r="N9" s="32">
        <v>488</v>
      </c>
      <c r="O9" s="31">
        <v>1255</v>
      </c>
      <c r="P9" s="32">
        <v>733</v>
      </c>
      <c r="Q9" s="33">
        <v>522</v>
      </c>
      <c r="R9" s="31">
        <v>1128</v>
      </c>
      <c r="S9" s="32">
        <v>679</v>
      </c>
      <c r="T9" s="33">
        <v>449</v>
      </c>
      <c r="U9" s="31">
        <v>1235</v>
      </c>
      <c r="V9" s="32">
        <v>752</v>
      </c>
      <c r="W9" s="33">
        <v>483</v>
      </c>
      <c r="X9" s="32">
        <v>934</v>
      </c>
      <c r="Y9" s="32">
        <v>550</v>
      </c>
      <c r="Z9" s="32">
        <v>384</v>
      </c>
      <c r="AA9" s="31">
        <v>874</v>
      </c>
      <c r="AB9" s="32">
        <v>508</v>
      </c>
      <c r="AC9" s="33">
        <v>366</v>
      </c>
      <c r="AD9" s="32">
        <v>946</v>
      </c>
      <c r="AE9" s="32">
        <v>572</v>
      </c>
      <c r="AF9" s="32">
        <v>374</v>
      </c>
      <c r="AG9" s="34">
        <v>794</v>
      </c>
      <c r="AH9" s="35">
        <v>462</v>
      </c>
      <c r="AI9" s="36">
        <v>332</v>
      </c>
      <c r="AJ9" s="34">
        <v>738</v>
      </c>
      <c r="AK9" s="35">
        <v>438</v>
      </c>
      <c r="AL9" s="33">
        <v>300</v>
      </c>
      <c r="AM9" s="37">
        <v>709</v>
      </c>
      <c r="AN9" s="38">
        <v>419</v>
      </c>
      <c r="AO9" s="39">
        <v>290</v>
      </c>
      <c r="AP9" s="55">
        <v>730</v>
      </c>
      <c r="AQ9" s="56">
        <v>410</v>
      </c>
      <c r="AR9" s="57">
        <v>320</v>
      </c>
      <c r="AS9" s="55">
        <f t="shared" si="1"/>
        <v>663</v>
      </c>
      <c r="AT9" s="56">
        <v>370</v>
      </c>
      <c r="AU9" s="57">
        <v>293</v>
      </c>
      <c r="AV9" s="55">
        <f t="shared" si="2"/>
        <v>607</v>
      </c>
      <c r="AW9" s="56">
        <v>380</v>
      </c>
      <c r="AX9" s="57">
        <v>227</v>
      </c>
      <c r="AY9" s="55">
        <f t="shared" si="3"/>
        <v>655</v>
      </c>
      <c r="AZ9" s="32">
        <v>409</v>
      </c>
      <c r="BA9" s="57">
        <v>246</v>
      </c>
      <c r="BB9" s="60">
        <v>612</v>
      </c>
      <c r="BC9" s="60">
        <v>347</v>
      </c>
      <c r="BD9" s="58">
        <v>265</v>
      </c>
      <c r="BE9" s="35">
        <v>552</v>
      </c>
      <c r="BF9" s="35">
        <v>314</v>
      </c>
      <c r="BG9" s="35">
        <v>238</v>
      </c>
      <c r="BH9" s="34">
        <v>557</v>
      </c>
      <c r="BI9" s="35">
        <v>318</v>
      </c>
      <c r="BJ9" s="36">
        <v>239</v>
      </c>
      <c r="BK9" s="34">
        <v>534</v>
      </c>
      <c r="BL9" s="35">
        <v>293</v>
      </c>
      <c r="BM9" s="36">
        <v>241</v>
      </c>
      <c r="BN9" s="59">
        <v>480</v>
      </c>
      <c r="BO9" s="60">
        <v>261</v>
      </c>
      <c r="BP9" s="58">
        <v>219</v>
      </c>
      <c r="BQ9" s="59">
        <v>749</v>
      </c>
      <c r="BR9" s="60">
        <v>404</v>
      </c>
      <c r="BS9" s="58">
        <v>345</v>
      </c>
      <c r="BT9" s="59">
        <v>497</v>
      </c>
      <c r="BU9" s="60">
        <v>292</v>
      </c>
      <c r="BV9" s="58">
        <v>205</v>
      </c>
      <c r="BW9" s="59">
        <v>453</v>
      </c>
      <c r="BX9" s="60">
        <v>269</v>
      </c>
      <c r="BY9" s="58">
        <v>184</v>
      </c>
      <c r="BZ9" s="54">
        <v>460</v>
      </c>
      <c r="CA9" s="54">
        <v>276</v>
      </c>
      <c r="CB9" s="52">
        <v>184</v>
      </c>
      <c r="CC9" s="54">
        <v>452</v>
      </c>
      <c r="CD9" s="54">
        <v>253</v>
      </c>
      <c r="CE9" s="52">
        <v>199</v>
      </c>
      <c r="CF9" s="53">
        <v>391</v>
      </c>
      <c r="CG9" s="54">
        <v>229</v>
      </c>
      <c r="CH9" s="52">
        <v>162</v>
      </c>
      <c r="CI9" s="102">
        <v>351</v>
      </c>
      <c r="CJ9" s="103">
        <v>209</v>
      </c>
      <c r="CK9" s="104">
        <v>142</v>
      </c>
      <c r="CL9" s="102">
        <v>363</v>
      </c>
      <c r="CM9" s="103">
        <v>206</v>
      </c>
      <c r="CN9" s="104">
        <v>157</v>
      </c>
      <c r="CO9" s="120">
        <v>379</v>
      </c>
      <c r="CP9" s="121">
        <v>209</v>
      </c>
      <c r="CQ9" s="122">
        <v>170</v>
      </c>
      <c r="CR9" s="120">
        <v>306</v>
      </c>
      <c r="CS9" s="120">
        <v>151</v>
      </c>
      <c r="CT9" s="133">
        <v>155</v>
      </c>
      <c r="CU9" s="120">
        <v>330</v>
      </c>
      <c r="CV9" s="120">
        <v>194</v>
      </c>
      <c r="CW9" s="133">
        <v>136</v>
      </c>
    </row>
    <row r="10" spans="1:101" ht="15" customHeight="1">
      <c r="A10" s="137"/>
      <c r="B10" s="16" t="s">
        <v>49</v>
      </c>
      <c r="C10" s="31">
        <v>1310</v>
      </c>
      <c r="D10" s="32">
        <v>787</v>
      </c>
      <c r="E10" s="33">
        <v>523</v>
      </c>
      <c r="F10" s="32">
        <v>1242</v>
      </c>
      <c r="G10" s="32">
        <v>760</v>
      </c>
      <c r="H10" s="32">
        <v>482</v>
      </c>
      <c r="I10" s="31">
        <v>1078</v>
      </c>
      <c r="J10" s="32">
        <v>669</v>
      </c>
      <c r="K10" s="33">
        <v>418</v>
      </c>
      <c r="L10" s="32">
        <v>1180</v>
      </c>
      <c r="M10" s="32">
        <v>701</v>
      </c>
      <c r="N10" s="32">
        <v>479</v>
      </c>
      <c r="O10" s="31">
        <v>1138</v>
      </c>
      <c r="P10" s="32">
        <v>677</v>
      </c>
      <c r="Q10" s="33">
        <v>461</v>
      </c>
      <c r="R10" s="31">
        <v>1072</v>
      </c>
      <c r="S10" s="32">
        <v>704</v>
      </c>
      <c r="T10" s="33">
        <v>368</v>
      </c>
      <c r="U10" s="31">
        <v>1184</v>
      </c>
      <c r="V10" s="32">
        <v>716</v>
      </c>
      <c r="W10" s="33">
        <v>468</v>
      </c>
      <c r="X10" s="32">
        <v>931</v>
      </c>
      <c r="Y10" s="32">
        <v>561</v>
      </c>
      <c r="Z10" s="32">
        <v>370</v>
      </c>
      <c r="AA10" s="31">
        <v>853</v>
      </c>
      <c r="AB10" s="32">
        <v>539</v>
      </c>
      <c r="AC10" s="33">
        <v>314</v>
      </c>
      <c r="AD10" s="32">
        <v>915</v>
      </c>
      <c r="AE10" s="32">
        <v>567</v>
      </c>
      <c r="AF10" s="32">
        <v>348</v>
      </c>
      <c r="AG10" s="34">
        <v>868</v>
      </c>
      <c r="AH10" s="35">
        <v>525</v>
      </c>
      <c r="AI10" s="36">
        <v>343</v>
      </c>
      <c r="AJ10" s="34">
        <v>744</v>
      </c>
      <c r="AK10" s="35">
        <v>493</v>
      </c>
      <c r="AL10" s="33">
        <v>251</v>
      </c>
      <c r="AM10" s="37">
        <v>651</v>
      </c>
      <c r="AN10" s="38">
        <v>392</v>
      </c>
      <c r="AO10" s="39">
        <v>259</v>
      </c>
      <c r="AP10" s="55">
        <v>644</v>
      </c>
      <c r="AQ10" s="56">
        <v>386</v>
      </c>
      <c r="AR10" s="57">
        <v>258</v>
      </c>
      <c r="AS10" s="55">
        <f t="shared" si="1"/>
        <v>662</v>
      </c>
      <c r="AT10" s="56">
        <v>377</v>
      </c>
      <c r="AU10" s="57">
        <v>285</v>
      </c>
      <c r="AV10" s="55">
        <f t="shared" si="2"/>
        <v>589</v>
      </c>
      <c r="AW10" s="56">
        <v>364</v>
      </c>
      <c r="AX10" s="57">
        <v>225</v>
      </c>
      <c r="AY10" s="55">
        <f t="shared" si="3"/>
        <v>590</v>
      </c>
      <c r="AZ10" s="32">
        <v>361</v>
      </c>
      <c r="BA10" s="57">
        <v>229</v>
      </c>
      <c r="BB10" s="60">
        <v>573</v>
      </c>
      <c r="BC10" s="60">
        <v>357</v>
      </c>
      <c r="BD10" s="58">
        <v>216</v>
      </c>
      <c r="BE10" s="35">
        <v>534</v>
      </c>
      <c r="BF10" s="35">
        <v>325</v>
      </c>
      <c r="BG10" s="35">
        <v>209</v>
      </c>
      <c r="BH10" s="34">
        <v>516</v>
      </c>
      <c r="BI10" s="35">
        <v>330</v>
      </c>
      <c r="BJ10" s="36">
        <v>186</v>
      </c>
      <c r="BK10" s="34">
        <v>487</v>
      </c>
      <c r="BL10" s="35">
        <v>282</v>
      </c>
      <c r="BM10" s="36">
        <v>205</v>
      </c>
      <c r="BN10" s="59">
        <v>553</v>
      </c>
      <c r="BO10" s="60">
        <v>350</v>
      </c>
      <c r="BP10" s="58">
        <v>203</v>
      </c>
      <c r="BQ10" s="59">
        <v>728</v>
      </c>
      <c r="BR10" s="60">
        <v>442</v>
      </c>
      <c r="BS10" s="58">
        <v>286</v>
      </c>
      <c r="BT10" s="59">
        <v>509</v>
      </c>
      <c r="BU10" s="60">
        <v>303</v>
      </c>
      <c r="BV10" s="58">
        <v>206</v>
      </c>
      <c r="BW10" s="59">
        <v>467</v>
      </c>
      <c r="BX10" s="60">
        <v>284</v>
      </c>
      <c r="BY10" s="58">
        <v>183</v>
      </c>
      <c r="BZ10" s="54">
        <v>501</v>
      </c>
      <c r="CA10" s="54">
        <v>318</v>
      </c>
      <c r="CB10" s="52">
        <v>183</v>
      </c>
      <c r="CC10" s="54">
        <v>470</v>
      </c>
      <c r="CD10" s="54">
        <v>267</v>
      </c>
      <c r="CE10" s="52">
        <v>203</v>
      </c>
      <c r="CF10" s="53">
        <v>440</v>
      </c>
      <c r="CG10" s="54">
        <v>254</v>
      </c>
      <c r="CH10" s="52">
        <v>186</v>
      </c>
      <c r="CI10" s="102">
        <v>437</v>
      </c>
      <c r="CJ10" s="103">
        <v>276</v>
      </c>
      <c r="CK10" s="104">
        <v>161</v>
      </c>
      <c r="CL10" s="102">
        <v>463</v>
      </c>
      <c r="CM10" s="103">
        <v>266</v>
      </c>
      <c r="CN10" s="104">
        <v>197</v>
      </c>
      <c r="CO10" s="120">
        <v>426</v>
      </c>
      <c r="CP10" s="121">
        <v>236</v>
      </c>
      <c r="CQ10" s="122">
        <v>190</v>
      </c>
      <c r="CR10" s="120">
        <v>426</v>
      </c>
      <c r="CS10" s="120">
        <v>246</v>
      </c>
      <c r="CT10" s="133">
        <v>180</v>
      </c>
      <c r="CU10" s="120">
        <v>441</v>
      </c>
      <c r="CV10" s="120">
        <v>244</v>
      </c>
      <c r="CW10" s="133">
        <v>197</v>
      </c>
    </row>
    <row r="11" spans="1:101" ht="15" customHeight="1">
      <c r="A11" s="137"/>
      <c r="B11" s="16" t="s">
        <v>50</v>
      </c>
      <c r="C11" s="31">
        <v>4393</v>
      </c>
      <c r="D11" s="32">
        <v>3248</v>
      </c>
      <c r="E11" s="33">
        <v>1145</v>
      </c>
      <c r="F11" s="32">
        <v>4353</v>
      </c>
      <c r="G11" s="32">
        <v>3204</v>
      </c>
      <c r="H11" s="32">
        <v>1149</v>
      </c>
      <c r="I11" s="31">
        <v>4106</v>
      </c>
      <c r="J11" s="32">
        <v>3067</v>
      </c>
      <c r="K11" s="33">
        <v>1039</v>
      </c>
      <c r="L11" s="32">
        <v>4061</v>
      </c>
      <c r="M11" s="32">
        <v>2983</v>
      </c>
      <c r="N11" s="32">
        <v>1078</v>
      </c>
      <c r="O11" s="31">
        <v>3581</v>
      </c>
      <c r="P11" s="32">
        <v>2641</v>
      </c>
      <c r="Q11" s="33">
        <v>940</v>
      </c>
      <c r="R11" s="31">
        <v>3341</v>
      </c>
      <c r="S11" s="32">
        <v>2471</v>
      </c>
      <c r="T11" s="33">
        <v>870</v>
      </c>
      <c r="U11" s="31">
        <v>3362</v>
      </c>
      <c r="V11" s="32">
        <v>2413</v>
      </c>
      <c r="W11" s="33">
        <v>949</v>
      </c>
      <c r="X11" s="32">
        <v>2973</v>
      </c>
      <c r="Y11" s="32">
        <v>2157</v>
      </c>
      <c r="Z11" s="32">
        <v>816</v>
      </c>
      <c r="AA11" s="31">
        <v>2830</v>
      </c>
      <c r="AB11" s="32">
        <v>2066</v>
      </c>
      <c r="AC11" s="33">
        <v>764</v>
      </c>
      <c r="AD11" s="32">
        <v>2876</v>
      </c>
      <c r="AE11" s="32">
        <v>2064</v>
      </c>
      <c r="AF11" s="32">
        <v>812</v>
      </c>
      <c r="AG11" s="34">
        <v>2689</v>
      </c>
      <c r="AH11" s="35">
        <v>1905</v>
      </c>
      <c r="AI11" s="36">
        <v>784</v>
      </c>
      <c r="AJ11" s="34">
        <v>2397</v>
      </c>
      <c r="AK11" s="35">
        <v>1721</v>
      </c>
      <c r="AL11" s="33">
        <v>676</v>
      </c>
      <c r="AM11" s="37">
        <v>2313</v>
      </c>
      <c r="AN11" s="38">
        <v>1659</v>
      </c>
      <c r="AO11" s="39">
        <v>654</v>
      </c>
      <c r="AP11" s="55">
        <v>2191</v>
      </c>
      <c r="AQ11" s="56">
        <v>1540</v>
      </c>
      <c r="AR11" s="57">
        <v>651</v>
      </c>
      <c r="AS11" s="55">
        <f t="shared" si="1"/>
        <v>2132</v>
      </c>
      <c r="AT11" s="56">
        <v>1460</v>
      </c>
      <c r="AU11" s="57">
        <v>672</v>
      </c>
      <c r="AV11" s="55">
        <f t="shared" si="2"/>
        <v>1928</v>
      </c>
      <c r="AW11" s="56">
        <v>1297</v>
      </c>
      <c r="AX11" s="57">
        <v>631</v>
      </c>
      <c r="AY11" s="55">
        <f t="shared" si="3"/>
        <v>1802</v>
      </c>
      <c r="AZ11" s="32">
        <v>1220</v>
      </c>
      <c r="BA11" s="57">
        <v>582</v>
      </c>
      <c r="BB11" s="60">
        <v>1778</v>
      </c>
      <c r="BC11" s="60">
        <v>1206</v>
      </c>
      <c r="BD11" s="58">
        <v>572</v>
      </c>
      <c r="BE11" s="35">
        <v>1599</v>
      </c>
      <c r="BF11" s="35">
        <v>1087</v>
      </c>
      <c r="BG11" s="35">
        <v>512</v>
      </c>
      <c r="BH11" s="34">
        <v>1621</v>
      </c>
      <c r="BI11" s="35">
        <v>1063</v>
      </c>
      <c r="BJ11" s="36">
        <v>558</v>
      </c>
      <c r="BK11" s="34">
        <v>1467</v>
      </c>
      <c r="BL11" s="35">
        <v>994</v>
      </c>
      <c r="BM11" s="36">
        <v>473</v>
      </c>
      <c r="BN11" s="59">
        <v>1422</v>
      </c>
      <c r="BO11" s="60">
        <v>941</v>
      </c>
      <c r="BP11" s="58">
        <v>481</v>
      </c>
      <c r="BQ11" s="59">
        <v>1740</v>
      </c>
      <c r="BR11" s="60">
        <v>1131</v>
      </c>
      <c r="BS11" s="58">
        <v>609</v>
      </c>
      <c r="BT11" s="59">
        <v>1369</v>
      </c>
      <c r="BU11" s="60">
        <v>920</v>
      </c>
      <c r="BV11" s="58">
        <v>449</v>
      </c>
      <c r="BW11" s="59">
        <v>1268</v>
      </c>
      <c r="BX11" s="60">
        <v>876</v>
      </c>
      <c r="BY11" s="58">
        <v>392</v>
      </c>
      <c r="BZ11" s="54">
        <v>1205</v>
      </c>
      <c r="CA11" s="54">
        <v>840</v>
      </c>
      <c r="CB11" s="52">
        <v>365</v>
      </c>
      <c r="CC11" s="54">
        <v>1220</v>
      </c>
      <c r="CD11" s="54">
        <v>836</v>
      </c>
      <c r="CE11" s="52">
        <v>384</v>
      </c>
      <c r="CF11" s="53">
        <v>1166</v>
      </c>
      <c r="CG11" s="54">
        <v>816</v>
      </c>
      <c r="CH11" s="52">
        <v>350</v>
      </c>
      <c r="CI11" s="102">
        <v>1161</v>
      </c>
      <c r="CJ11" s="103">
        <v>810</v>
      </c>
      <c r="CK11" s="104">
        <v>351</v>
      </c>
      <c r="CL11" s="102">
        <v>1143</v>
      </c>
      <c r="CM11" s="103">
        <v>747</v>
      </c>
      <c r="CN11" s="104">
        <v>396</v>
      </c>
      <c r="CO11" s="120">
        <v>1177</v>
      </c>
      <c r="CP11" s="121">
        <v>771</v>
      </c>
      <c r="CQ11" s="122">
        <v>406</v>
      </c>
      <c r="CR11" s="120">
        <v>1262</v>
      </c>
      <c r="CS11" s="120">
        <v>816</v>
      </c>
      <c r="CT11" s="133">
        <v>446</v>
      </c>
      <c r="CU11" s="120">
        <v>1204</v>
      </c>
      <c r="CV11" s="120">
        <v>756</v>
      </c>
      <c r="CW11" s="133">
        <v>448</v>
      </c>
    </row>
    <row r="12" spans="1:101" ht="15" customHeight="1">
      <c r="A12" s="137"/>
      <c r="B12" s="16" t="s">
        <v>51</v>
      </c>
      <c r="C12" s="31">
        <v>4783</v>
      </c>
      <c r="D12" s="32">
        <v>3505</v>
      </c>
      <c r="E12" s="33">
        <v>1278</v>
      </c>
      <c r="F12" s="32">
        <v>4795</v>
      </c>
      <c r="G12" s="32">
        <v>3466</v>
      </c>
      <c r="H12" s="32">
        <v>1329</v>
      </c>
      <c r="I12" s="31">
        <v>4806</v>
      </c>
      <c r="J12" s="32">
        <v>3515</v>
      </c>
      <c r="K12" s="33">
        <v>1291</v>
      </c>
      <c r="L12" s="32">
        <v>4926</v>
      </c>
      <c r="M12" s="32">
        <v>3581</v>
      </c>
      <c r="N12" s="32">
        <v>1345</v>
      </c>
      <c r="O12" s="31">
        <v>4847</v>
      </c>
      <c r="P12" s="32">
        <v>3558</v>
      </c>
      <c r="Q12" s="33">
        <v>1289</v>
      </c>
      <c r="R12" s="31">
        <v>4928</v>
      </c>
      <c r="S12" s="32">
        <v>3565</v>
      </c>
      <c r="T12" s="33">
        <v>1363</v>
      </c>
      <c r="U12" s="31">
        <v>5087</v>
      </c>
      <c r="V12" s="32">
        <v>3640</v>
      </c>
      <c r="W12" s="33">
        <v>1447</v>
      </c>
      <c r="X12" s="32">
        <v>4550</v>
      </c>
      <c r="Y12" s="32">
        <v>3282</v>
      </c>
      <c r="Z12" s="32">
        <v>1268</v>
      </c>
      <c r="AA12" s="31">
        <v>4308</v>
      </c>
      <c r="AB12" s="32">
        <v>3072</v>
      </c>
      <c r="AC12" s="33">
        <v>1236</v>
      </c>
      <c r="AD12" s="32">
        <v>4539</v>
      </c>
      <c r="AE12" s="32">
        <v>3242</v>
      </c>
      <c r="AF12" s="32">
        <v>1297</v>
      </c>
      <c r="AG12" s="34">
        <v>4288</v>
      </c>
      <c r="AH12" s="35">
        <v>3055</v>
      </c>
      <c r="AI12" s="36">
        <v>1233</v>
      </c>
      <c r="AJ12" s="34">
        <v>4035</v>
      </c>
      <c r="AK12" s="35">
        <v>2875</v>
      </c>
      <c r="AL12" s="33">
        <v>1160</v>
      </c>
      <c r="AM12" s="37">
        <v>3666</v>
      </c>
      <c r="AN12" s="38">
        <v>2608</v>
      </c>
      <c r="AO12" s="39">
        <v>1058</v>
      </c>
      <c r="AP12" s="55">
        <v>3468</v>
      </c>
      <c r="AQ12" s="56">
        <v>2467</v>
      </c>
      <c r="AR12" s="57">
        <v>1001</v>
      </c>
      <c r="AS12" s="55">
        <f t="shared" si="1"/>
        <v>3284</v>
      </c>
      <c r="AT12" s="56">
        <v>2319</v>
      </c>
      <c r="AU12" s="57">
        <v>965</v>
      </c>
      <c r="AV12" s="55">
        <f t="shared" si="2"/>
        <v>3241</v>
      </c>
      <c r="AW12" s="56">
        <v>2265</v>
      </c>
      <c r="AX12" s="57">
        <v>976</v>
      </c>
      <c r="AY12" s="55">
        <f t="shared" si="3"/>
        <v>3370</v>
      </c>
      <c r="AZ12" s="32">
        <v>2303</v>
      </c>
      <c r="BA12" s="57">
        <v>1067</v>
      </c>
      <c r="BB12" s="60">
        <v>3168</v>
      </c>
      <c r="BC12" s="60">
        <v>2170</v>
      </c>
      <c r="BD12" s="58">
        <v>998</v>
      </c>
      <c r="BE12" s="35">
        <v>3049</v>
      </c>
      <c r="BF12" s="35">
        <v>2091</v>
      </c>
      <c r="BG12" s="35">
        <v>958</v>
      </c>
      <c r="BH12" s="34">
        <v>2977</v>
      </c>
      <c r="BI12" s="35">
        <v>2057</v>
      </c>
      <c r="BJ12" s="36">
        <v>920</v>
      </c>
      <c r="BK12" s="34">
        <v>2960</v>
      </c>
      <c r="BL12" s="35">
        <v>2046</v>
      </c>
      <c r="BM12" s="36">
        <v>914</v>
      </c>
      <c r="BN12" s="59">
        <v>2753</v>
      </c>
      <c r="BO12" s="60">
        <v>1962</v>
      </c>
      <c r="BP12" s="58">
        <v>791</v>
      </c>
      <c r="BQ12" s="59">
        <v>2964</v>
      </c>
      <c r="BR12" s="60">
        <v>1988</v>
      </c>
      <c r="BS12" s="58">
        <v>976</v>
      </c>
      <c r="BT12" s="59">
        <v>2476</v>
      </c>
      <c r="BU12" s="60">
        <v>1779</v>
      </c>
      <c r="BV12" s="58">
        <v>697</v>
      </c>
      <c r="BW12" s="59">
        <v>2423</v>
      </c>
      <c r="BX12" s="60">
        <v>1726</v>
      </c>
      <c r="BY12" s="58">
        <v>697</v>
      </c>
      <c r="BZ12" s="54">
        <v>2320</v>
      </c>
      <c r="CA12" s="54">
        <v>1665</v>
      </c>
      <c r="CB12" s="52">
        <v>655</v>
      </c>
      <c r="CC12" s="54">
        <v>2101</v>
      </c>
      <c r="CD12" s="54">
        <v>1515</v>
      </c>
      <c r="CE12" s="52">
        <v>586</v>
      </c>
      <c r="CF12" s="53">
        <v>2083</v>
      </c>
      <c r="CG12" s="54">
        <v>1471</v>
      </c>
      <c r="CH12" s="52">
        <v>612</v>
      </c>
      <c r="CI12" s="102">
        <v>2024</v>
      </c>
      <c r="CJ12" s="103">
        <v>1468</v>
      </c>
      <c r="CK12" s="104">
        <v>556</v>
      </c>
      <c r="CL12" s="102">
        <v>2006</v>
      </c>
      <c r="CM12" s="103">
        <v>1406</v>
      </c>
      <c r="CN12" s="104">
        <v>600</v>
      </c>
      <c r="CO12" s="120">
        <v>2042</v>
      </c>
      <c r="CP12" s="121">
        <v>1430</v>
      </c>
      <c r="CQ12" s="122">
        <v>612</v>
      </c>
      <c r="CR12" s="120">
        <v>2180</v>
      </c>
      <c r="CS12" s="120">
        <v>1485</v>
      </c>
      <c r="CT12" s="133">
        <v>695</v>
      </c>
      <c r="CU12" s="120">
        <v>2183</v>
      </c>
      <c r="CV12" s="120">
        <v>1440</v>
      </c>
      <c r="CW12" s="133">
        <v>743</v>
      </c>
    </row>
    <row r="13" spans="1:101" ht="15" customHeight="1">
      <c r="A13" s="137"/>
      <c r="B13" s="16" t="s">
        <v>52</v>
      </c>
      <c r="C13" s="31">
        <v>4402</v>
      </c>
      <c r="D13" s="32">
        <v>2999</v>
      </c>
      <c r="E13" s="33">
        <v>1403</v>
      </c>
      <c r="F13" s="32">
        <v>4277</v>
      </c>
      <c r="G13" s="32">
        <v>2916</v>
      </c>
      <c r="H13" s="32">
        <v>1361</v>
      </c>
      <c r="I13" s="31">
        <v>4214</v>
      </c>
      <c r="J13" s="32">
        <v>2878</v>
      </c>
      <c r="K13" s="33">
        <v>1336</v>
      </c>
      <c r="L13" s="32">
        <v>4344</v>
      </c>
      <c r="M13" s="32">
        <v>2941</v>
      </c>
      <c r="N13" s="32">
        <v>1403</v>
      </c>
      <c r="O13" s="31">
        <v>4149</v>
      </c>
      <c r="P13" s="32">
        <v>2895</v>
      </c>
      <c r="Q13" s="33">
        <v>1254</v>
      </c>
      <c r="R13" s="31">
        <v>4393</v>
      </c>
      <c r="S13" s="32">
        <v>3065</v>
      </c>
      <c r="T13" s="33">
        <v>1328</v>
      </c>
      <c r="U13" s="31">
        <v>4596</v>
      </c>
      <c r="V13" s="32">
        <v>3203</v>
      </c>
      <c r="W13" s="33">
        <v>1393</v>
      </c>
      <c r="X13" s="32">
        <v>4419</v>
      </c>
      <c r="Y13" s="32">
        <v>3080</v>
      </c>
      <c r="Z13" s="32">
        <v>1339</v>
      </c>
      <c r="AA13" s="31">
        <v>4635</v>
      </c>
      <c r="AB13" s="32">
        <v>3195</v>
      </c>
      <c r="AC13" s="33">
        <v>1440</v>
      </c>
      <c r="AD13" s="32">
        <v>5000</v>
      </c>
      <c r="AE13" s="32">
        <v>3448</v>
      </c>
      <c r="AF13" s="32">
        <v>1552</v>
      </c>
      <c r="AG13" s="34">
        <v>5140</v>
      </c>
      <c r="AH13" s="35">
        <v>3569</v>
      </c>
      <c r="AI13" s="36">
        <v>1571</v>
      </c>
      <c r="AJ13" s="34">
        <v>4817</v>
      </c>
      <c r="AK13" s="35">
        <v>3271</v>
      </c>
      <c r="AL13" s="33">
        <v>1546</v>
      </c>
      <c r="AM13" s="37">
        <v>4712</v>
      </c>
      <c r="AN13" s="38">
        <v>3276</v>
      </c>
      <c r="AO13" s="39">
        <v>1436</v>
      </c>
      <c r="AP13" s="55">
        <v>4419</v>
      </c>
      <c r="AQ13" s="56">
        <v>3053</v>
      </c>
      <c r="AR13" s="57">
        <v>1366</v>
      </c>
      <c r="AS13" s="55">
        <f t="shared" si="1"/>
        <v>4581</v>
      </c>
      <c r="AT13" s="56">
        <v>3186</v>
      </c>
      <c r="AU13" s="57">
        <v>1395</v>
      </c>
      <c r="AV13" s="55">
        <f t="shared" si="2"/>
        <v>4157</v>
      </c>
      <c r="AW13" s="56">
        <v>2832</v>
      </c>
      <c r="AX13" s="57">
        <v>1325</v>
      </c>
      <c r="AY13" s="55">
        <f t="shared" si="3"/>
        <v>4170</v>
      </c>
      <c r="AZ13" s="32">
        <v>2887</v>
      </c>
      <c r="BA13" s="57">
        <v>1283</v>
      </c>
      <c r="BB13" s="60">
        <v>3948</v>
      </c>
      <c r="BC13" s="60">
        <v>2630</v>
      </c>
      <c r="BD13" s="58">
        <v>1318</v>
      </c>
      <c r="BE13" s="35">
        <v>3641</v>
      </c>
      <c r="BF13" s="35">
        <v>2446</v>
      </c>
      <c r="BG13" s="35">
        <v>1195</v>
      </c>
      <c r="BH13" s="34">
        <v>3622</v>
      </c>
      <c r="BI13" s="35">
        <v>2445</v>
      </c>
      <c r="BJ13" s="36">
        <v>1177</v>
      </c>
      <c r="BK13" s="34">
        <v>3561</v>
      </c>
      <c r="BL13" s="35">
        <v>2368</v>
      </c>
      <c r="BM13" s="36">
        <v>1193</v>
      </c>
      <c r="BN13" s="59">
        <v>3437</v>
      </c>
      <c r="BO13" s="60">
        <v>2412</v>
      </c>
      <c r="BP13" s="58">
        <v>1025</v>
      </c>
      <c r="BQ13" s="59">
        <v>3683</v>
      </c>
      <c r="BR13" s="60">
        <v>2391</v>
      </c>
      <c r="BS13" s="58">
        <v>1292</v>
      </c>
      <c r="BT13" s="59">
        <v>3203</v>
      </c>
      <c r="BU13" s="60">
        <v>2180</v>
      </c>
      <c r="BV13" s="58">
        <v>1023</v>
      </c>
      <c r="BW13" s="59">
        <v>2894</v>
      </c>
      <c r="BX13" s="60">
        <v>2010</v>
      </c>
      <c r="BY13" s="58">
        <v>884</v>
      </c>
      <c r="BZ13" s="54">
        <v>2873</v>
      </c>
      <c r="CA13" s="54">
        <v>1961</v>
      </c>
      <c r="CB13" s="52">
        <v>912</v>
      </c>
      <c r="CC13" s="54">
        <v>2616</v>
      </c>
      <c r="CD13" s="54">
        <v>1786</v>
      </c>
      <c r="CE13" s="52">
        <v>830</v>
      </c>
      <c r="CF13" s="53">
        <v>2479</v>
      </c>
      <c r="CG13" s="54">
        <v>1713</v>
      </c>
      <c r="CH13" s="52">
        <v>766</v>
      </c>
      <c r="CI13" s="102">
        <v>2276</v>
      </c>
      <c r="CJ13" s="103">
        <v>1547</v>
      </c>
      <c r="CK13" s="104">
        <v>729</v>
      </c>
      <c r="CL13" s="102">
        <v>2216</v>
      </c>
      <c r="CM13" s="103">
        <v>1518</v>
      </c>
      <c r="CN13" s="104">
        <v>698</v>
      </c>
      <c r="CO13" s="120">
        <v>2055</v>
      </c>
      <c r="CP13" s="121">
        <v>1372</v>
      </c>
      <c r="CQ13" s="122">
        <v>683</v>
      </c>
      <c r="CR13" s="120">
        <v>2248</v>
      </c>
      <c r="CS13" s="120">
        <v>1491</v>
      </c>
      <c r="CT13" s="133">
        <v>757</v>
      </c>
      <c r="CU13" s="120">
        <v>2322</v>
      </c>
      <c r="CV13" s="120">
        <v>1527</v>
      </c>
      <c r="CW13" s="133">
        <v>795</v>
      </c>
    </row>
    <row r="14" spans="1:101" ht="15" customHeight="1">
      <c r="A14" s="137"/>
      <c r="B14" s="16" t="s">
        <v>53</v>
      </c>
      <c r="C14" s="31">
        <v>5090</v>
      </c>
      <c r="D14" s="32">
        <v>3274</v>
      </c>
      <c r="E14" s="33">
        <v>1816</v>
      </c>
      <c r="F14" s="32">
        <v>5038</v>
      </c>
      <c r="G14" s="32">
        <v>3264</v>
      </c>
      <c r="H14" s="32">
        <v>1774</v>
      </c>
      <c r="I14" s="31">
        <v>4861</v>
      </c>
      <c r="J14" s="32">
        <v>3151</v>
      </c>
      <c r="K14" s="33">
        <v>1710</v>
      </c>
      <c r="L14" s="32">
        <v>4792</v>
      </c>
      <c r="M14" s="32">
        <v>3148</v>
      </c>
      <c r="N14" s="32">
        <v>1644</v>
      </c>
      <c r="O14" s="31">
        <v>4758</v>
      </c>
      <c r="P14" s="32">
        <v>3084</v>
      </c>
      <c r="Q14" s="33">
        <v>1674</v>
      </c>
      <c r="R14" s="31">
        <v>4869</v>
      </c>
      <c r="S14" s="32">
        <v>3165</v>
      </c>
      <c r="T14" s="33">
        <v>1704</v>
      </c>
      <c r="U14" s="31">
        <v>5129</v>
      </c>
      <c r="V14" s="32">
        <v>3297</v>
      </c>
      <c r="W14" s="33">
        <v>1832</v>
      </c>
      <c r="X14" s="32">
        <v>4941</v>
      </c>
      <c r="Y14" s="32">
        <v>3214</v>
      </c>
      <c r="Z14" s="32">
        <v>1727</v>
      </c>
      <c r="AA14" s="31">
        <v>4993</v>
      </c>
      <c r="AB14" s="32">
        <v>3255</v>
      </c>
      <c r="AC14" s="33">
        <v>1738</v>
      </c>
      <c r="AD14" s="32">
        <v>5412</v>
      </c>
      <c r="AE14" s="32">
        <v>3584</v>
      </c>
      <c r="AF14" s="32">
        <v>1828</v>
      </c>
      <c r="AG14" s="34">
        <v>5625</v>
      </c>
      <c r="AH14" s="35">
        <v>3738</v>
      </c>
      <c r="AI14" s="36">
        <v>1887</v>
      </c>
      <c r="AJ14" s="34">
        <v>5596</v>
      </c>
      <c r="AK14" s="35">
        <v>3749</v>
      </c>
      <c r="AL14" s="33">
        <v>1847</v>
      </c>
      <c r="AM14" s="37">
        <v>5626</v>
      </c>
      <c r="AN14" s="38">
        <v>3749</v>
      </c>
      <c r="AO14" s="39">
        <v>1877</v>
      </c>
      <c r="AP14" s="55">
        <v>5782</v>
      </c>
      <c r="AQ14" s="56">
        <v>3848</v>
      </c>
      <c r="AR14" s="57">
        <v>1934</v>
      </c>
      <c r="AS14" s="55">
        <f t="shared" si="1"/>
        <v>6022</v>
      </c>
      <c r="AT14" s="56">
        <v>4072</v>
      </c>
      <c r="AU14" s="57">
        <v>1950</v>
      </c>
      <c r="AV14" s="55">
        <f t="shared" si="2"/>
        <v>5969</v>
      </c>
      <c r="AW14" s="56">
        <v>4050</v>
      </c>
      <c r="AX14" s="57">
        <v>1919</v>
      </c>
      <c r="AY14" s="55">
        <f t="shared" si="3"/>
        <v>5952</v>
      </c>
      <c r="AZ14" s="32">
        <v>3915</v>
      </c>
      <c r="BA14" s="57">
        <v>2037</v>
      </c>
      <c r="BB14" s="60">
        <v>5624</v>
      </c>
      <c r="BC14" s="60">
        <v>3748</v>
      </c>
      <c r="BD14" s="58">
        <v>1876</v>
      </c>
      <c r="BE14" s="35">
        <v>5410</v>
      </c>
      <c r="BF14" s="35">
        <v>3634</v>
      </c>
      <c r="BG14" s="35">
        <v>1776</v>
      </c>
      <c r="BH14" s="34">
        <v>5282</v>
      </c>
      <c r="BI14" s="35">
        <v>3455</v>
      </c>
      <c r="BJ14" s="36">
        <v>1827</v>
      </c>
      <c r="BK14" s="34">
        <v>4931</v>
      </c>
      <c r="BL14" s="35">
        <v>3256</v>
      </c>
      <c r="BM14" s="36">
        <v>1675</v>
      </c>
      <c r="BN14" s="59">
        <v>4837</v>
      </c>
      <c r="BO14" s="60">
        <v>3177</v>
      </c>
      <c r="BP14" s="58">
        <v>1660</v>
      </c>
      <c r="BQ14" s="59">
        <v>4916</v>
      </c>
      <c r="BR14" s="60">
        <v>3141</v>
      </c>
      <c r="BS14" s="58">
        <v>1775</v>
      </c>
      <c r="BT14" s="59">
        <v>4065</v>
      </c>
      <c r="BU14" s="60">
        <v>2647</v>
      </c>
      <c r="BV14" s="58">
        <v>1418</v>
      </c>
      <c r="BW14" s="59">
        <v>3909</v>
      </c>
      <c r="BX14" s="60">
        <v>2533</v>
      </c>
      <c r="BY14" s="58">
        <v>1376</v>
      </c>
      <c r="BZ14" s="54">
        <v>3896</v>
      </c>
      <c r="CA14" s="54">
        <v>2574</v>
      </c>
      <c r="CB14" s="52">
        <v>1322</v>
      </c>
      <c r="CC14" s="54">
        <v>3549</v>
      </c>
      <c r="CD14" s="54">
        <v>2325</v>
      </c>
      <c r="CE14" s="52">
        <v>1224</v>
      </c>
      <c r="CF14" s="53">
        <v>3354</v>
      </c>
      <c r="CG14" s="54">
        <v>2226</v>
      </c>
      <c r="CH14" s="52">
        <v>1128</v>
      </c>
      <c r="CI14" s="102">
        <v>3254</v>
      </c>
      <c r="CJ14" s="103">
        <v>2154</v>
      </c>
      <c r="CK14" s="104">
        <v>1100</v>
      </c>
      <c r="CL14" s="102">
        <v>3114</v>
      </c>
      <c r="CM14" s="103">
        <v>2065</v>
      </c>
      <c r="CN14" s="104">
        <v>1049</v>
      </c>
      <c r="CO14" s="120">
        <v>2978</v>
      </c>
      <c r="CP14" s="121">
        <v>1961</v>
      </c>
      <c r="CQ14" s="122">
        <v>1017</v>
      </c>
      <c r="CR14" s="120">
        <v>2902</v>
      </c>
      <c r="CS14" s="120">
        <v>1961</v>
      </c>
      <c r="CT14" s="133">
        <v>941</v>
      </c>
      <c r="CU14" s="120">
        <v>2863</v>
      </c>
      <c r="CV14" s="120">
        <v>1838</v>
      </c>
      <c r="CW14" s="133">
        <v>1025</v>
      </c>
    </row>
    <row r="15" spans="1:101" ht="15" customHeight="1">
      <c r="A15" s="137"/>
      <c r="B15" s="16" t="s">
        <v>54</v>
      </c>
      <c r="C15" s="31">
        <v>9277</v>
      </c>
      <c r="D15" s="32">
        <v>5799</v>
      </c>
      <c r="E15" s="33">
        <v>3498</v>
      </c>
      <c r="F15" s="32">
        <v>8551</v>
      </c>
      <c r="G15" s="32">
        <v>5449</v>
      </c>
      <c r="H15" s="32">
        <v>3102</v>
      </c>
      <c r="I15" s="31">
        <v>7866</v>
      </c>
      <c r="J15" s="32">
        <v>5041</v>
      </c>
      <c r="K15" s="33">
        <v>2825</v>
      </c>
      <c r="L15" s="32">
        <v>7494</v>
      </c>
      <c r="M15" s="32">
        <v>4792</v>
      </c>
      <c r="N15" s="32">
        <v>2702</v>
      </c>
      <c r="O15" s="31">
        <v>7176</v>
      </c>
      <c r="P15" s="32">
        <v>4652</v>
      </c>
      <c r="Q15" s="33">
        <v>2524</v>
      </c>
      <c r="R15" s="31">
        <v>6826</v>
      </c>
      <c r="S15" s="32">
        <v>4383</v>
      </c>
      <c r="T15" s="33">
        <v>2443</v>
      </c>
      <c r="U15" s="31">
        <v>6839</v>
      </c>
      <c r="V15" s="32">
        <v>4413</v>
      </c>
      <c r="W15" s="33">
        <v>2426</v>
      </c>
      <c r="X15" s="32">
        <v>6728</v>
      </c>
      <c r="Y15" s="32">
        <v>4412</v>
      </c>
      <c r="Z15" s="32">
        <v>2316</v>
      </c>
      <c r="AA15" s="31">
        <v>6570</v>
      </c>
      <c r="AB15" s="32">
        <v>4248</v>
      </c>
      <c r="AC15" s="33">
        <v>2322</v>
      </c>
      <c r="AD15" s="32">
        <v>7006</v>
      </c>
      <c r="AE15" s="32">
        <v>4581</v>
      </c>
      <c r="AF15" s="32">
        <v>2425</v>
      </c>
      <c r="AG15" s="34">
        <v>7008</v>
      </c>
      <c r="AH15" s="35">
        <v>4713</v>
      </c>
      <c r="AI15" s="36">
        <v>2295</v>
      </c>
      <c r="AJ15" s="34">
        <v>7046</v>
      </c>
      <c r="AK15" s="35">
        <v>4621</v>
      </c>
      <c r="AL15" s="33">
        <v>2425</v>
      </c>
      <c r="AM15" s="37">
        <v>7063</v>
      </c>
      <c r="AN15" s="38">
        <v>4740</v>
      </c>
      <c r="AO15" s="39">
        <v>2323</v>
      </c>
      <c r="AP15" s="55">
        <v>6955</v>
      </c>
      <c r="AQ15" s="56">
        <v>4574</v>
      </c>
      <c r="AR15" s="57">
        <v>2381</v>
      </c>
      <c r="AS15" s="55">
        <f t="shared" si="1"/>
        <v>7199</v>
      </c>
      <c r="AT15" s="56">
        <v>4752</v>
      </c>
      <c r="AU15" s="57">
        <v>2447</v>
      </c>
      <c r="AV15" s="55">
        <f t="shared" si="2"/>
        <v>7405</v>
      </c>
      <c r="AW15" s="56">
        <v>4842</v>
      </c>
      <c r="AX15" s="57">
        <v>2563</v>
      </c>
      <c r="AY15" s="55">
        <f t="shared" si="3"/>
        <v>7469</v>
      </c>
      <c r="AZ15" s="32">
        <v>4915</v>
      </c>
      <c r="BA15" s="57">
        <v>2554</v>
      </c>
      <c r="BB15" s="60">
        <v>7387</v>
      </c>
      <c r="BC15" s="60">
        <v>4845</v>
      </c>
      <c r="BD15" s="58">
        <v>2542</v>
      </c>
      <c r="BE15" s="35">
        <v>7679</v>
      </c>
      <c r="BF15" s="35">
        <v>5036</v>
      </c>
      <c r="BG15" s="35">
        <v>2643</v>
      </c>
      <c r="BH15" s="34">
        <v>7690</v>
      </c>
      <c r="BI15" s="35">
        <v>4965</v>
      </c>
      <c r="BJ15" s="36">
        <v>2725</v>
      </c>
      <c r="BK15" s="34">
        <v>7786</v>
      </c>
      <c r="BL15" s="35">
        <v>5061</v>
      </c>
      <c r="BM15" s="36">
        <v>2725</v>
      </c>
      <c r="BN15" s="59">
        <v>7555</v>
      </c>
      <c r="BO15" s="60">
        <v>4867</v>
      </c>
      <c r="BP15" s="58">
        <v>2688</v>
      </c>
      <c r="BQ15" s="59">
        <v>7964</v>
      </c>
      <c r="BR15" s="60">
        <v>4979</v>
      </c>
      <c r="BS15" s="58">
        <v>2985</v>
      </c>
      <c r="BT15" s="59">
        <v>6805</v>
      </c>
      <c r="BU15" s="60">
        <v>4408</v>
      </c>
      <c r="BV15" s="58">
        <v>2397</v>
      </c>
      <c r="BW15" s="59">
        <v>6436</v>
      </c>
      <c r="BX15" s="60">
        <v>4161</v>
      </c>
      <c r="BY15" s="58">
        <v>2275</v>
      </c>
      <c r="BZ15" s="54">
        <v>5879</v>
      </c>
      <c r="CA15" s="54">
        <v>3715</v>
      </c>
      <c r="CB15" s="52">
        <v>2164</v>
      </c>
      <c r="CC15" s="54">
        <v>5402</v>
      </c>
      <c r="CD15" s="54">
        <v>3455</v>
      </c>
      <c r="CE15" s="52">
        <v>1947</v>
      </c>
      <c r="CF15" s="53">
        <v>5193</v>
      </c>
      <c r="CG15" s="54">
        <v>3282</v>
      </c>
      <c r="CH15" s="52">
        <v>1911</v>
      </c>
      <c r="CI15" s="102">
        <v>4749</v>
      </c>
      <c r="CJ15" s="103">
        <v>3074</v>
      </c>
      <c r="CK15" s="104">
        <v>1675</v>
      </c>
      <c r="CL15" s="102">
        <v>4610</v>
      </c>
      <c r="CM15" s="103">
        <v>2955</v>
      </c>
      <c r="CN15" s="104">
        <v>1655</v>
      </c>
      <c r="CO15" s="120">
        <v>4477</v>
      </c>
      <c r="CP15" s="121">
        <v>2851</v>
      </c>
      <c r="CQ15" s="122">
        <v>1626</v>
      </c>
      <c r="CR15" s="120">
        <v>4396</v>
      </c>
      <c r="CS15" s="120">
        <v>2763</v>
      </c>
      <c r="CT15" s="133">
        <v>1633</v>
      </c>
      <c r="CU15" s="120">
        <v>4293</v>
      </c>
      <c r="CV15" s="120">
        <v>2772</v>
      </c>
      <c r="CW15" s="133">
        <v>1521</v>
      </c>
    </row>
    <row r="16" spans="1:101" ht="15" customHeight="1">
      <c r="A16" s="137"/>
      <c r="B16" s="16" t="s">
        <v>55</v>
      </c>
      <c r="C16" s="31">
        <v>14698</v>
      </c>
      <c r="D16" s="32">
        <v>9364</v>
      </c>
      <c r="E16" s="33">
        <v>5334</v>
      </c>
      <c r="F16" s="32">
        <v>15311</v>
      </c>
      <c r="G16" s="32">
        <v>9769</v>
      </c>
      <c r="H16" s="32">
        <v>5542</v>
      </c>
      <c r="I16" s="31">
        <v>16398</v>
      </c>
      <c r="J16" s="32">
        <v>10550</v>
      </c>
      <c r="K16" s="33">
        <v>5848</v>
      </c>
      <c r="L16" s="32">
        <v>16166</v>
      </c>
      <c r="M16" s="32">
        <v>10396</v>
      </c>
      <c r="N16" s="32">
        <v>5770</v>
      </c>
      <c r="O16" s="31">
        <v>15130</v>
      </c>
      <c r="P16" s="32">
        <v>9675</v>
      </c>
      <c r="Q16" s="33">
        <v>5455</v>
      </c>
      <c r="R16" s="31">
        <v>13633</v>
      </c>
      <c r="S16" s="32">
        <v>8855</v>
      </c>
      <c r="T16" s="33">
        <v>4778</v>
      </c>
      <c r="U16" s="31">
        <v>12814</v>
      </c>
      <c r="V16" s="32">
        <v>8236</v>
      </c>
      <c r="W16" s="33">
        <v>4578</v>
      </c>
      <c r="X16" s="32">
        <v>11761</v>
      </c>
      <c r="Y16" s="32">
        <v>7586</v>
      </c>
      <c r="Z16" s="32">
        <v>4175</v>
      </c>
      <c r="AA16" s="31">
        <v>11004</v>
      </c>
      <c r="AB16" s="32">
        <v>7017</v>
      </c>
      <c r="AC16" s="33">
        <v>3987</v>
      </c>
      <c r="AD16" s="32">
        <v>11037</v>
      </c>
      <c r="AE16" s="32">
        <v>7255</v>
      </c>
      <c r="AF16" s="32">
        <v>3782</v>
      </c>
      <c r="AG16" s="34">
        <v>10913</v>
      </c>
      <c r="AH16" s="35">
        <v>7199</v>
      </c>
      <c r="AI16" s="36">
        <v>3714</v>
      </c>
      <c r="AJ16" s="34">
        <v>10479</v>
      </c>
      <c r="AK16" s="35">
        <v>6840</v>
      </c>
      <c r="AL16" s="33">
        <v>3639</v>
      </c>
      <c r="AM16" s="37">
        <v>10180</v>
      </c>
      <c r="AN16" s="38">
        <v>6708</v>
      </c>
      <c r="AO16" s="39">
        <v>3472</v>
      </c>
      <c r="AP16" s="55">
        <v>10110</v>
      </c>
      <c r="AQ16" s="56">
        <v>6765</v>
      </c>
      <c r="AR16" s="57">
        <v>3345</v>
      </c>
      <c r="AS16" s="55">
        <f t="shared" si="1"/>
        <v>10386</v>
      </c>
      <c r="AT16" s="56">
        <v>7034</v>
      </c>
      <c r="AU16" s="57">
        <v>3352</v>
      </c>
      <c r="AV16" s="55">
        <f t="shared" si="2"/>
        <v>10069</v>
      </c>
      <c r="AW16" s="56">
        <v>6747</v>
      </c>
      <c r="AX16" s="57">
        <v>3322</v>
      </c>
      <c r="AY16" s="55">
        <f t="shared" si="3"/>
        <v>10238</v>
      </c>
      <c r="AZ16" s="32">
        <v>6806</v>
      </c>
      <c r="BA16" s="57">
        <v>3432</v>
      </c>
      <c r="BB16" s="60">
        <v>10065</v>
      </c>
      <c r="BC16" s="60">
        <v>6613</v>
      </c>
      <c r="BD16" s="58">
        <v>3452</v>
      </c>
      <c r="BE16" s="35">
        <v>10064</v>
      </c>
      <c r="BF16" s="35">
        <v>6699</v>
      </c>
      <c r="BG16" s="35">
        <v>3365</v>
      </c>
      <c r="BH16" s="34">
        <v>10034</v>
      </c>
      <c r="BI16" s="35">
        <v>6577</v>
      </c>
      <c r="BJ16" s="36">
        <v>3457</v>
      </c>
      <c r="BK16" s="34">
        <v>10375</v>
      </c>
      <c r="BL16" s="35">
        <v>6817</v>
      </c>
      <c r="BM16" s="36">
        <v>3558</v>
      </c>
      <c r="BN16" s="59">
        <v>10162</v>
      </c>
      <c r="BO16" s="60">
        <v>6629</v>
      </c>
      <c r="BP16" s="58">
        <v>3533</v>
      </c>
      <c r="BQ16" s="59">
        <v>11190</v>
      </c>
      <c r="BR16" s="60">
        <v>7106</v>
      </c>
      <c r="BS16" s="58">
        <v>4084</v>
      </c>
      <c r="BT16" s="59">
        <v>10346</v>
      </c>
      <c r="BU16" s="60">
        <v>6666</v>
      </c>
      <c r="BV16" s="58">
        <v>3680</v>
      </c>
      <c r="BW16" s="59">
        <v>10124</v>
      </c>
      <c r="BX16" s="60">
        <v>6515</v>
      </c>
      <c r="BY16" s="58">
        <v>3609</v>
      </c>
      <c r="BZ16" s="54">
        <v>10065</v>
      </c>
      <c r="CA16" s="54">
        <v>6449</v>
      </c>
      <c r="CB16" s="52">
        <v>3616</v>
      </c>
      <c r="CC16" s="54">
        <v>9770</v>
      </c>
      <c r="CD16" s="54">
        <v>6214</v>
      </c>
      <c r="CE16" s="52">
        <v>3556</v>
      </c>
      <c r="CF16" s="53">
        <v>9263</v>
      </c>
      <c r="CG16" s="54">
        <v>5835</v>
      </c>
      <c r="CH16" s="52">
        <v>3428</v>
      </c>
      <c r="CI16" s="102">
        <v>8817</v>
      </c>
      <c r="CJ16" s="103">
        <v>5503</v>
      </c>
      <c r="CK16" s="104">
        <v>3314</v>
      </c>
      <c r="CL16" s="102">
        <v>8338</v>
      </c>
      <c r="CM16" s="103">
        <v>5243</v>
      </c>
      <c r="CN16" s="104">
        <v>3095</v>
      </c>
      <c r="CO16" s="120">
        <v>7813</v>
      </c>
      <c r="CP16" s="121">
        <v>4889</v>
      </c>
      <c r="CQ16" s="122">
        <v>2924</v>
      </c>
      <c r="CR16" s="120">
        <v>7678</v>
      </c>
      <c r="CS16" s="120">
        <v>4820</v>
      </c>
      <c r="CT16" s="133">
        <v>2858</v>
      </c>
      <c r="CU16" s="120">
        <v>7154</v>
      </c>
      <c r="CV16" s="120">
        <v>4443</v>
      </c>
      <c r="CW16" s="133">
        <v>2711</v>
      </c>
    </row>
    <row r="17" spans="1:101" ht="15" customHeight="1">
      <c r="A17" s="137"/>
      <c r="B17" s="16" t="s">
        <v>56</v>
      </c>
      <c r="C17" s="31">
        <v>21601</v>
      </c>
      <c r="D17" s="32">
        <v>14091</v>
      </c>
      <c r="E17" s="33">
        <v>7510</v>
      </c>
      <c r="F17" s="32">
        <v>21728</v>
      </c>
      <c r="G17" s="32">
        <v>14218</v>
      </c>
      <c r="H17" s="32">
        <v>7510</v>
      </c>
      <c r="I17" s="31">
        <v>20883</v>
      </c>
      <c r="J17" s="32">
        <v>13713</v>
      </c>
      <c r="K17" s="33">
        <v>7170</v>
      </c>
      <c r="L17" s="32">
        <v>20999</v>
      </c>
      <c r="M17" s="32">
        <v>13798</v>
      </c>
      <c r="N17" s="32">
        <v>7201</v>
      </c>
      <c r="O17" s="31">
        <v>22025</v>
      </c>
      <c r="P17" s="32">
        <v>14417</v>
      </c>
      <c r="Q17" s="33">
        <v>7608</v>
      </c>
      <c r="R17" s="31">
        <v>22053</v>
      </c>
      <c r="S17" s="32">
        <v>14470</v>
      </c>
      <c r="T17" s="33">
        <v>7583</v>
      </c>
      <c r="U17" s="31">
        <v>24136</v>
      </c>
      <c r="V17" s="32">
        <v>15616</v>
      </c>
      <c r="W17" s="33">
        <v>8520</v>
      </c>
      <c r="X17" s="32">
        <v>25110</v>
      </c>
      <c r="Y17" s="32">
        <v>16390</v>
      </c>
      <c r="Z17" s="32">
        <v>8720</v>
      </c>
      <c r="AA17" s="31">
        <v>24470</v>
      </c>
      <c r="AB17" s="32">
        <v>15935</v>
      </c>
      <c r="AC17" s="33">
        <v>8535</v>
      </c>
      <c r="AD17" s="32">
        <v>23679</v>
      </c>
      <c r="AE17" s="32">
        <v>15682</v>
      </c>
      <c r="AF17" s="32">
        <v>7997</v>
      </c>
      <c r="AG17" s="34">
        <v>22084</v>
      </c>
      <c r="AH17" s="35">
        <v>14722</v>
      </c>
      <c r="AI17" s="36">
        <v>7362</v>
      </c>
      <c r="AJ17" s="34">
        <v>19736</v>
      </c>
      <c r="AK17" s="35">
        <v>13141</v>
      </c>
      <c r="AL17" s="33">
        <v>6595</v>
      </c>
      <c r="AM17" s="37">
        <v>18336</v>
      </c>
      <c r="AN17" s="38">
        <v>12173</v>
      </c>
      <c r="AO17" s="39">
        <v>6163</v>
      </c>
      <c r="AP17" s="55">
        <v>17014</v>
      </c>
      <c r="AQ17" s="56">
        <v>11372</v>
      </c>
      <c r="AR17" s="57">
        <v>5642</v>
      </c>
      <c r="AS17" s="55">
        <f t="shared" si="1"/>
        <v>16574</v>
      </c>
      <c r="AT17" s="56">
        <v>11227</v>
      </c>
      <c r="AU17" s="57">
        <v>5347</v>
      </c>
      <c r="AV17" s="55">
        <f t="shared" si="2"/>
        <v>16098</v>
      </c>
      <c r="AW17" s="56">
        <v>10746</v>
      </c>
      <c r="AX17" s="57">
        <v>5352</v>
      </c>
      <c r="AY17" s="55">
        <f t="shared" si="3"/>
        <v>15754</v>
      </c>
      <c r="AZ17" s="32">
        <v>10577</v>
      </c>
      <c r="BA17" s="57">
        <v>5177</v>
      </c>
      <c r="BB17" s="60">
        <v>15297</v>
      </c>
      <c r="BC17" s="60">
        <v>10238</v>
      </c>
      <c r="BD17" s="58">
        <v>5059</v>
      </c>
      <c r="BE17" s="35">
        <v>14966</v>
      </c>
      <c r="BF17" s="35">
        <v>9915</v>
      </c>
      <c r="BG17" s="35">
        <v>5051</v>
      </c>
      <c r="BH17" s="34">
        <v>14674</v>
      </c>
      <c r="BI17" s="35">
        <v>9686</v>
      </c>
      <c r="BJ17" s="36">
        <v>4988</v>
      </c>
      <c r="BK17" s="34">
        <v>14584</v>
      </c>
      <c r="BL17" s="35">
        <v>9621</v>
      </c>
      <c r="BM17" s="36">
        <v>4963</v>
      </c>
      <c r="BN17" s="59">
        <v>14532</v>
      </c>
      <c r="BO17" s="60">
        <v>9566</v>
      </c>
      <c r="BP17" s="58">
        <v>4966</v>
      </c>
      <c r="BQ17" s="59">
        <v>14979</v>
      </c>
      <c r="BR17" s="60">
        <v>9477</v>
      </c>
      <c r="BS17" s="58">
        <v>5502</v>
      </c>
      <c r="BT17" s="59">
        <v>13840</v>
      </c>
      <c r="BU17" s="60">
        <v>9019</v>
      </c>
      <c r="BV17" s="58">
        <v>4821</v>
      </c>
      <c r="BW17" s="59">
        <v>14053</v>
      </c>
      <c r="BX17" s="60">
        <v>9045</v>
      </c>
      <c r="BY17" s="58">
        <v>5008</v>
      </c>
      <c r="BZ17" s="54">
        <v>13726</v>
      </c>
      <c r="CA17" s="54">
        <v>8750</v>
      </c>
      <c r="CB17" s="52">
        <v>4976</v>
      </c>
      <c r="CC17" s="54">
        <v>13540</v>
      </c>
      <c r="CD17" s="54">
        <v>8656</v>
      </c>
      <c r="CE17" s="52">
        <v>4884</v>
      </c>
      <c r="CF17" s="53">
        <v>13923</v>
      </c>
      <c r="CG17" s="54">
        <v>8888</v>
      </c>
      <c r="CH17" s="52">
        <v>5035</v>
      </c>
      <c r="CI17" s="102">
        <v>14019</v>
      </c>
      <c r="CJ17" s="103">
        <v>8942</v>
      </c>
      <c r="CK17" s="104">
        <v>5077</v>
      </c>
      <c r="CL17" s="102">
        <v>14001</v>
      </c>
      <c r="CM17" s="103">
        <v>8757</v>
      </c>
      <c r="CN17" s="104">
        <v>5244</v>
      </c>
      <c r="CO17" s="120">
        <v>14024</v>
      </c>
      <c r="CP17" s="121">
        <v>8802</v>
      </c>
      <c r="CQ17" s="122">
        <v>5222</v>
      </c>
      <c r="CR17" s="120">
        <v>14111</v>
      </c>
      <c r="CS17" s="120">
        <v>8894</v>
      </c>
      <c r="CT17" s="133">
        <v>5217</v>
      </c>
      <c r="CU17" s="120">
        <v>13677</v>
      </c>
      <c r="CV17" s="120">
        <v>8712</v>
      </c>
      <c r="CW17" s="133">
        <v>4965</v>
      </c>
    </row>
    <row r="18" spans="1:101" ht="15" customHeight="1">
      <c r="A18" s="137"/>
      <c r="B18" s="16" t="s">
        <v>57</v>
      </c>
      <c r="C18" s="31">
        <v>31366</v>
      </c>
      <c r="D18" s="32">
        <v>20889</v>
      </c>
      <c r="E18" s="33">
        <v>10477</v>
      </c>
      <c r="F18" s="32">
        <v>30258</v>
      </c>
      <c r="G18" s="32">
        <v>20161</v>
      </c>
      <c r="H18" s="32">
        <v>10097</v>
      </c>
      <c r="I18" s="31">
        <v>30486</v>
      </c>
      <c r="J18" s="32">
        <v>20107</v>
      </c>
      <c r="K18" s="33">
        <v>10379</v>
      </c>
      <c r="L18" s="32">
        <v>30750</v>
      </c>
      <c r="M18" s="32">
        <v>20400</v>
      </c>
      <c r="N18" s="32">
        <v>10350</v>
      </c>
      <c r="O18" s="31">
        <v>31165</v>
      </c>
      <c r="P18" s="32">
        <v>20863</v>
      </c>
      <c r="Q18" s="33">
        <v>10302</v>
      </c>
      <c r="R18" s="31">
        <v>32000</v>
      </c>
      <c r="S18" s="32">
        <v>21353</v>
      </c>
      <c r="T18" s="33">
        <v>10647</v>
      </c>
      <c r="U18" s="31">
        <v>32946</v>
      </c>
      <c r="V18" s="32">
        <v>21905</v>
      </c>
      <c r="W18" s="33">
        <v>11041</v>
      </c>
      <c r="X18" s="32">
        <v>31005</v>
      </c>
      <c r="Y18" s="32">
        <v>20672</v>
      </c>
      <c r="Z18" s="32">
        <v>10333</v>
      </c>
      <c r="AA18" s="31">
        <v>31069</v>
      </c>
      <c r="AB18" s="32">
        <v>20859</v>
      </c>
      <c r="AC18" s="33">
        <v>10210</v>
      </c>
      <c r="AD18" s="32">
        <v>33380</v>
      </c>
      <c r="AE18" s="32">
        <v>22489</v>
      </c>
      <c r="AF18" s="32">
        <v>10891</v>
      </c>
      <c r="AG18" s="34">
        <v>34588</v>
      </c>
      <c r="AH18" s="35">
        <v>23467</v>
      </c>
      <c r="AI18" s="36">
        <v>11121</v>
      </c>
      <c r="AJ18" s="34">
        <v>35843</v>
      </c>
      <c r="AK18" s="35">
        <v>24103</v>
      </c>
      <c r="AL18" s="33">
        <v>11740</v>
      </c>
      <c r="AM18" s="37">
        <v>37795</v>
      </c>
      <c r="AN18" s="38">
        <v>25478</v>
      </c>
      <c r="AO18" s="39">
        <v>12317</v>
      </c>
      <c r="AP18" s="55">
        <v>36605</v>
      </c>
      <c r="AQ18" s="56">
        <v>24892</v>
      </c>
      <c r="AR18" s="57">
        <v>11713</v>
      </c>
      <c r="AS18" s="55">
        <f t="shared" si="1"/>
        <v>34522</v>
      </c>
      <c r="AT18" s="56">
        <v>23609</v>
      </c>
      <c r="AU18" s="57">
        <v>10913</v>
      </c>
      <c r="AV18" s="55">
        <f t="shared" si="2"/>
        <v>31307</v>
      </c>
      <c r="AW18" s="56">
        <v>21028</v>
      </c>
      <c r="AX18" s="57">
        <v>10279</v>
      </c>
      <c r="AY18" s="55">
        <f t="shared" si="3"/>
        <v>28964</v>
      </c>
      <c r="AZ18" s="32">
        <v>19546</v>
      </c>
      <c r="BA18" s="57">
        <v>9418</v>
      </c>
      <c r="BB18" s="60">
        <v>26373</v>
      </c>
      <c r="BC18" s="60">
        <v>17651</v>
      </c>
      <c r="BD18" s="58">
        <v>8722</v>
      </c>
      <c r="BE18" s="35">
        <v>24562</v>
      </c>
      <c r="BF18" s="35">
        <v>16363</v>
      </c>
      <c r="BG18" s="35">
        <v>8199</v>
      </c>
      <c r="BH18" s="34">
        <v>23321</v>
      </c>
      <c r="BI18" s="35">
        <v>15638</v>
      </c>
      <c r="BJ18" s="36">
        <v>7683</v>
      </c>
      <c r="BK18" s="34">
        <v>22686</v>
      </c>
      <c r="BL18" s="35">
        <v>15316</v>
      </c>
      <c r="BM18" s="36">
        <v>7370</v>
      </c>
      <c r="BN18" s="59">
        <v>22014</v>
      </c>
      <c r="BO18" s="60">
        <v>14638</v>
      </c>
      <c r="BP18" s="58">
        <v>7376</v>
      </c>
      <c r="BQ18" s="59">
        <v>22437</v>
      </c>
      <c r="BR18" s="60">
        <v>14791</v>
      </c>
      <c r="BS18" s="58">
        <v>7646</v>
      </c>
      <c r="BT18" s="59">
        <v>20770</v>
      </c>
      <c r="BU18" s="60">
        <v>13629</v>
      </c>
      <c r="BV18" s="58">
        <v>7141</v>
      </c>
      <c r="BW18" s="59">
        <v>20581</v>
      </c>
      <c r="BX18" s="60">
        <v>13509</v>
      </c>
      <c r="BY18" s="58">
        <v>7072</v>
      </c>
      <c r="BZ18" s="54">
        <v>19841</v>
      </c>
      <c r="CA18" s="54">
        <v>12954</v>
      </c>
      <c r="CB18" s="52">
        <v>6887</v>
      </c>
      <c r="CC18" s="54">
        <v>19717</v>
      </c>
      <c r="CD18" s="54">
        <v>12838</v>
      </c>
      <c r="CE18" s="52">
        <v>6879</v>
      </c>
      <c r="CF18" s="53">
        <v>19480</v>
      </c>
      <c r="CG18" s="54">
        <v>12526</v>
      </c>
      <c r="CH18" s="52">
        <v>6954</v>
      </c>
      <c r="CI18" s="102">
        <v>19060</v>
      </c>
      <c r="CJ18" s="103">
        <v>12345</v>
      </c>
      <c r="CK18" s="104">
        <v>6715</v>
      </c>
      <c r="CL18" s="102">
        <v>19491</v>
      </c>
      <c r="CM18" s="103">
        <v>12582</v>
      </c>
      <c r="CN18" s="104">
        <v>6909</v>
      </c>
      <c r="CO18" s="120">
        <v>19545</v>
      </c>
      <c r="CP18" s="121">
        <v>12646</v>
      </c>
      <c r="CQ18" s="122">
        <v>6899</v>
      </c>
      <c r="CR18" s="120">
        <v>19812</v>
      </c>
      <c r="CS18" s="120">
        <v>12687</v>
      </c>
      <c r="CT18" s="133">
        <v>7125</v>
      </c>
      <c r="CU18" s="120">
        <v>20948</v>
      </c>
      <c r="CV18" s="120">
        <v>13500</v>
      </c>
      <c r="CW18" s="133">
        <v>7448</v>
      </c>
    </row>
    <row r="19" spans="1:101" ht="15" customHeight="1">
      <c r="A19" s="137"/>
      <c r="B19" s="16" t="s">
        <v>58</v>
      </c>
      <c r="C19" s="31">
        <v>47536</v>
      </c>
      <c r="D19" s="32">
        <v>32691</v>
      </c>
      <c r="E19" s="33">
        <v>14845</v>
      </c>
      <c r="F19" s="32">
        <v>47541</v>
      </c>
      <c r="G19" s="32">
        <v>32925</v>
      </c>
      <c r="H19" s="32">
        <v>14616</v>
      </c>
      <c r="I19" s="31">
        <v>47516</v>
      </c>
      <c r="J19" s="32">
        <v>32703</v>
      </c>
      <c r="K19" s="33">
        <v>14813</v>
      </c>
      <c r="L19" s="32">
        <v>47610</v>
      </c>
      <c r="M19" s="32">
        <v>32794</v>
      </c>
      <c r="N19" s="32">
        <v>14816</v>
      </c>
      <c r="O19" s="31">
        <v>46776</v>
      </c>
      <c r="P19" s="32">
        <v>32115</v>
      </c>
      <c r="Q19" s="33">
        <v>14661</v>
      </c>
      <c r="R19" s="31">
        <v>43884</v>
      </c>
      <c r="S19" s="32">
        <v>30032</v>
      </c>
      <c r="T19" s="33">
        <v>13852</v>
      </c>
      <c r="U19" s="31">
        <v>44732</v>
      </c>
      <c r="V19" s="32">
        <v>30491</v>
      </c>
      <c r="W19" s="33">
        <v>14241</v>
      </c>
      <c r="X19" s="32">
        <v>42658</v>
      </c>
      <c r="Y19" s="32">
        <v>29103</v>
      </c>
      <c r="Z19" s="32">
        <v>13555</v>
      </c>
      <c r="AA19" s="31">
        <v>43297</v>
      </c>
      <c r="AB19" s="32">
        <v>29560</v>
      </c>
      <c r="AC19" s="33">
        <v>13737</v>
      </c>
      <c r="AD19" s="32">
        <v>44402</v>
      </c>
      <c r="AE19" s="32">
        <v>30484</v>
      </c>
      <c r="AF19" s="32">
        <v>13918</v>
      </c>
      <c r="AG19" s="34">
        <v>47291</v>
      </c>
      <c r="AH19" s="35">
        <v>32502</v>
      </c>
      <c r="AI19" s="36">
        <v>14789</v>
      </c>
      <c r="AJ19" s="34">
        <v>45992</v>
      </c>
      <c r="AK19" s="35">
        <v>31848</v>
      </c>
      <c r="AL19" s="33">
        <v>14144</v>
      </c>
      <c r="AM19" s="37">
        <v>43460</v>
      </c>
      <c r="AN19" s="38">
        <v>30143</v>
      </c>
      <c r="AO19" s="39">
        <v>13317</v>
      </c>
      <c r="AP19" s="55">
        <v>43427</v>
      </c>
      <c r="AQ19" s="56">
        <v>30084</v>
      </c>
      <c r="AR19" s="57">
        <v>13343</v>
      </c>
      <c r="AS19" s="55">
        <f t="shared" si="1"/>
        <v>45325</v>
      </c>
      <c r="AT19" s="56">
        <v>31535</v>
      </c>
      <c r="AU19" s="57">
        <v>13790</v>
      </c>
      <c r="AV19" s="55">
        <f t="shared" si="2"/>
        <v>46480</v>
      </c>
      <c r="AW19" s="56">
        <v>31818</v>
      </c>
      <c r="AX19" s="57">
        <v>14662</v>
      </c>
      <c r="AY19" s="55">
        <f t="shared" si="3"/>
        <v>49579</v>
      </c>
      <c r="AZ19" s="32">
        <v>34233</v>
      </c>
      <c r="BA19" s="57">
        <v>15346</v>
      </c>
      <c r="BB19" s="60">
        <v>51068</v>
      </c>
      <c r="BC19" s="60">
        <v>35161</v>
      </c>
      <c r="BD19" s="58">
        <v>15907</v>
      </c>
      <c r="BE19" s="35">
        <v>49777</v>
      </c>
      <c r="BF19" s="35">
        <v>34316</v>
      </c>
      <c r="BG19" s="35">
        <v>15461</v>
      </c>
      <c r="BH19" s="34">
        <v>46146</v>
      </c>
      <c r="BI19" s="35">
        <v>31804</v>
      </c>
      <c r="BJ19" s="36">
        <v>14342</v>
      </c>
      <c r="BK19" s="34">
        <v>41934</v>
      </c>
      <c r="BL19" s="35">
        <v>29123</v>
      </c>
      <c r="BM19" s="36">
        <v>12811</v>
      </c>
      <c r="BN19" s="59">
        <v>39326</v>
      </c>
      <c r="BO19" s="60">
        <v>27134</v>
      </c>
      <c r="BP19" s="58">
        <v>12192</v>
      </c>
      <c r="BQ19" s="59">
        <v>37455</v>
      </c>
      <c r="BR19" s="60">
        <v>25206</v>
      </c>
      <c r="BS19" s="58">
        <v>12249</v>
      </c>
      <c r="BT19" s="59">
        <v>33216</v>
      </c>
      <c r="BU19" s="60">
        <v>22618</v>
      </c>
      <c r="BV19" s="58">
        <v>10598</v>
      </c>
      <c r="BW19" s="59">
        <v>31365</v>
      </c>
      <c r="BX19" s="60">
        <v>21243</v>
      </c>
      <c r="BY19" s="58">
        <v>10122</v>
      </c>
      <c r="BZ19" s="54">
        <v>30315</v>
      </c>
      <c r="CA19" s="54">
        <v>20277</v>
      </c>
      <c r="CB19" s="52">
        <v>10038</v>
      </c>
      <c r="CC19" s="54">
        <v>28735</v>
      </c>
      <c r="CD19" s="54">
        <v>19460</v>
      </c>
      <c r="CE19" s="52">
        <v>9275</v>
      </c>
      <c r="CF19" s="53">
        <v>28331</v>
      </c>
      <c r="CG19" s="54">
        <v>19068</v>
      </c>
      <c r="CH19" s="52">
        <v>9263</v>
      </c>
      <c r="CI19" s="102">
        <v>27527</v>
      </c>
      <c r="CJ19" s="103">
        <v>18506</v>
      </c>
      <c r="CK19" s="104">
        <v>9021</v>
      </c>
      <c r="CL19" s="102">
        <v>27382</v>
      </c>
      <c r="CM19" s="103">
        <v>18310</v>
      </c>
      <c r="CN19" s="104">
        <v>9072</v>
      </c>
      <c r="CO19" s="120">
        <v>27390</v>
      </c>
      <c r="CP19" s="121">
        <v>18274</v>
      </c>
      <c r="CQ19" s="122">
        <v>9116</v>
      </c>
      <c r="CR19" s="120">
        <v>27521</v>
      </c>
      <c r="CS19" s="120">
        <v>18494</v>
      </c>
      <c r="CT19" s="133">
        <v>9027</v>
      </c>
      <c r="CU19" s="120">
        <v>27795</v>
      </c>
      <c r="CV19" s="120">
        <v>18666</v>
      </c>
      <c r="CW19" s="133">
        <v>9129</v>
      </c>
    </row>
    <row r="20" spans="1:101" ht="15" customHeight="1">
      <c r="A20" s="137"/>
      <c r="B20" s="16" t="s">
        <v>59</v>
      </c>
      <c r="C20" s="31">
        <v>59703</v>
      </c>
      <c r="D20" s="32">
        <v>39981</v>
      </c>
      <c r="E20" s="33">
        <v>19722</v>
      </c>
      <c r="F20" s="32">
        <v>62728</v>
      </c>
      <c r="G20" s="32">
        <v>42742</v>
      </c>
      <c r="H20" s="32">
        <v>19986</v>
      </c>
      <c r="I20" s="31">
        <v>63730</v>
      </c>
      <c r="J20" s="32">
        <v>43820</v>
      </c>
      <c r="K20" s="33">
        <v>19910</v>
      </c>
      <c r="L20" s="32">
        <v>66336</v>
      </c>
      <c r="M20" s="32">
        <v>45689</v>
      </c>
      <c r="N20" s="32">
        <v>20647</v>
      </c>
      <c r="O20" s="31">
        <v>67972</v>
      </c>
      <c r="P20" s="32">
        <v>47113</v>
      </c>
      <c r="Q20" s="33">
        <v>20859</v>
      </c>
      <c r="R20" s="31">
        <v>66662</v>
      </c>
      <c r="S20" s="32">
        <v>46332</v>
      </c>
      <c r="T20" s="33">
        <v>20330</v>
      </c>
      <c r="U20" s="31">
        <v>68310</v>
      </c>
      <c r="V20" s="32">
        <v>47188</v>
      </c>
      <c r="W20" s="33">
        <v>21122</v>
      </c>
      <c r="X20" s="32">
        <v>66735</v>
      </c>
      <c r="Y20" s="32">
        <v>46271</v>
      </c>
      <c r="Z20" s="32">
        <v>20464</v>
      </c>
      <c r="AA20" s="31">
        <v>64971</v>
      </c>
      <c r="AB20" s="32">
        <v>44787</v>
      </c>
      <c r="AC20" s="33">
        <v>20184</v>
      </c>
      <c r="AD20" s="32">
        <v>64104</v>
      </c>
      <c r="AE20" s="32">
        <v>44452</v>
      </c>
      <c r="AF20" s="32">
        <v>19652</v>
      </c>
      <c r="AG20" s="34">
        <v>62906</v>
      </c>
      <c r="AH20" s="35">
        <v>43267</v>
      </c>
      <c r="AI20" s="36">
        <v>19639</v>
      </c>
      <c r="AJ20" s="34">
        <v>60680</v>
      </c>
      <c r="AK20" s="35">
        <v>42214</v>
      </c>
      <c r="AL20" s="33">
        <v>18466</v>
      </c>
      <c r="AM20" s="37">
        <v>58790</v>
      </c>
      <c r="AN20" s="38">
        <v>40755</v>
      </c>
      <c r="AO20" s="39">
        <v>18035</v>
      </c>
      <c r="AP20" s="55">
        <v>58667</v>
      </c>
      <c r="AQ20" s="56">
        <v>40492</v>
      </c>
      <c r="AR20" s="57">
        <v>18175</v>
      </c>
      <c r="AS20" s="55">
        <f t="shared" si="1"/>
        <v>59459</v>
      </c>
      <c r="AT20" s="56">
        <v>41343</v>
      </c>
      <c r="AU20" s="57">
        <v>18116</v>
      </c>
      <c r="AV20" s="55">
        <f t="shared" si="2"/>
        <v>61579</v>
      </c>
      <c r="AW20" s="56">
        <v>42772</v>
      </c>
      <c r="AX20" s="57">
        <v>18807</v>
      </c>
      <c r="AY20" s="55">
        <f t="shared" si="3"/>
        <v>62258</v>
      </c>
      <c r="AZ20" s="32">
        <v>43403</v>
      </c>
      <c r="BA20" s="57">
        <v>18855</v>
      </c>
      <c r="BB20" s="60">
        <v>58267</v>
      </c>
      <c r="BC20" s="60">
        <v>40979</v>
      </c>
      <c r="BD20" s="58">
        <v>17288</v>
      </c>
      <c r="BE20" s="35">
        <v>58505</v>
      </c>
      <c r="BF20" s="35">
        <v>40891</v>
      </c>
      <c r="BG20" s="35">
        <v>17614</v>
      </c>
      <c r="BH20" s="34">
        <v>60767</v>
      </c>
      <c r="BI20" s="35">
        <v>42475</v>
      </c>
      <c r="BJ20" s="36">
        <v>18292</v>
      </c>
      <c r="BK20" s="34">
        <v>61606</v>
      </c>
      <c r="BL20" s="35">
        <v>43254</v>
      </c>
      <c r="BM20" s="36">
        <v>18352</v>
      </c>
      <c r="BN20" s="59">
        <v>66096</v>
      </c>
      <c r="BO20" s="60">
        <v>46155</v>
      </c>
      <c r="BP20" s="58">
        <v>19941</v>
      </c>
      <c r="BQ20" s="59">
        <v>72120</v>
      </c>
      <c r="BR20" s="60">
        <v>49819</v>
      </c>
      <c r="BS20" s="58">
        <v>22301</v>
      </c>
      <c r="BT20" s="59">
        <v>67491</v>
      </c>
      <c r="BU20" s="60">
        <v>47266</v>
      </c>
      <c r="BV20" s="58">
        <v>20225</v>
      </c>
      <c r="BW20" s="59">
        <v>62932</v>
      </c>
      <c r="BX20" s="60">
        <v>43625</v>
      </c>
      <c r="BY20" s="58">
        <v>19307</v>
      </c>
      <c r="BZ20" s="54">
        <v>57310</v>
      </c>
      <c r="CA20" s="54">
        <v>39570</v>
      </c>
      <c r="CB20" s="52">
        <v>17740</v>
      </c>
      <c r="CC20" s="54">
        <v>52217</v>
      </c>
      <c r="CD20" s="54">
        <v>36141</v>
      </c>
      <c r="CE20" s="52">
        <v>16076</v>
      </c>
      <c r="CF20" s="53">
        <v>48223</v>
      </c>
      <c r="CG20" s="54">
        <v>33464</v>
      </c>
      <c r="CH20" s="52">
        <v>14759</v>
      </c>
      <c r="CI20" s="102">
        <v>44904</v>
      </c>
      <c r="CJ20" s="103">
        <v>31103</v>
      </c>
      <c r="CK20" s="104">
        <v>13801</v>
      </c>
      <c r="CL20" s="102">
        <v>43347</v>
      </c>
      <c r="CM20" s="103">
        <v>30002</v>
      </c>
      <c r="CN20" s="104">
        <v>13345</v>
      </c>
      <c r="CO20" s="120">
        <v>42145</v>
      </c>
      <c r="CP20" s="121">
        <v>29211</v>
      </c>
      <c r="CQ20" s="122">
        <v>12934</v>
      </c>
      <c r="CR20" s="120">
        <v>40514</v>
      </c>
      <c r="CS20" s="120">
        <v>28046</v>
      </c>
      <c r="CT20" s="133">
        <v>12468</v>
      </c>
      <c r="CU20" s="120">
        <v>40094</v>
      </c>
      <c r="CV20" s="120">
        <v>27722</v>
      </c>
      <c r="CW20" s="133">
        <v>12372</v>
      </c>
    </row>
    <row r="21" spans="1:101" ht="15" customHeight="1">
      <c r="A21" s="137"/>
      <c r="B21" s="16" t="s">
        <v>60</v>
      </c>
      <c r="C21" s="31">
        <v>67121</v>
      </c>
      <c r="D21" s="32">
        <v>40158</v>
      </c>
      <c r="E21" s="33">
        <v>26963</v>
      </c>
      <c r="F21" s="32">
        <v>69931</v>
      </c>
      <c r="G21" s="32">
        <v>42664</v>
      </c>
      <c r="H21" s="32">
        <v>27267</v>
      </c>
      <c r="I21" s="31">
        <v>73462</v>
      </c>
      <c r="J21" s="32">
        <v>46155</v>
      </c>
      <c r="K21" s="33">
        <v>27307</v>
      </c>
      <c r="L21" s="32">
        <v>79070</v>
      </c>
      <c r="M21" s="32">
        <v>50924</v>
      </c>
      <c r="N21" s="32">
        <v>28146</v>
      </c>
      <c r="O21" s="31">
        <v>83424</v>
      </c>
      <c r="P21" s="32">
        <v>54780</v>
      </c>
      <c r="Q21" s="33">
        <v>28644</v>
      </c>
      <c r="R21" s="31">
        <v>84908</v>
      </c>
      <c r="S21" s="32">
        <v>56547</v>
      </c>
      <c r="T21" s="33">
        <v>28361</v>
      </c>
      <c r="U21" s="31">
        <v>89089</v>
      </c>
      <c r="V21" s="32">
        <v>59828</v>
      </c>
      <c r="W21" s="33">
        <v>29261</v>
      </c>
      <c r="X21" s="32">
        <v>88210</v>
      </c>
      <c r="Y21" s="32">
        <v>59905</v>
      </c>
      <c r="Z21" s="32">
        <v>28305</v>
      </c>
      <c r="AA21" s="31">
        <v>88852</v>
      </c>
      <c r="AB21" s="32">
        <v>60675</v>
      </c>
      <c r="AC21" s="33">
        <v>28177</v>
      </c>
      <c r="AD21" s="32">
        <v>90754</v>
      </c>
      <c r="AE21" s="32">
        <v>62277</v>
      </c>
      <c r="AF21" s="32">
        <v>28477</v>
      </c>
      <c r="AG21" s="34">
        <v>91733</v>
      </c>
      <c r="AH21" s="35">
        <v>62774</v>
      </c>
      <c r="AI21" s="36">
        <v>28959</v>
      </c>
      <c r="AJ21" s="34">
        <v>89058</v>
      </c>
      <c r="AK21" s="35">
        <v>60962</v>
      </c>
      <c r="AL21" s="33">
        <v>28096</v>
      </c>
      <c r="AM21" s="37">
        <v>87413</v>
      </c>
      <c r="AN21" s="38">
        <v>59689</v>
      </c>
      <c r="AO21" s="39">
        <v>27724</v>
      </c>
      <c r="AP21" s="55">
        <v>85289</v>
      </c>
      <c r="AQ21" s="56">
        <v>58221</v>
      </c>
      <c r="AR21" s="57">
        <v>27068</v>
      </c>
      <c r="AS21" s="55">
        <f t="shared" si="1"/>
        <v>84109</v>
      </c>
      <c r="AT21" s="56">
        <v>57644</v>
      </c>
      <c r="AU21" s="57">
        <v>26465</v>
      </c>
      <c r="AV21" s="55">
        <f t="shared" si="2"/>
        <v>81497</v>
      </c>
      <c r="AW21" s="56">
        <v>55800</v>
      </c>
      <c r="AX21" s="57">
        <v>25697</v>
      </c>
      <c r="AY21" s="55">
        <f t="shared" si="3"/>
        <v>80829</v>
      </c>
      <c r="AZ21" s="32">
        <v>55261</v>
      </c>
      <c r="BA21" s="57">
        <v>25568</v>
      </c>
      <c r="BB21" s="60">
        <v>79279</v>
      </c>
      <c r="BC21" s="60">
        <v>54158</v>
      </c>
      <c r="BD21" s="58">
        <v>25121</v>
      </c>
      <c r="BE21" s="35">
        <v>80094</v>
      </c>
      <c r="BF21" s="35">
        <v>55026</v>
      </c>
      <c r="BG21" s="35">
        <v>25068</v>
      </c>
      <c r="BH21" s="34">
        <v>80491</v>
      </c>
      <c r="BI21" s="35">
        <v>55669</v>
      </c>
      <c r="BJ21" s="36">
        <v>24822</v>
      </c>
      <c r="BK21" s="34">
        <v>82052</v>
      </c>
      <c r="BL21" s="35">
        <v>56771</v>
      </c>
      <c r="BM21" s="36">
        <v>25281</v>
      </c>
      <c r="BN21" s="59">
        <v>83087</v>
      </c>
      <c r="BO21" s="60">
        <v>57468</v>
      </c>
      <c r="BP21" s="58">
        <v>25619</v>
      </c>
      <c r="BQ21" s="59">
        <v>82062</v>
      </c>
      <c r="BR21" s="60">
        <v>56561</v>
      </c>
      <c r="BS21" s="58">
        <v>25501</v>
      </c>
      <c r="BT21" s="59">
        <v>80161</v>
      </c>
      <c r="BU21" s="60">
        <v>55541</v>
      </c>
      <c r="BV21" s="58">
        <v>24620</v>
      </c>
      <c r="BW21" s="59">
        <v>82495</v>
      </c>
      <c r="BX21" s="60">
        <v>57081</v>
      </c>
      <c r="BY21" s="58">
        <v>25414</v>
      </c>
      <c r="BZ21" s="54">
        <v>85193</v>
      </c>
      <c r="CA21" s="54">
        <v>59068</v>
      </c>
      <c r="CB21" s="52">
        <v>26125</v>
      </c>
      <c r="CC21" s="54">
        <v>88287</v>
      </c>
      <c r="CD21" s="54">
        <v>61424</v>
      </c>
      <c r="CE21" s="52">
        <v>26863</v>
      </c>
      <c r="CF21" s="53">
        <v>93505</v>
      </c>
      <c r="CG21" s="54">
        <v>65077</v>
      </c>
      <c r="CH21" s="52">
        <v>28428</v>
      </c>
      <c r="CI21" s="102">
        <v>92433</v>
      </c>
      <c r="CJ21" s="103">
        <v>64245</v>
      </c>
      <c r="CK21" s="104">
        <v>28188</v>
      </c>
      <c r="CL21" s="102">
        <v>86373</v>
      </c>
      <c r="CM21" s="103">
        <v>59936</v>
      </c>
      <c r="CN21" s="104">
        <v>26437</v>
      </c>
      <c r="CO21" s="120">
        <v>79490</v>
      </c>
      <c r="CP21" s="121">
        <v>55240</v>
      </c>
      <c r="CQ21" s="122">
        <v>24250</v>
      </c>
      <c r="CR21" s="120">
        <v>72970</v>
      </c>
      <c r="CS21" s="120">
        <v>50969</v>
      </c>
      <c r="CT21" s="133">
        <v>22001</v>
      </c>
      <c r="CU21" s="120">
        <v>69526</v>
      </c>
      <c r="CV21" s="120">
        <v>48357</v>
      </c>
      <c r="CW21" s="133">
        <v>21169</v>
      </c>
    </row>
    <row r="22" spans="1:101" ht="15" customHeight="1">
      <c r="A22" s="137"/>
      <c r="B22" s="16" t="s">
        <v>61</v>
      </c>
      <c r="C22" s="31">
        <v>88183</v>
      </c>
      <c r="D22" s="32">
        <v>51207</v>
      </c>
      <c r="E22" s="33">
        <v>36796</v>
      </c>
      <c r="F22" s="32">
        <v>89813</v>
      </c>
      <c r="G22" s="32">
        <v>51737</v>
      </c>
      <c r="H22" s="32">
        <v>38076</v>
      </c>
      <c r="I22" s="31">
        <v>89052</v>
      </c>
      <c r="J22" s="32">
        <v>51342</v>
      </c>
      <c r="K22" s="33">
        <v>37710</v>
      </c>
      <c r="L22" s="32">
        <v>90744</v>
      </c>
      <c r="M22" s="32">
        <v>52371</v>
      </c>
      <c r="N22" s="32">
        <v>38373</v>
      </c>
      <c r="O22" s="31">
        <v>93614</v>
      </c>
      <c r="P22" s="32">
        <v>53858</v>
      </c>
      <c r="Q22" s="33">
        <v>39756</v>
      </c>
      <c r="R22" s="31">
        <v>94962</v>
      </c>
      <c r="S22" s="32">
        <v>55564</v>
      </c>
      <c r="T22" s="33">
        <v>39398</v>
      </c>
      <c r="U22" s="31">
        <v>102443</v>
      </c>
      <c r="V22" s="32">
        <v>60927</v>
      </c>
      <c r="W22" s="33">
        <v>41516</v>
      </c>
      <c r="X22" s="32">
        <v>102481</v>
      </c>
      <c r="Y22" s="32">
        <v>62696</v>
      </c>
      <c r="Z22" s="32">
        <v>39785</v>
      </c>
      <c r="AA22" s="31">
        <v>106118</v>
      </c>
      <c r="AB22" s="32">
        <v>66509</v>
      </c>
      <c r="AC22" s="33">
        <v>39609</v>
      </c>
      <c r="AD22" s="32">
        <v>111767</v>
      </c>
      <c r="AE22" s="32">
        <v>71743</v>
      </c>
      <c r="AF22" s="32">
        <v>40024</v>
      </c>
      <c r="AG22" s="34">
        <v>118160</v>
      </c>
      <c r="AH22" s="35">
        <v>76622</v>
      </c>
      <c r="AI22" s="36">
        <v>41538</v>
      </c>
      <c r="AJ22" s="34">
        <v>116528</v>
      </c>
      <c r="AK22" s="35">
        <v>76413</v>
      </c>
      <c r="AL22" s="33">
        <v>40115</v>
      </c>
      <c r="AM22" s="37">
        <v>116928</v>
      </c>
      <c r="AN22" s="38">
        <v>77155</v>
      </c>
      <c r="AO22" s="39">
        <v>39773</v>
      </c>
      <c r="AP22" s="55">
        <v>116977</v>
      </c>
      <c r="AQ22" s="56">
        <v>77488</v>
      </c>
      <c r="AR22" s="57">
        <v>39489</v>
      </c>
      <c r="AS22" s="55">
        <f t="shared" si="1"/>
        <v>118835</v>
      </c>
      <c r="AT22" s="56">
        <v>78884</v>
      </c>
      <c r="AU22" s="57">
        <v>39951</v>
      </c>
      <c r="AV22" s="55">
        <f t="shared" si="2"/>
        <v>117114</v>
      </c>
      <c r="AW22" s="56">
        <v>77929</v>
      </c>
      <c r="AX22" s="57">
        <v>39185</v>
      </c>
      <c r="AY22" s="55">
        <f t="shared" si="3"/>
        <v>120825</v>
      </c>
      <c r="AZ22" s="32">
        <v>80198</v>
      </c>
      <c r="BA22" s="57">
        <v>40627</v>
      </c>
      <c r="BB22" s="60">
        <v>117346</v>
      </c>
      <c r="BC22" s="60">
        <v>77682</v>
      </c>
      <c r="BD22" s="58">
        <v>39664</v>
      </c>
      <c r="BE22" s="35">
        <v>116667</v>
      </c>
      <c r="BF22" s="35">
        <v>77495</v>
      </c>
      <c r="BG22" s="35">
        <v>39172</v>
      </c>
      <c r="BH22" s="34">
        <v>115785</v>
      </c>
      <c r="BI22" s="35">
        <v>76716</v>
      </c>
      <c r="BJ22" s="36">
        <v>39069</v>
      </c>
      <c r="BK22" s="34">
        <v>109527</v>
      </c>
      <c r="BL22" s="35">
        <v>73054</v>
      </c>
      <c r="BM22" s="36">
        <v>36473</v>
      </c>
      <c r="BN22" s="59">
        <v>110248</v>
      </c>
      <c r="BO22" s="60">
        <v>73470</v>
      </c>
      <c r="BP22" s="58">
        <v>36778</v>
      </c>
      <c r="BQ22" s="59">
        <v>113113</v>
      </c>
      <c r="BR22" s="60">
        <v>75161</v>
      </c>
      <c r="BS22" s="58">
        <v>37952</v>
      </c>
      <c r="BT22" s="59">
        <v>111507</v>
      </c>
      <c r="BU22" s="60">
        <v>74490</v>
      </c>
      <c r="BV22" s="58">
        <v>37017</v>
      </c>
      <c r="BW22" s="59">
        <v>111419</v>
      </c>
      <c r="BX22" s="60">
        <v>74813</v>
      </c>
      <c r="BY22" s="58">
        <v>36606</v>
      </c>
      <c r="BZ22" s="54">
        <v>114866</v>
      </c>
      <c r="CA22" s="54">
        <v>77300</v>
      </c>
      <c r="CB22" s="52">
        <v>37566</v>
      </c>
      <c r="CC22" s="54">
        <v>114323</v>
      </c>
      <c r="CD22" s="54">
        <v>76916</v>
      </c>
      <c r="CE22" s="52">
        <v>37407</v>
      </c>
      <c r="CF22" s="53">
        <v>107826</v>
      </c>
      <c r="CG22" s="54">
        <v>72534</v>
      </c>
      <c r="CH22" s="52">
        <v>35292</v>
      </c>
      <c r="CI22" s="102">
        <v>109141</v>
      </c>
      <c r="CJ22" s="103">
        <v>74272</v>
      </c>
      <c r="CK22" s="104">
        <v>34869</v>
      </c>
      <c r="CL22" s="102">
        <v>114528</v>
      </c>
      <c r="CM22" s="103">
        <v>77805</v>
      </c>
      <c r="CN22" s="104">
        <v>36723</v>
      </c>
      <c r="CO22" s="120">
        <v>117966</v>
      </c>
      <c r="CP22" s="121">
        <v>80580</v>
      </c>
      <c r="CQ22" s="122">
        <v>37386</v>
      </c>
      <c r="CR22" s="120">
        <v>124099</v>
      </c>
      <c r="CS22" s="120">
        <v>84888</v>
      </c>
      <c r="CT22" s="133">
        <v>39211</v>
      </c>
      <c r="CU22" s="120">
        <v>135816</v>
      </c>
      <c r="CV22" s="120">
        <v>93053</v>
      </c>
      <c r="CW22" s="133">
        <v>42763</v>
      </c>
    </row>
    <row r="23" spans="1:101" ht="15" customHeight="1">
      <c r="A23" s="137"/>
      <c r="B23" s="16" t="s">
        <v>62</v>
      </c>
      <c r="C23" s="31">
        <v>121071</v>
      </c>
      <c r="D23" s="32">
        <v>67313</v>
      </c>
      <c r="E23" s="33">
        <v>56758</v>
      </c>
      <c r="F23" s="32">
        <v>127523</v>
      </c>
      <c r="G23" s="32">
        <v>69320</v>
      </c>
      <c r="H23" s="32">
        <v>58203</v>
      </c>
      <c r="I23" s="31">
        <v>126536</v>
      </c>
      <c r="J23" s="32">
        <v>68903</v>
      </c>
      <c r="K23" s="33">
        <v>57633</v>
      </c>
      <c r="L23" s="32">
        <v>126978</v>
      </c>
      <c r="M23" s="32">
        <v>69345</v>
      </c>
      <c r="N23" s="32">
        <v>57633</v>
      </c>
      <c r="O23" s="31">
        <v>127035</v>
      </c>
      <c r="P23" s="32">
        <v>69188</v>
      </c>
      <c r="Q23" s="33">
        <v>57847</v>
      </c>
      <c r="R23" s="31">
        <v>121167</v>
      </c>
      <c r="S23" s="32">
        <v>66376</v>
      </c>
      <c r="T23" s="33">
        <v>54791</v>
      </c>
      <c r="U23" s="31">
        <v>125428</v>
      </c>
      <c r="V23" s="32">
        <v>68504</v>
      </c>
      <c r="W23" s="33">
        <v>56924</v>
      </c>
      <c r="X23" s="32">
        <v>120063</v>
      </c>
      <c r="Y23" s="32">
        <v>65275</v>
      </c>
      <c r="Z23" s="32">
        <v>54788</v>
      </c>
      <c r="AA23" s="31">
        <v>120841</v>
      </c>
      <c r="AB23" s="32">
        <v>66159</v>
      </c>
      <c r="AC23" s="33">
        <v>54682</v>
      </c>
      <c r="AD23" s="32">
        <v>123057</v>
      </c>
      <c r="AE23" s="32">
        <v>67195</v>
      </c>
      <c r="AF23" s="32">
        <v>55862</v>
      </c>
      <c r="AG23" s="34">
        <v>132186</v>
      </c>
      <c r="AH23" s="35">
        <v>72898</v>
      </c>
      <c r="AI23" s="36">
        <v>59288</v>
      </c>
      <c r="AJ23" s="34">
        <v>131000</v>
      </c>
      <c r="AK23" s="35">
        <v>73947</v>
      </c>
      <c r="AL23" s="33">
        <v>57053</v>
      </c>
      <c r="AM23" s="37">
        <v>135711</v>
      </c>
      <c r="AN23" s="38">
        <v>78512</v>
      </c>
      <c r="AO23" s="39">
        <v>57199</v>
      </c>
      <c r="AP23" s="55">
        <v>140943</v>
      </c>
      <c r="AQ23" s="56">
        <v>83891</v>
      </c>
      <c r="AR23" s="57">
        <v>57052</v>
      </c>
      <c r="AS23" s="55">
        <f t="shared" si="1"/>
        <v>147462</v>
      </c>
      <c r="AT23" s="56">
        <v>89520</v>
      </c>
      <c r="AU23" s="57">
        <v>57942</v>
      </c>
      <c r="AV23" s="55">
        <f t="shared" si="2"/>
        <v>152164</v>
      </c>
      <c r="AW23" s="56">
        <v>94090</v>
      </c>
      <c r="AX23" s="57">
        <v>58074</v>
      </c>
      <c r="AY23" s="55">
        <f t="shared" si="3"/>
        <v>159362</v>
      </c>
      <c r="AZ23" s="32">
        <v>99338</v>
      </c>
      <c r="BA23" s="57">
        <v>60024</v>
      </c>
      <c r="BB23" s="60">
        <v>159251</v>
      </c>
      <c r="BC23" s="60">
        <v>99667</v>
      </c>
      <c r="BD23" s="58">
        <v>59584</v>
      </c>
      <c r="BE23" s="35">
        <v>159772</v>
      </c>
      <c r="BF23" s="35">
        <v>100145</v>
      </c>
      <c r="BG23" s="35">
        <v>59627</v>
      </c>
      <c r="BH23" s="34">
        <v>163351</v>
      </c>
      <c r="BI23" s="35">
        <v>102741</v>
      </c>
      <c r="BJ23" s="36">
        <v>60610</v>
      </c>
      <c r="BK23" s="34">
        <v>159471</v>
      </c>
      <c r="BL23" s="35">
        <v>100771</v>
      </c>
      <c r="BM23" s="36">
        <v>58700</v>
      </c>
      <c r="BN23" s="59">
        <v>163088</v>
      </c>
      <c r="BO23" s="60">
        <v>102673</v>
      </c>
      <c r="BP23" s="58">
        <v>60415</v>
      </c>
      <c r="BQ23" s="59">
        <v>167707</v>
      </c>
      <c r="BR23" s="60">
        <v>105186</v>
      </c>
      <c r="BS23" s="58">
        <v>62521</v>
      </c>
      <c r="BT23" s="59">
        <v>164344</v>
      </c>
      <c r="BU23" s="60">
        <v>103528</v>
      </c>
      <c r="BV23" s="58">
        <v>60816</v>
      </c>
      <c r="BW23" s="59">
        <v>161275</v>
      </c>
      <c r="BX23" s="60">
        <v>101777</v>
      </c>
      <c r="BY23" s="58">
        <v>59498</v>
      </c>
      <c r="BZ23" s="54">
        <v>156782</v>
      </c>
      <c r="CA23" s="54">
        <v>99061</v>
      </c>
      <c r="CB23" s="52">
        <v>57721</v>
      </c>
      <c r="CC23" s="54">
        <v>153465</v>
      </c>
      <c r="CD23" s="54">
        <v>96964</v>
      </c>
      <c r="CE23" s="52">
        <v>56501</v>
      </c>
      <c r="CF23" s="53">
        <v>153008</v>
      </c>
      <c r="CG23" s="54">
        <v>97102</v>
      </c>
      <c r="CH23" s="52">
        <v>55906</v>
      </c>
      <c r="CI23" s="102">
        <v>155804</v>
      </c>
      <c r="CJ23" s="103">
        <v>99591</v>
      </c>
      <c r="CK23" s="104">
        <v>56213</v>
      </c>
      <c r="CL23" s="102">
        <v>158276</v>
      </c>
      <c r="CM23" s="103">
        <v>101156</v>
      </c>
      <c r="CN23" s="104">
        <v>57120</v>
      </c>
      <c r="CO23" s="120">
        <v>163768</v>
      </c>
      <c r="CP23" s="121">
        <v>105133</v>
      </c>
      <c r="CQ23" s="122">
        <v>58635</v>
      </c>
      <c r="CR23" s="120">
        <v>162136</v>
      </c>
      <c r="CS23" s="120">
        <v>104378</v>
      </c>
      <c r="CT23" s="133">
        <v>57758</v>
      </c>
      <c r="CU23" s="120">
        <v>158871</v>
      </c>
      <c r="CV23" s="120">
        <v>102248</v>
      </c>
      <c r="CW23" s="133">
        <v>56623</v>
      </c>
    </row>
    <row r="24" spans="1:101" ht="15" customHeight="1">
      <c r="A24" s="137"/>
      <c r="B24" s="16" t="s">
        <v>63</v>
      </c>
      <c r="C24" s="31">
        <v>131403</v>
      </c>
      <c r="D24" s="32">
        <v>63582</v>
      </c>
      <c r="E24" s="33">
        <v>67848</v>
      </c>
      <c r="F24" s="32">
        <v>139549</v>
      </c>
      <c r="G24" s="32">
        <v>67916</v>
      </c>
      <c r="H24" s="32">
        <v>71633</v>
      </c>
      <c r="I24" s="31">
        <v>144306</v>
      </c>
      <c r="J24" s="32">
        <v>70548</v>
      </c>
      <c r="K24" s="33">
        <v>73758</v>
      </c>
      <c r="L24" s="32">
        <v>149706</v>
      </c>
      <c r="M24" s="32">
        <v>72821</v>
      </c>
      <c r="N24" s="32">
        <v>76885</v>
      </c>
      <c r="O24" s="31">
        <v>153093</v>
      </c>
      <c r="P24" s="32">
        <v>74446</v>
      </c>
      <c r="Q24" s="33">
        <v>78647</v>
      </c>
      <c r="R24" s="31">
        <v>151224</v>
      </c>
      <c r="S24" s="32">
        <v>73948</v>
      </c>
      <c r="T24" s="33">
        <v>77276</v>
      </c>
      <c r="U24" s="31">
        <v>157863</v>
      </c>
      <c r="V24" s="32">
        <v>77924</v>
      </c>
      <c r="W24" s="33">
        <v>79939</v>
      </c>
      <c r="X24" s="32">
        <v>149252</v>
      </c>
      <c r="Y24" s="32">
        <v>73557</v>
      </c>
      <c r="Z24" s="32">
        <v>75695</v>
      </c>
      <c r="AA24" s="31">
        <v>149943</v>
      </c>
      <c r="AB24" s="32">
        <v>74629</v>
      </c>
      <c r="AC24" s="33">
        <v>75314</v>
      </c>
      <c r="AD24" s="32">
        <v>149301</v>
      </c>
      <c r="AE24" s="32">
        <v>73852</v>
      </c>
      <c r="AF24" s="32">
        <v>75449</v>
      </c>
      <c r="AG24" s="34">
        <v>152599</v>
      </c>
      <c r="AH24" s="35">
        <v>75969</v>
      </c>
      <c r="AI24" s="36">
        <v>76630</v>
      </c>
      <c r="AJ24" s="34">
        <v>147060</v>
      </c>
      <c r="AK24" s="35">
        <v>73533</v>
      </c>
      <c r="AL24" s="33">
        <v>73527</v>
      </c>
      <c r="AM24" s="37">
        <v>145956</v>
      </c>
      <c r="AN24" s="38">
        <v>72222</v>
      </c>
      <c r="AO24" s="39">
        <v>73734</v>
      </c>
      <c r="AP24" s="55">
        <v>147737</v>
      </c>
      <c r="AQ24" s="56">
        <v>73270</v>
      </c>
      <c r="AR24" s="57">
        <v>74467</v>
      </c>
      <c r="AS24" s="55">
        <f t="shared" si="1"/>
        <v>154129</v>
      </c>
      <c r="AT24" s="56">
        <v>76401</v>
      </c>
      <c r="AU24" s="57">
        <v>77728</v>
      </c>
      <c r="AV24" s="55">
        <f t="shared" si="2"/>
        <v>160438</v>
      </c>
      <c r="AW24" s="56">
        <v>80607</v>
      </c>
      <c r="AX24" s="57">
        <v>79831</v>
      </c>
      <c r="AY24" s="55">
        <f t="shared" si="3"/>
        <v>174185</v>
      </c>
      <c r="AZ24" s="32">
        <v>89502</v>
      </c>
      <c r="BA24" s="57">
        <v>84683</v>
      </c>
      <c r="BB24" s="60">
        <v>178396</v>
      </c>
      <c r="BC24" s="60">
        <v>93674</v>
      </c>
      <c r="BD24" s="58">
        <v>84722</v>
      </c>
      <c r="BE24" s="35">
        <v>188314</v>
      </c>
      <c r="BF24" s="35">
        <v>102136</v>
      </c>
      <c r="BG24" s="35">
        <v>86178</v>
      </c>
      <c r="BH24" s="34">
        <v>198991</v>
      </c>
      <c r="BI24" s="35">
        <v>109967</v>
      </c>
      <c r="BJ24" s="36">
        <v>89024</v>
      </c>
      <c r="BK24" s="34">
        <v>201406</v>
      </c>
      <c r="BL24" s="35">
        <v>112983</v>
      </c>
      <c r="BM24" s="36">
        <v>88423</v>
      </c>
      <c r="BN24" s="59">
        <v>211257</v>
      </c>
      <c r="BO24" s="60">
        <v>119801</v>
      </c>
      <c r="BP24" s="58">
        <v>91456</v>
      </c>
      <c r="BQ24" s="59">
        <v>220110</v>
      </c>
      <c r="BR24" s="60">
        <v>124245</v>
      </c>
      <c r="BS24" s="58">
        <v>95865</v>
      </c>
      <c r="BT24" s="59">
        <v>221545</v>
      </c>
      <c r="BU24" s="60">
        <v>125465</v>
      </c>
      <c r="BV24" s="58">
        <v>96080</v>
      </c>
      <c r="BW24" s="59">
        <v>224159</v>
      </c>
      <c r="BX24" s="60">
        <v>127275</v>
      </c>
      <c r="BY24" s="58">
        <v>96884</v>
      </c>
      <c r="BZ24" s="54">
        <v>221045</v>
      </c>
      <c r="CA24" s="54">
        <v>125619</v>
      </c>
      <c r="CB24" s="52">
        <v>95426</v>
      </c>
      <c r="CC24" s="54">
        <v>222455</v>
      </c>
      <c r="CD24" s="54">
        <v>126762</v>
      </c>
      <c r="CE24" s="52">
        <v>95693</v>
      </c>
      <c r="CF24" s="53">
        <v>223763</v>
      </c>
      <c r="CG24" s="54">
        <v>127978</v>
      </c>
      <c r="CH24" s="52">
        <v>95785</v>
      </c>
      <c r="CI24" s="102">
        <v>226168</v>
      </c>
      <c r="CJ24" s="103">
        <v>129904</v>
      </c>
      <c r="CK24" s="104">
        <v>96264</v>
      </c>
      <c r="CL24" s="102">
        <v>225139</v>
      </c>
      <c r="CM24" s="103">
        <v>129610</v>
      </c>
      <c r="CN24" s="104">
        <v>95529</v>
      </c>
      <c r="CO24" s="120">
        <v>222333</v>
      </c>
      <c r="CP24" s="121">
        <v>128508</v>
      </c>
      <c r="CQ24" s="122">
        <v>93825</v>
      </c>
      <c r="CR24" s="120">
        <v>216526</v>
      </c>
      <c r="CS24" s="120">
        <v>125875</v>
      </c>
      <c r="CT24" s="133">
        <v>90651</v>
      </c>
      <c r="CU24" s="120">
        <v>225185</v>
      </c>
      <c r="CV24" s="120">
        <v>132093</v>
      </c>
      <c r="CW24" s="133">
        <v>93092</v>
      </c>
    </row>
    <row r="25" spans="1:101" ht="15" customHeight="1">
      <c r="A25" s="137"/>
      <c r="B25" s="16" t="s">
        <v>64</v>
      </c>
      <c r="C25" s="31">
        <v>104094</v>
      </c>
      <c r="D25" s="32">
        <v>43065</v>
      </c>
      <c r="E25" s="33">
        <v>61029</v>
      </c>
      <c r="F25" s="32">
        <v>111120</v>
      </c>
      <c r="G25" s="32">
        <v>45623</v>
      </c>
      <c r="H25" s="32">
        <v>65497</v>
      </c>
      <c r="I25" s="31">
        <v>110713</v>
      </c>
      <c r="J25" s="32">
        <v>45996</v>
      </c>
      <c r="K25" s="33">
        <v>64717</v>
      </c>
      <c r="L25" s="32">
        <v>115375</v>
      </c>
      <c r="M25" s="32">
        <v>48226</v>
      </c>
      <c r="N25" s="32">
        <v>67149</v>
      </c>
      <c r="O25" s="31">
        <v>120227</v>
      </c>
      <c r="P25" s="32">
        <v>50231</v>
      </c>
      <c r="Q25" s="33">
        <v>69996</v>
      </c>
      <c r="R25" s="31">
        <v>124143</v>
      </c>
      <c r="S25" s="32">
        <v>51748</v>
      </c>
      <c r="T25" s="33">
        <v>72395</v>
      </c>
      <c r="U25" s="31">
        <v>134363</v>
      </c>
      <c r="V25" s="32">
        <v>56495</v>
      </c>
      <c r="W25" s="33">
        <v>77868</v>
      </c>
      <c r="X25" s="32">
        <v>133538</v>
      </c>
      <c r="Y25" s="32">
        <v>55636</v>
      </c>
      <c r="Z25" s="32">
        <v>77902</v>
      </c>
      <c r="AA25" s="31">
        <v>140051</v>
      </c>
      <c r="AB25" s="32">
        <v>58236</v>
      </c>
      <c r="AC25" s="33">
        <v>81815</v>
      </c>
      <c r="AD25" s="32">
        <v>142869</v>
      </c>
      <c r="AE25" s="32">
        <v>59768</v>
      </c>
      <c r="AF25" s="32">
        <v>83101</v>
      </c>
      <c r="AG25" s="34">
        <v>153489</v>
      </c>
      <c r="AH25" s="35">
        <v>64403</v>
      </c>
      <c r="AI25" s="36">
        <v>89086</v>
      </c>
      <c r="AJ25" s="34">
        <v>148980</v>
      </c>
      <c r="AK25" s="35">
        <v>62730</v>
      </c>
      <c r="AL25" s="33">
        <v>86250</v>
      </c>
      <c r="AM25" s="37">
        <v>150967</v>
      </c>
      <c r="AN25" s="38">
        <v>63752</v>
      </c>
      <c r="AO25" s="39">
        <v>87215</v>
      </c>
      <c r="AP25" s="55">
        <v>152140</v>
      </c>
      <c r="AQ25" s="56">
        <v>64874</v>
      </c>
      <c r="AR25" s="57">
        <v>87266</v>
      </c>
      <c r="AS25" s="55">
        <f t="shared" si="1"/>
        <v>156568</v>
      </c>
      <c r="AT25" s="56">
        <v>66350</v>
      </c>
      <c r="AU25" s="57">
        <v>90218</v>
      </c>
      <c r="AV25" s="55">
        <f t="shared" si="2"/>
        <v>154810</v>
      </c>
      <c r="AW25" s="56">
        <v>65091</v>
      </c>
      <c r="AX25" s="57">
        <v>89719</v>
      </c>
      <c r="AY25" s="55">
        <f t="shared" si="3"/>
        <v>165385</v>
      </c>
      <c r="AZ25" s="32">
        <v>70110</v>
      </c>
      <c r="BA25" s="57">
        <v>95275</v>
      </c>
      <c r="BB25" s="60">
        <v>166753</v>
      </c>
      <c r="BC25" s="60">
        <v>69592</v>
      </c>
      <c r="BD25" s="58">
        <v>97161</v>
      </c>
      <c r="BE25" s="35">
        <v>173407</v>
      </c>
      <c r="BF25" s="35">
        <v>72030</v>
      </c>
      <c r="BG25" s="35">
        <v>101377</v>
      </c>
      <c r="BH25" s="34">
        <v>183113</v>
      </c>
      <c r="BI25" s="35">
        <v>76240</v>
      </c>
      <c r="BJ25" s="36">
        <v>106873</v>
      </c>
      <c r="BK25" s="34">
        <v>189913</v>
      </c>
      <c r="BL25" s="35">
        <v>80424</v>
      </c>
      <c r="BM25" s="36">
        <v>109489</v>
      </c>
      <c r="BN25" s="59">
        <v>207287</v>
      </c>
      <c r="BO25" s="60">
        <v>89905</v>
      </c>
      <c r="BP25" s="58">
        <v>117382</v>
      </c>
      <c r="BQ25" s="59">
        <v>222793</v>
      </c>
      <c r="BR25" s="60">
        <v>98638</v>
      </c>
      <c r="BS25" s="58">
        <v>124155</v>
      </c>
      <c r="BT25" s="59">
        <v>234928</v>
      </c>
      <c r="BU25" s="60">
        <v>106537</v>
      </c>
      <c r="BV25" s="58">
        <v>128391</v>
      </c>
      <c r="BW25" s="59">
        <v>244044</v>
      </c>
      <c r="BX25" s="60">
        <v>112565</v>
      </c>
      <c r="BY25" s="58">
        <v>131479</v>
      </c>
      <c r="BZ25" s="54">
        <v>249725</v>
      </c>
      <c r="CA25" s="54">
        <v>116956</v>
      </c>
      <c r="CB25" s="52">
        <v>132769</v>
      </c>
      <c r="CC25" s="54">
        <v>256258</v>
      </c>
      <c r="CD25" s="54">
        <v>120810</v>
      </c>
      <c r="CE25" s="52">
        <v>135448</v>
      </c>
      <c r="CF25" s="53">
        <v>260536</v>
      </c>
      <c r="CG25" s="54">
        <v>124528</v>
      </c>
      <c r="CH25" s="52">
        <v>136008</v>
      </c>
      <c r="CI25" s="102">
        <v>270070</v>
      </c>
      <c r="CJ25" s="103">
        <v>129775</v>
      </c>
      <c r="CK25" s="104">
        <v>140295</v>
      </c>
      <c r="CL25" s="102">
        <v>276699</v>
      </c>
      <c r="CM25" s="103">
        <v>133396</v>
      </c>
      <c r="CN25" s="104">
        <v>143303</v>
      </c>
      <c r="CO25" s="120">
        <v>279010</v>
      </c>
      <c r="CP25" s="121">
        <v>135395</v>
      </c>
      <c r="CQ25" s="122">
        <v>143615</v>
      </c>
      <c r="CR25" s="120">
        <v>276507</v>
      </c>
      <c r="CS25" s="120">
        <v>135859</v>
      </c>
      <c r="CT25" s="133">
        <v>140648</v>
      </c>
      <c r="CU25" s="120">
        <v>292364</v>
      </c>
      <c r="CV25" s="120">
        <v>144427</v>
      </c>
      <c r="CW25" s="133">
        <v>147937</v>
      </c>
    </row>
    <row r="26" spans="1:101" ht="15" customHeight="1">
      <c r="A26" s="137"/>
      <c r="B26" s="16" t="s">
        <v>65</v>
      </c>
      <c r="C26" s="31">
        <v>59508</v>
      </c>
      <c r="D26" s="32">
        <v>19396</v>
      </c>
      <c r="E26" s="33">
        <v>40112</v>
      </c>
      <c r="F26" s="32">
        <v>66738</v>
      </c>
      <c r="G26" s="32">
        <v>21828</v>
      </c>
      <c r="H26" s="32">
        <v>44910</v>
      </c>
      <c r="I26" s="31">
        <v>70495</v>
      </c>
      <c r="J26" s="32">
        <v>22918</v>
      </c>
      <c r="K26" s="33">
        <v>47577</v>
      </c>
      <c r="L26" s="32">
        <v>76618</v>
      </c>
      <c r="M26" s="32">
        <v>25037</v>
      </c>
      <c r="N26" s="32">
        <v>51581</v>
      </c>
      <c r="O26" s="31">
        <v>83289</v>
      </c>
      <c r="P26" s="32">
        <v>27025</v>
      </c>
      <c r="Q26" s="33">
        <v>56264</v>
      </c>
      <c r="R26" s="31">
        <v>86906</v>
      </c>
      <c r="S26" s="32">
        <v>28179</v>
      </c>
      <c r="T26" s="33">
        <v>58727</v>
      </c>
      <c r="U26" s="31">
        <v>94906</v>
      </c>
      <c r="V26" s="32">
        <v>31255</v>
      </c>
      <c r="W26" s="33">
        <v>63651</v>
      </c>
      <c r="X26" s="32">
        <v>93048</v>
      </c>
      <c r="Y26" s="32">
        <v>30203</v>
      </c>
      <c r="Z26" s="32">
        <v>62845</v>
      </c>
      <c r="AA26" s="61">
        <v>100967</v>
      </c>
      <c r="AB26" s="32">
        <v>32649</v>
      </c>
      <c r="AC26" s="33">
        <v>68318</v>
      </c>
      <c r="AD26" s="32">
        <v>108588</v>
      </c>
      <c r="AE26" s="32">
        <v>34891</v>
      </c>
      <c r="AF26" s="32">
        <v>73697</v>
      </c>
      <c r="AG26" s="34">
        <v>123308</v>
      </c>
      <c r="AH26" s="35">
        <v>39177</v>
      </c>
      <c r="AI26" s="36">
        <v>84131</v>
      </c>
      <c r="AJ26" s="34">
        <v>124932</v>
      </c>
      <c r="AK26" s="35">
        <v>39447</v>
      </c>
      <c r="AL26" s="33">
        <v>85485</v>
      </c>
      <c r="AM26" s="37">
        <v>134440</v>
      </c>
      <c r="AN26" s="38">
        <v>42021</v>
      </c>
      <c r="AO26" s="39">
        <v>92419</v>
      </c>
      <c r="AP26" s="55">
        <v>143874</v>
      </c>
      <c r="AQ26" s="56">
        <v>44536</v>
      </c>
      <c r="AR26" s="57">
        <v>99338</v>
      </c>
      <c r="AS26" s="55">
        <f t="shared" si="1"/>
        <v>157819</v>
      </c>
      <c r="AT26" s="56">
        <v>48661</v>
      </c>
      <c r="AU26" s="57">
        <v>109158</v>
      </c>
      <c r="AV26" s="55">
        <f t="shared" si="2"/>
        <v>168210</v>
      </c>
      <c r="AW26" s="56">
        <v>51513</v>
      </c>
      <c r="AX26" s="57">
        <v>116697</v>
      </c>
      <c r="AY26" s="55">
        <f t="shared" si="3"/>
        <v>187654</v>
      </c>
      <c r="AZ26" s="32">
        <v>57151</v>
      </c>
      <c r="BA26" s="57">
        <v>130503</v>
      </c>
      <c r="BB26" s="60">
        <v>194804</v>
      </c>
      <c r="BC26" s="60">
        <v>58078</v>
      </c>
      <c r="BD26" s="58">
        <v>136726</v>
      </c>
      <c r="BE26" s="35">
        <v>205412</v>
      </c>
      <c r="BF26" s="60">
        <v>60323</v>
      </c>
      <c r="BG26" s="35">
        <v>145089</v>
      </c>
      <c r="BH26" s="34">
        <v>219186</v>
      </c>
      <c r="BI26" s="60">
        <v>64108</v>
      </c>
      <c r="BJ26" s="36">
        <v>155078</v>
      </c>
      <c r="BK26" s="34">
        <v>222494</v>
      </c>
      <c r="BL26" s="35">
        <v>64136</v>
      </c>
      <c r="BM26" s="36">
        <v>158358</v>
      </c>
      <c r="BN26" s="34">
        <v>244858</v>
      </c>
      <c r="BO26" s="35">
        <v>69908</v>
      </c>
      <c r="BP26" s="36">
        <v>174950</v>
      </c>
      <c r="BQ26" s="34">
        <v>261358</v>
      </c>
      <c r="BR26" s="35">
        <v>73217</v>
      </c>
      <c r="BS26" s="36">
        <v>188141</v>
      </c>
      <c r="BT26" s="34">
        <v>275564</v>
      </c>
      <c r="BU26" s="35">
        <v>76126</v>
      </c>
      <c r="BV26" s="36">
        <v>199438</v>
      </c>
      <c r="BW26" s="34">
        <v>284653</v>
      </c>
      <c r="BX26" s="35">
        <v>77332</v>
      </c>
      <c r="BY26" s="36">
        <v>207321</v>
      </c>
      <c r="BZ26" s="54">
        <v>293649</v>
      </c>
      <c r="CA26" s="54">
        <v>81070</v>
      </c>
      <c r="CB26" s="52">
        <v>212579</v>
      </c>
      <c r="CC26" s="54">
        <v>312720</v>
      </c>
      <c r="CD26" s="54">
        <v>88253</v>
      </c>
      <c r="CE26" s="52">
        <v>224467</v>
      </c>
      <c r="CF26" s="53">
        <v>331741</v>
      </c>
      <c r="CG26" s="54">
        <v>96055</v>
      </c>
      <c r="CH26" s="52">
        <v>235686</v>
      </c>
      <c r="CI26" s="102">
        <v>355279</v>
      </c>
      <c r="CJ26" s="103">
        <v>105288</v>
      </c>
      <c r="CK26" s="104">
        <v>249991</v>
      </c>
      <c r="CL26" s="102">
        <v>372189</v>
      </c>
      <c r="CM26" s="103">
        <v>111606</v>
      </c>
      <c r="CN26" s="104">
        <v>260583</v>
      </c>
      <c r="CO26" s="123">
        <v>391272</v>
      </c>
      <c r="CP26" s="124">
        <v>118325</v>
      </c>
      <c r="CQ26" s="125">
        <v>272947</v>
      </c>
      <c r="CR26" s="120">
        <v>394744</v>
      </c>
      <c r="CS26" s="120">
        <v>121601</v>
      </c>
      <c r="CT26" s="133">
        <v>273143</v>
      </c>
      <c r="CU26" s="120">
        <v>432480</v>
      </c>
      <c r="CV26" s="120">
        <v>134806</v>
      </c>
      <c r="CW26" s="133">
        <v>297674</v>
      </c>
    </row>
    <row r="27" spans="1:101" ht="15" customHeight="1">
      <c r="A27" s="138"/>
      <c r="B27" s="13" t="s">
        <v>66</v>
      </c>
      <c r="C27" s="62">
        <v>443</v>
      </c>
      <c r="D27" s="63">
        <v>386</v>
      </c>
      <c r="E27" s="64">
        <v>57</v>
      </c>
      <c r="F27" s="63">
        <v>449</v>
      </c>
      <c r="G27" s="63">
        <v>380</v>
      </c>
      <c r="H27" s="63">
        <v>69</v>
      </c>
      <c r="I27" s="62">
        <v>416</v>
      </c>
      <c r="J27" s="63">
        <v>344</v>
      </c>
      <c r="K27" s="64">
        <v>72</v>
      </c>
      <c r="L27" s="63">
        <v>597</v>
      </c>
      <c r="M27" s="63">
        <v>489</v>
      </c>
      <c r="N27" s="63">
        <v>108</v>
      </c>
      <c r="O27" s="62">
        <v>615</v>
      </c>
      <c r="P27" s="63">
        <v>512</v>
      </c>
      <c r="Q27" s="64">
        <v>103</v>
      </c>
      <c r="R27" s="62">
        <v>648</v>
      </c>
      <c r="S27" s="63">
        <v>554</v>
      </c>
      <c r="T27" s="64">
        <v>94</v>
      </c>
      <c r="U27" s="62">
        <v>637</v>
      </c>
      <c r="V27" s="63">
        <v>544</v>
      </c>
      <c r="W27" s="64">
        <v>93</v>
      </c>
      <c r="X27" s="63">
        <v>564</v>
      </c>
      <c r="Y27" s="63">
        <v>486</v>
      </c>
      <c r="Z27" s="63">
        <v>78</v>
      </c>
      <c r="AA27" s="62">
        <v>653</v>
      </c>
      <c r="AB27" s="63">
        <v>577</v>
      </c>
      <c r="AC27" s="64">
        <v>76</v>
      </c>
      <c r="AD27" s="63">
        <v>764</v>
      </c>
      <c r="AE27" s="63">
        <v>661</v>
      </c>
      <c r="AF27" s="63">
        <v>103</v>
      </c>
      <c r="AG27" s="65">
        <v>795</v>
      </c>
      <c r="AH27" s="66">
        <v>702</v>
      </c>
      <c r="AI27" s="67">
        <v>93</v>
      </c>
      <c r="AJ27" s="65">
        <v>723</v>
      </c>
      <c r="AK27" s="66">
        <v>624</v>
      </c>
      <c r="AL27" s="64">
        <v>99</v>
      </c>
      <c r="AM27" s="65">
        <v>679</v>
      </c>
      <c r="AN27" s="66">
        <v>583</v>
      </c>
      <c r="AO27" s="67">
        <v>96</v>
      </c>
      <c r="AP27" s="68">
        <v>661</v>
      </c>
      <c r="AQ27" s="69">
        <v>558</v>
      </c>
      <c r="AR27" s="70">
        <v>103</v>
      </c>
      <c r="AS27" s="71">
        <f t="shared" si="1"/>
        <v>702</v>
      </c>
      <c r="AT27" s="66">
        <f>SUM(AT6)-SUM(AT7:AT26)</f>
        <v>600</v>
      </c>
      <c r="AU27" s="67">
        <f>SUM(AU6)-SUM(AU7:AU26)</f>
        <v>102</v>
      </c>
      <c r="AV27" s="65">
        <f>SUM(AV6)-SUM(AV7:AV26)</f>
        <v>659</v>
      </c>
      <c r="AW27" s="66">
        <f>SUM(AW6)-SUM(AW7:AW26)</f>
        <v>549</v>
      </c>
      <c r="AX27" s="67">
        <f>SUM(AX6)-SUM(AX7:AX26)</f>
        <v>110</v>
      </c>
      <c r="AY27" s="71">
        <f t="shared" si="3"/>
        <v>653</v>
      </c>
      <c r="AZ27" s="66">
        <v>544</v>
      </c>
      <c r="BA27" s="67">
        <v>109</v>
      </c>
      <c r="BB27" s="60">
        <v>521</v>
      </c>
      <c r="BC27" s="60">
        <v>418</v>
      </c>
      <c r="BD27" s="72">
        <v>103</v>
      </c>
      <c r="BE27" s="35">
        <v>521</v>
      </c>
      <c r="BF27" s="35">
        <v>429</v>
      </c>
      <c r="BG27" s="35">
        <v>92</v>
      </c>
      <c r="BH27" s="65">
        <v>536</v>
      </c>
      <c r="BI27" s="66">
        <v>443</v>
      </c>
      <c r="BJ27" s="67">
        <v>93</v>
      </c>
      <c r="BK27" s="34">
        <v>631</v>
      </c>
      <c r="BL27" s="66">
        <v>537</v>
      </c>
      <c r="BM27" s="33">
        <v>94</v>
      </c>
      <c r="BN27" s="73">
        <v>638</v>
      </c>
      <c r="BO27" s="74">
        <v>510</v>
      </c>
      <c r="BP27" s="72">
        <v>128</v>
      </c>
      <c r="BQ27" s="65">
        <v>1376</v>
      </c>
      <c r="BR27" s="66">
        <v>783</v>
      </c>
      <c r="BS27" s="67">
        <v>593</v>
      </c>
      <c r="BT27" s="65">
        <v>547</v>
      </c>
      <c r="BU27" s="66">
        <v>432</v>
      </c>
      <c r="BV27" s="67">
        <v>115</v>
      </c>
      <c r="BW27" s="65">
        <v>528</v>
      </c>
      <c r="BX27" s="66">
        <v>427</v>
      </c>
      <c r="BY27" s="67">
        <v>101</v>
      </c>
      <c r="BZ27" s="54">
        <v>470</v>
      </c>
      <c r="CA27" s="54">
        <v>369</v>
      </c>
      <c r="CB27" s="52">
        <v>101</v>
      </c>
      <c r="CC27" s="54">
        <v>455</v>
      </c>
      <c r="CD27" s="54">
        <v>359</v>
      </c>
      <c r="CE27" s="52">
        <v>96</v>
      </c>
      <c r="CF27" s="53">
        <v>425</v>
      </c>
      <c r="CG27" s="54">
        <v>336</v>
      </c>
      <c r="CH27" s="52">
        <v>89</v>
      </c>
      <c r="CI27" s="102">
        <v>469</v>
      </c>
      <c r="CJ27" s="103">
        <v>375</v>
      </c>
      <c r="CK27" s="104">
        <v>94</v>
      </c>
      <c r="CL27" s="102">
        <v>399</v>
      </c>
      <c r="CM27" s="103">
        <v>306</v>
      </c>
      <c r="CN27" s="104">
        <v>93</v>
      </c>
      <c r="CO27" s="120">
        <v>484</v>
      </c>
      <c r="CP27" s="121">
        <v>359</v>
      </c>
      <c r="CQ27" s="122">
        <v>125</v>
      </c>
      <c r="CR27" s="120">
        <v>438</v>
      </c>
      <c r="CS27" s="120">
        <v>335</v>
      </c>
      <c r="CT27" s="133">
        <v>103</v>
      </c>
      <c r="CU27" s="120">
        <v>427</v>
      </c>
      <c r="CV27" s="120">
        <v>325</v>
      </c>
      <c r="CW27" s="133">
        <v>102</v>
      </c>
    </row>
    <row r="28" spans="1:101" ht="24.75" customHeight="1">
      <c r="A28" s="136" t="s">
        <v>67</v>
      </c>
      <c r="B28" s="3" t="s">
        <v>1</v>
      </c>
      <c r="C28" s="4"/>
      <c r="D28" s="5" t="s">
        <v>5</v>
      </c>
      <c r="E28" s="6"/>
      <c r="F28" s="5"/>
      <c r="G28" s="7" t="s">
        <v>9</v>
      </c>
      <c r="H28" s="5"/>
      <c r="I28" s="8"/>
      <c r="J28" s="9" t="s">
        <v>10</v>
      </c>
      <c r="K28" s="10"/>
      <c r="L28" s="5"/>
      <c r="M28" s="7" t="s">
        <v>11</v>
      </c>
      <c r="N28" s="5"/>
      <c r="O28" s="8"/>
      <c r="P28" s="9" t="s">
        <v>12</v>
      </c>
      <c r="Q28" s="10"/>
      <c r="R28" s="4"/>
      <c r="S28" s="7" t="s">
        <v>13</v>
      </c>
      <c r="T28" s="6"/>
      <c r="U28" s="8"/>
      <c r="V28" s="9" t="s">
        <v>14</v>
      </c>
      <c r="W28" s="10"/>
      <c r="X28" s="5"/>
      <c r="Y28" s="7" t="s">
        <v>15</v>
      </c>
      <c r="Z28" s="5"/>
      <c r="AA28" s="8"/>
      <c r="AB28" s="9" t="s">
        <v>16</v>
      </c>
      <c r="AC28" s="10"/>
      <c r="AD28" s="5"/>
      <c r="AE28" s="7" t="s">
        <v>28</v>
      </c>
      <c r="AF28" s="5"/>
      <c r="AG28" s="8"/>
      <c r="AH28" s="9" t="s">
        <v>25</v>
      </c>
      <c r="AI28" s="10"/>
      <c r="AJ28" s="8"/>
      <c r="AK28" s="9" t="s">
        <v>26</v>
      </c>
      <c r="AL28" s="10"/>
      <c r="AM28" s="12"/>
      <c r="AN28" s="100" t="s">
        <v>27</v>
      </c>
      <c r="AO28" s="11"/>
      <c r="AP28" s="17"/>
      <c r="AQ28" s="100" t="s">
        <v>29</v>
      </c>
      <c r="AR28" s="11"/>
      <c r="AS28" s="17"/>
      <c r="AT28" s="100" t="s">
        <v>17</v>
      </c>
      <c r="AU28" s="11"/>
      <c r="AV28" s="17"/>
      <c r="AW28" s="100" t="s">
        <v>18</v>
      </c>
      <c r="AX28" s="11"/>
      <c r="AY28" s="17"/>
      <c r="AZ28" s="100" t="s">
        <v>19</v>
      </c>
      <c r="BA28" s="11"/>
      <c r="BB28" s="17"/>
      <c r="BC28" s="100" t="s">
        <v>20</v>
      </c>
      <c r="BD28" s="11"/>
      <c r="BE28" s="17"/>
      <c r="BF28" s="100" t="s">
        <v>21</v>
      </c>
      <c r="BG28" s="11"/>
      <c r="BH28" s="17"/>
      <c r="BI28" s="100" t="s">
        <v>30</v>
      </c>
      <c r="BJ28" s="11"/>
      <c r="BK28" s="12"/>
      <c r="BL28" s="100" t="s">
        <v>31</v>
      </c>
      <c r="BM28" s="11"/>
      <c r="BN28" s="12"/>
      <c r="BO28" s="100" t="s">
        <v>32</v>
      </c>
      <c r="BP28" s="11"/>
      <c r="BQ28" s="12"/>
      <c r="BR28" s="100" t="s">
        <v>33</v>
      </c>
      <c r="BS28" s="11"/>
      <c r="BT28" s="12"/>
      <c r="BU28" s="100" t="s">
        <v>34</v>
      </c>
      <c r="BV28" s="11"/>
      <c r="BW28" s="12"/>
      <c r="BX28" s="100" t="s">
        <v>35</v>
      </c>
      <c r="BY28" s="11"/>
      <c r="BZ28" s="12"/>
      <c r="CA28" s="100" t="s">
        <v>36</v>
      </c>
      <c r="CB28" s="11"/>
      <c r="CC28" s="12"/>
      <c r="CD28" s="100" t="s">
        <v>23</v>
      </c>
      <c r="CE28" s="11"/>
      <c r="CF28" s="12"/>
      <c r="CG28" s="100" t="s">
        <v>24</v>
      </c>
      <c r="CH28" s="11"/>
      <c r="CI28" s="105"/>
      <c r="CJ28" s="106" t="s">
        <v>38</v>
      </c>
      <c r="CK28" s="107"/>
      <c r="CL28" s="105"/>
      <c r="CM28" s="117" t="s">
        <v>39</v>
      </c>
      <c r="CN28" s="107"/>
      <c r="CO28" s="12"/>
      <c r="CP28" s="119" t="s">
        <v>41</v>
      </c>
      <c r="CQ28" s="11"/>
      <c r="CR28" s="12"/>
      <c r="CS28" s="132" t="s">
        <v>42</v>
      </c>
      <c r="CT28" s="11"/>
      <c r="CU28" s="12"/>
      <c r="CV28" s="135" t="s">
        <v>68</v>
      </c>
      <c r="CW28" s="11"/>
    </row>
    <row r="29" spans="1:101" ht="24.75" customHeight="1">
      <c r="A29" s="137"/>
      <c r="B29" s="13"/>
      <c r="C29" s="14" t="s">
        <v>0</v>
      </c>
      <c r="D29" s="14" t="s">
        <v>2</v>
      </c>
      <c r="E29" s="14" t="s">
        <v>3</v>
      </c>
      <c r="F29" s="19" t="s">
        <v>0</v>
      </c>
      <c r="G29" s="14" t="s">
        <v>2</v>
      </c>
      <c r="H29" s="20" t="s">
        <v>3</v>
      </c>
      <c r="I29" s="14" t="s">
        <v>0</v>
      </c>
      <c r="J29" s="14" t="s">
        <v>2</v>
      </c>
      <c r="K29" s="14" t="s">
        <v>3</v>
      </c>
      <c r="L29" s="19" t="s">
        <v>0</v>
      </c>
      <c r="M29" s="14" t="s">
        <v>2</v>
      </c>
      <c r="N29" s="20" t="s">
        <v>3</v>
      </c>
      <c r="O29" s="14" t="s">
        <v>0</v>
      </c>
      <c r="P29" s="14" t="s">
        <v>2</v>
      </c>
      <c r="Q29" s="14" t="s">
        <v>3</v>
      </c>
      <c r="R29" s="14" t="s">
        <v>0</v>
      </c>
      <c r="S29" s="14" t="s">
        <v>2</v>
      </c>
      <c r="T29" s="14" t="s">
        <v>3</v>
      </c>
      <c r="U29" s="14" t="s">
        <v>0</v>
      </c>
      <c r="V29" s="14" t="s">
        <v>2</v>
      </c>
      <c r="W29" s="14" t="s">
        <v>3</v>
      </c>
      <c r="X29" s="19" t="s">
        <v>0</v>
      </c>
      <c r="Y29" s="14" t="s">
        <v>2</v>
      </c>
      <c r="Z29" s="20" t="s">
        <v>3</v>
      </c>
      <c r="AA29" s="14" t="s">
        <v>0</v>
      </c>
      <c r="AB29" s="14" t="s">
        <v>2</v>
      </c>
      <c r="AC29" s="14" t="s">
        <v>3</v>
      </c>
      <c r="AD29" s="19" t="s">
        <v>4</v>
      </c>
      <c r="AE29" s="14" t="s">
        <v>2</v>
      </c>
      <c r="AF29" s="20" t="s">
        <v>3</v>
      </c>
      <c r="AG29" s="14" t="s">
        <v>4</v>
      </c>
      <c r="AH29" s="14" t="s">
        <v>2</v>
      </c>
      <c r="AI29" s="14" t="s">
        <v>3</v>
      </c>
      <c r="AJ29" s="14" t="s">
        <v>4</v>
      </c>
      <c r="AK29" s="14" t="s">
        <v>2</v>
      </c>
      <c r="AL29" s="14" t="s">
        <v>3</v>
      </c>
      <c r="AM29" s="15" t="s">
        <v>4</v>
      </c>
      <c r="AN29" s="15" t="s">
        <v>2</v>
      </c>
      <c r="AO29" s="15" t="s">
        <v>3</v>
      </c>
      <c r="AP29" s="21" t="s">
        <v>6</v>
      </c>
      <c r="AQ29" s="15" t="s">
        <v>7</v>
      </c>
      <c r="AR29" s="22" t="s">
        <v>8</v>
      </c>
      <c r="AS29" s="21" t="s">
        <v>6</v>
      </c>
      <c r="AT29" s="15" t="s">
        <v>7</v>
      </c>
      <c r="AU29" s="22" t="s">
        <v>8</v>
      </c>
      <c r="AV29" s="21" t="s">
        <v>6</v>
      </c>
      <c r="AW29" s="15" t="s">
        <v>7</v>
      </c>
      <c r="AX29" s="22" t="s">
        <v>8</v>
      </c>
      <c r="AY29" s="21" t="s">
        <v>6</v>
      </c>
      <c r="AZ29" s="15" t="s">
        <v>7</v>
      </c>
      <c r="BA29" s="22" t="s">
        <v>8</v>
      </c>
      <c r="BB29" s="21" t="s">
        <v>6</v>
      </c>
      <c r="BC29" s="15" t="s">
        <v>7</v>
      </c>
      <c r="BD29" s="22" t="s">
        <v>8</v>
      </c>
      <c r="BE29" s="21" t="s">
        <v>6</v>
      </c>
      <c r="BF29" s="15" t="s">
        <v>7</v>
      </c>
      <c r="BG29" s="23" t="s">
        <v>8</v>
      </c>
      <c r="BH29" s="21" t="s">
        <v>6</v>
      </c>
      <c r="BI29" s="15" t="s">
        <v>7</v>
      </c>
      <c r="BJ29" s="22" t="s">
        <v>8</v>
      </c>
      <c r="BK29" s="21" t="s">
        <v>6</v>
      </c>
      <c r="BL29" s="15" t="s">
        <v>7</v>
      </c>
      <c r="BM29" s="22" t="s">
        <v>8</v>
      </c>
      <c r="BN29" s="21" t="s">
        <v>6</v>
      </c>
      <c r="BO29" s="15" t="s">
        <v>7</v>
      </c>
      <c r="BP29" s="22" t="s">
        <v>8</v>
      </c>
      <c r="BQ29" s="15" t="s">
        <v>6</v>
      </c>
      <c r="BR29" s="15" t="s">
        <v>7</v>
      </c>
      <c r="BS29" s="15" t="s">
        <v>8</v>
      </c>
      <c r="BT29" s="15" t="s">
        <v>6</v>
      </c>
      <c r="BU29" s="15" t="s">
        <v>7</v>
      </c>
      <c r="BV29" s="15" t="s">
        <v>8</v>
      </c>
      <c r="BW29" s="15" t="s">
        <v>6</v>
      </c>
      <c r="BX29" s="15" t="s">
        <v>7</v>
      </c>
      <c r="BY29" s="15" t="s">
        <v>8</v>
      </c>
      <c r="BZ29" s="15" t="s">
        <v>6</v>
      </c>
      <c r="CA29" s="15" t="s">
        <v>7</v>
      </c>
      <c r="CB29" s="15" t="s">
        <v>8</v>
      </c>
      <c r="CC29" s="15" t="s">
        <v>6</v>
      </c>
      <c r="CD29" s="15" t="s">
        <v>7</v>
      </c>
      <c r="CE29" s="15" t="s">
        <v>8</v>
      </c>
      <c r="CF29" s="15" t="s">
        <v>6</v>
      </c>
      <c r="CG29" s="15" t="s">
        <v>7</v>
      </c>
      <c r="CH29" s="15" t="s">
        <v>8</v>
      </c>
      <c r="CI29" s="108" t="s">
        <v>6</v>
      </c>
      <c r="CJ29" s="108" t="s">
        <v>7</v>
      </c>
      <c r="CK29" s="108" t="s">
        <v>8</v>
      </c>
      <c r="CL29" s="108" t="s">
        <v>6</v>
      </c>
      <c r="CM29" s="108" t="s">
        <v>7</v>
      </c>
      <c r="CN29" s="108" t="s">
        <v>8</v>
      </c>
      <c r="CO29" s="15" t="s">
        <v>6</v>
      </c>
      <c r="CP29" s="15" t="s">
        <v>7</v>
      </c>
      <c r="CQ29" s="15" t="s">
        <v>8</v>
      </c>
      <c r="CR29" s="15" t="s">
        <v>6</v>
      </c>
      <c r="CS29" s="15" t="s">
        <v>7</v>
      </c>
      <c r="CT29" s="15" t="s">
        <v>8</v>
      </c>
      <c r="CU29" s="15" t="s">
        <v>6</v>
      </c>
      <c r="CV29" s="15" t="s">
        <v>7</v>
      </c>
      <c r="CW29" s="15" t="s">
        <v>8</v>
      </c>
    </row>
    <row r="30" spans="1:101" ht="15" customHeight="1">
      <c r="A30" s="137"/>
      <c r="B30" s="16" t="s">
        <v>45</v>
      </c>
      <c r="C30" s="75">
        <v>50812</v>
      </c>
      <c r="D30" s="76">
        <v>27666</v>
      </c>
      <c r="E30" s="77">
        <v>23146</v>
      </c>
      <c r="F30" s="76">
        <v>52844</v>
      </c>
      <c r="G30" s="76">
        <v>28887</v>
      </c>
      <c r="H30" s="76">
        <v>23957</v>
      </c>
      <c r="I30" s="75">
        <v>53110</v>
      </c>
      <c r="J30" s="76">
        <v>29285</v>
      </c>
      <c r="K30" s="77">
        <v>23825</v>
      </c>
      <c r="L30" s="76">
        <v>54914</v>
      </c>
      <c r="M30" s="76">
        <v>29996</v>
      </c>
      <c r="N30" s="76">
        <v>24918</v>
      </c>
      <c r="O30" s="75">
        <v>56442</v>
      </c>
      <c r="P30" s="76">
        <v>30823</v>
      </c>
      <c r="Q30" s="77">
        <v>25619</v>
      </c>
      <c r="R30" s="75">
        <v>55741</v>
      </c>
      <c r="S30" s="76">
        <v>30785</v>
      </c>
      <c r="T30" s="77">
        <v>24956</v>
      </c>
      <c r="U30" s="75">
        <v>58255</v>
      </c>
      <c r="V30" s="76">
        <v>32011</v>
      </c>
      <c r="W30" s="77">
        <v>26244</v>
      </c>
      <c r="X30" s="76">
        <v>57187</v>
      </c>
      <c r="Y30" s="76">
        <v>31408</v>
      </c>
      <c r="Z30" s="76">
        <v>25779</v>
      </c>
      <c r="AA30" s="75">
        <v>57864</v>
      </c>
      <c r="AB30" s="76">
        <v>32103</v>
      </c>
      <c r="AC30" s="77">
        <v>25761</v>
      </c>
      <c r="AD30" s="76">
        <v>59647</v>
      </c>
      <c r="AE30" s="76">
        <v>33285</v>
      </c>
      <c r="AF30" s="76">
        <v>26362</v>
      </c>
      <c r="AG30" s="34">
        <f aca="true" t="shared" si="4" ref="AG30:AO30">SUM(AG31:AG51)</f>
        <v>61724</v>
      </c>
      <c r="AH30" s="35">
        <f t="shared" si="4"/>
        <v>34206</v>
      </c>
      <c r="AI30" s="36">
        <f t="shared" si="4"/>
        <v>27518</v>
      </c>
      <c r="AJ30" s="75">
        <f t="shared" si="4"/>
        <v>61315</v>
      </c>
      <c r="AK30" s="76">
        <f t="shared" si="4"/>
        <v>34139</v>
      </c>
      <c r="AL30" s="77">
        <f t="shared" si="4"/>
        <v>27176</v>
      </c>
      <c r="AM30" s="75">
        <f t="shared" si="4"/>
        <v>61708</v>
      </c>
      <c r="AN30" s="76">
        <f t="shared" si="4"/>
        <v>34343</v>
      </c>
      <c r="AO30" s="77">
        <f t="shared" si="4"/>
        <v>27365</v>
      </c>
      <c r="AP30" s="78">
        <v>62099</v>
      </c>
      <c r="AQ30" s="79">
        <v>34444</v>
      </c>
      <c r="AR30" s="80">
        <v>27655</v>
      </c>
      <c r="AS30" s="78">
        <f>SUM(AT30:AU30)</f>
        <v>64405</v>
      </c>
      <c r="AT30" s="79">
        <v>35742</v>
      </c>
      <c r="AU30" s="80">
        <v>28663</v>
      </c>
      <c r="AV30" s="78">
        <f>SUM(AW30:AX30)</f>
        <v>65160</v>
      </c>
      <c r="AW30" s="79">
        <v>35998</v>
      </c>
      <c r="AX30" s="80">
        <v>29162</v>
      </c>
      <c r="AY30" s="78">
        <f>SUM(AZ30:BA30)</f>
        <v>68648</v>
      </c>
      <c r="AZ30" s="79">
        <f>SUM(AZ31:AZ51)</f>
        <v>37664</v>
      </c>
      <c r="BA30" s="80">
        <f>SUM(BA31:BA51)</f>
        <v>30984</v>
      </c>
      <c r="BB30" s="60">
        <v>69007</v>
      </c>
      <c r="BC30" s="60">
        <v>37664</v>
      </c>
      <c r="BD30" s="46">
        <v>31343</v>
      </c>
      <c r="BE30" s="139">
        <v>70283</v>
      </c>
      <c r="BF30" s="139">
        <v>38346</v>
      </c>
      <c r="BG30" s="139">
        <v>31937</v>
      </c>
      <c r="BH30" s="47">
        <v>72930</v>
      </c>
      <c r="BI30" s="48">
        <v>39777</v>
      </c>
      <c r="BJ30" s="48">
        <v>33153</v>
      </c>
      <c r="BK30" s="81">
        <v>73135</v>
      </c>
      <c r="BL30" s="82">
        <v>40067</v>
      </c>
      <c r="BM30" s="83">
        <v>33068</v>
      </c>
      <c r="BN30" s="60">
        <v>76556</v>
      </c>
      <c r="BO30" s="60">
        <v>41641</v>
      </c>
      <c r="BP30" s="60">
        <v>34915</v>
      </c>
      <c r="BQ30" s="50">
        <v>78952</v>
      </c>
      <c r="BR30" s="51">
        <v>42528</v>
      </c>
      <c r="BS30" s="46">
        <v>36424</v>
      </c>
      <c r="BT30" s="50">
        <v>80472</v>
      </c>
      <c r="BU30" s="51">
        <v>43006</v>
      </c>
      <c r="BV30" s="46">
        <v>37466</v>
      </c>
      <c r="BW30" s="50">
        <v>81864</v>
      </c>
      <c r="BX30" s="51">
        <v>43932</v>
      </c>
      <c r="BY30" s="46">
        <v>37932</v>
      </c>
      <c r="BZ30" s="24">
        <v>81653</v>
      </c>
      <c r="CA30" s="25">
        <v>43783</v>
      </c>
      <c r="CB30" s="26">
        <v>37870</v>
      </c>
      <c r="CC30" s="24">
        <v>83577</v>
      </c>
      <c r="CD30" s="25">
        <v>44779</v>
      </c>
      <c r="CE30" s="26">
        <v>38798</v>
      </c>
      <c r="CF30" s="84">
        <v>84390</v>
      </c>
      <c r="CG30" s="85">
        <v>45092</v>
      </c>
      <c r="CH30" s="18">
        <v>39298</v>
      </c>
      <c r="CI30" s="109">
        <v>87082</v>
      </c>
      <c r="CJ30" s="110">
        <v>46436</v>
      </c>
      <c r="CK30" s="111">
        <v>40646</v>
      </c>
      <c r="CL30" s="109">
        <v>89494</v>
      </c>
      <c r="CM30" s="110">
        <v>47684</v>
      </c>
      <c r="CN30" s="111">
        <v>41810</v>
      </c>
      <c r="CO30" s="120">
        <v>90410</v>
      </c>
      <c r="CP30" s="121">
        <v>48057</v>
      </c>
      <c r="CQ30" s="122">
        <v>42353</v>
      </c>
      <c r="CR30" s="120">
        <v>91644</v>
      </c>
      <c r="CS30" s="120">
        <v>49011</v>
      </c>
      <c r="CT30" s="133">
        <v>42633</v>
      </c>
      <c r="CU30" s="120">
        <v>97282</v>
      </c>
      <c r="CV30" s="120">
        <v>51865</v>
      </c>
      <c r="CW30" s="133">
        <v>45417</v>
      </c>
    </row>
    <row r="31" spans="1:101" ht="15" customHeight="1">
      <c r="A31" s="137"/>
      <c r="B31" s="16" t="s">
        <v>46</v>
      </c>
      <c r="C31" s="75">
        <v>408</v>
      </c>
      <c r="D31" s="76">
        <v>225</v>
      </c>
      <c r="E31" s="77">
        <v>183</v>
      </c>
      <c r="F31" s="76">
        <v>417</v>
      </c>
      <c r="G31" s="76">
        <v>235</v>
      </c>
      <c r="H31" s="76">
        <v>182</v>
      </c>
      <c r="I31" s="75">
        <v>365</v>
      </c>
      <c r="J31" s="76">
        <v>195</v>
      </c>
      <c r="K31" s="77">
        <v>170</v>
      </c>
      <c r="L31" s="76">
        <v>368</v>
      </c>
      <c r="M31" s="76">
        <v>207</v>
      </c>
      <c r="N31" s="76">
        <v>161</v>
      </c>
      <c r="O31" s="75">
        <v>336</v>
      </c>
      <c r="P31" s="76">
        <v>180</v>
      </c>
      <c r="Q31" s="77">
        <v>156</v>
      </c>
      <c r="R31" s="75">
        <v>340</v>
      </c>
      <c r="S31" s="76">
        <v>184</v>
      </c>
      <c r="T31" s="77">
        <v>156</v>
      </c>
      <c r="U31" s="75">
        <v>340</v>
      </c>
      <c r="V31" s="76">
        <v>169</v>
      </c>
      <c r="W31" s="77">
        <v>171</v>
      </c>
      <c r="X31" s="76">
        <v>317</v>
      </c>
      <c r="Y31" s="76">
        <v>184</v>
      </c>
      <c r="Z31" s="76">
        <v>133</v>
      </c>
      <c r="AA31" s="75">
        <v>286</v>
      </c>
      <c r="AB31" s="76">
        <v>148</v>
      </c>
      <c r="AC31" s="77">
        <v>138</v>
      </c>
      <c r="AD31" s="76">
        <v>325</v>
      </c>
      <c r="AE31" s="76">
        <v>188</v>
      </c>
      <c r="AF31" s="76">
        <v>137</v>
      </c>
      <c r="AG31" s="34">
        <v>256</v>
      </c>
      <c r="AH31" s="35">
        <v>143</v>
      </c>
      <c r="AI31" s="36">
        <v>113</v>
      </c>
      <c r="AJ31" s="34">
        <v>257</v>
      </c>
      <c r="AK31" s="35">
        <v>139</v>
      </c>
      <c r="AL31" s="77">
        <v>118</v>
      </c>
      <c r="AM31" s="34">
        <v>276</v>
      </c>
      <c r="AN31" s="35">
        <v>142</v>
      </c>
      <c r="AO31" s="36">
        <v>134</v>
      </c>
      <c r="AP31" s="75">
        <v>256</v>
      </c>
      <c r="AQ31" s="35">
        <v>139</v>
      </c>
      <c r="AR31" s="36">
        <v>117</v>
      </c>
      <c r="AS31" s="75">
        <f aca="true" t="shared" si="5" ref="AS31:AS51">SUM(AT31:AU31)</f>
        <v>219</v>
      </c>
      <c r="AT31" s="35">
        <v>128</v>
      </c>
      <c r="AU31" s="36">
        <v>91</v>
      </c>
      <c r="AV31" s="75">
        <f aca="true" t="shared" si="6" ref="AV31:AV50">SUM(AW31:AX31)</f>
        <v>249</v>
      </c>
      <c r="AW31" s="35">
        <v>138</v>
      </c>
      <c r="AX31" s="36">
        <v>111</v>
      </c>
      <c r="AY31" s="75">
        <f aca="true" t="shared" si="7" ref="AY31:AY43">SUM(AZ31:BA31)</f>
        <v>198</v>
      </c>
      <c r="AZ31" s="35">
        <v>97</v>
      </c>
      <c r="BA31" s="36">
        <v>101</v>
      </c>
      <c r="BB31" s="60">
        <v>204</v>
      </c>
      <c r="BC31" s="60">
        <v>114</v>
      </c>
      <c r="BD31" s="58">
        <v>90</v>
      </c>
      <c r="BE31" s="139">
        <v>204</v>
      </c>
      <c r="BF31" s="140">
        <v>102</v>
      </c>
      <c r="BG31" s="140">
        <v>102</v>
      </c>
      <c r="BH31" s="75">
        <v>213</v>
      </c>
      <c r="BI31" s="76">
        <v>111</v>
      </c>
      <c r="BJ31" s="76">
        <v>102</v>
      </c>
      <c r="BK31" s="86">
        <v>176</v>
      </c>
      <c r="BL31" s="87">
        <v>103</v>
      </c>
      <c r="BM31" s="88">
        <v>73</v>
      </c>
      <c r="BN31" s="60">
        <v>161</v>
      </c>
      <c r="BO31" s="60">
        <v>92</v>
      </c>
      <c r="BP31" s="60">
        <v>69</v>
      </c>
      <c r="BQ31" s="59">
        <v>170</v>
      </c>
      <c r="BR31" s="60">
        <v>87</v>
      </c>
      <c r="BS31" s="60">
        <v>83</v>
      </c>
      <c r="BT31" s="59">
        <v>154</v>
      </c>
      <c r="BU31" s="60">
        <v>97</v>
      </c>
      <c r="BV31" s="58">
        <v>57</v>
      </c>
      <c r="BW31" s="59">
        <v>136</v>
      </c>
      <c r="BX31" s="60">
        <v>76</v>
      </c>
      <c r="BY31" s="58">
        <v>60</v>
      </c>
      <c r="BZ31" s="24">
        <v>138</v>
      </c>
      <c r="CA31" s="25">
        <v>80</v>
      </c>
      <c r="CB31" s="26">
        <v>58</v>
      </c>
      <c r="CC31" s="24">
        <v>125</v>
      </c>
      <c r="CD31" s="25">
        <v>63</v>
      </c>
      <c r="CE31" s="26">
        <v>62</v>
      </c>
      <c r="CF31" s="84">
        <v>111</v>
      </c>
      <c r="CG31" s="85">
        <v>64</v>
      </c>
      <c r="CH31" s="18">
        <v>47</v>
      </c>
      <c r="CI31" s="109">
        <v>127</v>
      </c>
      <c r="CJ31" s="110">
        <v>67</v>
      </c>
      <c r="CK31" s="111">
        <v>60</v>
      </c>
      <c r="CL31" s="109">
        <v>131</v>
      </c>
      <c r="CM31" s="110">
        <v>62</v>
      </c>
      <c r="CN31" s="111">
        <v>69</v>
      </c>
      <c r="CO31" s="126">
        <v>108</v>
      </c>
      <c r="CP31" s="127">
        <v>59</v>
      </c>
      <c r="CQ31" s="128">
        <v>49</v>
      </c>
      <c r="CR31" s="120">
        <v>112</v>
      </c>
      <c r="CS31" s="120">
        <v>63</v>
      </c>
      <c r="CT31" s="133">
        <v>49</v>
      </c>
      <c r="CU31" s="120">
        <v>92</v>
      </c>
      <c r="CV31" s="120">
        <v>58</v>
      </c>
      <c r="CW31" s="133">
        <v>34</v>
      </c>
    </row>
    <row r="32" spans="1:101" ht="15" customHeight="1">
      <c r="A32" s="137"/>
      <c r="B32" s="16" t="s">
        <v>47</v>
      </c>
      <c r="C32" s="75">
        <v>169</v>
      </c>
      <c r="D32" s="76">
        <v>94</v>
      </c>
      <c r="E32" s="77">
        <v>75</v>
      </c>
      <c r="F32" s="76">
        <v>182</v>
      </c>
      <c r="G32" s="76">
        <v>98</v>
      </c>
      <c r="H32" s="76">
        <v>84</v>
      </c>
      <c r="I32" s="75">
        <v>143</v>
      </c>
      <c r="J32" s="76">
        <v>85</v>
      </c>
      <c r="K32" s="77">
        <v>58</v>
      </c>
      <c r="L32" s="76">
        <v>143</v>
      </c>
      <c r="M32" s="76">
        <v>80</v>
      </c>
      <c r="N32" s="76">
        <v>63</v>
      </c>
      <c r="O32" s="75">
        <v>135</v>
      </c>
      <c r="P32" s="76">
        <v>75</v>
      </c>
      <c r="Q32" s="77">
        <v>60</v>
      </c>
      <c r="R32" s="75">
        <v>117</v>
      </c>
      <c r="S32" s="76">
        <v>65</v>
      </c>
      <c r="T32" s="77">
        <v>52</v>
      </c>
      <c r="U32" s="75">
        <v>116</v>
      </c>
      <c r="V32" s="76">
        <v>65</v>
      </c>
      <c r="W32" s="77">
        <v>51</v>
      </c>
      <c r="X32" s="76">
        <v>122</v>
      </c>
      <c r="Y32" s="76">
        <v>73</v>
      </c>
      <c r="Z32" s="76">
        <v>49</v>
      </c>
      <c r="AA32" s="75">
        <v>111</v>
      </c>
      <c r="AB32" s="76">
        <v>61</v>
      </c>
      <c r="AC32" s="77">
        <v>50</v>
      </c>
      <c r="AD32" s="76">
        <v>119</v>
      </c>
      <c r="AE32" s="76">
        <v>63</v>
      </c>
      <c r="AF32" s="76">
        <v>56</v>
      </c>
      <c r="AG32" s="34">
        <v>102</v>
      </c>
      <c r="AH32" s="35">
        <v>61</v>
      </c>
      <c r="AI32" s="36">
        <v>41</v>
      </c>
      <c r="AJ32" s="34">
        <v>105</v>
      </c>
      <c r="AK32" s="35">
        <v>59</v>
      </c>
      <c r="AL32" s="77">
        <v>46</v>
      </c>
      <c r="AM32" s="34">
        <v>99</v>
      </c>
      <c r="AN32" s="35">
        <v>55</v>
      </c>
      <c r="AO32" s="36">
        <v>44</v>
      </c>
      <c r="AP32" s="75">
        <v>93</v>
      </c>
      <c r="AQ32" s="35">
        <v>46</v>
      </c>
      <c r="AR32" s="36">
        <v>47</v>
      </c>
      <c r="AS32" s="75">
        <f t="shared" si="5"/>
        <v>86</v>
      </c>
      <c r="AT32" s="35">
        <v>50</v>
      </c>
      <c r="AU32" s="36">
        <v>36</v>
      </c>
      <c r="AV32" s="75">
        <f t="shared" si="6"/>
        <v>66</v>
      </c>
      <c r="AW32" s="35">
        <v>39</v>
      </c>
      <c r="AX32" s="36">
        <v>27</v>
      </c>
      <c r="AY32" s="75">
        <f t="shared" si="7"/>
        <v>79</v>
      </c>
      <c r="AZ32" s="35">
        <v>46</v>
      </c>
      <c r="BA32" s="36">
        <v>33</v>
      </c>
      <c r="BB32" s="60">
        <v>64</v>
      </c>
      <c r="BC32" s="60">
        <v>25</v>
      </c>
      <c r="BD32" s="58">
        <v>39</v>
      </c>
      <c r="BE32" s="140">
        <v>66</v>
      </c>
      <c r="BF32" s="140">
        <v>31</v>
      </c>
      <c r="BG32" s="140">
        <v>35</v>
      </c>
      <c r="BH32" s="59">
        <v>69</v>
      </c>
      <c r="BI32" s="60">
        <v>37</v>
      </c>
      <c r="BJ32" s="60">
        <v>32</v>
      </c>
      <c r="BK32" s="86">
        <v>61</v>
      </c>
      <c r="BL32" s="87">
        <v>32</v>
      </c>
      <c r="BM32" s="88">
        <v>29</v>
      </c>
      <c r="BN32" s="86">
        <v>48</v>
      </c>
      <c r="BO32" s="87">
        <v>29</v>
      </c>
      <c r="BP32" s="87">
        <v>19</v>
      </c>
      <c r="BQ32" s="34">
        <v>53</v>
      </c>
      <c r="BR32" s="35">
        <v>31</v>
      </c>
      <c r="BS32" s="35">
        <v>22</v>
      </c>
      <c r="BT32" s="34">
        <v>54</v>
      </c>
      <c r="BU32" s="35">
        <v>24</v>
      </c>
      <c r="BV32" s="36">
        <v>30</v>
      </c>
      <c r="BW32" s="34">
        <v>46</v>
      </c>
      <c r="BX32" s="35">
        <v>17</v>
      </c>
      <c r="BY32" s="36">
        <v>29</v>
      </c>
      <c r="BZ32" s="24">
        <v>40</v>
      </c>
      <c r="CA32" s="25">
        <v>19</v>
      </c>
      <c r="CB32" s="26">
        <v>21</v>
      </c>
      <c r="CC32" s="24">
        <f>(174-CC31)</f>
        <v>49</v>
      </c>
      <c r="CD32" s="25">
        <f>(92-CD31)</f>
        <v>29</v>
      </c>
      <c r="CE32" s="26">
        <f>(82-CE31)</f>
        <v>20</v>
      </c>
      <c r="CF32" s="84">
        <v>43</v>
      </c>
      <c r="CG32" s="85">
        <v>23</v>
      </c>
      <c r="CH32" s="18">
        <v>20</v>
      </c>
      <c r="CI32" s="109">
        <v>51</v>
      </c>
      <c r="CJ32" s="110">
        <v>25</v>
      </c>
      <c r="CK32" s="111">
        <v>26</v>
      </c>
      <c r="CL32" s="109">
        <v>48</v>
      </c>
      <c r="CM32" s="110">
        <v>24</v>
      </c>
      <c r="CN32" s="111">
        <v>24</v>
      </c>
      <c r="CO32" s="126">
        <v>48</v>
      </c>
      <c r="CP32" s="127">
        <v>27</v>
      </c>
      <c r="CQ32" s="128">
        <v>21</v>
      </c>
      <c r="CR32" s="120">
        <v>29</v>
      </c>
      <c r="CS32" s="120">
        <v>17</v>
      </c>
      <c r="CT32" s="133">
        <v>12</v>
      </c>
      <c r="CU32" s="120">
        <v>24</v>
      </c>
      <c r="CV32" s="120">
        <v>15</v>
      </c>
      <c r="CW32" s="133">
        <v>9</v>
      </c>
    </row>
    <row r="33" spans="1:101" ht="15" customHeight="1">
      <c r="A33" s="137"/>
      <c r="B33" s="16" t="s">
        <v>48</v>
      </c>
      <c r="C33" s="75">
        <v>84</v>
      </c>
      <c r="D33" s="76">
        <v>59</v>
      </c>
      <c r="E33" s="77">
        <v>25</v>
      </c>
      <c r="F33" s="76">
        <v>88</v>
      </c>
      <c r="G33" s="76">
        <v>54</v>
      </c>
      <c r="H33" s="76">
        <v>34</v>
      </c>
      <c r="I33" s="75">
        <v>84</v>
      </c>
      <c r="J33" s="76">
        <v>51</v>
      </c>
      <c r="K33" s="77">
        <v>33</v>
      </c>
      <c r="L33" s="76">
        <v>72</v>
      </c>
      <c r="M33" s="76">
        <v>42</v>
      </c>
      <c r="N33" s="76">
        <v>30</v>
      </c>
      <c r="O33" s="75">
        <v>72</v>
      </c>
      <c r="P33" s="76">
        <v>43</v>
      </c>
      <c r="Q33" s="77">
        <v>29</v>
      </c>
      <c r="R33" s="75">
        <v>73</v>
      </c>
      <c r="S33" s="76">
        <v>43</v>
      </c>
      <c r="T33" s="77">
        <v>30</v>
      </c>
      <c r="U33" s="75">
        <v>63</v>
      </c>
      <c r="V33" s="76">
        <v>39</v>
      </c>
      <c r="W33" s="77">
        <v>24</v>
      </c>
      <c r="X33" s="76">
        <v>61</v>
      </c>
      <c r="Y33" s="76">
        <v>37</v>
      </c>
      <c r="Z33" s="76">
        <v>24</v>
      </c>
      <c r="AA33" s="75">
        <v>52</v>
      </c>
      <c r="AB33" s="76">
        <v>27</v>
      </c>
      <c r="AC33" s="77">
        <v>25</v>
      </c>
      <c r="AD33" s="76">
        <v>63</v>
      </c>
      <c r="AE33" s="76">
        <v>41</v>
      </c>
      <c r="AF33" s="76">
        <v>22</v>
      </c>
      <c r="AG33" s="34">
        <v>54</v>
      </c>
      <c r="AH33" s="35">
        <v>34</v>
      </c>
      <c r="AI33" s="36">
        <v>20</v>
      </c>
      <c r="AJ33" s="34">
        <v>40</v>
      </c>
      <c r="AK33" s="35">
        <v>24</v>
      </c>
      <c r="AL33" s="77">
        <v>16</v>
      </c>
      <c r="AM33" s="34">
        <v>35</v>
      </c>
      <c r="AN33" s="35">
        <v>17</v>
      </c>
      <c r="AO33" s="36">
        <v>18</v>
      </c>
      <c r="AP33" s="75">
        <v>54</v>
      </c>
      <c r="AQ33" s="35">
        <v>30</v>
      </c>
      <c r="AR33" s="36">
        <v>24</v>
      </c>
      <c r="AS33" s="75">
        <f t="shared" si="5"/>
        <v>42</v>
      </c>
      <c r="AT33" s="35">
        <v>28</v>
      </c>
      <c r="AU33" s="36">
        <v>14</v>
      </c>
      <c r="AV33" s="75">
        <f t="shared" si="6"/>
        <v>38</v>
      </c>
      <c r="AW33" s="35">
        <v>30</v>
      </c>
      <c r="AX33" s="36">
        <v>8</v>
      </c>
      <c r="AY33" s="75">
        <f t="shared" si="7"/>
        <v>36</v>
      </c>
      <c r="AZ33" s="35">
        <v>21</v>
      </c>
      <c r="BA33" s="36">
        <v>15</v>
      </c>
      <c r="BB33" s="60">
        <v>49</v>
      </c>
      <c r="BC33" s="60">
        <v>35</v>
      </c>
      <c r="BD33" s="58">
        <v>14</v>
      </c>
      <c r="BE33" s="140">
        <v>37</v>
      </c>
      <c r="BF33" s="140">
        <v>19</v>
      </c>
      <c r="BG33" s="140">
        <v>18</v>
      </c>
      <c r="BH33" s="34">
        <v>38</v>
      </c>
      <c r="BI33" s="35">
        <v>20</v>
      </c>
      <c r="BJ33" s="35">
        <v>18</v>
      </c>
      <c r="BK33" s="86">
        <v>33</v>
      </c>
      <c r="BL33" s="87">
        <v>15</v>
      </c>
      <c r="BM33" s="88">
        <v>18</v>
      </c>
      <c r="BN33" s="59">
        <v>28</v>
      </c>
      <c r="BO33" s="60">
        <v>16</v>
      </c>
      <c r="BP33" s="58">
        <v>12</v>
      </c>
      <c r="BQ33" s="59">
        <v>28</v>
      </c>
      <c r="BR33" s="60">
        <v>16</v>
      </c>
      <c r="BS33" s="58">
        <v>12</v>
      </c>
      <c r="BT33" s="59">
        <v>35</v>
      </c>
      <c r="BU33" s="60">
        <v>19</v>
      </c>
      <c r="BV33" s="58">
        <v>16</v>
      </c>
      <c r="BW33" s="59">
        <v>29</v>
      </c>
      <c r="BX33" s="60">
        <v>15</v>
      </c>
      <c r="BY33" s="58">
        <v>14</v>
      </c>
      <c r="BZ33" s="24">
        <v>33</v>
      </c>
      <c r="CA33" s="25">
        <v>19</v>
      </c>
      <c r="CB33" s="26">
        <v>14</v>
      </c>
      <c r="CC33" s="24">
        <v>35</v>
      </c>
      <c r="CD33" s="25">
        <v>20</v>
      </c>
      <c r="CE33" s="26">
        <v>15</v>
      </c>
      <c r="CF33" s="84">
        <v>24</v>
      </c>
      <c r="CG33" s="85">
        <v>15</v>
      </c>
      <c r="CH33" s="18">
        <v>9</v>
      </c>
      <c r="CI33" s="109">
        <v>25</v>
      </c>
      <c r="CJ33" s="110">
        <v>15</v>
      </c>
      <c r="CK33" s="111">
        <v>10</v>
      </c>
      <c r="CL33" s="109">
        <v>35</v>
      </c>
      <c r="CM33" s="110">
        <v>19</v>
      </c>
      <c r="CN33" s="111">
        <v>16</v>
      </c>
      <c r="CO33" s="120">
        <v>23</v>
      </c>
      <c r="CP33" s="121">
        <v>10</v>
      </c>
      <c r="CQ33" s="122">
        <v>13</v>
      </c>
      <c r="CR33" s="120">
        <v>19</v>
      </c>
      <c r="CS33" s="120">
        <v>14</v>
      </c>
      <c r="CT33" s="133">
        <v>5</v>
      </c>
      <c r="CU33" s="120">
        <v>15</v>
      </c>
      <c r="CV33" s="120">
        <v>9</v>
      </c>
      <c r="CW33" s="133">
        <v>6</v>
      </c>
    </row>
    <row r="34" spans="1:101" ht="15" customHeight="1">
      <c r="A34" s="137"/>
      <c r="B34" s="16" t="s">
        <v>49</v>
      </c>
      <c r="C34" s="75">
        <v>79</v>
      </c>
      <c r="D34" s="76">
        <v>54</v>
      </c>
      <c r="E34" s="77">
        <v>25</v>
      </c>
      <c r="F34" s="76">
        <v>85</v>
      </c>
      <c r="G34" s="76">
        <v>52</v>
      </c>
      <c r="H34" s="76">
        <v>33</v>
      </c>
      <c r="I34" s="75">
        <v>67</v>
      </c>
      <c r="J34" s="76">
        <v>48</v>
      </c>
      <c r="K34" s="77">
        <v>19</v>
      </c>
      <c r="L34" s="76">
        <v>80</v>
      </c>
      <c r="M34" s="76">
        <v>53</v>
      </c>
      <c r="N34" s="76">
        <v>27</v>
      </c>
      <c r="O34" s="75">
        <v>88</v>
      </c>
      <c r="P34" s="76">
        <v>50</v>
      </c>
      <c r="Q34" s="77">
        <v>38</v>
      </c>
      <c r="R34" s="75">
        <v>70</v>
      </c>
      <c r="S34" s="76">
        <v>47</v>
      </c>
      <c r="T34" s="77">
        <v>23</v>
      </c>
      <c r="U34" s="75">
        <v>68</v>
      </c>
      <c r="V34" s="76">
        <v>42</v>
      </c>
      <c r="W34" s="77">
        <v>26</v>
      </c>
      <c r="X34" s="76">
        <v>57</v>
      </c>
      <c r="Y34" s="76">
        <v>31</v>
      </c>
      <c r="Z34" s="76">
        <v>26</v>
      </c>
      <c r="AA34" s="75">
        <v>46</v>
      </c>
      <c r="AB34" s="76">
        <v>27</v>
      </c>
      <c r="AC34" s="77">
        <v>19</v>
      </c>
      <c r="AD34" s="76">
        <v>50</v>
      </c>
      <c r="AE34" s="76">
        <v>28</v>
      </c>
      <c r="AF34" s="76">
        <v>22</v>
      </c>
      <c r="AG34" s="34">
        <v>51</v>
      </c>
      <c r="AH34" s="35">
        <v>31</v>
      </c>
      <c r="AI34" s="36">
        <v>20</v>
      </c>
      <c r="AJ34" s="34">
        <v>44</v>
      </c>
      <c r="AK34" s="35">
        <v>28</v>
      </c>
      <c r="AL34" s="77">
        <v>16</v>
      </c>
      <c r="AM34" s="34">
        <v>25</v>
      </c>
      <c r="AN34" s="35">
        <v>14</v>
      </c>
      <c r="AO34" s="36">
        <v>11</v>
      </c>
      <c r="AP34" s="75">
        <v>41</v>
      </c>
      <c r="AQ34" s="35">
        <v>27</v>
      </c>
      <c r="AR34" s="36">
        <v>14</v>
      </c>
      <c r="AS34" s="75">
        <f t="shared" si="5"/>
        <v>32</v>
      </c>
      <c r="AT34" s="35">
        <v>14</v>
      </c>
      <c r="AU34" s="36">
        <v>18</v>
      </c>
      <c r="AV34" s="75">
        <f t="shared" si="6"/>
        <v>35</v>
      </c>
      <c r="AW34" s="35">
        <v>20</v>
      </c>
      <c r="AX34" s="36">
        <v>15</v>
      </c>
      <c r="AY34" s="75">
        <f t="shared" si="7"/>
        <v>31</v>
      </c>
      <c r="AZ34" s="35">
        <v>20</v>
      </c>
      <c r="BA34" s="36">
        <v>11</v>
      </c>
      <c r="BB34" s="60">
        <v>42</v>
      </c>
      <c r="BC34" s="60">
        <v>24</v>
      </c>
      <c r="BD34" s="58">
        <v>18</v>
      </c>
      <c r="BE34" s="140">
        <v>30</v>
      </c>
      <c r="BF34" s="140">
        <v>20</v>
      </c>
      <c r="BG34" s="140">
        <v>10</v>
      </c>
      <c r="BH34" s="34">
        <v>34</v>
      </c>
      <c r="BI34" s="35">
        <v>18</v>
      </c>
      <c r="BJ34" s="35">
        <v>16</v>
      </c>
      <c r="BK34" s="86">
        <v>14</v>
      </c>
      <c r="BL34" s="87">
        <v>10</v>
      </c>
      <c r="BM34" s="88">
        <v>4</v>
      </c>
      <c r="BN34" s="59">
        <v>34</v>
      </c>
      <c r="BO34" s="60">
        <v>24</v>
      </c>
      <c r="BP34" s="58">
        <v>10</v>
      </c>
      <c r="BQ34" s="59">
        <v>44</v>
      </c>
      <c r="BR34" s="60">
        <v>28</v>
      </c>
      <c r="BS34" s="58">
        <v>16</v>
      </c>
      <c r="BT34" s="59">
        <v>44</v>
      </c>
      <c r="BU34" s="60">
        <v>19</v>
      </c>
      <c r="BV34" s="58">
        <v>25</v>
      </c>
      <c r="BW34" s="59">
        <v>32</v>
      </c>
      <c r="BX34" s="60">
        <v>19</v>
      </c>
      <c r="BY34" s="58">
        <v>13</v>
      </c>
      <c r="BZ34" s="24">
        <v>37</v>
      </c>
      <c r="CA34" s="25">
        <v>24</v>
      </c>
      <c r="CB34" s="26">
        <v>13</v>
      </c>
      <c r="CC34" s="24">
        <v>29</v>
      </c>
      <c r="CD34" s="25">
        <v>15</v>
      </c>
      <c r="CE34" s="26">
        <v>14</v>
      </c>
      <c r="CF34" s="84">
        <v>27</v>
      </c>
      <c r="CG34" s="85">
        <v>17</v>
      </c>
      <c r="CH34" s="18">
        <v>10</v>
      </c>
      <c r="CI34" s="109">
        <v>29</v>
      </c>
      <c r="CJ34" s="110">
        <v>17</v>
      </c>
      <c r="CK34" s="111">
        <v>12</v>
      </c>
      <c r="CL34" s="109">
        <v>36</v>
      </c>
      <c r="CM34" s="110">
        <v>21</v>
      </c>
      <c r="CN34" s="111">
        <v>15</v>
      </c>
      <c r="CO34" s="120">
        <v>21</v>
      </c>
      <c r="CP34" s="121">
        <v>10</v>
      </c>
      <c r="CQ34" s="122">
        <v>11</v>
      </c>
      <c r="CR34" s="120">
        <v>31</v>
      </c>
      <c r="CS34" s="120">
        <v>19</v>
      </c>
      <c r="CT34" s="133">
        <v>12</v>
      </c>
      <c r="CU34" s="120">
        <v>27</v>
      </c>
      <c r="CV34" s="120">
        <v>14</v>
      </c>
      <c r="CW34" s="133">
        <v>13</v>
      </c>
    </row>
    <row r="35" spans="1:101" ht="15" customHeight="1">
      <c r="A35" s="137"/>
      <c r="B35" s="16" t="s">
        <v>50</v>
      </c>
      <c r="C35" s="75">
        <v>314</v>
      </c>
      <c r="D35" s="76">
        <v>241</v>
      </c>
      <c r="E35" s="77">
        <v>73</v>
      </c>
      <c r="F35" s="76">
        <v>347</v>
      </c>
      <c r="G35" s="76">
        <v>259</v>
      </c>
      <c r="H35" s="76">
        <v>88</v>
      </c>
      <c r="I35" s="75">
        <v>310</v>
      </c>
      <c r="J35" s="76">
        <v>223</v>
      </c>
      <c r="K35" s="77">
        <v>87</v>
      </c>
      <c r="L35" s="76">
        <v>309</v>
      </c>
      <c r="M35" s="76">
        <v>234</v>
      </c>
      <c r="N35" s="76">
        <v>75</v>
      </c>
      <c r="O35" s="75">
        <v>214</v>
      </c>
      <c r="P35" s="76">
        <v>151</v>
      </c>
      <c r="Q35" s="77">
        <v>63</v>
      </c>
      <c r="R35" s="75">
        <v>211</v>
      </c>
      <c r="S35" s="76">
        <v>152</v>
      </c>
      <c r="T35" s="77">
        <v>59</v>
      </c>
      <c r="U35" s="75">
        <v>233</v>
      </c>
      <c r="V35" s="76">
        <v>170</v>
      </c>
      <c r="W35" s="77">
        <v>63</v>
      </c>
      <c r="X35" s="76">
        <v>202</v>
      </c>
      <c r="Y35" s="76">
        <v>137</v>
      </c>
      <c r="Z35" s="76">
        <v>65</v>
      </c>
      <c r="AA35" s="75">
        <v>170</v>
      </c>
      <c r="AB35" s="76">
        <v>127</v>
      </c>
      <c r="AC35" s="77">
        <v>43</v>
      </c>
      <c r="AD35" s="76">
        <v>167</v>
      </c>
      <c r="AE35" s="76">
        <v>115</v>
      </c>
      <c r="AF35" s="76">
        <v>52</v>
      </c>
      <c r="AG35" s="34">
        <v>158</v>
      </c>
      <c r="AH35" s="35">
        <v>105</v>
      </c>
      <c r="AI35" s="36">
        <v>53</v>
      </c>
      <c r="AJ35" s="34">
        <v>142</v>
      </c>
      <c r="AK35" s="35">
        <v>96</v>
      </c>
      <c r="AL35" s="77">
        <v>46</v>
      </c>
      <c r="AM35" s="34">
        <v>152</v>
      </c>
      <c r="AN35" s="35">
        <v>103</v>
      </c>
      <c r="AO35" s="36">
        <v>49</v>
      </c>
      <c r="AP35" s="75">
        <v>139</v>
      </c>
      <c r="AQ35" s="35">
        <v>101</v>
      </c>
      <c r="AR35" s="36">
        <v>38</v>
      </c>
      <c r="AS35" s="75">
        <f t="shared" si="5"/>
        <v>121</v>
      </c>
      <c r="AT35" s="35">
        <v>88</v>
      </c>
      <c r="AU35" s="36">
        <v>33</v>
      </c>
      <c r="AV35" s="75">
        <f t="shared" si="6"/>
        <v>98</v>
      </c>
      <c r="AW35" s="35">
        <v>64</v>
      </c>
      <c r="AX35" s="36">
        <v>34</v>
      </c>
      <c r="AY35" s="75">
        <f t="shared" si="7"/>
        <v>112</v>
      </c>
      <c r="AZ35" s="35">
        <v>72</v>
      </c>
      <c r="BA35" s="36">
        <v>40</v>
      </c>
      <c r="BB35" s="60">
        <v>109</v>
      </c>
      <c r="BC35" s="60">
        <v>74</v>
      </c>
      <c r="BD35" s="58">
        <v>35</v>
      </c>
      <c r="BE35" s="139">
        <v>98</v>
      </c>
      <c r="BF35" s="139">
        <v>69</v>
      </c>
      <c r="BG35" s="140">
        <f>BE35-BF35</f>
        <v>29</v>
      </c>
      <c r="BH35" s="34">
        <v>106</v>
      </c>
      <c r="BI35" s="35">
        <v>68</v>
      </c>
      <c r="BJ35" s="35">
        <v>38</v>
      </c>
      <c r="BK35" s="86">
        <v>83</v>
      </c>
      <c r="BL35" s="87">
        <v>55</v>
      </c>
      <c r="BM35" s="88">
        <v>28</v>
      </c>
      <c r="BN35" s="59">
        <v>93</v>
      </c>
      <c r="BO35" s="60">
        <v>61</v>
      </c>
      <c r="BP35" s="58">
        <v>32</v>
      </c>
      <c r="BQ35" s="59">
        <v>102</v>
      </c>
      <c r="BR35" s="60">
        <v>65</v>
      </c>
      <c r="BS35" s="58">
        <v>37</v>
      </c>
      <c r="BT35" s="59">
        <v>89</v>
      </c>
      <c r="BU35" s="60">
        <v>61</v>
      </c>
      <c r="BV35" s="58">
        <v>28</v>
      </c>
      <c r="BW35" s="59">
        <v>85</v>
      </c>
      <c r="BX35" s="60">
        <v>59</v>
      </c>
      <c r="BY35" s="58">
        <v>26</v>
      </c>
      <c r="BZ35" s="24">
        <v>69</v>
      </c>
      <c r="CA35" s="25">
        <v>46</v>
      </c>
      <c r="CB35" s="26">
        <v>23</v>
      </c>
      <c r="CC35" s="24">
        <v>77</v>
      </c>
      <c r="CD35" s="25">
        <v>52</v>
      </c>
      <c r="CE35" s="26">
        <v>25</v>
      </c>
      <c r="CF35" s="84">
        <v>76</v>
      </c>
      <c r="CG35" s="85">
        <v>50</v>
      </c>
      <c r="CH35" s="18">
        <v>26</v>
      </c>
      <c r="CI35" s="109">
        <v>85</v>
      </c>
      <c r="CJ35" s="110">
        <v>60</v>
      </c>
      <c r="CK35" s="111">
        <v>25</v>
      </c>
      <c r="CL35" s="109">
        <v>81</v>
      </c>
      <c r="CM35" s="110">
        <v>47</v>
      </c>
      <c r="CN35" s="111">
        <v>34</v>
      </c>
      <c r="CO35" s="120">
        <v>89</v>
      </c>
      <c r="CP35" s="121">
        <v>57</v>
      </c>
      <c r="CQ35" s="122">
        <v>32</v>
      </c>
      <c r="CR35" s="120">
        <v>97</v>
      </c>
      <c r="CS35" s="120">
        <v>61</v>
      </c>
      <c r="CT35" s="133">
        <v>36</v>
      </c>
      <c r="CU35" s="120">
        <v>90</v>
      </c>
      <c r="CV35" s="120">
        <v>62</v>
      </c>
      <c r="CW35" s="133">
        <v>28</v>
      </c>
    </row>
    <row r="36" spans="1:101" ht="15" customHeight="1">
      <c r="A36" s="137"/>
      <c r="B36" s="16" t="s">
        <v>51</v>
      </c>
      <c r="C36" s="75">
        <v>369</v>
      </c>
      <c r="D36" s="76">
        <v>274</v>
      </c>
      <c r="E36" s="77">
        <v>95</v>
      </c>
      <c r="F36" s="76">
        <v>327</v>
      </c>
      <c r="G36" s="76">
        <v>233</v>
      </c>
      <c r="H36" s="76">
        <v>94</v>
      </c>
      <c r="I36" s="75">
        <v>379</v>
      </c>
      <c r="J36" s="76">
        <v>273</v>
      </c>
      <c r="K36" s="77">
        <v>106</v>
      </c>
      <c r="L36" s="76">
        <v>362</v>
      </c>
      <c r="M36" s="76">
        <v>251</v>
      </c>
      <c r="N36" s="76">
        <v>111</v>
      </c>
      <c r="O36" s="75">
        <v>373</v>
      </c>
      <c r="P36" s="76">
        <v>265</v>
      </c>
      <c r="Q36" s="77">
        <v>108</v>
      </c>
      <c r="R36" s="75">
        <v>353</v>
      </c>
      <c r="S36" s="76">
        <v>254</v>
      </c>
      <c r="T36" s="77">
        <v>99</v>
      </c>
      <c r="U36" s="75">
        <v>311</v>
      </c>
      <c r="V36" s="76">
        <v>217</v>
      </c>
      <c r="W36" s="77">
        <v>94</v>
      </c>
      <c r="X36" s="76">
        <v>312</v>
      </c>
      <c r="Y36" s="76">
        <v>224</v>
      </c>
      <c r="Z36" s="76">
        <v>88</v>
      </c>
      <c r="AA36" s="75">
        <v>296</v>
      </c>
      <c r="AB36" s="76">
        <v>192</v>
      </c>
      <c r="AC36" s="77">
        <v>104</v>
      </c>
      <c r="AD36" s="76">
        <v>325</v>
      </c>
      <c r="AE36" s="76">
        <v>230</v>
      </c>
      <c r="AF36" s="76">
        <v>95</v>
      </c>
      <c r="AG36" s="34">
        <v>329</v>
      </c>
      <c r="AH36" s="35">
        <v>230</v>
      </c>
      <c r="AI36" s="36">
        <v>99</v>
      </c>
      <c r="AJ36" s="34">
        <v>263</v>
      </c>
      <c r="AK36" s="35">
        <v>178</v>
      </c>
      <c r="AL36" s="77">
        <v>85</v>
      </c>
      <c r="AM36" s="34">
        <v>245</v>
      </c>
      <c r="AN36" s="35">
        <v>175</v>
      </c>
      <c r="AO36" s="36">
        <v>70</v>
      </c>
      <c r="AP36" s="75">
        <v>220</v>
      </c>
      <c r="AQ36" s="35">
        <v>154</v>
      </c>
      <c r="AR36" s="36">
        <v>66</v>
      </c>
      <c r="AS36" s="75">
        <f t="shared" si="5"/>
        <v>205</v>
      </c>
      <c r="AT36" s="35">
        <v>147</v>
      </c>
      <c r="AU36" s="36">
        <v>58</v>
      </c>
      <c r="AV36" s="75">
        <f t="shared" si="6"/>
        <v>213</v>
      </c>
      <c r="AW36" s="35">
        <v>152</v>
      </c>
      <c r="AX36" s="36">
        <v>61</v>
      </c>
      <c r="AY36" s="75">
        <f t="shared" si="7"/>
        <v>238</v>
      </c>
      <c r="AZ36" s="35">
        <v>160</v>
      </c>
      <c r="BA36" s="36">
        <v>78</v>
      </c>
      <c r="BB36" s="60">
        <v>220</v>
      </c>
      <c r="BC36" s="60">
        <v>139</v>
      </c>
      <c r="BD36" s="58">
        <v>81</v>
      </c>
      <c r="BE36" s="140">
        <v>207</v>
      </c>
      <c r="BF36" s="140">
        <v>126</v>
      </c>
      <c r="BG36" s="140">
        <f aca="true" t="shared" si="8" ref="BG36:BG51">BE36-BF36</f>
        <v>81</v>
      </c>
      <c r="BH36" s="34">
        <v>208</v>
      </c>
      <c r="BI36" s="35">
        <v>131</v>
      </c>
      <c r="BJ36" s="35">
        <v>77</v>
      </c>
      <c r="BK36" s="86">
        <v>199</v>
      </c>
      <c r="BL36" s="87">
        <v>139</v>
      </c>
      <c r="BM36" s="88">
        <v>60</v>
      </c>
      <c r="BN36" s="59">
        <v>185</v>
      </c>
      <c r="BO36" s="60">
        <v>115</v>
      </c>
      <c r="BP36" s="58">
        <v>70</v>
      </c>
      <c r="BQ36" s="59">
        <v>174</v>
      </c>
      <c r="BR36" s="60">
        <v>110</v>
      </c>
      <c r="BS36" s="58">
        <v>64</v>
      </c>
      <c r="BT36" s="59">
        <v>165</v>
      </c>
      <c r="BU36" s="60">
        <v>110</v>
      </c>
      <c r="BV36" s="58">
        <v>55</v>
      </c>
      <c r="BW36" s="59">
        <v>151</v>
      </c>
      <c r="BX36" s="60">
        <v>109</v>
      </c>
      <c r="BY36" s="58">
        <v>42</v>
      </c>
      <c r="BZ36" s="24">
        <v>144</v>
      </c>
      <c r="CA36" s="25">
        <v>96</v>
      </c>
      <c r="CB36" s="26">
        <v>48</v>
      </c>
      <c r="CC36" s="24">
        <v>142</v>
      </c>
      <c r="CD36" s="25">
        <v>101</v>
      </c>
      <c r="CE36" s="26">
        <v>41</v>
      </c>
      <c r="CF36" s="84">
        <v>138</v>
      </c>
      <c r="CG36" s="85">
        <v>88</v>
      </c>
      <c r="CH36" s="18">
        <v>50</v>
      </c>
      <c r="CI36" s="109">
        <v>127</v>
      </c>
      <c r="CJ36" s="110">
        <v>97</v>
      </c>
      <c r="CK36" s="111">
        <v>30</v>
      </c>
      <c r="CL36" s="109">
        <v>151</v>
      </c>
      <c r="CM36" s="110">
        <v>107</v>
      </c>
      <c r="CN36" s="111">
        <v>44</v>
      </c>
      <c r="CO36" s="120">
        <v>138</v>
      </c>
      <c r="CP36" s="121">
        <v>88</v>
      </c>
      <c r="CQ36" s="122">
        <v>50</v>
      </c>
      <c r="CR36" s="120">
        <v>149</v>
      </c>
      <c r="CS36" s="120">
        <v>103</v>
      </c>
      <c r="CT36" s="133">
        <v>46</v>
      </c>
      <c r="CU36" s="120">
        <v>154</v>
      </c>
      <c r="CV36" s="120">
        <v>91</v>
      </c>
      <c r="CW36" s="133">
        <v>63</v>
      </c>
    </row>
    <row r="37" spans="1:101" ht="15" customHeight="1">
      <c r="A37" s="137"/>
      <c r="B37" s="16" t="s">
        <v>52</v>
      </c>
      <c r="C37" s="75">
        <v>323</v>
      </c>
      <c r="D37" s="76">
        <v>196</v>
      </c>
      <c r="E37" s="77">
        <v>127</v>
      </c>
      <c r="F37" s="76">
        <v>328</v>
      </c>
      <c r="G37" s="76">
        <v>222</v>
      </c>
      <c r="H37" s="76">
        <v>106</v>
      </c>
      <c r="I37" s="75">
        <v>311</v>
      </c>
      <c r="J37" s="76">
        <v>201</v>
      </c>
      <c r="K37" s="77">
        <v>110</v>
      </c>
      <c r="L37" s="76">
        <v>316</v>
      </c>
      <c r="M37" s="76">
        <v>216</v>
      </c>
      <c r="N37" s="76">
        <v>100</v>
      </c>
      <c r="O37" s="75">
        <v>334</v>
      </c>
      <c r="P37" s="76">
        <v>234</v>
      </c>
      <c r="Q37" s="77">
        <v>100</v>
      </c>
      <c r="R37" s="75">
        <v>336</v>
      </c>
      <c r="S37" s="76">
        <v>232</v>
      </c>
      <c r="T37" s="77">
        <v>104</v>
      </c>
      <c r="U37" s="75">
        <v>336</v>
      </c>
      <c r="V37" s="76">
        <v>233</v>
      </c>
      <c r="W37" s="77">
        <v>103</v>
      </c>
      <c r="X37" s="76">
        <v>320</v>
      </c>
      <c r="Y37" s="76">
        <v>218</v>
      </c>
      <c r="Z37" s="76">
        <v>102</v>
      </c>
      <c r="AA37" s="75">
        <v>355</v>
      </c>
      <c r="AB37" s="76">
        <v>229</v>
      </c>
      <c r="AC37" s="77">
        <v>126</v>
      </c>
      <c r="AD37" s="76">
        <v>399</v>
      </c>
      <c r="AE37" s="76">
        <v>278</v>
      </c>
      <c r="AF37" s="76">
        <v>121</v>
      </c>
      <c r="AG37" s="34">
        <v>376</v>
      </c>
      <c r="AH37" s="35">
        <v>252</v>
      </c>
      <c r="AI37" s="36">
        <v>124</v>
      </c>
      <c r="AJ37" s="34">
        <v>365</v>
      </c>
      <c r="AK37" s="35">
        <v>244</v>
      </c>
      <c r="AL37" s="77">
        <v>121</v>
      </c>
      <c r="AM37" s="34">
        <v>364</v>
      </c>
      <c r="AN37" s="35">
        <v>234</v>
      </c>
      <c r="AO37" s="36">
        <v>130</v>
      </c>
      <c r="AP37" s="75">
        <v>326</v>
      </c>
      <c r="AQ37" s="35">
        <v>231</v>
      </c>
      <c r="AR37" s="36">
        <v>95</v>
      </c>
      <c r="AS37" s="75">
        <f t="shared" si="5"/>
        <v>343</v>
      </c>
      <c r="AT37" s="35">
        <v>242</v>
      </c>
      <c r="AU37" s="36">
        <v>101</v>
      </c>
      <c r="AV37" s="75">
        <f t="shared" si="6"/>
        <v>307</v>
      </c>
      <c r="AW37" s="35">
        <v>200</v>
      </c>
      <c r="AX37" s="36">
        <v>107</v>
      </c>
      <c r="AY37" s="75">
        <f t="shared" si="7"/>
        <v>267</v>
      </c>
      <c r="AZ37" s="35">
        <v>185</v>
      </c>
      <c r="BA37" s="36">
        <v>82</v>
      </c>
      <c r="BB37" s="60">
        <v>245</v>
      </c>
      <c r="BC37" s="60">
        <v>156</v>
      </c>
      <c r="BD37" s="58">
        <v>89</v>
      </c>
      <c r="BE37" s="140">
        <v>250</v>
      </c>
      <c r="BF37" s="140">
        <v>162</v>
      </c>
      <c r="BG37" s="140">
        <f t="shared" si="8"/>
        <v>88</v>
      </c>
      <c r="BH37" s="34">
        <v>224</v>
      </c>
      <c r="BI37" s="35">
        <v>140</v>
      </c>
      <c r="BJ37" s="35">
        <v>84</v>
      </c>
      <c r="BK37" s="86">
        <v>268</v>
      </c>
      <c r="BL37" s="87">
        <v>163</v>
      </c>
      <c r="BM37" s="88">
        <v>105</v>
      </c>
      <c r="BN37" s="59">
        <v>244</v>
      </c>
      <c r="BO37" s="60">
        <v>155</v>
      </c>
      <c r="BP37" s="58">
        <v>89</v>
      </c>
      <c r="BQ37" s="59">
        <v>205</v>
      </c>
      <c r="BR37" s="60">
        <v>134</v>
      </c>
      <c r="BS37" s="58">
        <v>71</v>
      </c>
      <c r="BT37" s="59">
        <v>235</v>
      </c>
      <c r="BU37" s="60">
        <v>143</v>
      </c>
      <c r="BV37" s="58">
        <v>92</v>
      </c>
      <c r="BW37" s="59">
        <v>188</v>
      </c>
      <c r="BX37" s="60">
        <v>125</v>
      </c>
      <c r="BY37" s="58">
        <v>63</v>
      </c>
      <c r="BZ37" s="24">
        <v>179</v>
      </c>
      <c r="CA37" s="25">
        <v>108</v>
      </c>
      <c r="CB37" s="26">
        <v>71</v>
      </c>
      <c r="CC37" s="24">
        <v>185</v>
      </c>
      <c r="CD37" s="25">
        <v>111</v>
      </c>
      <c r="CE37" s="26">
        <v>74</v>
      </c>
      <c r="CF37" s="84">
        <v>159</v>
      </c>
      <c r="CG37" s="85">
        <v>98</v>
      </c>
      <c r="CH37" s="18">
        <v>61</v>
      </c>
      <c r="CI37" s="109">
        <v>146</v>
      </c>
      <c r="CJ37" s="110">
        <v>98</v>
      </c>
      <c r="CK37" s="111">
        <v>48</v>
      </c>
      <c r="CL37" s="109">
        <v>158</v>
      </c>
      <c r="CM37" s="110">
        <v>106</v>
      </c>
      <c r="CN37" s="111">
        <v>52</v>
      </c>
      <c r="CO37" s="120">
        <v>142</v>
      </c>
      <c r="CP37" s="121">
        <v>91</v>
      </c>
      <c r="CQ37" s="122">
        <v>51</v>
      </c>
      <c r="CR37" s="120">
        <v>158</v>
      </c>
      <c r="CS37" s="120">
        <v>95</v>
      </c>
      <c r="CT37" s="133">
        <v>63</v>
      </c>
      <c r="CU37" s="120">
        <v>164</v>
      </c>
      <c r="CV37" s="120">
        <v>98</v>
      </c>
      <c r="CW37" s="133">
        <v>66</v>
      </c>
    </row>
    <row r="38" spans="1:101" ht="15" customHeight="1">
      <c r="A38" s="137"/>
      <c r="B38" s="16" t="s">
        <v>53</v>
      </c>
      <c r="C38" s="75">
        <v>319</v>
      </c>
      <c r="D38" s="76">
        <v>206</v>
      </c>
      <c r="E38" s="77">
        <v>113</v>
      </c>
      <c r="F38" s="76">
        <v>342</v>
      </c>
      <c r="G38" s="76">
        <v>226</v>
      </c>
      <c r="H38" s="76">
        <v>116</v>
      </c>
      <c r="I38" s="75">
        <v>348</v>
      </c>
      <c r="J38" s="76">
        <v>218</v>
      </c>
      <c r="K38" s="77">
        <v>130</v>
      </c>
      <c r="L38" s="76">
        <v>318</v>
      </c>
      <c r="M38" s="76">
        <v>194</v>
      </c>
      <c r="N38" s="76">
        <v>124</v>
      </c>
      <c r="O38" s="75">
        <v>333</v>
      </c>
      <c r="P38" s="76">
        <v>203</v>
      </c>
      <c r="Q38" s="77">
        <v>130</v>
      </c>
      <c r="R38" s="75">
        <v>364</v>
      </c>
      <c r="S38" s="76">
        <v>237</v>
      </c>
      <c r="T38" s="77">
        <v>127</v>
      </c>
      <c r="U38" s="75">
        <v>357</v>
      </c>
      <c r="V38" s="76">
        <v>220</v>
      </c>
      <c r="W38" s="77">
        <v>137</v>
      </c>
      <c r="X38" s="76">
        <v>357</v>
      </c>
      <c r="Y38" s="76">
        <v>226</v>
      </c>
      <c r="Z38" s="76">
        <v>131</v>
      </c>
      <c r="AA38" s="75">
        <v>352</v>
      </c>
      <c r="AB38" s="76">
        <v>221</v>
      </c>
      <c r="AC38" s="77">
        <v>131</v>
      </c>
      <c r="AD38" s="76">
        <v>393</v>
      </c>
      <c r="AE38" s="76">
        <v>243</v>
      </c>
      <c r="AF38" s="76">
        <v>150</v>
      </c>
      <c r="AG38" s="34">
        <v>419</v>
      </c>
      <c r="AH38" s="35">
        <v>283</v>
      </c>
      <c r="AI38" s="36">
        <v>136</v>
      </c>
      <c r="AJ38" s="34">
        <v>411</v>
      </c>
      <c r="AK38" s="35">
        <v>265</v>
      </c>
      <c r="AL38" s="77">
        <v>146</v>
      </c>
      <c r="AM38" s="34">
        <v>417</v>
      </c>
      <c r="AN38" s="35">
        <v>274</v>
      </c>
      <c r="AO38" s="36">
        <v>143</v>
      </c>
      <c r="AP38" s="75">
        <v>466</v>
      </c>
      <c r="AQ38" s="35">
        <v>302</v>
      </c>
      <c r="AR38" s="36">
        <v>164</v>
      </c>
      <c r="AS38" s="75">
        <f t="shared" si="5"/>
        <v>450</v>
      </c>
      <c r="AT38" s="35">
        <v>282</v>
      </c>
      <c r="AU38" s="36">
        <v>168</v>
      </c>
      <c r="AV38" s="75">
        <f t="shared" si="6"/>
        <v>431</v>
      </c>
      <c r="AW38" s="35">
        <v>284</v>
      </c>
      <c r="AX38" s="36">
        <v>147</v>
      </c>
      <c r="AY38" s="75">
        <f t="shared" si="7"/>
        <v>480</v>
      </c>
      <c r="AZ38" s="35">
        <v>306</v>
      </c>
      <c r="BA38" s="36">
        <v>174</v>
      </c>
      <c r="BB38" s="60">
        <v>397</v>
      </c>
      <c r="BC38" s="60">
        <v>254</v>
      </c>
      <c r="BD38" s="58">
        <v>143</v>
      </c>
      <c r="BE38" s="140">
        <v>417</v>
      </c>
      <c r="BF38" s="140">
        <v>267</v>
      </c>
      <c r="BG38" s="140">
        <f t="shared" si="8"/>
        <v>150</v>
      </c>
      <c r="BH38" s="34">
        <v>377</v>
      </c>
      <c r="BI38" s="35">
        <v>218</v>
      </c>
      <c r="BJ38" s="35">
        <v>159</v>
      </c>
      <c r="BK38" s="86">
        <v>361</v>
      </c>
      <c r="BL38" s="87">
        <v>232</v>
      </c>
      <c r="BM38" s="88">
        <v>129</v>
      </c>
      <c r="BN38" s="59">
        <v>341</v>
      </c>
      <c r="BO38" s="60">
        <v>207</v>
      </c>
      <c r="BP38" s="58">
        <v>134</v>
      </c>
      <c r="BQ38" s="59">
        <v>286</v>
      </c>
      <c r="BR38" s="60">
        <v>170</v>
      </c>
      <c r="BS38" s="58">
        <v>116</v>
      </c>
      <c r="BT38" s="59">
        <v>276</v>
      </c>
      <c r="BU38" s="60">
        <v>179</v>
      </c>
      <c r="BV38" s="58">
        <v>97</v>
      </c>
      <c r="BW38" s="59">
        <v>294</v>
      </c>
      <c r="BX38" s="60">
        <v>178</v>
      </c>
      <c r="BY38" s="58">
        <v>116</v>
      </c>
      <c r="BZ38" s="24">
        <v>261</v>
      </c>
      <c r="CA38" s="25">
        <v>170</v>
      </c>
      <c r="CB38" s="26">
        <v>91</v>
      </c>
      <c r="CC38" s="24">
        <v>264</v>
      </c>
      <c r="CD38" s="25">
        <v>164</v>
      </c>
      <c r="CE38" s="26">
        <v>100</v>
      </c>
      <c r="CF38" s="84">
        <v>244</v>
      </c>
      <c r="CG38" s="85">
        <v>162</v>
      </c>
      <c r="CH38" s="18">
        <v>82</v>
      </c>
      <c r="CI38" s="109">
        <v>220</v>
      </c>
      <c r="CJ38" s="110">
        <v>137</v>
      </c>
      <c r="CK38" s="111">
        <v>83</v>
      </c>
      <c r="CL38" s="109">
        <v>196</v>
      </c>
      <c r="CM38" s="110">
        <v>124</v>
      </c>
      <c r="CN38" s="111">
        <v>72</v>
      </c>
      <c r="CO38" s="120">
        <v>197</v>
      </c>
      <c r="CP38" s="121">
        <v>146</v>
      </c>
      <c r="CQ38" s="122">
        <v>51</v>
      </c>
      <c r="CR38" s="120">
        <v>220</v>
      </c>
      <c r="CS38" s="120">
        <v>150</v>
      </c>
      <c r="CT38" s="133">
        <v>70</v>
      </c>
      <c r="CU38" s="120">
        <v>205</v>
      </c>
      <c r="CV38" s="120">
        <v>125</v>
      </c>
      <c r="CW38" s="133">
        <v>80</v>
      </c>
    </row>
    <row r="39" spans="1:101" ht="15" customHeight="1">
      <c r="A39" s="137"/>
      <c r="B39" s="16" t="s">
        <v>54</v>
      </c>
      <c r="C39" s="75">
        <v>620</v>
      </c>
      <c r="D39" s="76">
        <v>388</v>
      </c>
      <c r="E39" s="77">
        <v>232</v>
      </c>
      <c r="F39" s="76">
        <v>569</v>
      </c>
      <c r="G39" s="76">
        <v>358</v>
      </c>
      <c r="H39" s="76">
        <v>211</v>
      </c>
      <c r="I39" s="75">
        <v>528</v>
      </c>
      <c r="J39" s="76">
        <v>330</v>
      </c>
      <c r="K39" s="77">
        <v>198</v>
      </c>
      <c r="L39" s="76">
        <v>475</v>
      </c>
      <c r="M39" s="76">
        <v>297</v>
      </c>
      <c r="N39" s="76">
        <v>178</v>
      </c>
      <c r="O39" s="75">
        <v>477</v>
      </c>
      <c r="P39" s="76">
        <v>329</v>
      </c>
      <c r="Q39" s="77">
        <v>148</v>
      </c>
      <c r="R39" s="75">
        <v>470</v>
      </c>
      <c r="S39" s="76">
        <v>308</v>
      </c>
      <c r="T39" s="77">
        <v>162</v>
      </c>
      <c r="U39" s="75">
        <v>426</v>
      </c>
      <c r="V39" s="76">
        <v>252</v>
      </c>
      <c r="W39" s="77">
        <v>174</v>
      </c>
      <c r="X39" s="76">
        <v>387</v>
      </c>
      <c r="Y39" s="76">
        <v>250</v>
      </c>
      <c r="Z39" s="76">
        <v>137</v>
      </c>
      <c r="AA39" s="75">
        <v>427</v>
      </c>
      <c r="AB39" s="76">
        <v>266</v>
      </c>
      <c r="AC39" s="77">
        <v>161</v>
      </c>
      <c r="AD39" s="76">
        <v>477</v>
      </c>
      <c r="AE39" s="76">
        <v>305</v>
      </c>
      <c r="AF39" s="76">
        <v>172</v>
      </c>
      <c r="AG39" s="34">
        <v>529</v>
      </c>
      <c r="AH39" s="35">
        <v>333</v>
      </c>
      <c r="AI39" s="36">
        <v>196</v>
      </c>
      <c r="AJ39" s="34">
        <v>493</v>
      </c>
      <c r="AK39" s="35">
        <v>305</v>
      </c>
      <c r="AL39" s="77">
        <v>188</v>
      </c>
      <c r="AM39" s="34">
        <v>509</v>
      </c>
      <c r="AN39" s="35">
        <v>332</v>
      </c>
      <c r="AO39" s="36">
        <v>177</v>
      </c>
      <c r="AP39" s="75">
        <v>584</v>
      </c>
      <c r="AQ39" s="35">
        <v>371</v>
      </c>
      <c r="AR39" s="36">
        <v>213</v>
      </c>
      <c r="AS39" s="75">
        <f t="shared" si="5"/>
        <v>574</v>
      </c>
      <c r="AT39" s="35">
        <v>359</v>
      </c>
      <c r="AU39" s="36">
        <v>215</v>
      </c>
      <c r="AV39" s="75">
        <f t="shared" si="6"/>
        <v>533</v>
      </c>
      <c r="AW39" s="35">
        <v>344</v>
      </c>
      <c r="AX39" s="36">
        <v>189</v>
      </c>
      <c r="AY39" s="75">
        <f t="shared" si="7"/>
        <v>561</v>
      </c>
      <c r="AZ39" s="35">
        <v>354</v>
      </c>
      <c r="BA39" s="36">
        <v>207</v>
      </c>
      <c r="BB39" s="60">
        <v>568</v>
      </c>
      <c r="BC39" s="60">
        <v>364</v>
      </c>
      <c r="BD39" s="58">
        <v>204</v>
      </c>
      <c r="BE39" s="140">
        <v>620</v>
      </c>
      <c r="BF39" s="140">
        <v>414</v>
      </c>
      <c r="BG39" s="140">
        <f t="shared" si="8"/>
        <v>206</v>
      </c>
      <c r="BH39" s="34">
        <v>585</v>
      </c>
      <c r="BI39" s="35">
        <v>370</v>
      </c>
      <c r="BJ39" s="35">
        <v>215</v>
      </c>
      <c r="BK39" s="86">
        <v>597</v>
      </c>
      <c r="BL39" s="87">
        <v>371</v>
      </c>
      <c r="BM39" s="88">
        <v>226</v>
      </c>
      <c r="BN39" s="59">
        <v>564</v>
      </c>
      <c r="BO39" s="60">
        <v>341</v>
      </c>
      <c r="BP39" s="58">
        <v>223</v>
      </c>
      <c r="BQ39" s="59">
        <v>553</v>
      </c>
      <c r="BR39" s="60">
        <v>341</v>
      </c>
      <c r="BS39" s="58">
        <v>212</v>
      </c>
      <c r="BT39" s="59">
        <v>526</v>
      </c>
      <c r="BU39" s="60">
        <v>342</v>
      </c>
      <c r="BV39" s="58">
        <v>184</v>
      </c>
      <c r="BW39" s="59">
        <v>458</v>
      </c>
      <c r="BX39" s="60">
        <v>274</v>
      </c>
      <c r="BY39" s="58">
        <v>184</v>
      </c>
      <c r="BZ39" s="24">
        <v>421</v>
      </c>
      <c r="CA39" s="25">
        <v>249</v>
      </c>
      <c r="CB39" s="26">
        <v>172</v>
      </c>
      <c r="CC39" s="24">
        <v>403</v>
      </c>
      <c r="CD39" s="25">
        <v>252</v>
      </c>
      <c r="CE39" s="26">
        <v>151</v>
      </c>
      <c r="CF39" s="84">
        <v>343</v>
      </c>
      <c r="CG39" s="85">
        <v>227</v>
      </c>
      <c r="CH39" s="18">
        <v>116</v>
      </c>
      <c r="CI39" s="109">
        <v>338</v>
      </c>
      <c r="CJ39" s="110">
        <v>218</v>
      </c>
      <c r="CK39" s="111">
        <v>120</v>
      </c>
      <c r="CL39" s="109">
        <v>312</v>
      </c>
      <c r="CM39" s="110">
        <v>204</v>
      </c>
      <c r="CN39" s="111">
        <v>108</v>
      </c>
      <c r="CO39" s="120">
        <v>282</v>
      </c>
      <c r="CP39" s="121">
        <v>173</v>
      </c>
      <c r="CQ39" s="122">
        <v>109</v>
      </c>
      <c r="CR39" s="120">
        <v>310</v>
      </c>
      <c r="CS39" s="120">
        <v>199</v>
      </c>
      <c r="CT39" s="133">
        <v>111</v>
      </c>
      <c r="CU39" s="120">
        <v>313</v>
      </c>
      <c r="CV39" s="120">
        <v>192</v>
      </c>
      <c r="CW39" s="133">
        <v>121</v>
      </c>
    </row>
    <row r="40" spans="1:101" ht="15" customHeight="1">
      <c r="A40" s="137"/>
      <c r="B40" s="16" t="s">
        <v>55</v>
      </c>
      <c r="C40" s="75">
        <v>1101</v>
      </c>
      <c r="D40" s="76">
        <v>687</v>
      </c>
      <c r="E40" s="77">
        <v>414</v>
      </c>
      <c r="F40" s="76">
        <v>1170</v>
      </c>
      <c r="G40" s="76">
        <v>727</v>
      </c>
      <c r="H40" s="76">
        <v>443</v>
      </c>
      <c r="I40" s="75">
        <v>1264</v>
      </c>
      <c r="J40" s="76">
        <v>825</v>
      </c>
      <c r="K40" s="77">
        <v>439</v>
      </c>
      <c r="L40" s="76">
        <v>1119</v>
      </c>
      <c r="M40" s="76">
        <v>696</v>
      </c>
      <c r="N40" s="76">
        <v>423</v>
      </c>
      <c r="O40" s="75">
        <v>1090</v>
      </c>
      <c r="P40" s="76">
        <v>679</v>
      </c>
      <c r="Q40" s="77">
        <v>411</v>
      </c>
      <c r="R40" s="75">
        <v>925</v>
      </c>
      <c r="S40" s="76">
        <v>612</v>
      </c>
      <c r="T40" s="77">
        <v>313</v>
      </c>
      <c r="U40" s="75">
        <v>822</v>
      </c>
      <c r="V40" s="76">
        <v>531</v>
      </c>
      <c r="W40" s="77">
        <v>291</v>
      </c>
      <c r="X40" s="76">
        <v>779</v>
      </c>
      <c r="Y40" s="76">
        <v>515</v>
      </c>
      <c r="Z40" s="76">
        <v>264</v>
      </c>
      <c r="AA40" s="75">
        <v>724</v>
      </c>
      <c r="AB40" s="76">
        <v>465</v>
      </c>
      <c r="AC40" s="77">
        <v>259</v>
      </c>
      <c r="AD40" s="76">
        <v>731</v>
      </c>
      <c r="AE40" s="76">
        <v>477</v>
      </c>
      <c r="AF40" s="76">
        <v>254</v>
      </c>
      <c r="AG40" s="34">
        <v>725</v>
      </c>
      <c r="AH40" s="35">
        <v>483</v>
      </c>
      <c r="AI40" s="36">
        <v>242</v>
      </c>
      <c r="AJ40" s="34">
        <v>697</v>
      </c>
      <c r="AK40" s="35">
        <v>454</v>
      </c>
      <c r="AL40" s="77">
        <v>243</v>
      </c>
      <c r="AM40" s="34">
        <v>643</v>
      </c>
      <c r="AN40" s="35">
        <v>415</v>
      </c>
      <c r="AO40" s="36">
        <v>228</v>
      </c>
      <c r="AP40" s="75">
        <v>667</v>
      </c>
      <c r="AQ40" s="35">
        <v>443</v>
      </c>
      <c r="AR40" s="36">
        <v>224</v>
      </c>
      <c r="AS40" s="75">
        <f t="shared" si="5"/>
        <v>656</v>
      </c>
      <c r="AT40" s="35">
        <v>414</v>
      </c>
      <c r="AU40" s="36">
        <v>242</v>
      </c>
      <c r="AV40" s="75">
        <f t="shared" si="6"/>
        <v>689</v>
      </c>
      <c r="AW40" s="35">
        <v>460</v>
      </c>
      <c r="AX40" s="36">
        <v>229</v>
      </c>
      <c r="AY40" s="75">
        <f t="shared" si="7"/>
        <v>721</v>
      </c>
      <c r="AZ40" s="35">
        <v>449</v>
      </c>
      <c r="BA40" s="36">
        <v>272</v>
      </c>
      <c r="BB40" s="60">
        <v>720</v>
      </c>
      <c r="BC40" s="60">
        <v>460</v>
      </c>
      <c r="BD40" s="58">
        <v>260</v>
      </c>
      <c r="BE40" s="140">
        <v>735</v>
      </c>
      <c r="BF40" s="140">
        <v>484</v>
      </c>
      <c r="BG40" s="140">
        <f t="shared" si="8"/>
        <v>251</v>
      </c>
      <c r="BH40" s="34">
        <v>759</v>
      </c>
      <c r="BI40" s="35">
        <v>490</v>
      </c>
      <c r="BJ40" s="35">
        <v>269</v>
      </c>
      <c r="BK40" s="86">
        <v>807</v>
      </c>
      <c r="BL40" s="87">
        <v>521</v>
      </c>
      <c r="BM40" s="88">
        <v>286</v>
      </c>
      <c r="BN40" s="59">
        <v>792</v>
      </c>
      <c r="BO40" s="60">
        <v>507</v>
      </c>
      <c r="BP40" s="58">
        <v>285</v>
      </c>
      <c r="BQ40" s="59">
        <v>818</v>
      </c>
      <c r="BR40" s="60">
        <v>511</v>
      </c>
      <c r="BS40" s="58">
        <v>307</v>
      </c>
      <c r="BT40" s="59">
        <v>819</v>
      </c>
      <c r="BU40" s="60">
        <v>512</v>
      </c>
      <c r="BV40" s="58">
        <v>307</v>
      </c>
      <c r="BW40" s="59">
        <v>776</v>
      </c>
      <c r="BX40" s="60">
        <v>482</v>
      </c>
      <c r="BY40" s="58">
        <v>294</v>
      </c>
      <c r="BZ40" s="24">
        <v>784</v>
      </c>
      <c r="CA40" s="25">
        <v>512</v>
      </c>
      <c r="CB40" s="26">
        <v>272</v>
      </c>
      <c r="CC40" s="24">
        <v>748</v>
      </c>
      <c r="CD40" s="25">
        <v>470</v>
      </c>
      <c r="CE40" s="26">
        <v>278</v>
      </c>
      <c r="CF40" s="84">
        <v>684</v>
      </c>
      <c r="CG40" s="85">
        <v>425</v>
      </c>
      <c r="CH40" s="18">
        <v>259</v>
      </c>
      <c r="CI40" s="109">
        <v>667</v>
      </c>
      <c r="CJ40" s="110">
        <v>416</v>
      </c>
      <c r="CK40" s="111">
        <v>251</v>
      </c>
      <c r="CL40" s="109">
        <v>643</v>
      </c>
      <c r="CM40" s="110">
        <v>372</v>
      </c>
      <c r="CN40" s="111">
        <v>271</v>
      </c>
      <c r="CO40" s="120">
        <v>535</v>
      </c>
      <c r="CP40" s="121">
        <v>332</v>
      </c>
      <c r="CQ40" s="122">
        <v>203</v>
      </c>
      <c r="CR40" s="120">
        <v>542</v>
      </c>
      <c r="CS40" s="120">
        <v>325</v>
      </c>
      <c r="CT40" s="133">
        <v>217</v>
      </c>
      <c r="CU40" s="120">
        <v>491</v>
      </c>
      <c r="CV40" s="120">
        <v>314</v>
      </c>
      <c r="CW40" s="133">
        <v>177</v>
      </c>
    </row>
    <row r="41" spans="1:101" ht="15" customHeight="1">
      <c r="A41" s="137"/>
      <c r="B41" s="16" t="s">
        <v>56</v>
      </c>
      <c r="C41" s="75">
        <v>1729</v>
      </c>
      <c r="D41" s="76">
        <v>1154</v>
      </c>
      <c r="E41" s="77">
        <v>575</v>
      </c>
      <c r="F41" s="76">
        <v>1853</v>
      </c>
      <c r="G41" s="76">
        <v>1211</v>
      </c>
      <c r="H41" s="76">
        <v>642</v>
      </c>
      <c r="I41" s="75">
        <v>1754</v>
      </c>
      <c r="J41" s="76">
        <v>1171</v>
      </c>
      <c r="K41" s="77">
        <v>583</v>
      </c>
      <c r="L41" s="76">
        <v>1698</v>
      </c>
      <c r="M41" s="76">
        <v>1096</v>
      </c>
      <c r="N41" s="76">
        <v>602</v>
      </c>
      <c r="O41" s="75">
        <v>1822</v>
      </c>
      <c r="P41" s="76">
        <v>1177</v>
      </c>
      <c r="Q41" s="77">
        <v>645</v>
      </c>
      <c r="R41" s="75">
        <v>1699</v>
      </c>
      <c r="S41" s="76">
        <v>1119</v>
      </c>
      <c r="T41" s="77">
        <v>580</v>
      </c>
      <c r="U41" s="75">
        <v>1848</v>
      </c>
      <c r="V41" s="76">
        <v>1223</v>
      </c>
      <c r="W41" s="77">
        <v>625</v>
      </c>
      <c r="X41" s="76">
        <v>1848</v>
      </c>
      <c r="Y41" s="76">
        <v>1197</v>
      </c>
      <c r="Z41" s="76">
        <v>651</v>
      </c>
      <c r="AA41" s="75">
        <v>1914</v>
      </c>
      <c r="AB41" s="76">
        <v>1250</v>
      </c>
      <c r="AC41" s="77">
        <v>664</v>
      </c>
      <c r="AD41" s="76">
        <v>1831</v>
      </c>
      <c r="AE41" s="76">
        <v>1214</v>
      </c>
      <c r="AF41" s="76">
        <v>617</v>
      </c>
      <c r="AG41" s="34">
        <v>1560</v>
      </c>
      <c r="AH41" s="35">
        <v>1052</v>
      </c>
      <c r="AI41" s="36">
        <v>508</v>
      </c>
      <c r="AJ41" s="34">
        <v>1354</v>
      </c>
      <c r="AK41" s="35">
        <v>899</v>
      </c>
      <c r="AL41" s="77">
        <v>455</v>
      </c>
      <c r="AM41" s="34">
        <v>1180</v>
      </c>
      <c r="AN41" s="35">
        <v>787</v>
      </c>
      <c r="AO41" s="36">
        <v>393</v>
      </c>
      <c r="AP41" s="75">
        <v>1118</v>
      </c>
      <c r="AQ41" s="35">
        <v>737</v>
      </c>
      <c r="AR41" s="36">
        <v>381</v>
      </c>
      <c r="AS41" s="75">
        <f t="shared" si="5"/>
        <v>1090</v>
      </c>
      <c r="AT41" s="35">
        <v>751</v>
      </c>
      <c r="AU41" s="36">
        <v>339</v>
      </c>
      <c r="AV41" s="75">
        <f t="shared" si="6"/>
        <v>1014</v>
      </c>
      <c r="AW41" s="35">
        <v>665</v>
      </c>
      <c r="AX41" s="36">
        <v>349</v>
      </c>
      <c r="AY41" s="75">
        <f t="shared" si="7"/>
        <v>1029</v>
      </c>
      <c r="AZ41" s="35">
        <v>674</v>
      </c>
      <c r="BA41" s="36">
        <v>355</v>
      </c>
      <c r="BB41" s="60">
        <v>1007</v>
      </c>
      <c r="BC41" s="60">
        <v>672</v>
      </c>
      <c r="BD41" s="58">
        <v>335</v>
      </c>
      <c r="BE41" s="139">
        <v>1019</v>
      </c>
      <c r="BF41" s="140">
        <v>691</v>
      </c>
      <c r="BG41" s="140">
        <f t="shared" si="8"/>
        <v>328</v>
      </c>
      <c r="BH41" s="34">
        <v>1068</v>
      </c>
      <c r="BI41" s="35">
        <v>693</v>
      </c>
      <c r="BJ41" s="35">
        <v>375</v>
      </c>
      <c r="BK41" s="86">
        <v>1019</v>
      </c>
      <c r="BL41" s="87">
        <v>678</v>
      </c>
      <c r="BM41" s="88">
        <v>341</v>
      </c>
      <c r="BN41" s="59">
        <v>1034</v>
      </c>
      <c r="BO41" s="60">
        <v>685</v>
      </c>
      <c r="BP41" s="58">
        <v>349</v>
      </c>
      <c r="BQ41" s="59">
        <v>1041</v>
      </c>
      <c r="BR41" s="60">
        <v>660</v>
      </c>
      <c r="BS41" s="58">
        <v>381</v>
      </c>
      <c r="BT41" s="59">
        <v>1048</v>
      </c>
      <c r="BU41" s="60">
        <v>663</v>
      </c>
      <c r="BV41" s="58">
        <v>385</v>
      </c>
      <c r="BW41" s="59">
        <v>1061</v>
      </c>
      <c r="BX41" s="60">
        <v>670</v>
      </c>
      <c r="BY41" s="58">
        <v>391</v>
      </c>
      <c r="BZ41" s="24">
        <v>1056</v>
      </c>
      <c r="CA41" s="25">
        <v>680</v>
      </c>
      <c r="CB41" s="26">
        <v>376</v>
      </c>
      <c r="CC41" s="24">
        <v>1042</v>
      </c>
      <c r="CD41" s="25">
        <v>682</v>
      </c>
      <c r="CE41" s="26">
        <v>360</v>
      </c>
      <c r="CF41" s="84">
        <v>1087</v>
      </c>
      <c r="CG41" s="85">
        <v>700</v>
      </c>
      <c r="CH41" s="18">
        <v>387</v>
      </c>
      <c r="CI41" s="109">
        <v>991</v>
      </c>
      <c r="CJ41" s="110">
        <v>624</v>
      </c>
      <c r="CK41" s="111">
        <v>367</v>
      </c>
      <c r="CL41" s="109">
        <v>1091</v>
      </c>
      <c r="CM41" s="110">
        <v>662</v>
      </c>
      <c r="CN41" s="111">
        <v>429</v>
      </c>
      <c r="CO41" s="120">
        <v>1110</v>
      </c>
      <c r="CP41" s="121">
        <v>699</v>
      </c>
      <c r="CQ41" s="122">
        <v>411</v>
      </c>
      <c r="CR41" s="120">
        <v>1090</v>
      </c>
      <c r="CS41" s="120">
        <v>683</v>
      </c>
      <c r="CT41" s="133">
        <v>407</v>
      </c>
      <c r="CU41" s="120">
        <v>1086</v>
      </c>
      <c r="CV41" s="120">
        <v>685</v>
      </c>
      <c r="CW41" s="133">
        <v>401</v>
      </c>
    </row>
    <row r="42" spans="1:101" ht="15" customHeight="1">
      <c r="A42" s="137"/>
      <c r="B42" s="16" t="s">
        <v>57</v>
      </c>
      <c r="C42" s="75">
        <v>2613</v>
      </c>
      <c r="D42" s="76">
        <v>1805</v>
      </c>
      <c r="E42" s="77">
        <v>808</v>
      </c>
      <c r="F42" s="76">
        <v>2569</v>
      </c>
      <c r="G42" s="76">
        <v>1722</v>
      </c>
      <c r="H42" s="76">
        <v>847</v>
      </c>
      <c r="I42" s="75">
        <v>2475</v>
      </c>
      <c r="J42" s="76">
        <v>1678</v>
      </c>
      <c r="K42" s="77">
        <v>797</v>
      </c>
      <c r="L42" s="76">
        <v>2583</v>
      </c>
      <c r="M42" s="76">
        <v>1749</v>
      </c>
      <c r="N42" s="76">
        <v>834</v>
      </c>
      <c r="O42" s="75">
        <v>2680</v>
      </c>
      <c r="P42" s="76">
        <v>1829</v>
      </c>
      <c r="Q42" s="77">
        <v>851</v>
      </c>
      <c r="R42" s="75">
        <v>2774</v>
      </c>
      <c r="S42" s="76">
        <v>1901</v>
      </c>
      <c r="T42" s="77">
        <v>873</v>
      </c>
      <c r="U42" s="75">
        <v>2847</v>
      </c>
      <c r="V42" s="76">
        <v>1895</v>
      </c>
      <c r="W42" s="77">
        <v>952</v>
      </c>
      <c r="X42" s="76">
        <v>2573</v>
      </c>
      <c r="Y42" s="76">
        <v>1739</v>
      </c>
      <c r="Z42" s="76">
        <v>834</v>
      </c>
      <c r="AA42" s="75">
        <v>2556</v>
      </c>
      <c r="AB42" s="76">
        <v>1760</v>
      </c>
      <c r="AC42" s="77">
        <v>796</v>
      </c>
      <c r="AD42" s="76">
        <v>2742</v>
      </c>
      <c r="AE42" s="76">
        <v>1833</v>
      </c>
      <c r="AF42" s="76">
        <v>909</v>
      </c>
      <c r="AG42" s="34">
        <v>2686</v>
      </c>
      <c r="AH42" s="35">
        <v>1836</v>
      </c>
      <c r="AI42" s="36">
        <v>850</v>
      </c>
      <c r="AJ42" s="34">
        <v>2798</v>
      </c>
      <c r="AK42" s="35">
        <v>1838</v>
      </c>
      <c r="AL42" s="77">
        <v>960</v>
      </c>
      <c r="AM42" s="34">
        <v>2913</v>
      </c>
      <c r="AN42" s="35">
        <v>1962</v>
      </c>
      <c r="AO42" s="36">
        <v>951</v>
      </c>
      <c r="AP42" s="75">
        <v>2713</v>
      </c>
      <c r="AQ42" s="35">
        <v>1833</v>
      </c>
      <c r="AR42" s="36">
        <v>880</v>
      </c>
      <c r="AS42" s="75">
        <f t="shared" si="5"/>
        <v>2432</v>
      </c>
      <c r="AT42" s="35">
        <v>1681</v>
      </c>
      <c r="AU42" s="36">
        <v>751</v>
      </c>
      <c r="AV42" s="75">
        <f t="shared" si="6"/>
        <v>2193</v>
      </c>
      <c r="AW42" s="35">
        <v>1475</v>
      </c>
      <c r="AX42" s="36">
        <v>718</v>
      </c>
      <c r="AY42" s="75">
        <f t="shared" si="7"/>
        <v>1944</v>
      </c>
      <c r="AZ42" s="35">
        <v>1257</v>
      </c>
      <c r="BA42" s="36">
        <v>687</v>
      </c>
      <c r="BB42" s="60">
        <v>1781</v>
      </c>
      <c r="BC42" s="60">
        <v>1151</v>
      </c>
      <c r="BD42" s="58">
        <v>630</v>
      </c>
      <c r="BE42" s="140">
        <v>1615</v>
      </c>
      <c r="BF42" s="140">
        <v>1086</v>
      </c>
      <c r="BG42" s="140">
        <f t="shared" si="8"/>
        <v>529</v>
      </c>
      <c r="BH42" s="34">
        <v>1563</v>
      </c>
      <c r="BI42" s="35">
        <v>1043</v>
      </c>
      <c r="BJ42" s="35">
        <v>520</v>
      </c>
      <c r="BK42" s="86">
        <v>1581</v>
      </c>
      <c r="BL42" s="87">
        <v>1073</v>
      </c>
      <c r="BM42" s="88">
        <v>508</v>
      </c>
      <c r="BN42" s="59">
        <v>1450</v>
      </c>
      <c r="BO42" s="60">
        <v>979</v>
      </c>
      <c r="BP42" s="58">
        <v>471</v>
      </c>
      <c r="BQ42" s="59">
        <v>1501</v>
      </c>
      <c r="BR42" s="60">
        <v>990</v>
      </c>
      <c r="BS42" s="58">
        <v>511</v>
      </c>
      <c r="BT42" s="59">
        <v>1467</v>
      </c>
      <c r="BU42" s="60">
        <v>951</v>
      </c>
      <c r="BV42" s="58">
        <v>516</v>
      </c>
      <c r="BW42" s="59">
        <v>1383</v>
      </c>
      <c r="BX42" s="60">
        <v>903</v>
      </c>
      <c r="BY42" s="58">
        <v>480</v>
      </c>
      <c r="BZ42" s="24">
        <v>1394</v>
      </c>
      <c r="CA42" s="25">
        <v>900</v>
      </c>
      <c r="CB42" s="26">
        <v>494</v>
      </c>
      <c r="CC42" s="24">
        <v>1428</v>
      </c>
      <c r="CD42" s="25">
        <v>964</v>
      </c>
      <c r="CE42" s="26">
        <v>464</v>
      </c>
      <c r="CF42" s="84">
        <v>1447</v>
      </c>
      <c r="CG42" s="85">
        <v>944</v>
      </c>
      <c r="CH42" s="18">
        <v>503</v>
      </c>
      <c r="CI42" s="109">
        <v>1385</v>
      </c>
      <c r="CJ42" s="110">
        <v>903</v>
      </c>
      <c r="CK42" s="111">
        <v>482</v>
      </c>
      <c r="CL42" s="109">
        <v>1516</v>
      </c>
      <c r="CM42" s="110">
        <v>976</v>
      </c>
      <c r="CN42" s="111">
        <v>540</v>
      </c>
      <c r="CO42" s="120">
        <v>1546</v>
      </c>
      <c r="CP42" s="121">
        <v>994</v>
      </c>
      <c r="CQ42" s="122">
        <v>552</v>
      </c>
      <c r="CR42" s="120">
        <v>1590</v>
      </c>
      <c r="CS42" s="120">
        <v>1024</v>
      </c>
      <c r="CT42" s="133">
        <v>566</v>
      </c>
      <c r="CU42" s="120">
        <v>1657</v>
      </c>
      <c r="CV42" s="120">
        <v>1044</v>
      </c>
      <c r="CW42" s="133">
        <v>613</v>
      </c>
    </row>
    <row r="43" spans="1:101" ht="15" customHeight="1">
      <c r="A43" s="137"/>
      <c r="B43" s="16" t="s">
        <v>58</v>
      </c>
      <c r="C43" s="75">
        <v>3770</v>
      </c>
      <c r="D43" s="76">
        <v>2686</v>
      </c>
      <c r="E43" s="77">
        <v>1084</v>
      </c>
      <c r="F43" s="76">
        <v>3789</v>
      </c>
      <c r="G43" s="76">
        <v>2686</v>
      </c>
      <c r="H43" s="76">
        <v>1103</v>
      </c>
      <c r="I43" s="75">
        <v>3782</v>
      </c>
      <c r="J43" s="76">
        <v>2670</v>
      </c>
      <c r="K43" s="77">
        <v>1112</v>
      </c>
      <c r="L43" s="76">
        <v>3884</v>
      </c>
      <c r="M43" s="76">
        <v>2744</v>
      </c>
      <c r="N43" s="76">
        <v>1140</v>
      </c>
      <c r="O43" s="75">
        <v>3784</v>
      </c>
      <c r="P43" s="76">
        <v>2644</v>
      </c>
      <c r="Q43" s="77">
        <v>1140</v>
      </c>
      <c r="R43" s="75">
        <v>3549</v>
      </c>
      <c r="S43" s="76">
        <v>2508</v>
      </c>
      <c r="T43" s="77">
        <v>1041</v>
      </c>
      <c r="U43" s="75">
        <v>3655</v>
      </c>
      <c r="V43" s="76">
        <v>2544</v>
      </c>
      <c r="W43" s="77">
        <v>1111</v>
      </c>
      <c r="X43" s="76">
        <v>3483</v>
      </c>
      <c r="Y43" s="76">
        <v>2469</v>
      </c>
      <c r="Z43" s="76">
        <v>1014</v>
      </c>
      <c r="AA43" s="75">
        <v>3619</v>
      </c>
      <c r="AB43" s="76">
        <v>2510</v>
      </c>
      <c r="AC43" s="77">
        <v>1109</v>
      </c>
      <c r="AD43" s="76">
        <v>3739</v>
      </c>
      <c r="AE43" s="76">
        <v>2604</v>
      </c>
      <c r="AF43" s="76">
        <v>1135</v>
      </c>
      <c r="AG43" s="34">
        <v>4094</v>
      </c>
      <c r="AH43" s="35">
        <v>2861</v>
      </c>
      <c r="AI43" s="36">
        <v>1233</v>
      </c>
      <c r="AJ43" s="34">
        <v>3854</v>
      </c>
      <c r="AK43" s="35">
        <v>2713</v>
      </c>
      <c r="AL43" s="77">
        <v>1141</v>
      </c>
      <c r="AM43" s="34">
        <v>3620</v>
      </c>
      <c r="AN43" s="35">
        <v>2558</v>
      </c>
      <c r="AO43" s="36">
        <v>1062</v>
      </c>
      <c r="AP43" s="75">
        <v>3495</v>
      </c>
      <c r="AQ43" s="35">
        <v>2435</v>
      </c>
      <c r="AR43" s="36">
        <v>1060</v>
      </c>
      <c r="AS43" s="75">
        <f t="shared" si="5"/>
        <v>3614</v>
      </c>
      <c r="AT43" s="35">
        <v>2604</v>
      </c>
      <c r="AU43" s="36">
        <v>1010</v>
      </c>
      <c r="AV43" s="75">
        <f t="shared" si="6"/>
        <v>3620</v>
      </c>
      <c r="AW43" s="35">
        <v>2453</v>
      </c>
      <c r="AX43" s="36">
        <v>1167</v>
      </c>
      <c r="AY43" s="75">
        <f t="shared" si="7"/>
        <v>3814</v>
      </c>
      <c r="AZ43" s="35">
        <v>2661</v>
      </c>
      <c r="BA43" s="36">
        <v>1153</v>
      </c>
      <c r="BB43" s="60">
        <v>3942</v>
      </c>
      <c r="BC43" s="60">
        <v>2694</v>
      </c>
      <c r="BD43" s="58">
        <v>1248</v>
      </c>
      <c r="BE43" s="140">
        <v>3700</v>
      </c>
      <c r="BF43" s="139">
        <v>2526</v>
      </c>
      <c r="BG43" s="140">
        <f t="shared" si="8"/>
        <v>1174</v>
      </c>
      <c r="BH43" s="34">
        <v>3351</v>
      </c>
      <c r="BI43" s="35">
        <v>2313</v>
      </c>
      <c r="BJ43" s="35">
        <v>1038</v>
      </c>
      <c r="BK43" s="86">
        <v>2833</v>
      </c>
      <c r="BL43" s="87">
        <v>1953</v>
      </c>
      <c r="BM43" s="88">
        <v>880</v>
      </c>
      <c r="BN43" s="59">
        <v>2677</v>
      </c>
      <c r="BO43" s="60">
        <v>1843</v>
      </c>
      <c r="BP43" s="58">
        <v>834</v>
      </c>
      <c r="BQ43" s="59">
        <v>2489</v>
      </c>
      <c r="BR43" s="60">
        <v>1668</v>
      </c>
      <c r="BS43" s="58">
        <v>821</v>
      </c>
      <c r="BT43" s="59">
        <v>2136</v>
      </c>
      <c r="BU43" s="60">
        <v>1475</v>
      </c>
      <c r="BV43" s="58">
        <v>661</v>
      </c>
      <c r="BW43" s="59">
        <v>2068</v>
      </c>
      <c r="BX43" s="60">
        <v>1404</v>
      </c>
      <c r="BY43" s="58">
        <v>664</v>
      </c>
      <c r="BZ43" s="24">
        <v>1972</v>
      </c>
      <c r="CA43" s="25">
        <v>1324</v>
      </c>
      <c r="CB43" s="26">
        <v>648</v>
      </c>
      <c r="CC43" s="24">
        <v>1856</v>
      </c>
      <c r="CD43" s="25">
        <v>1289</v>
      </c>
      <c r="CE43" s="26">
        <v>567</v>
      </c>
      <c r="CF43" s="84">
        <v>1908</v>
      </c>
      <c r="CG43" s="85">
        <v>1251</v>
      </c>
      <c r="CH43" s="18">
        <v>657</v>
      </c>
      <c r="CI43" s="109">
        <v>1935</v>
      </c>
      <c r="CJ43" s="110">
        <v>1326</v>
      </c>
      <c r="CK43" s="111">
        <v>609</v>
      </c>
      <c r="CL43" s="109">
        <v>1902</v>
      </c>
      <c r="CM43" s="110">
        <v>1307</v>
      </c>
      <c r="CN43" s="111">
        <v>595</v>
      </c>
      <c r="CO43" s="120">
        <v>1993</v>
      </c>
      <c r="CP43" s="121">
        <v>1354</v>
      </c>
      <c r="CQ43" s="122">
        <v>639</v>
      </c>
      <c r="CR43" s="120">
        <v>2014</v>
      </c>
      <c r="CS43" s="120">
        <v>1339</v>
      </c>
      <c r="CT43" s="133">
        <v>675</v>
      </c>
      <c r="CU43" s="120">
        <v>2192</v>
      </c>
      <c r="CV43" s="120">
        <v>1516</v>
      </c>
      <c r="CW43" s="133">
        <v>676</v>
      </c>
    </row>
    <row r="44" spans="1:101" ht="15" customHeight="1">
      <c r="A44" s="137"/>
      <c r="B44" s="16" t="s">
        <v>59</v>
      </c>
      <c r="C44" s="75">
        <v>4270</v>
      </c>
      <c r="D44" s="76">
        <v>2862</v>
      </c>
      <c r="E44" s="77">
        <v>1408</v>
      </c>
      <c r="F44" s="76">
        <v>4478</v>
      </c>
      <c r="G44" s="76">
        <v>3163</v>
      </c>
      <c r="H44" s="76">
        <v>1315</v>
      </c>
      <c r="I44" s="75">
        <v>4686</v>
      </c>
      <c r="J44" s="76">
        <v>3271</v>
      </c>
      <c r="K44" s="77">
        <v>1415</v>
      </c>
      <c r="L44" s="76">
        <v>4980</v>
      </c>
      <c r="M44" s="76">
        <v>3477</v>
      </c>
      <c r="N44" s="76">
        <v>1503</v>
      </c>
      <c r="O44" s="75">
        <v>5279</v>
      </c>
      <c r="P44" s="76">
        <v>3685</v>
      </c>
      <c r="Q44" s="77">
        <v>1594</v>
      </c>
      <c r="R44" s="75">
        <v>5052</v>
      </c>
      <c r="S44" s="76">
        <v>3617</v>
      </c>
      <c r="T44" s="77">
        <v>1435</v>
      </c>
      <c r="U44" s="75">
        <v>5209</v>
      </c>
      <c r="V44" s="76">
        <v>3594</v>
      </c>
      <c r="W44" s="77">
        <v>1615</v>
      </c>
      <c r="X44" s="76">
        <v>5395</v>
      </c>
      <c r="Y44" s="76">
        <v>3767</v>
      </c>
      <c r="Z44" s="76">
        <v>1628</v>
      </c>
      <c r="AA44" s="75">
        <v>5174</v>
      </c>
      <c r="AB44" s="76">
        <v>3615</v>
      </c>
      <c r="AC44" s="77">
        <v>1559</v>
      </c>
      <c r="AD44" s="76">
        <v>5149</v>
      </c>
      <c r="AE44" s="76">
        <v>3656</v>
      </c>
      <c r="AF44" s="76">
        <v>1493</v>
      </c>
      <c r="AG44" s="34">
        <v>5084</v>
      </c>
      <c r="AH44" s="35">
        <v>3546</v>
      </c>
      <c r="AI44" s="36">
        <v>1538</v>
      </c>
      <c r="AJ44" s="34">
        <v>4931</v>
      </c>
      <c r="AK44" s="35">
        <v>3498</v>
      </c>
      <c r="AL44" s="77">
        <v>1433</v>
      </c>
      <c r="AM44" s="34">
        <v>4846</v>
      </c>
      <c r="AN44" s="35">
        <v>3455</v>
      </c>
      <c r="AO44" s="36">
        <v>1391</v>
      </c>
      <c r="AP44" s="75">
        <v>4957</v>
      </c>
      <c r="AQ44" s="35">
        <v>3489</v>
      </c>
      <c r="AR44" s="36">
        <v>1468</v>
      </c>
      <c r="AS44" s="75">
        <f t="shared" si="5"/>
        <v>4928</v>
      </c>
      <c r="AT44" s="35">
        <v>3462</v>
      </c>
      <c r="AU44" s="36">
        <v>1466</v>
      </c>
      <c r="AV44" s="75">
        <f>SUM(AW44:AX44)</f>
        <v>5051</v>
      </c>
      <c r="AW44" s="35">
        <v>3515</v>
      </c>
      <c r="AX44" s="36">
        <v>1536</v>
      </c>
      <c r="AY44" s="75">
        <f aca="true" t="shared" si="9" ref="AY44:AY50">SUM(AZ44:BA44)</f>
        <v>5192</v>
      </c>
      <c r="AZ44" s="35">
        <v>3637</v>
      </c>
      <c r="BA44" s="36">
        <v>1555</v>
      </c>
      <c r="BB44" s="60">
        <v>4740</v>
      </c>
      <c r="BC44" s="60">
        <v>3334</v>
      </c>
      <c r="BD44" s="58">
        <v>1406</v>
      </c>
      <c r="BE44" s="139">
        <v>4573</v>
      </c>
      <c r="BF44" s="140">
        <v>3200</v>
      </c>
      <c r="BG44" s="140">
        <f t="shared" si="8"/>
        <v>1373</v>
      </c>
      <c r="BH44" s="34">
        <v>4746</v>
      </c>
      <c r="BI44" s="35">
        <v>3350</v>
      </c>
      <c r="BJ44" s="35">
        <v>1396</v>
      </c>
      <c r="BK44" s="86">
        <v>4960</v>
      </c>
      <c r="BL44" s="87">
        <v>3518</v>
      </c>
      <c r="BM44" s="88">
        <v>1442</v>
      </c>
      <c r="BN44" s="59">
        <v>5136</v>
      </c>
      <c r="BO44" s="60">
        <v>3637</v>
      </c>
      <c r="BP44" s="58">
        <v>1499</v>
      </c>
      <c r="BQ44" s="59">
        <v>5292</v>
      </c>
      <c r="BR44" s="60">
        <v>3723</v>
      </c>
      <c r="BS44" s="58">
        <v>1569</v>
      </c>
      <c r="BT44" s="59">
        <v>4966</v>
      </c>
      <c r="BU44" s="60">
        <v>3441</v>
      </c>
      <c r="BV44" s="58">
        <v>1525</v>
      </c>
      <c r="BW44" s="59">
        <v>4593</v>
      </c>
      <c r="BX44" s="60">
        <v>3265</v>
      </c>
      <c r="BY44" s="58">
        <v>1328</v>
      </c>
      <c r="BZ44" s="24">
        <v>4005</v>
      </c>
      <c r="CA44" s="25">
        <v>2823</v>
      </c>
      <c r="CB44" s="26">
        <v>1182</v>
      </c>
      <c r="CC44" s="24">
        <v>3618</v>
      </c>
      <c r="CD44" s="25">
        <v>2536</v>
      </c>
      <c r="CE44" s="26">
        <v>1082</v>
      </c>
      <c r="CF44" s="84">
        <v>3208</v>
      </c>
      <c r="CG44" s="85">
        <v>2223</v>
      </c>
      <c r="CH44" s="18">
        <v>985</v>
      </c>
      <c r="CI44" s="109">
        <v>2895</v>
      </c>
      <c r="CJ44" s="110">
        <v>1967</v>
      </c>
      <c r="CK44" s="111">
        <v>928</v>
      </c>
      <c r="CL44" s="109">
        <v>2804</v>
      </c>
      <c r="CM44" s="110">
        <v>1929</v>
      </c>
      <c r="CN44" s="111">
        <v>875</v>
      </c>
      <c r="CO44" s="120">
        <v>2773</v>
      </c>
      <c r="CP44" s="121">
        <v>1945</v>
      </c>
      <c r="CQ44" s="122">
        <v>828</v>
      </c>
      <c r="CR44" s="120">
        <v>2610</v>
      </c>
      <c r="CS44" s="120">
        <v>1809</v>
      </c>
      <c r="CT44" s="133">
        <v>801</v>
      </c>
      <c r="CU44" s="120">
        <v>2848</v>
      </c>
      <c r="CV44" s="120">
        <v>2012</v>
      </c>
      <c r="CW44" s="133">
        <v>836</v>
      </c>
    </row>
    <row r="45" spans="1:101" ht="15" customHeight="1">
      <c r="A45" s="137"/>
      <c r="B45" s="16" t="s">
        <v>60</v>
      </c>
      <c r="C45" s="75">
        <v>4521</v>
      </c>
      <c r="D45" s="76">
        <v>2626</v>
      </c>
      <c r="E45" s="77">
        <v>1895</v>
      </c>
      <c r="F45" s="76">
        <v>4658</v>
      </c>
      <c r="G45" s="76">
        <v>2826</v>
      </c>
      <c r="H45" s="76">
        <v>1832</v>
      </c>
      <c r="I45" s="75">
        <v>4834</v>
      </c>
      <c r="J45" s="76">
        <v>3051</v>
      </c>
      <c r="K45" s="77">
        <v>1783</v>
      </c>
      <c r="L45" s="76">
        <v>5284</v>
      </c>
      <c r="M45" s="76">
        <v>3360</v>
      </c>
      <c r="N45" s="76">
        <v>1924</v>
      </c>
      <c r="O45" s="75">
        <v>5470</v>
      </c>
      <c r="P45" s="76">
        <v>3544</v>
      </c>
      <c r="Q45" s="77">
        <v>1926</v>
      </c>
      <c r="R45" s="75">
        <v>5606</v>
      </c>
      <c r="S45" s="76">
        <v>3677</v>
      </c>
      <c r="T45" s="77">
        <v>1929</v>
      </c>
      <c r="U45" s="75">
        <v>6062</v>
      </c>
      <c r="V45" s="76">
        <v>4095</v>
      </c>
      <c r="W45" s="77">
        <v>1967</v>
      </c>
      <c r="X45" s="76">
        <v>6241</v>
      </c>
      <c r="Y45" s="76">
        <v>4240</v>
      </c>
      <c r="Z45" s="76">
        <v>2001</v>
      </c>
      <c r="AA45" s="75">
        <v>6252</v>
      </c>
      <c r="AB45" s="76">
        <v>4326</v>
      </c>
      <c r="AC45" s="77">
        <v>1926</v>
      </c>
      <c r="AD45" s="76">
        <v>6604</v>
      </c>
      <c r="AE45" s="76">
        <v>4613</v>
      </c>
      <c r="AF45" s="76">
        <v>1991</v>
      </c>
      <c r="AG45" s="34">
        <v>6699</v>
      </c>
      <c r="AH45" s="35">
        <v>4640</v>
      </c>
      <c r="AI45" s="36">
        <v>2059</v>
      </c>
      <c r="AJ45" s="34">
        <v>6587</v>
      </c>
      <c r="AK45" s="35">
        <v>4571</v>
      </c>
      <c r="AL45" s="77">
        <v>2016</v>
      </c>
      <c r="AM45" s="34">
        <v>6681</v>
      </c>
      <c r="AN45" s="35">
        <v>4645</v>
      </c>
      <c r="AO45" s="36">
        <v>2036</v>
      </c>
      <c r="AP45" s="75">
        <v>6652</v>
      </c>
      <c r="AQ45" s="35">
        <v>4571</v>
      </c>
      <c r="AR45" s="36">
        <v>2081</v>
      </c>
      <c r="AS45" s="75">
        <f t="shared" si="5"/>
        <v>6653</v>
      </c>
      <c r="AT45" s="35">
        <v>4572</v>
      </c>
      <c r="AU45" s="36">
        <v>2081</v>
      </c>
      <c r="AV45" s="75">
        <f>SUM(AW45:AX45)</f>
        <v>6408</v>
      </c>
      <c r="AW45" s="35">
        <v>4431</v>
      </c>
      <c r="AX45" s="36">
        <v>1977</v>
      </c>
      <c r="AY45" s="75">
        <f t="shared" si="9"/>
        <v>6396</v>
      </c>
      <c r="AZ45" s="35">
        <v>4444</v>
      </c>
      <c r="BA45" s="36">
        <v>1952</v>
      </c>
      <c r="BB45" s="60">
        <v>6315</v>
      </c>
      <c r="BC45" s="60">
        <v>4410</v>
      </c>
      <c r="BD45" s="58">
        <v>1905</v>
      </c>
      <c r="BE45" s="139">
        <v>6648</v>
      </c>
      <c r="BF45" s="139">
        <v>4617</v>
      </c>
      <c r="BG45" s="140">
        <f t="shared" si="8"/>
        <v>2031</v>
      </c>
      <c r="BH45" s="34">
        <v>6582</v>
      </c>
      <c r="BI45" s="35">
        <v>4581</v>
      </c>
      <c r="BJ45" s="35">
        <v>2001</v>
      </c>
      <c r="BK45" s="86">
        <v>6658</v>
      </c>
      <c r="BL45" s="87">
        <v>4659</v>
      </c>
      <c r="BM45" s="88">
        <v>1999</v>
      </c>
      <c r="BN45" s="59">
        <v>6800</v>
      </c>
      <c r="BO45" s="60">
        <v>4754</v>
      </c>
      <c r="BP45" s="58">
        <v>2046</v>
      </c>
      <c r="BQ45" s="59">
        <v>6454</v>
      </c>
      <c r="BR45" s="60">
        <v>4492</v>
      </c>
      <c r="BS45" s="58">
        <v>1962</v>
      </c>
      <c r="BT45" s="59">
        <v>6279</v>
      </c>
      <c r="BU45" s="60">
        <v>4416</v>
      </c>
      <c r="BV45" s="58">
        <v>1863</v>
      </c>
      <c r="BW45" s="59">
        <v>6521</v>
      </c>
      <c r="BX45" s="60">
        <v>4511</v>
      </c>
      <c r="BY45" s="58">
        <v>2010</v>
      </c>
      <c r="BZ45" s="24">
        <v>6575</v>
      </c>
      <c r="CA45" s="25">
        <v>4534</v>
      </c>
      <c r="CB45" s="26">
        <v>2041</v>
      </c>
      <c r="CC45" s="24">
        <v>6695</v>
      </c>
      <c r="CD45" s="25">
        <v>4639</v>
      </c>
      <c r="CE45" s="26">
        <v>2056</v>
      </c>
      <c r="CF45" s="84">
        <v>7063</v>
      </c>
      <c r="CG45" s="85">
        <v>4932</v>
      </c>
      <c r="CH45" s="18">
        <v>2131</v>
      </c>
      <c r="CI45" s="109">
        <v>6884</v>
      </c>
      <c r="CJ45" s="110">
        <v>4831</v>
      </c>
      <c r="CK45" s="111">
        <v>2053</v>
      </c>
      <c r="CL45" s="109">
        <v>6244</v>
      </c>
      <c r="CM45" s="110">
        <v>4385</v>
      </c>
      <c r="CN45" s="111">
        <v>1859</v>
      </c>
      <c r="CO45" s="120">
        <v>5555</v>
      </c>
      <c r="CP45" s="121">
        <v>3838</v>
      </c>
      <c r="CQ45" s="122">
        <v>1717</v>
      </c>
      <c r="CR45" s="120">
        <v>5011</v>
      </c>
      <c r="CS45" s="120">
        <v>3548</v>
      </c>
      <c r="CT45" s="133">
        <v>1463</v>
      </c>
      <c r="CU45" s="120">
        <v>4669</v>
      </c>
      <c r="CV45" s="120">
        <v>3247</v>
      </c>
      <c r="CW45" s="133">
        <v>1422</v>
      </c>
    </row>
    <row r="46" spans="1:101" ht="15" customHeight="1">
      <c r="A46" s="137"/>
      <c r="B46" s="16" t="s">
        <v>61</v>
      </c>
      <c r="C46" s="75">
        <v>5560</v>
      </c>
      <c r="D46" s="76">
        <v>3134</v>
      </c>
      <c r="E46" s="77">
        <v>2426</v>
      </c>
      <c r="F46" s="76">
        <v>5730</v>
      </c>
      <c r="G46" s="76">
        <v>3226</v>
      </c>
      <c r="H46" s="76">
        <v>2504</v>
      </c>
      <c r="I46" s="75">
        <v>5523</v>
      </c>
      <c r="J46" s="76">
        <v>3110</v>
      </c>
      <c r="K46" s="77">
        <v>2413</v>
      </c>
      <c r="L46" s="76">
        <v>5721</v>
      </c>
      <c r="M46" s="76">
        <v>3195</v>
      </c>
      <c r="N46" s="76">
        <v>2526</v>
      </c>
      <c r="O46" s="75">
        <v>6008</v>
      </c>
      <c r="P46" s="76">
        <v>3353</v>
      </c>
      <c r="Q46" s="77">
        <v>2655</v>
      </c>
      <c r="R46" s="75">
        <v>6006</v>
      </c>
      <c r="S46" s="76">
        <v>3423</v>
      </c>
      <c r="T46" s="77">
        <v>2583</v>
      </c>
      <c r="U46" s="75">
        <v>6487</v>
      </c>
      <c r="V46" s="76">
        <v>3868</v>
      </c>
      <c r="W46" s="77">
        <v>2619</v>
      </c>
      <c r="X46" s="76">
        <v>6400</v>
      </c>
      <c r="Y46" s="76">
        <v>3842</v>
      </c>
      <c r="Z46" s="76">
        <v>2558</v>
      </c>
      <c r="AA46" s="75">
        <v>6612</v>
      </c>
      <c r="AB46" s="76">
        <v>4066</v>
      </c>
      <c r="AC46" s="77">
        <v>2546</v>
      </c>
      <c r="AD46" s="76">
        <v>7027</v>
      </c>
      <c r="AE46" s="76">
        <v>4443</v>
      </c>
      <c r="AF46" s="76">
        <v>2584</v>
      </c>
      <c r="AG46" s="34">
        <v>7423</v>
      </c>
      <c r="AH46" s="35">
        <v>4760</v>
      </c>
      <c r="AI46" s="36">
        <v>2663</v>
      </c>
      <c r="AJ46" s="34">
        <v>7489</v>
      </c>
      <c r="AK46" s="35">
        <v>4938</v>
      </c>
      <c r="AL46" s="77">
        <v>2551</v>
      </c>
      <c r="AM46" s="34">
        <v>7777</v>
      </c>
      <c r="AN46" s="35">
        <v>5115</v>
      </c>
      <c r="AO46" s="36">
        <v>2662</v>
      </c>
      <c r="AP46" s="75">
        <v>7722</v>
      </c>
      <c r="AQ46" s="35">
        <v>5106</v>
      </c>
      <c r="AR46" s="36">
        <v>2616</v>
      </c>
      <c r="AS46" s="75">
        <f t="shared" si="5"/>
        <v>8313</v>
      </c>
      <c r="AT46" s="35">
        <v>5546</v>
      </c>
      <c r="AU46" s="36">
        <v>2767</v>
      </c>
      <c r="AV46" s="75">
        <f t="shared" si="6"/>
        <v>8252</v>
      </c>
      <c r="AW46" s="35">
        <v>5536</v>
      </c>
      <c r="AX46" s="36">
        <v>2716</v>
      </c>
      <c r="AY46" s="75">
        <f t="shared" si="9"/>
        <v>8581</v>
      </c>
      <c r="AZ46" s="35">
        <v>5773</v>
      </c>
      <c r="BA46" s="36">
        <v>2808</v>
      </c>
      <c r="BB46" s="60">
        <v>8636</v>
      </c>
      <c r="BC46" s="60">
        <v>5704</v>
      </c>
      <c r="BD46" s="58">
        <v>2932</v>
      </c>
      <c r="BE46" s="139">
        <v>8720</v>
      </c>
      <c r="BF46" s="139">
        <v>5877</v>
      </c>
      <c r="BG46" s="140">
        <f t="shared" si="8"/>
        <v>2843</v>
      </c>
      <c r="BH46" s="34">
        <v>8753</v>
      </c>
      <c r="BI46" s="35">
        <v>5886</v>
      </c>
      <c r="BJ46" s="35">
        <v>2867</v>
      </c>
      <c r="BK46" s="86">
        <v>8518</v>
      </c>
      <c r="BL46" s="87">
        <v>5712</v>
      </c>
      <c r="BM46" s="88">
        <v>2806</v>
      </c>
      <c r="BN46" s="59">
        <v>8631</v>
      </c>
      <c r="BO46" s="60">
        <v>5852</v>
      </c>
      <c r="BP46" s="58">
        <v>2779</v>
      </c>
      <c r="BQ46" s="59">
        <v>8759</v>
      </c>
      <c r="BR46" s="60">
        <v>5982</v>
      </c>
      <c r="BS46" s="58">
        <v>2777</v>
      </c>
      <c r="BT46" s="59">
        <v>8801</v>
      </c>
      <c r="BU46" s="60">
        <v>5869</v>
      </c>
      <c r="BV46" s="58">
        <v>2932</v>
      </c>
      <c r="BW46" s="59">
        <v>9044</v>
      </c>
      <c r="BX46" s="60">
        <v>6217</v>
      </c>
      <c r="BY46" s="58">
        <v>2827</v>
      </c>
      <c r="BZ46" s="24">
        <v>9053</v>
      </c>
      <c r="CA46" s="25">
        <v>6048</v>
      </c>
      <c r="CB46" s="26">
        <v>3005</v>
      </c>
      <c r="CC46" s="24">
        <v>9172</v>
      </c>
      <c r="CD46" s="25">
        <v>6182</v>
      </c>
      <c r="CE46" s="26">
        <v>2990</v>
      </c>
      <c r="CF46" s="84">
        <v>8432</v>
      </c>
      <c r="CG46" s="85">
        <v>5768</v>
      </c>
      <c r="CH46" s="18">
        <v>2664</v>
      </c>
      <c r="CI46" s="109">
        <v>8377</v>
      </c>
      <c r="CJ46" s="110">
        <v>5733</v>
      </c>
      <c r="CK46" s="111">
        <v>2644</v>
      </c>
      <c r="CL46" s="109">
        <v>8895</v>
      </c>
      <c r="CM46" s="110">
        <v>6056</v>
      </c>
      <c r="CN46" s="111">
        <v>2839</v>
      </c>
      <c r="CO46" s="120">
        <v>8923</v>
      </c>
      <c r="CP46" s="121">
        <v>6121</v>
      </c>
      <c r="CQ46" s="122">
        <v>2802</v>
      </c>
      <c r="CR46" s="120">
        <v>9347</v>
      </c>
      <c r="CS46" s="120">
        <v>6421</v>
      </c>
      <c r="CT46" s="133">
        <v>2926</v>
      </c>
      <c r="CU46" s="120">
        <v>10197</v>
      </c>
      <c r="CV46" s="120">
        <v>7043</v>
      </c>
      <c r="CW46" s="133">
        <v>3154</v>
      </c>
    </row>
    <row r="47" spans="1:101" ht="15" customHeight="1">
      <c r="A47" s="137"/>
      <c r="B47" s="16" t="s">
        <v>62</v>
      </c>
      <c r="C47" s="75">
        <v>7907</v>
      </c>
      <c r="D47" s="76">
        <v>4090</v>
      </c>
      <c r="E47" s="77">
        <v>3817</v>
      </c>
      <c r="F47" s="76">
        <v>8121</v>
      </c>
      <c r="G47" s="76">
        <v>4194</v>
      </c>
      <c r="H47" s="76">
        <v>3927</v>
      </c>
      <c r="I47" s="75">
        <v>7952</v>
      </c>
      <c r="J47" s="76">
        <v>4189</v>
      </c>
      <c r="K47" s="77">
        <v>3763</v>
      </c>
      <c r="L47" s="76">
        <v>7856</v>
      </c>
      <c r="M47" s="76">
        <v>4095</v>
      </c>
      <c r="N47" s="76">
        <v>3761</v>
      </c>
      <c r="O47" s="75">
        <v>7810</v>
      </c>
      <c r="P47" s="76">
        <v>4031</v>
      </c>
      <c r="Q47" s="77">
        <v>3779</v>
      </c>
      <c r="R47" s="75">
        <v>7274</v>
      </c>
      <c r="S47" s="76">
        <v>3869</v>
      </c>
      <c r="T47" s="77">
        <v>3405</v>
      </c>
      <c r="U47" s="75">
        <v>7509</v>
      </c>
      <c r="V47" s="76">
        <v>3847</v>
      </c>
      <c r="W47" s="77">
        <v>3662</v>
      </c>
      <c r="X47" s="76">
        <v>7082</v>
      </c>
      <c r="Y47" s="76">
        <v>3632</v>
      </c>
      <c r="Z47" s="76">
        <v>3450</v>
      </c>
      <c r="AA47" s="75">
        <v>7327</v>
      </c>
      <c r="AB47" s="76">
        <v>3905</v>
      </c>
      <c r="AC47" s="77">
        <v>3422</v>
      </c>
      <c r="AD47" s="76">
        <v>7422</v>
      </c>
      <c r="AE47" s="76">
        <v>3967</v>
      </c>
      <c r="AF47" s="76">
        <v>3455</v>
      </c>
      <c r="AG47" s="34">
        <v>7742</v>
      </c>
      <c r="AH47" s="35">
        <v>4154</v>
      </c>
      <c r="AI47" s="36">
        <v>3588</v>
      </c>
      <c r="AJ47" s="34">
        <v>7856</v>
      </c>
      <c r="AK47" s="35">
        <v>4325</v>
      </c>
      <c r="AL47" s="77">
        <v>3531</v>
      </c>
      <c r="AM47" s="34">
        <v>8302</v>
      </c>
      <c r="AN47" s="35">
        <v>4693</v>
      </c>
      <c r="AO47" s="36">
        <v>3609</v>
      </c>
      <c r="AP47" s="75">
        <v>8383</v>
      </c>
      <c r="AQ47" s="35">
        <v>4871</v>
      </c>
      <c r="AR47" s="36">
        <v>3512</v>
      </c>
      <c r="AS47" s="75">
        <f t="shared" si="5"/>
        <v>8986</v>
      </c>
      <c r="AT47" s="35">
        <v>5355</v>
      </c>
      <c r="AU47" s="36">
        <v>3631</v>
      </c>
      <c r="AV47" s="75">
        <f t="shared" si="6"/>
        <v>9278</v>
      </c>
      <c r="AW47" s="35">
        <v>5620</v>
      </c>
      <c r="AX47" s="36">
        <v>3658</v>
      </c>
      <c r="AY47" s="75">
        <f t="shared" si="9"/>
        <v>10024</v>
      </c>
      <c r="AZ47" s="35">
        <v>6169</v>
      </c>
      <c r="BA47" s="36">
        <v>3855</v>
      </c>
      <c r="BB47" s="60">
        <v>10261</v>
      </c>
      <c r="BC47" s="60">
        <v>6317</v>
      </c>
      <c r="BD47" s="58">
        <v>3944</v>
      </c>
      <c r="BE47" s="139">
        <v>10416</v>
      </c>
      <c r="BF47" s="139">
        <v>6388</v>
      </c>
      <c r="BG47" s="140">
        <f t="shared" si="8"/>
        <v>4028</v>
      </c>
      <c r="BH47" s="34">
        <v>10856</v>
      </c>
      <c r="BI47" s="35">
        <v>6802</v>
      </c>
      <c r="BJ47" s="35">
        <v>4054</v>
      </c>
      <c r="BK47" s="86">
        <v>10914</v>
      </c>
      <c r="BL47" s="87">
        <v>6859</v>
      </c>
      <c r="BM47" s="88">
        <v>4055</v>
      </c>
      <c r="BN47" s="59">
        <v>11354</v>
      </c>
      <c r="BO47" s="60">
        <v>7134</v>
      </c>
      <c r="BP47" s="58">
        <v>4220</v>
      </c>
      <c r="BQ47" s="59">
        <v>11945</v>
      </c>
      <c r="BR47" s="60">
        <v>7594</v>
      </c>
      <c r="BS47" s="58">
        <v>4351</v>
      </c>
      <c r="BT47" s="59">
        <v>11831</v>
      </c>
      <c r="BU47" s="60">
        <v>7421</v>
      </c>
      <c r="BV47" s="58">
        <v>4410</v>
      </c>
      <c r="BW47" s="59">
        <v>11958</v>
      </c>
      <c r="BX47" s="60">
        <v>7540</v>
      </c>
      <c r="BY47" s="58">
        <v>4418</v>
      </c>
      <c r="BZ47" s="24">
        <v>11652</v>
      </c>
      <c r="CA47" s="25">
        <v>7465</v>
      </c>
      <c r="CB47" s="26">
        <v>4187</v>
      </c>
      <c r="CC47" s="24">
        <v>11905</v>
      </c>
      <c r="CD47" s="25">
        <v>7621</v>
      </c>
      <c r="CE47" s="26">
        <v>4284</v>
      </c>
      <c r="CF47" s="84">
        <v>11887</v>
      </c>
      <c r="CG47" s="85">
        <v>7569</v>
      </c>
      <c r="CH47" s="18">
        <v>4318</v>
      </c>
      <c r="CI47" s="109">
        <v>12202</v>
      </c>
      <c r="CJ47" s="110">
        <v>7895</v>
      </c>
      <c r="CK47" s="111">
        <v>4307</v>
      </c>
      <c r="CL47" s="109">
        <v>12608</v>
      </c>
      <c r="CM47" s="110">
        <v>8028</v>
      </c>
      <c r="CN47" s="111">
        <v>4580</v>
      </c>
      <c r="CO47" s="120">
        <v>13040</v>
      </c>
      <c r="CP47" s="121">
        <v>8437</v>
      </c>
      <c r="CQ47" s="122">
        <v>4603</v>
      </c>
      <c r="CR47" s="120">
        <v>12930</v>
      </c>
      <c r="CS47" s="120">
        <v>8342</v>
      </c>
      <c r="CT47" s="133">
        <v>4588</v>
      </c>
      <c r="CU47" s="120">
        <v>12637</v>
      </c>
      <c r="CV47" s="120">
        <v>8129</v>
      </c>
      <c r="CW47" s="133">
        <v>4508</v>
      </c>
    </row>
    <row r="48" spans="1:101" ht="15" customHeight="1">
      <c r="A48" s="137"/>
      <c r="B48" s="16" t="s">
        <v>63</v>
      </c>
      <c r="C48" s="75">
        <v>7972</v>
      </c>
      <c r="D48" s="76">
        <v>3627</v>
      </c>
      <c r="E48" s="77">
        <v>4345</v>
      </c>
      <c r="F48" s="76">
        <v>8533</v>
      </c>
      <c r="G48" s="76">
        <v>3995</v>
      </c>
      <c r="H48" s="76">
        <v>4538</v>
      </c>
      <c r="I48" s="75">
        <v>8808</v>
      </c>
      <c r="J48" s="76">
        <v>4191</v>
      </c>
      <c r="K48" s="77">
        <v>4617</v>
      </c>
      <c r="L48" s="76">
        <v>9054</v>
      </c>
      <c r="M48" s="76">
        <v>4190</v>
      </c>
      <c r="N48" s="76">
        <v>4864</v>
      </c>
      <c r="O48" s="75">
        <v>9355</v>
      </c>
      <c r="P48" s="76">
        <v>4303</v>
      </c>
      <c r="Q48" s="77">
        <v>5052</v>
      </c>
      <c r="R48" s="75">
        <v>9108</v>
      </c>
      <c r="S48" s="76">
        <v>4258</v>
      </c>
      <c r="T48" s="77">
        <v>4850</v>
      </c>
      <c r="U48" s="75">
        <v>9489</v>
      </c>
      <c r="V48" s="76">
        <v>4408</v>
      </c>
      <c r="W48" s="77">
        <v>5081</v>
      </c>
      <c r="X48" s="76">
        <v>8892</v>
      </c>
      <c r="Y48" s="76">
        <v>4117</v>
      </c>
      <c r="Z48" s="76">
        <v>4775</v>
      </c>
      <c r="AA48" s="75">
        <v>8657</v>
      </c>
      <c r="AB48" s="76">
        <v>4057</v>
      </c>
      <c r="AC48" s="77">
        <v>4600</v>
      </c>
      <c r="AD48" s="76">
        <v>8541</v>
      </c>
      <c r="AE48" s="76">
        <v>4023</v>
      </c>
      <c r="AF48" s="76">
        <v>4518</v>
      </c>
      <c r="AG48" s="34">
        <v>8743</v>
      </c>
      <c r="AH48" s="35">
        <v>4098</v>
      </c>
      <c r="AI48" s="36">
        <v>4645</v>
      </c>
      <c r="AJ48" s="34">
        <v>8523</v>
      </c>
      <c r="AK48" s="35">
        <v>4173</v>
      </c>
      <c r="AL48" s="77">
        <v>4350</v>
      </c>
      <c r="AM48" s="34">
        <v>8163</v>
      </c>
      <c r="AN48" s="35">
        <v>3837</v>
      </c>
      <c r="AO48" s="36">
        <v>4326</v>
      </c>
      <c r="AP48" s="75">
        <v>8242</v>
      </c>
      <c r="AQ48" s="35">
        <v>3884</v>
      </c>
      <c r="AR48" s="36">
        <v>4358</v>
      </c>
      <c r="AS48" s="75">
        <f t="shared" si="5"/>
        <v>8755</v>
      </c>
      <c r="AT48" s="35">
        <v>4175</v>
      </c>
      <c r="AU48" s="36">
        <v>4580</v>
      </c>
      <c r="AV48" s="75">
        <f t="shared" si="6"/>
        <v>9213</v>
      </c>
      <c r="AW48" s="35">
        <v>4568</v>
      </c>
      <c r="AX48" s="36">
        <v>4645</v>
      </c>
      <c r="AY48" s="75">
        <f t="shared" si="9"/>
        <v>10022</v>
      </c>
      <c r="AZ48" s="35">
        <v>4959</v>
      </c>
      <c r="BA48" s="36">
        <v>5063</v>
      </c>
      <c r="BB48" s="60">
        <v>10269</v>
      </c>
      <c r="BC48" s="60">
        <v>5249</v>
      </c>
      <c r="BD48" s="58">
        <v>5020</v>
      </c>
      <c r="BE48" s="139">
        <v>10667</v>
      </c>
      <c r="BF48" s="139">
        <v>5595</v>
      </c>
      <c r="BG48" s="140">
        <f t="shared" si="8"/>
        <v>5072</v>
      </c>
      <c r="BH48" s="34">
        <v>11645</v>
      </c>
      <c r="BI48" s="35">
        <v>6309</v>
      </c>
      <c r="BJ48" s="35">
        <v>5336</v>
      </c>
      <c r="BK48" s="86">
        <v>11803</v>
      </c>
      <c r="BL48" s="87">
        <v>6518</v>
      </c>
      <c r="BM48" s="88">
        <v>5285</v>
      </c>
      <c r="BN48" s="59">
        <v>12562</v>
      </c>
      <c r="BO48" s="60">
        <v>7019</v>
      </c>
      <c r="BP48" s="58">
        <v>5543</v>
      </c>
      <c r="BQ48" s="59">
        <v>13063</v>
      </c>
      <c r="BR48" s="60">
        <v>7224</v>
      </c>
      <c r="BS48" s="58">
        <v>5839</v>
      </c>
      <c r="BT48" s="59">
        <v>13786</v>
      </c>
      <c r="BU48" s="60">
        <v>7699</v>
      </c>
      <c r="BV48" s="58">
        <v>6087</v>
      </c>
      <c r="BW48" s="59">
        <v>14311</v>
      </c>
      <c r="BX48" s="60">
        <v>8142</v>
      </c>
      <c r="BY48" s="58">
        <v>6169</v>
      </c>
      <c r="BZ48" s="24">
        <v>14398</v>
      </c>
      <c r="CA48" s="25">
        <v>8161</v>
      </c>
      <c r="CB48" s="26">
        <v>6237</v>
      </c>
      <c r="CC48" s="24">
        <v>14730</v>
      </c>
      <c r="CD48" s="25">
        <v>8455</v>
      </c>
      <c r="CE48" s="26">
        <v>6275</v>
      </c>
      <c r="CF48" s="84">
        <v>15230</v>
      </c>
      <c r="CG48" s="85">
        <v>8757</v>
      </c>
      <c r="CH48" s="18">
        <v>6473</v>
      </c>
      <c r="CI48" s="109">
        <v>15826</v>
      </c>
      <c r="CJ48" s="110">
        <v>9052</v>
      </c>
      <c r="CK48" s="111">
        <v>6774</v>
      </c>
      <c r="CL48" s="109">
        <v>16023</v>
      </c>
      <c r="CM48" s="110">
        <v>9434</v>
      </c>
      <c r="CN48" s="111">
        <v>6589</v>
      </c>
      <c r="CO48" s="120">
        <v>15798</v>
      </c>
      <c r="CP48" s="121">
        <v>9147</v>
      </c>
      <c r="CQ48" s="122">
        <v>6651</v>
      </c>
      <c r="CR48" s="120">
        <v>16241</v>
      </c>
      <c r="CS48" s="120">
        <v>9508</v>
      </c>
      <c r="CT48" s="133">
        <v>6733</v>
      </c>
      <c r="CU48" s="120">
        <v>17183</v>
      </c>
      <c r="CV48" s="120">
        <v>10150</v>
      </c>
      <c r="CW48" s="133">
        <v>7033</v>
      </c>
    </row>
    <row r="49" spans="1:101" ht="15" customHeight="1">
      <c r="A49" s="137"/>
      <c r="B49" s="16" t="s">
        <v>64</v>
      </c>
      <c r="C49" s="75">
        <v>5890</v>
      </c>
      <c r="D49" s="76">
        <v>2377</v>
      </c>
      <c r="E49" s="77">
        <v>3513</v>
      </c>
      <c r="F49" s="76">
        <v>6094</v>
      </c>
      <c r="G49" s="76">
        <v>2403</v>
      </c>
      <c r="H49" s="76">
        <v>3691</v>
      </c>
      <c r="I49" s="75">
        <v>6056</v>
      </c>
      <c r="J49" s="76">
        <v>2391</v>
      </c>
      <c r="K49" s="77">
        <v>3665</v>
      </c>
      <c r="L49" s="76">
        <v>6562</v>
      </c>
      <c r="M49" s="76">
        <v>2668</v>
      </c>
      <c r="N49" s="76">
        <v>3894</v>
      </c>
      <c r="O49" s="75">
        <v>6650</v>
      </c>
      <c r="P49" s="76">
        <v>2755</v>
      </c>
      <c r="Q49" s="77">
        <v>3895</v>
      </c>
      <c r="R49" s="75">
        <v>7018</v>
      </c>
      <c r="S49" s="76">
        <v>2853</v>
      </c>
      <c r="T49" s="77">
        <v>4165</v>
      </c>
      <c r="U49" s="75">
        <v>7535</v>
      </c>
      <c r="V49" s="76">
        <v>3132</v>
      </c>
      <c r="W49" s="77">
        <v>4403</v>
      </c>
      <c r="X49" s="76">
        <v>7739</v>
      </c>
      <c r="Y49" s="76">
        <v>3048</v>
      </c>
      <c r="Z49" s="76">
        <v>4691</v>
      </c>
      <c r="AA49" s="75">
        <v>7982</v>
      </c>
      <c r="AB49" s="76">
        <v>3255</v>
      </c>
      <c r="AC49" s="77">
        <v>4727</v>
      </c>
      <c r="AD49" s="76">
        <v>7986</v>
      </c>
      <c r="AE49" s="76">
        <v>3225</v>
      </c>
      <c r="AF49" s="76">
        <v>4761</v>
      </c>
      <c r="AG49" s="34">
        <v>8519</v>
      </c>
      <c r="AH49" s="35">
        <v>3423</v>
      </c>
      <c r="AI49" s="36">
        <v>5096</v>
      </c>
      <c r="AJ49" s="34">
        <v>8580</v>
      </c>
      <c r="AK49" s="35">
        <v>3439</v>
      </c>
      <c r="AL49" s="77">
        <v>5141</v>
      </c>
      <c r="AM49" s="34">
        <v>8472</v>
      </c>
      <c r="AN49" s="35">
        <v>3438</v>
      </c>
      <c r="AO49" s="36">
        <v>5034</v>
      </c>
      <c r="AP49" s="75">
        <v>8307</v>
      </c>
      <c r="AQ49" s="35">
        <v>3379</v>
      </c>
      <c r="AR49" s="36">
        <v>4928</v>
      </c>
      <c r="AS49" s="75">
        <f t="shared" si="5"/>
        <v>8459</v>
      </c>
      <c r="AT49" s="35">
        <v>3319</v>
      </c>
      <c r="AU49" s="36">
        <v>5140</v>
      </c>
      <c r="AV49" s="75">
        <f t="shared" si="6"/>
        <v>8497</v>
      </c>
      <c r="AW49" s="35">
        <v>3363</v>
      </c>
      <c r="AX49" s="36">
        <v>5134</v>
      </c>
      <c r="AY49" s="75">
        <f t="shared" si="9"/>
        <v>8917</v>
      </c>
      <c r="AZ49" s="35">
        <v>3563</v>
      </c>
      <c r="BA49" s="36">
        <v>5354</v>
      </c>
      <c r="BB49" s="60">
        <v>9052</v>
      </c>
      <c r="BC49" s="60">
        <v>3560</v>
      </c>
      <c r="BD49" s="58">
        <v>5492</v>
      </c>
      <c r="BE49" s="139">
        <v>9438</v>
      </c>
      <c r="BF49" s="139">
        <v>3693</v>
      </c>
      <c r="BG49" s="140">
        <f t="shared" si="8"/>
        <v>5745</v>
      </c>
      <c r="BH49" s="34">
        <v>9985</v>
      </c>
      <c r="BI49" s="35">
        <v>4047</v>
      </c>
      <c r="BJ49" s="35">
        <v>5938</v>
      </c>
      <c r="BK49" s="86">
        <v>10319</v>
      </c>
      <c r="BL49" s="87">
        <v>4233</v>
      </c>
      <c r="BM49" s="88">
        <v>6086</v>
      </c>
      <c r="BN49" s="59">
        <v>11366</v>
      </c>
      <c r="BO49" s="60">
        <v>4792</v>
      </c>
      <c r="BP49" s="58">
        <v>6574</v>
      </c>
      <c r="BQ49" s="59">
        <v>12038</v>
      </c>
      <c r="BR49" s="60">
        <v>5093</v>
      </c>
      <c r="BS49" s="58">
        <v>6945</v>
      </c>
      <c r="BT49" s="59">
        <v>13051</v>
      </c>
      <c r="BU49" s="60">
        <v>5786</v>
      </c>
      <c r="BV49" s="58">
        <v>7265</v>
      </c>
      <c r="BW49" s="59">
        <v>13532</v>
      </c>
      <c r="BX49" s="60">
        <v>6161</v>
      </c>
      <c r="BY49" s="58">
        <v>7371</v>
      </c>
      <c r="BZ49" s="24">
        <v>13949</v>
      </c>
      <c r="CA49" s="25">
        <v>6438</v>
      </c>
      <c r="CB49" s="26">
        <v>7511</v>
      </c>
      <c r="CC49" s="24">
        <v>14532</v>
      </c>
      <c r="CD49" s="25">
        <v>6727</v>
      </c>
      <c r="CE49" s="26">
        <v>7805</v>
      </c>
      <c r="CF49" s="84">
        <v>14990</v>
      </c>
      <c r="CG49" s="85">
        <v>7093</v>
      </c>
      <c r="CH49" s="18">
        <v>7897</v>
      </c>
      <c r="CI49" s="109">
        <v>16221</v>
      </c>
      <c r="CJ49" s="110">
        <v>7744</v>
      </c>
      <c r="CK49" s="111">
        <v>8477</v>
      </c>
      <c r="CL49" s="109">
        <v>16866</v>
      </c>
      <c r="CM49" s="110">
        <v>8056</v>
      </c>
      <c r="CN49" s="111">
        <v>8810</v>
      </c>
      <c r="CO49" s="120">
        <v>17244</v>
      </c>
      <c r="CP49" s="121">
        <v>8384</v>
      </c>
      <c r="CQ49" s="122">
        <v>8860</v>
      </c>
      <c r="CR49" s="120">
        <v>17819</v>
      </c>
      <c r="CS49" s="120">
        <v>8798</v>
      </c>
      <c r="CT49" s="133">
        <v>9021</v>
      </c>
      <c r="CU49" s="120">
        <v>19618</v>
      </c>
      <c r="CV49" s="120">
        <v>9744</v>
      </c>
      <c r="CW49" s="133">
        <v>9874</v>
      </c>
    </row>
    <row r="50" spans="1:101" ht="15" customHeight="1">
      <c r="A50" s="137"/>
      <c r="B50" s="16" t="s">
        <v>65</v>
      </c>
      <c r="C50" s="75">
        <v>2786</v>
      </c>
      <c r="D50" s="76">
        <v>873</v>
      </c>
      <c r="E50" s="77">
        <v>1913</v>
      </c>
      <c r="F50" s="76">
        <v>3156</v>
      </c>
      <c r="G50" s="76">
        <v>989</v>
      </c>
      <c r="H50" s="76">
        <v>2167</v>
      </c>
      <c r="I50" s="75">
        <v>3432</v>
      </c>
      <c r="J50" s="76">
        <v>1106</v>
      </c>
      <c r="K50" s="77">
        <v>2326</v>
      </c>
      <c r="L50" s="76">
        <v>3719</v>
      </c>
      <c r="M50" s="76">
        <v>1147</v>
      </c>
      <c r="N50" s="76">
        <v>2572</v>
      </c>
      <c r="O50" s="75">
        <v>4124</v>
      </c>
      <c r="P50" s="76">
        <v>1290</v>
      </c>
      <c r="Q50" s="77">
        <v>2834</v>
      </c>
      <c r="R50" s="75">
        <v>4388</v>
      </c>
      <c r="S50" s="76">
        <v>1419</v>
      </c>
      <c r="T50" s="77">
        <v>2969</v>
      </c>
      <c r="U50" s="75">
        <v>4535</v>
      </c>
      <c r="V50" s="76">
        <v>1462</v>
      </c>
      <c r="W50" s="77">
        <v>3073</v>
      </c>
      <c r="X50" s="76">
        <v>4616</v>
      </c>
      <c r="Y50" s="76">
        <v>1458</v>
      </c>
      <c r="Z50" s="76">
        <v>3158</v>
      </c>
      <c r="AA50" s="75">
        <v>4947</v>
      </c>
      <c r="AB50" s="76">
        <v>1593</v>
      </c>
      <c r="AC50" s="77">
        <v>3354</v>
      </c>
      <c r="AD50" s="76">
        <v>5552</v>
      </c>
      <c r="AE50" s="76">
        <v>1735</v>
      </c>
      <c r="AF50" s="76">
        <v>3817</v>
      </c>
      <c r="AG50" s="34">
        <v>6171</v>
      </c>
      <c r="AH50" s="35">
        <v>1879</v>
      </c>
      <c r="AI50" s="36">
        <v>4292</v>
      </c>
      <c r="AJ50" s="34">
        <v>6525</v>
      </c>
      <c r="AK50" s="35">
        <v>1952</v>
      </c>
      <c r="AL50" s="77">
        <v>4573</v>
      </c>
      <c r="AM50" s="34">
        <v>6982</v>
      </c>
      <c r="AN50" s="35">
        <v>2086</v>
      </c>
      <c r="AO50" s="36">
        <v>4896</v>
      </c>
      <c r="AP50" s="75">
        <v>7663</v>
      </c>
      <c r="AQ50" s="35">
        <v>2294</v>
      </c>
      <c r="AR50" s="36">
        <v>5369</v>
      </c>
      <c r="AS50" s="75">
        <f t="shared" si="5"/>
        <v>8444</v>
      </c>
      <c r="AT50" s="35">
        <v>2522</v>
      </c>
      <c r="AU50" s="36">
        <v>5922</v>
      </c>
      <c r="AV50" s="75">
        <f t="shared" si="6"/>
        <v>8970</v>
      </c>
      <c r="AW50" s="35">
        <v>2637</v>
      </c>
      <c r="AX50" s="36">
        <v>6333</v>
      </c>
      <c r="AY50" s="75">
        <f t="shared" si="9"/>
        <v>10004</v>
      </c>
      <c r="AZ50" s="35">
        <v>2817</v>
      </c>
      <c r="BA50" s="36">
        <v>7187</v>
      </c>
      <c r="BB50" s="60">
        <v>10382</v>
      </c>
      <c r="BC50" s="60">
        <v>2925</v>
      </c>
      <c r="BD50" s="58">
        <v>7457</v>
      </c>
      <c r="BE50" s="140">
        <v>10818</v>
      </c>
      <c r="BF50" s="140">
        <v>2975</v>
      </c>
      <c r="BG50" s="140">
        <f t="shared" si="8"/>
        <v>7843</v>
      </c>
      <c r="BH50" s="59">
        <v>11766</v>
      </c>
      <c r="BI50" s="60">
        <v>3148</v>
      </c>
      <c r="BJ50" s="60">
        <v>8618</v>
      </c>
      <c r="BK50" s="86">
        <v>11928</v>
      </c>
      <c r="BL50" s="87">
        <v>3220</v>
      </c>
      <c r="BM50" s="88">
        <v>8708</v>
      </c>
      <c r="BN50" s="86">
        <v>13052</v>
      </c>
      <c r="BO50" s="87">
        <v>3395</v>
      </c>
      <c r="BP50" s="88">
        <v>9657</v>
      </c>
      <c r="BQ50" s="34">
        <v>13931</v>
      </c>
      <c r="BR50" s="35">
        <v>3607</v>
      </c>
      <c r="BS50" s="36">
        <v>10324</v>
      </c>
      <c r="BT50" s="59">
        <v>14705</v>
      </c>
      <c r="BU50" s="60">
        <v>3774</v>
      </c>
      <c r="BV50" s="58">
        <v>10931</v>
      </c>
      <c r="BW50" s="59">
        <v>15196</v>
      </c>
      <c r="BX50" s="60">
        <v>3763</v>
      </c>
      <c r="BY50" s="58">
        <v>11433</v>
      </c>
      <c r="BZ50" s="24">
        <v>15489</v>
      </c>
      <c r="CA50" s="25">
        <v>4084</v>
      </c>
      <c r="CB50" s="26">
        <v>11405</v>
      </c>
      <c r="CC50" s="24">
        <v>16538</v>
      </c>
      <c r="CD50" s="25">
        <v>4404</v>
      </c>
      <c r="CE50" s="26">
        <v>12134</v>
      </c>
      <c r="CF50" s="84">
        <v>17286</v>
      </c>
      <c r="CG50" s="85">
        <v>4683</v>
      </c>
      <c r="CH50" s="18">
        <v>12603</v>
      </c>
      <c r="CI50" s="109">
        <v>18549</v>
      </c>
      <c r="CJ50" s="110">
        <v>5211</v>
      </c>
      <c r="CK50" s="111">
        <v>13338</v>
      </c>
      <c r="CL50" s="109">
        <v>19745</v>
      </c>
      <c r="CM50" s="110">
        <v>5761</v>
      </c>
      <c r="CN50" s="111">
        <v>13984</v>
      </c>
      <c r="CO50" s="126">
        <v>20837</v>
      </c>
      <c r="CP50" s="127">
        <v>6141</v>
      </c>
      <c r="CQ50" s="128">
        <v>14696</v>
      </c>
      <c r="CR50" s="120">
        <v>21317</v>
      </c>
      <c r="CS50" s="120">
        <v>6488</v>
      </c>
      <c r="CT50" s="133">
        <v>14829</v>
      </c>
      <c r="CU50" s="120">
        <v>23616</v>
      </c>
      <c r="CV50" s="120">
        <v>7315</v>
      </c>
      <c r="CW50" s="133">
        <v>16301</v>
      </c>
    </row>
    <row r="51" spans="1:101" ht="15" customHeight="1">
      <c r="A51" s="138"/>
      <c r="B51" s="13" t="s">
        <v>66</v>
      </c>
      <c r="C51" s="89">
        <v>8</v>
      </c>
      <c r="D51" s="90">
        <v>8</v>
      </c>
      <c r="E51" s="91" t="s">
        <v>22</v>
      </c>
      <c r="F51" s="90">
        <v>8</v>
      </c>
      <c r="G51" s="90">
        <v>8</v>
      </c>
      <c r="H51" s="92" t="s">
        <v>22</v>
      </c>
      <c r="I51" s="89">
        <v>9</v>
      </c>
      <c r="J51" s="90">
        <v>8</v>
      </c>
      <c r="K51" s="93">
        <v>1</v>
      </c>
      <c r="L51" s="90">
        <v>11</v>
      </c>
      <c r="M51" s="90">
        <v>5</v>
      </c>
      <c r="N51" s="90">
        <v>6</v>
      </c>
      <c r="O51" s="89">
        <v>8</v>
      </c>
      <c r="P51" s="90">
        <v>3</v>
      </c>
      <c r="Q51" s="93">
        <v>5</v>
      </c>
      <c r="R51" s="89">
        <v>8</v>
      </c>
      <c r="S51" s="90">
        <v>7</v>
      </c>
      <c r="T51" s="93">
        <v>1</v>
      </c>
      <c r="U51" s="89">
        <v>7</v>
      </c>
      <c r="V51" s="90">
        <v>5</v>
      </c>
      <c r="W51" s="93">
        <v>2</v>
      </c>
      <c r="X51" s="90">
        <v>4</v>
      </c>
      <c r="Y51" s="90">
        <v>4</v>
      </c>
      <c r="Z51" s="92" t="s">
        <v>22</v>
      </c>
      <c r="AA51" s="89">
        <v>5</v>
      </c>
      <c r="AB51" s="90">
        <v>3</v>
      </c>
      <c r="AC51" s="93">
        <v>2</v>
      </c>
      <c r="AD51" s="90">
        <v>5</v>
      </c>
      <c r="AE51" s="90">
        <v>4</v>
      </c>
      <c r="AF51" s="90">
        <v>1</v>
      </c>
      <c r="AG51" s="65">
        <v>4</v>
      </c>
      <c r="AH51" s="66">
        <v>2</v>
      </c>
      <c r="AI51" s="67">
        <v>2</v>
      </c>
      <c r="AJ51" s="65">
        <v>1</v>
      </c>
      <c r="AK51" s="66">
        <v>1</v>
      </c>
      <c r="AL51" s="93"/>
      <c r="AM51" s="65">
        <v>7</v>
      </c>
      <c r="AN51" s="66">
        <v>6</v>
      </c>
      <c r="AO51" s="67">
        <v>1</v>
      </c>
      <c r="AP51" s="89">
        <v>1</v>
      </c>
      <c r="AQ51" s="66">
        <v>1</v>
      </c>
      <c r="AR51" s="67">
        <v>0</v>
      </c>
      <c r="AS51" s="89">
        <f t="shared" si="5"/>
        <v>3</v>
      </c>
      <c r="AT51" s="66">
        <f aca="true" t="shared" si="10" ref="AT51:AY51">SUM(AT30)-SUM(AT31:AT50)</f>
        <v>3</v>
      </c>
      <c r="AU51" s="67">
        <f t="shared" si="10"/>
        <v>0</v>
      </c>
      <c r="AV51" s="65">
        <f t="shared" si="10"/>
        <v>5</v>
      </c>
      <c r="AW51" s="66">
        <f t="shared" si="10"/>
        <v>4</v>
      </c>
      <c r="AX51" s="67">
        <f t="shared" si="10"/>
        <v>1</v>
      </c>
      <c r="AY51" s="65">
        <f t="shared" si="10"/>
        <v>2</v>
      </c>
      <c r="AZ51" s="66">
        <v>0</v>
      </c>
      <c r="BA51" s="67">
        <v>2</v>
      </c>
      <c r="BB51" s="73">
        <v>4</v>
      </c>
      <c r="BC51" s="74">
        <v>3</v>
      </c>
      <c r="BD51" s="72">
        <v>1</v>
      </c>
      <c r="BE51" s="141">
        <v>5</v>
      </c>
      <c r="BF51" s="142">
        <v>4</v>
      </c>
      <c r="BG51" s="143">
        <f t="shared" si="8"/>
        <v>1</v>
      </c>
      <c r="BH51" s="65">
        <v>2</v>
      </c>
      <c r="BI51" s="66">
        <v>2</v>
      </c>
      <c r="BJ51" s="94" t="s">
        <v>22</v>
      </c>
      <c r="BK51" s="95">
        <v>3</v>
      </c>
      <c r="BL51" s="96">
        <v>3</v>
      </c>
      <c r="BM51" s="97" t="s">
        <v>22</v>
      </c>
      <c r="BN51" s="95">
        <v>4</v>
      </c>
      <c r="BO51" s="96">
        <v>4</v>
      </c>
      <c r="BP51" s="97">
        <v>0</v>
      </c>
      <c r="BQ51" s="65">
        <v>6</v>
      </c>
      <c r="BR51" s="66">
        <v>2</v>
      </c>
      <c r="BS51" s="67">
        <v>4</v>
      </c>
      <c r="BT51" s="65">
        <v>5</v>
      </c>
      <c r="BU51" s="66">
        <v>5</v>
      </c>
      <c r="BV51" s="67">
        <v>0</v>
      </c>
      <c r="BW51" s="65">
        <v>2</v>
      </c>
      <c r="BX51" s="66">
        <v>2</v>
      </c>
      <c r="BY51" s="67">
        <v>0</v>
      </c>
      <c r="BZ51" s="28">
        <v>4</v>
      </c>
      <c r="CA51" s="29">
        <v>3</v>
      </c>
      <c r="CB51" s="30">
        <v>1</v>
      </c>
      <c r="CC51" s="28">
        <v>4</v>
      </c>
      <c r="CD51" s="29">
        <v>3</v>
      </c>
      <c r="CE51" s="30">
        <v>1</v>
      </c>
      <c r="CF51" s="98">
        <v>3</v>
      </c>
      <c r="CG51" s="99">
        <v>3</v>
      </c>
      <c r="CH51" s="114" t="s">
        <v>22</v>
      </c>
      <c r="CI51" s="112">
        <v>2</v>
      </c>
      <c r="CJ51" s="115" t="s">
        <v>22</v>
      </c>
      <c r="CK51" s="113">
        <v>2</v>
      </c>
      <c r="CL51" s="112">
        <v>9</v>
      </c>
      <c r="CM51" s="115">
        <v>4</v>
      </c>
      <c r="CN51" s="113">
        <v>5</v>
      </c>
      <c r="CO51" s="129">
        <v>8</v>
      </c>
      <c r="CP51" s="130">
        <v>4</v>
      </c>
      <c r="CQ51" s="131">
        <v>4</v>
      </c>
      <c r="CR51" s="129">
        <v>8</v>
      </c>
      <c r="CS51" s="129">
        <v>5</v>
      </c>
      <c r="CT51" s="134">
        <v>3</v>
      </c>
      <c r="CU51" s="129">
        <v>4</v>
      </c>
      <c r="CV51" s="129">
        <v>2</v>
      </c>
      <c r="CW51" s="134">
        <v>2</v>
      </c>
    </row>
    <row r="52" spans="63:65" ht="13.5">
      <c r="BK52" s="27"/>
      <c r="BL52" s="27"/>
      <c r="BM52" s="27"/>
    </row>
    <row r="53" spans="63:65" ht="13.5">
      <c r="BK53" s="27"/>
      <c r="BL53" s="27"/>
      <c r="BM53" s="27"/>
    </row>
    <row r="54" spans="63:65" ht="13.5">
      <c r="BK54" s="27"/>
      <c r="BL54" s="27"/>
      <c r="BM54" s="27"/>
    </row>
    <row r="55" spans="63:65" ht="13.5">
      <c r="BK55" s="27"/>
      <c r="BL55" s="27"/>
      <c r="BM55" s="27"/>
    </row>
    <row r="56" spans="63:65" ht="13.5">
      <c r="BK56" s="27"/>
      <c r="BL56" s="27"/>
      <c r="BM56" s="27"/>
    </row>
    <row r="57" spans="63:65" ht="13.5">
      <c r="BK57" s="27"/>
      <c r="BL57" s="27"/>
      <c r="BM57" s="27"/>
    </row>
  </sheetData>
  <sheetProtection/>
  <mergeCells count="2">
    <mergeCell ref="A4:A27"/>
    <mergeCell ref="A28:A51"/>
  </mergeCells>
  <hyperlinks>
    <hyperlink ref="AF45" location="top" display="top"/>
    <hyperlink ref="Y44" location="top" display="top"/>
    <hyperlink ref="R44" location="top" display="top"/>
    <hyperlink ref="AF44" location="top" display="top"/>
  </hyperlinks>
  <printOptions/>
  <pageMargins left="0.7480314960629921" right="0.5905511811023623" top="1.0236220472440944" bottom="0.4330708661417323" header="0.7874015748031497" footer="0.31496062992125984"/>
  <pageSetup horizontalDpi="600" verticalDpi="600" orientation="portrait" paperSize="9" scale="94" r:id="rId1"/>
  <headerFooter>
    <oddHeader>&amp;LC-1　性・年齢階級別にみた死亡数の年次推移　　全国―大阪</oddHeader>
  </headerFooter>
  <rowBreaks count="1" manualBreakCount="1">
    <brk id="3" max="255" man="1"/>
  </rowBreaks>
  <colBreaks count="9" manualBreakCount="9">
    <brk id="11" max="65535" man="1"/>
    <brk id="20" max="65535" man="1"/>
    <brk id="29" max="65535" man="1"/>
    <brk id="38" max="65535" man="1"/>
    <brk id="47" max="65535" man="1"/>
    <brk id="56" max="65535" man="1"/>
    <brk id="65" max="65535" man="1"/>
    <brk id="74" min="3" max="50" man="1"/>
    <brk id="83" min="3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2020-03-26T11:28:27Z</dcterms:created>
  <dcterms:modified xsi:type="dcterms:W3CDTF">2023-05-10T06:32:46Z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