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85" yWindow="65521" windowWidth="5100" windowHeight="912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<sst xmlns="http://schemas.openxmlformats.org/spreadsheetml/2006/main" count="93" uniqueCount="57">
  <si>
    <t>　　　</t>
  </si>
  <si>
    <t xml:space="preserve"> 　　　　　</t>
  </si>
  <si>
    <t xml:space="preserve"> 　　　</t>
  </si>
  <si>
    <t xml:space="preserve"> </t>
  </si>
  <si>
    <t>計</t>
  </si>
  <si>
    <t>男</t>
  </si>
  <si>
    <t>女</t>
  </si>
  <si>
    <t>総                計</t>
  </si>
  <si>
    <t>工     業     関     係</t>
  </si>
  <si>
    <t>測量</t>
  </si>
  <si>
    <t>土木・建築</t>
  </si>
  <si>
    <t>電気・電子</t>
  </si>
  <si>
    <t>無線・通信</t>
  </si>
  <si>
    <t>自動車整備</t>
  </si>
  <si>
    <t>機械</t>
  </si>
  <si>
    <t>電子計算機</t>
  </si>
  <si>
    <t>情報処理</t>
  </si>
  <si>
    <t>その他</t>
  </si>
  <si>
    <t>農     業     関     係　</t>
  </si>
  <si>
    <t>医     療     関     係</t>
  </si>
  <si>
    <t>看護</t>
  </si>
  <si>
    <t>准看護</t>
  </si>
  <si>
    <t>歯科衛生</t>
  </si>
  <si>
    <t>歯科技工</t>
  </si>
  <si>
    <t>臨床検査</t>
  </si>
  <si>
    <t>診療放射線</t>
  </si>
  <si>
    <t>はり･きゅう･あんま</t>
  </si>
  <si>
    <t>柔道整復</t>
  </si>
  <si>
    <t>衛     生     関     係</t>
  </si>
  <si>
    <t>栄養</t>
  </si>
  <si>
    <t>調理</t>
  </si>
  <si>
    <t>理容</t>
  </si>
  <si>
    <t>美容</t>
  </si>
  <si>
    <t>教 育・社 会 福 祉 関 係</t>
  </si>
  <si>
    <t>教員養成</t>
  </si>
  <si>
    <t>商  業  実  務  関  係</t>
  </si>
  <si>
    <t>商業</t>
  </si>
  <si>
    <t>経理・簿記</t>
  </si>
  <si>
    <t>秘書</t>
  </si>
  <si>
    <t>経営</t>
  </si>
  <si>
    <t>服 飾 ・ 家  政  関  係</t>
  </si>
  <si>
    <t>和洋裁</t>
  </si>
  <si>
    <t>編物・手芸</t>
  </si>
  <si>
    <t>文  化 ・ 教  養  関  係</t>
  </si>
  <si>
    <t>音楽</t>
  </si>
  <si>
    <t>美術</t>
  </si>
  <si>
    <t>デザイン</t>
  </si>
  <si>
    <t>外国語</t>
  </si>
  <si>
    <t>演劇・映画</t>
  </si>
  <si>
    <t>写真</t>
  </si>
  <si>
    <t>通訳・ガイド</t>
  </si>
  <si>
    <t>受験・補習</t>
  </si>
  <si>
    <t>区      分</t>
  </si>
  <si>
    <t>付 表－8    専修学校の学科別生徒数の推移</t>
  </si>
  <si>
    <t>保育士養成</t>
  </si>
  <si>
    <t>平 成 12</t>
  </si>
  <si>
    <t>平成13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</si>
</sst>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#.0;[Red]&quot;△&quot;#,###.0;\-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7"/>
      <name val="明朝"/>
      <family val="1"/>
    </font>
    <font>
      <sz val="8"/>
      <name val="明朝"/>
      <family val="1"/>
    </font>
    <font>
      <sz val="7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6"/>
      <name val="ＭＳ Ｐ明朝"/>
      <family val="1"/>
    </font>
    <font>
      <sz val="16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u val="single"/>
      <sz val="14.3"/>
      <color indexed="12"/>
      <name val="明朝"/>
      <family val="1"/>
    </font>
    <font>
      <u val="single"/>
      <sz val="14.3"/>
      <color indexed="36"/>
      <name val="明朝"/>
      <family val="1"/>
    </font>
    <font>
      <b/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4" fillId="0" borderId="10" xfId="0" applyFont="1" applyBorder="1" applyAlignment="1" quotePrefix="1">
      <alignment horizontal="left" vertical="center"/>
    </xf>
    <xf numFmtId="0" fontId="4" fillId="0" borderId="10" xfId="0" applyFont="1" applyBorder="1" applyAlignment="1" quotePrefix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 quotePrefix="1">
      <alignment horizontal="lef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 quotePrefix="1">
      <alignment horizontal="left" vertical="center"/>
    </xf>
    <xf numFmtId="0" fontId="6" fillId="0" borderId="10" xfId="0" applyFont="1" applyBorder="1" applyAlignment="1" quotePrefix="1">
      <alignment vertical="center"/>
    </xf>
    <xf numFmtId="0" fontId="6" fillId="0" borderId="10" xfId="0" applyFont="1" applyBorder="1" applyAlignment="1" quotePrefix="1">
      <alignment horizontal="distributed" vertical="center"/>
    </xf>
    <xf numFmtId="0" fontId="8" fillId="0" borderId="0" xfId="0" applyFont="1" applyBorder="1" applyAlignment="1" quotePrefix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 applyProtection="1">
      <alignment horizontal="centerContinuous" vertical="top"/>
      <protection/>
    </xf>
    <xf numFmtId="0" fontId="11" fillId="0" borderId="0" xfId="0" applyFont="1" applyAlignment="1">
      <alignment horizontal="centerContinuous" vertical="top"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Continuous" vertical="center"/>
    </xf>
    <xf numFmtId="0" fontId="11" fillId="0" borderId="11" xfId="0" applyFont="1" applyBorder="1" applyAlignment="1" quotePrefix="1">
      <alignment horizontal="centerContinuous" vertical="center"/>
    </xf>
    <xf numFmtId="0" fontId="11" fillId="0" borderId="12" xfId="0" applyFont="1" applyBorder="1" applyAlignment="1" quotePrefix="1">
      <alignment horizontal="centerContinuous" vertical="center"/>
    </xf>
    <xf numFmtId="0" fontId="11" fillId="0" borderId="13" xfId="0" applyFont="1" applyBorder="1" applyAlignment="1">
      <alignment/>
    </xf>
    <xf numFmtId="0" fontId="11" fillId="0" borderId="13" xfId="0" applyFont="1" applyBorder="1" applyAlignment="1" quotePrefix="1">
      <alignment horizontal="centerContinuous" vertical="center"/>
    </xf>
    <xf numFmtId="0" fontId="11" fillId="0" borderId="14" xfId="0" applyFont="1" applyBorder="1" applyAlignment="1" quotePrefix="1">
      <alignment horizontal="centerContinuous" vertical="center"/>
    </xf>
    <xf numFmtId="0" fontId="12" fillId="0" borderId="10" xfId="0" applyFont="1" applyBorder="1" applyAlignment="1" quotePrefix="1">
      <alignment horizontal="distributed" vertical="center"/>
    </xf>
    <xf numFmtId="176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/>
    </xf>
    <xf numFmtId="177" fontId="1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67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.8984375" style="28" customWidth="1"/>
    <col min="2" max="2" width="13.3984375" style="28" customWidth="1"/>
    <col min="3" max="5" width="5.09765625" style="28" hidden="1" customWidth="1"/>
    <col min="6" max="20" width="5.09765625" style="28" customWidth="1"/>
    <col min="21" max="16384" width="9" style="28" customWidth="1"/>
  </cols>
  <sheetData>
    <row r="1" spans="1:20" s="16" customFormat="1" ht="19.5" customHeight="1">
      <c r="A1" s="14" t="s">
        <v>53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s="16" customFormat="1" ht="19.5" customHeight="1">
      <c r="A2" s="17"/>
      <c r="B2" s="17"/>
      <c r="C2" s="17" t="s">
        <v>2</v>
      </c>
      <c r="D2" s="17" t="s">
        <v>2</v>
      </c>
      <c r="E2" s="17" t="s">
        <v>2</v>
      </c>
      <c r="F2" s="17" t="s">
        <v>2</v>
      </c>
      <c r="G2" s="17" t="s">
        <v>2</v>
      </c>
      <c r="H2" s="17" t="s">
        <v>2</v>
      </c>
      <c r="I2" s="17" t="s">
        <v>2</v>
      </c>
      <c r="J2" s="17" t="s">
        <v>2</v>
      </c>
      <c r="K2" s="17" t="s">
        <v>2</v>
      </c>
      <c r="L2" s="17" t="s">
        <v>2</v>
      </c>
      <c r="M2" s="17" t="s">
        <v>2</v>
      </c>
      <c r="N2" s="17" t="s">
        <v>3</v>
      </c>
      <c r="O2" s="17"/>
      <c r="P2" s="17"/>
      <c r="Q2" s="17"/>
      <c r="R2" s="17"/>
      <c r="S2" s="17"/>
      <c r="T2" s="17"/>
    </row>
    <row r="3" spans="1:20" s="16" customFormat="1" ht="19.5" customHeight="1">
      <c r="A3" s="33" t="s">
        <v>52</v>
      </c>
      <c r="B3" s="34"/>
      <c r="C3" s="18" t="s">
        <v>55</v>
      </c>
      <c r="D3" s="18"/>
      <c r="E3" s="18"/>
      <c r="F3" s="26" t="s">
        <v>56</v>
      </c>
      <c r="G3" s="18"/>
      <c r="H3" s="18"/>
      <c r="I3" s="20">
        <v>14</v>
      </c>
      <c r="J3" s="18"/>
      <c r="K3" s="18"/>
      <c r="L3" s="20">
        <v>15</v>
      </c>
      <c r="M3" s="18"/>
      <c r="N3" s="18"/>
      <c r="O3" s="20">
        <v>16</v>
      </c>
      <c r="P3" s="18"/>
      <c r="Q3" s="18"/>
      <c r="R3" s="20">
        <v>17</v>
      </c>
      <c r="S3" s="18"/>
      <c r="T3" s="18"/>
    </row>
    <row r="4" spans="1:20" s="16" customFormat="1" ht="19.5" customHeight="1">
      <c r="A4" s="35"/>
      <c r="B4" s="36"/>
      <c r="C4" s="22" t="s">
        <v>4</v>
      </c>
      <c r="D4" s="22" t="s">
        <v>5</v>
      </c>
      <c r="E4" s="22" t="s">
        <v>6</v>
      </c>
      <c r="F4" s="22" t="s">
        <v>4</v>
      </c>
      <c r="G4" s="22" t="s">
        <v>5</v>
      </c>
      <c r="H4" s="19" t="s">
        <v>6</v>
      </c>
      <c r="I4" s="23" t="s">
        <v>4</v>
      </c>
      <c r="J4" s="22" t="s">
        <v>5</v>
      </c>
      <c r="K4" s="19" t="s">
        <v>6</v>
      </c>
      <c r="L4" s="23" t="s">
        <v>4</v>
      </c>
      <c r="M4" s="22" t="s">
        <v>5</v>
      </c>
      <c r="N4" s="19" t="s">
        <v>6</v>
      </c>
      <c r="O4" s="23" t="s">
        <v>4</v>
      </c>
      <c r="P4" s="22" t="s">
        <v>5</v>
      </c>
      <c r="Q4" s="19" t="s">
        <v>6</v>
      </c>
      <c r="R4" s="23" t="s">
        <v>4</v>
      </c>
      <c r="S4" s="22" t="s">
        <v>5</v>
      </c>
      <c r="T4" s="19" t="s">
        <v>6</v>
      </c>
    </row>
    <row r="5" spans="1:20" ht="10.5" customHeight="1">
      <c r="A5" s="27"/>
      <c r="B5" s="3" t="s">
        <v>1</v>
      </c>
      <c r="C5" s="13" t="s">
        <v>2</v>
      </c>
      <c r="D5" s="13" t="s">
        <v>2</v>
      </c>
      <c r="E5" s="13" t="s">
        <v>3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s="12" customFormat="1" ht="11.25" customHeight="1">
      <c r="A6" s="11" t="s">
        <v>7</v>
      </c>
      <c r="B6" s="8"/>
      <c r="C6" s="29">
        <v>82332</v>
      </c>
      <c r="D6" s="29">
        <v>39292</v>
      </c>
      <c r="E6" s="29">
        <v>43040</v>
      </c>
      <c r="F6" s="29">
        <v>83700</v>
      </c>
      <c r="G6" s="29">
        <v>39300</v>
      </c>
      <c r="H6" s="29">
        <v>44400</v>
      </c>
      <c r="I6" s="29">
        <v>86407</v>
      </c>
      <c r="J6" s="29">
        <v>40755</v>
      </c>
      <c r="K6" s="29">
        <v>45652</v>
      </c>
      <c r="L6" s="29">
        <v>90355</v>
      </c>
      <c r="M6" s="29">
        <v>42604</v>
      </c>
      <c r="N6" s="29">
        <v>47751</v>
      </c>
      <c r="O6" s="29">
        <f aca="true" t="shared" si="0" ref="O6:T6">+O8+O19+O22+O33+O40+O45+O52+O57</f>
        <v>90999</v>
      </c>
      <c r="P6" s="29">
        <f t="shared" si="0"/>
        <v>43625</v>
      </c>
      <c r="Q6" s="29">
        <f t="shared" si="0"/>
        <v>47374</v>
      </c>
      <c r="R6" s="29">
        <f t="shared" si="0"/>
        <v>92518</v>
      </c>
      <c r="S6" s="29">
        <f t="shared" si="0"/>
        <v>45522</v>
      </c>
      <c r="T6" s="29">
        <f t="shared" si="0"/>
        <v>46996</v>
      </c>
    </row>
    <row r="7" spans="1:20" s="27" customFormat="1" ht="11.25" customHeight="1">
      <c r="A7" s="7" t="s">
        <v>0</v>
      </c>
      <c r="B7" s="3" t="s">
        <v>1</v>
      </c>
      <c r="C7" s="30"/>
      <c r="D7" s="25"/>
      <c r="E7" s="25"/>
      <c r="F7" s="30"/>
      <c r="G7" s="25"/>
      <c r="H7" s="25"/>
      <c r="I7" s="30"/>
      <c r="J7" s="25"/>
      <c r="K7" s="25"/>
      <c r="L7" s="30"/>
      <c r="M7" s="25"/>
      <c r="N7" s="25"/>
      <c r="O7" s="30"/>
      <c r="P7" s="25"/>
      <c r="Q7" s="25"/>
      <c r="R7" s="31">
        <f>IF(R$2=1,ROUND((R8-O8)/O8*100,1),"")</f>
      </c>
      <c r="S7" s="25"/>
      <c r="T7" s="25"/>
    </row>
    <row r="8" spans="1:20" s="12" customFormat="1" ht="12.75" customHeight="1">
      <c r="A8" s="6" t="s">
        <v>8</v>
      </c>
      <c r="B8" s="9"/>
      <c r="C8" s="29">
        <v>15759</v>
      </c>
      <c r="D8" s="29">
        <v>13645</v>
      </c>
      <c r="E8" s="29">
        <v>2114</v>
      </c>
      <c r="F8" s="29">
        <v>15133</v>
      </c>
      <c r="G8" s="29">
        <v>13002</v>
      </c>
      <c r="H8" s="29">
        <v>2131</v>
      </c>
      <c r="I8" s="29">
        <v>14377</v>
      </c>
      <c r="J8" s="29">
        <v>12424</v>
      </c>
      <c r="K8" s="29">
        <v>1953</v>
      </c>
      <c r="L8" s="29">
        <v>14318</v>
      </c>
      <c r="M8" s="29">
        <v>12309</v>
      </c>
      <c r="N8" s="29">
        <v>2009</v>
      </c>
      <c r="O8" s="29">
        <f aca="true" t="shared" si="1" ref="O8:O17">+P8+Q8</f>
        <v>14212</v>
      </c>
      <c r="P8" s="29">
        <f>SUM(P9:P17)</f>
        <v>12333</v>
      </c>
      <c r="Q8" s="29">
        <f>SUM(Q9:Q17)</f>
        <v>1879</v>
      </c>
      <c r="R8" s="29">
        <f aca="true" t="shared" si="2" ref="R8:R17">+S8+T8</f>
        <v>13624</v>
      </c>
      <c r="S8" s="29">
        <f>SUM(S9:S17)</f>
        <v>11811</v>
      </c>
      <c r="T8" s="29">
        <f>SUM(T9:T17)</f>
        <v>1813</v>
      </c>
    </row>
    <row r="9" spans="1:20" s="27" customFormat="1" ht="11.25" customHeight="1">
      <c r="A9" s="7"/>
      <c r="B9" s="24" t="s">
        <v>9</v>
      </c>
      <c r="C9" s="30">
        <v>287</v>
      </c>
      <c r="D9" s="25">
        <v>273</v>
      </c>
      <c r="E9" s="25">
        <v>14</v>
      </c>
      <c r="F9" s="30">
        <v>277</v>
      </c>
      <c r="G9" s="25">
        <v>271</v>
      </c>
      <c r="H9" s="25">
        <v>6</v>
      </c>
      <c r="I9" s="30">
        <v>260</v>
      </c>
      <c r="J9" s="25">
        <v>252</v>
      </c>
      <c r="K9" s="25">
        <v>8</v>
      </c>
      <c r="L9" s="30">
        <v>279</v>
      </c>
      <c r="M9" s="25">
        <v>271</v>
      </c>
      <c r="N9" s="25">
        <v>8</v>
      </c>
      <c r="O9" s="30">
        <f t="shared" si="1"/>
        <v>234</v>
      </c>
      <c r="P9" s="25">
        <v>223</v>
      </c>
      <c r="Q9" s="25">
        <v>11</v>
      </c>
      <c r="R9" s="30">
        <f t="shared" si="2"/>
        <v>228</v>
      </c>
      <c r="S9" s="25">
        <v>218</v>
      </c>
      <c r="T9" s="25">
        <v>10</v>
      </c>
    </row>
    <row r="10" spans="1:20" s="27" customFormat="1" ht="11.25" customHeight="1">
      <c r="A10" s="7"/>
      <c r="B10" s="24" t="s">
        <v>10</v>
      </c>
      <c r="C10" s="30">
        <v>3040</v>
      </c>
      <c r="D10" s="25">
        <v>2503</v>
      </c>
      <c r="E10" s="25">
        <v>537</v>
      </c>
      <c r="F10" s="30">
        <v>2757</v>
      </c>
      <c r="G10" s="25">
        <v>2219</v>
      </c>
      <c r="H10" s="25">
        <v>538</v>
      </c>
      <c r="I10" s="30">
        <v>2503</v>
      </c>
      <c r="J10" s="25">
        <v>2014</v>
      </c>
      <c r="K10" s="25">
        <v>489</v>
      </c>
      <c r="L10" s="30">
        <v>2422</v>
      </c>
      <c r="M10" s="25">
        <v>1907</v>
      </c>
      <c r="N10" s="25">
        <v>515</v>
      </c>
      <c r="O10" s="30">
        <f t="shared" si="1"/>
        <v>2343</v>
      </c>
      <c r="P10" s="25">
        <v>1903</v>
      </c>
      <c r="Q10" s="25">
        <v>440</v>
      </c>
      <c r="R10" s="30">
        <f t="shared" si="2"/>
        <v>2261</v>
      </c>
      <c r="S10" s="25">
        <v>1897</v>
      </c>
      <c r="T10" s="25">
        <v>364</v>
      </c>
    </row>
    <row r="11" spans="1:20" s="27" customFormat="1" ht="11.25" customHeight="1">
      <c r="A11" s="7"/>
      <c r="B11" s="24" t="s">
        <v>11</v>
      </c>
      <c r="C11" s="30">
        <v>349</v>
      </c>
      <c r="D11" s="25">
        <v>345</v>
      </c>
      <c r="E11" s="25">
        <v>4</v>
      </c>
      <c r="F11" s="30">
        <v>322</v>
      </c>
      <c r="G11" s="25">
        <v>313</v>
      </c>
      <c r="H11" s="25">
        <v>9</v>
      </c>
      <c r="I11" s="30">
        <v>282</v>
      </c>
      <c r="J11" s="25">
        <v>279</v>
      </c>
      <c r="K11" s="25">
        <v>3</v>
      </c>
      <c r="L11" s="30">
        <v>314</v>
      </c>
      <c r="M11" s="25">
        <v>313</v>
      </c>
      <c r="N11" s="25">
        <v>1</v>
      </c>
      <c r="O11" s="30">
        <f t="shared" si="1"/>
        <v>293</v>
      </c>
      <c r="P11" s="25">
        <v>291</v>
      </c>
      <c r="Q11" s="25">
        <v>2</v>
      </c>
      <c r="R11" s="30">
        <f t="shared" si="2"/>
        <v>277</v>
      </c>
      <c r="S11" s="25">
        <v>271</v>
      </c>
      <c r="T11" s="25">
        <v>6</v>
      </c>
    </row>
    <row r="12" spans="1:20" s="27" customFormat="1" ht="11.25" customHeight="1">
      <c r="A12" s="6"/>
      <c r="B12" s="24" t="s">
        <v>12</v>
      </c>
      <c r="C12" s="30">
        <v>155</v>
      </c>
      <c r="D12" s="25">
        <v>150</v>
      </c>
      <c r="E12" s="25">
        <v>5</v>
      </c>
      <c r="F12" s="30">
        <v>121</v>
      </c>
      <c r="G12" s="25">
        <v>116</v>
      </c>
      <c r="H12" s="25">
        <v>5</v>
      </c>
      <c r="I12" s="30">
        <v>123</v>
      </c>
      <c r="J12" s="25">
        <v>119</v>
      </c>
      <c r="K12" s="25">
        <v>4</v>
      </c>
      <c r="L12" s="30">
        <v>124</v>
      </c>
      <c r="M12" s="25">
        <v>122</v>
      </c>
      <c r="N12" s="25">
        <v>2</v>
      </c>
      <c r="O12" s="30">
        <f t="shared" si="1"/>
        <v>99</v>
      </c>
      <c r="P12" s="25">
        <v>98</v>
      </c>
      <c r="Q12" s="25">
        <v>1</v>
      </c>
      <c r="R12" s="30">
        <f t="shared" si="2"/>
        <v>59</v>
      </c>
      <c r="S12" s="25">
        <v>58</v>
      </c>
      <c r="T12" s="25">
        <v>1</v>
      </c>
    </row>
    <row r="13" spans="1:20" s="27" customFormat="1" ht="11.25" customHeight="1">
      <c r="A13" s="7"/>
      <c r="B13" s="24" t="s">
        <v>13</v>
      </c>
      <c r="C13" s="30">
        <v>1661</v>
      </c>
      <c r="D13" s="25">
        <v>1648</v>
      </c>
      <c r="E13" s="25">
        <v>13</v>
      </c>
      <c r="F13" s="30">
        <v>1701</v>
      </c>
      <c r="G13" s="25">
        <v>1681</v>
      </c>
      <c r="H13" s="25">
        <v>20</v>
      </c>
      <c r="I13" s="30">
        <v>1862</v>
      </c>
      <c r="J13" s="25">
        <v>1839</v>
      </c>
      <c r="K13" s="25">
        <v>23</v>
      </c>
      <c r="L13" s="30">
        <v>1896</v>
      </c>
      <c r="M13" s="25">
        <v>1871</v>
      </c>
      <c r="N13" s="25">
        <v>25</v>
      </c>
      <c r="O13" s="30">
        <f t="shared" si="1"/>
        <v>1955</v>
      </c>
      <c r="P13" s="25">
        <v>1932</v>
      </c>
      <c r="Q13" s="25">
        <v>23</v>
      </c>
      <c r="R13" s="30">
        <f t="shared" si="2"/>
        <v>2038</v>
      </c>
      <c r="S13" s="25">
        <v>2010</v>
      </c>
      <c r="T13" s="25">
        <v>28</v>
      </c>
    </row>
    <row r="14" spans="1:20" s="27" customFormat="1" ht="11.25" customHeight="1">
      <c r="A14" s="6"/>
      <c r="B14" s="24" t="s">
        <v>14</v>
      </c>
      <c r="C14" s="30">
        <v>205</v>
      </c>
      <c r="D14" s="25">
        <v>202</v>
      </c>
      <c r="E14" s="25">
        <v>3</v>
      </c>
      <c r="F14" s="30">
        <v>241</v>
      </c>
      <c r="G14" s="25">
        <v>239</v>
      </c>
      <c r="H14" s="25">
        <v>2</v>
      </c>
      <c r="I14" s="30">
        <v>351</v>
      </c>
      <c r="J14" s="25">
        <v>345</v>
      </c>
      <c r="K14" s="25">
        <v>6</v>
      </c>
      <c r="L14" s="30">
        <v>380</v>
      </c>
      <c r="M14" s="25">
        <v>373</v>
      </c>
      <c r="N14" s="25">
        <v>7</v>
      </c>
      <c r="O14" s="30">
        <f t="shared" si="1"/>
        <v>316</v>
      </c>
      <c r="P14" s="25">
        <v>310</v>
      </c>
      <c r="Q14" s="25">
        <v>6</v>
      </c>
      <c r="R14" s="30">
        <f t="shared" si="2"/>
        <v>255</v>
      </c>
      <c r="S14" s="25">
        <v>241</v>
      </c>
      <c r="T14" s="25">
        <v>14</v>
      </c>
    </row>
    <row r="15" spans="1:20" s="27" customFormat="1" ht="11.25" customHeight="1">
      <c r="A15" s="7"/>
      <c r="B15" s="24" t="s">
        <v>15</v>
      </c>
      <c r="C15" s="30">
        <v>220</v>
      </c>
      <c r="D15" s="25">
        <v>170</v>
      </c>
      <c r="E15" s="25">
        <v>50</v>
      </c>
      <c r="F15" s="30">
        <v>181</v>
      </c>
      <c r="G15" s="25">
        <v>157</v>
      </c>
      <c r="H15" s="25">
        <v>24</v>
      </c>
      <c r="I15" s="30">
        <v>93</v>
      </c>
      <c r="J15" s="25">
        <v>81</v>
      </c>
      <c r="K15" s="25">
        <v>12</v>
      </c>
      <c r="L15" s="30">
        <v>93</v>
      </c>
      <c r="M15" s="25">
        <v>82</v>
      </c>
      <c r="N15" s="25">
        <v>11</v>
      </c>
      <c r="O15" s="30">
        <f t="shared" si="1"/>
        <v>77</v>
      </c>
      <c r="P15" s="25">
        <v>64</v>
      </c>
      <c r="Q15" s="25">
        <v>13</v>
      </c>
      <c r="R15" s="30">
        <f t="shared" si="2"/>
        <v>101</v>
      </c>
      <c r="S15" s="25">
        <v>82</v>
      </c>
      <c r="T15" s="25">
        <v>19</v>
      </c>
    </row>
    <row r="16" spans="1:20" s="27" customFormat="1" ht="11.25" customHeight="1">
      <c r="A16" s="7"/>
      <c r="B16" s="24" t="s">
        <v>16</v>
      </c>
      <c r="C16" s="30">
        <v>7695</v>
      </c>
      <c r="D16" s="25">
        <v>6625</v>
      </c>
      <c r="E16" s="25">
        <v>1070</v>
      </c>
      <c r="F16" s="30">
        <v>7366</v>
      </c>
      <c r="G16" s="25">
        <v>6238</v>
      </c>
      <c r="H16" s="25">
        <v>1128</v>
      </c>
      <c r="I16" s="30">
        <v>7000</v>
      </c>
      <c r="J16" s="25">
        <v>5981</v>
      </c>
      <c r="K16" s="25">
        <v>1019</v>
      </c>
      <c r="L16" s="30">
        <v>7102</v>
      </c>
      <c r="M16" s="25">
        <v>6006</v>
      </c>
      <c r="N16" s="25">
        <v>1096</v>
      </c>
      <c r="O16" s="30">
        <f t="shared" si="1"/>
        <v>7191</v>
      </c>
      <c r="P16" s="25">
        <v>6120</v>
      </c>
      <c r="Q16" s="25">
        <v>1071</v>
      </c>
      <c r="R16" s="30">
        <f t="shared" si="2"/>
        <v>6988</v>
      </c>
      <c r="S16" s="25">
        <v>5869</v>
      </c>
      <c r="T16" s="25">
        <v>1119</v>
      </c>
    </row>
    <row r="17" spans="1:20" s="27" customFormat="1" ht="11.25" customHeight="1">
      <c r="A17" s="7"/>
      <c r="B17" s="24" t="s">
        <v>17</v>
      </c>
      <c r="C17" s="30">
        <v>2147</v>
      </c>
      <c r="D17" s="25">
        <v>1729</v>
      </c>
      <c r="E17" s="25">
        <v>418</v>
      </c>
      <c r="F17" s="30">
        <v>2167</v>
      </c>
      <c r="G17" s="25">
        <v>1768</v>
      </c>
      <c r="H17" s="25">
        <v>399</v>
      </c>
      <c r="I17" s="30">
        <v>1903</v>
      </c>
      <c r="J17" s="25">
        <v>1514</v>
      </c>
      <c r="K17" s="25">
        <v>389</v>
      </c>
      <c r="L17" s="30">
        <v>1708</v>
      </c>
      <c r="M17" s="25">
        <v>1364</v>
      </c>
      <c r="N17" s="25">
        <v>344</v>
      </c>
      <c r="O17" s="30">
        <f t="shared" si="1"/>
        <v>1704</v>
      </c>
      <c r="P17" s="25">
        <v>1392</v>
      </c>
      <c r="Q17" s="25">
        <v>312</v>
      </c>
      <c r="R17" s="30">
        <f t="shared" si="2"/>
        <v>1417</v>
      </c>
      <c r="S17" s="25">
        <v>1165</v>
      </c>
      <c r="T17" s="25">
        <v>252</v>
      </c>
    </row>
    <row r="18" spans="1:20" s="27" customFormat="1" ht="11.25" customHeight="1">
      <c r="A18" s="7"/>
      <c r="B18" s="4"/>
      <c r="C18" s="30"/>
      <c r="D18" s="25"/>
      <c r="E18" s="25"/>
      <c r="F18" s="30"/>
      <c r="G18" s="25"/>
      <c r="H18" s="25"/>
      <c r="I18" s="30"/>
      <c r="J18" s="25"/>
      <c r="K18" s="25"/>
      <c r="L18" s="30"/>
      <c r="M18" s="25"/>
      <c r="N18" s="25"/>
      <c r="O18" s="30"/>
      <c r="P18" s="25"/>
      <c r="Q18" s="25"/>
      <c r="R18" s="31">
        <f>IF(R$2=1,ROUND((R19-O19)/O19*100,1),"")</f>
      </c>
      <c r="S18" s="25"/>
      <c r="T18" s="25"/>
    </row>
    <row r="19" spans="1:20" s="12" customFormat="1" ht="13.5" customHeight="1">
      <c r="A19" s="6" t="s">
        <v>18</v>
      </c>
      <c r="B19" s="10"/>
      <c r="C19" s="29">
        <v>814</v>
      </c>
      <c r="D19" s="29">
        <v>480</v>
      </c>
      <c r="E19" s="29">
        <v>334</v>
      </c>
      <c r="F19" s="29">
        <v>699</v>
      </c>
      <c r="G19" s="29">
        <v>449</v>
      </c>
      <c r="H19" s="29">
        <v>250</v>
      </c>
      <c r="I19" s="29">
        <v>689</v>
      </c>
      <c r="J19" s="29">
        <v>403</v>
      </c>
      <c r="K19" s="29">
        <v>286</v>
      </c>
      <c r="L19" s="29">
        <v>566</v>
      </c>
      <c r="M19" s="29">
        <v>341</v>
      </c>
      <c r="N19" s="29">
        <v>225</v>
      </c>
      <c r="O19" s="29">
        <f>+P19+Q19</f>
        <v>462</v>
      </c>
      <c r="P19" s="29">
        <f>SUM(P20:P20)</f>
        <v>287</v>
      </c>
      <c r="Q19" s="29">
        <f>SUM(Q20:Q20)</f>
        <v>175</v>
      </c>
      <c r="R19" s="29">
        <f>+S19+T19</f>
        <v>389</v>
      </c>
      <c r="S19" s="29">
        <f>SUM(S20:S20)</f>
        <v>234</v>
      </c>
      <c r="T19" s="29">
        <f>SUM(T20:T20)</f>
        <v>155</v>
      </c>
    </row>
    <row r="20" spans="1:20" s="27" customFormat="1" ht="11.25" customHeight="1">
      <c r="A20" s="6"/>
      <c r="B20" s="24" t="s">
        <v>17</v>
      </c>
      <c r="C20" s="30">
        <v>814</v>
      </c>
      <c r="D20" s="25">
        <v>480</v>
      </c>
      <c r="E20" s="25">
        <v>334</v>
      </c>
      <c r="F20" s="30">
        <v>699</v>
      </c>
      <c r="G20" s="25">
        <v>449</v>
      </c>
      <c r="H20" s="25">
        <v>250</v>
      </c>
      <c r="I20" s="30">
        <v>689</v>
      </c>
      <c r="J20" s="25">
        <v>403</v>
      </c>
      <c r="K20" s="25">
        <v>286</v>
      </c>
      <c r="L20" s="30">
        <v>566</v>
      </c>
      <c r="M20" s="25">
        <v>341</v>
      </c>
      <c r="N20" s="25">
        <v>225</v>
      </c>
      <c r="O20" s="30">
        <f>+P20+Q20</f>
        <v>462</v>
      </c>
      <c r="P20" s="25">
        <v>287</v>
      </c>
      <c r="Q20" s="25">
        <v>175</v>
      </c>
      <c r="R20" s="30">
        <f>+S20+T20</f>
        <v>389</v>
      </c>
      <c r="S20" s="25">
        <v>234</v>
      </c>
      <c r="T20" s="25">
        <v>155</v>
      </c>
    </row>
    <row r="21" spans="1:20" s="27" customFormat="1" ht="11.25" customHeight="1">
      <c r="A21" s="6"/>
      <c r="B21" s="4"/>
      <c r="C21" s="30"/>
      <c r="D21" s="25"/>
      <c r="E21" s="25"/>
      <c r="F21" s="30"/>
      <c r="G21" s="25"/>
      <c r="H21" s="25"/>
      <c r="I21" s="30"/>
      <c r="J21" s="25"/>
      <c r="K21" s="25"/>
      <c r="L21" s="30"/>
      <c r="M21" s="25"/>
      <c r="N21" s="25"/>
      <c r="O21" s="30"/>
      <c r="P21" s="25"/>
      <c r="Q21" s="25"/>
      <c r="R21" s="31">
        <f>IF(R$2=1,ROUND((R22-O22)/O22*100,1),"")</f>
      </c>
      <c r="S21" s="25"/>
      <c r="T21" s="25"/>
    </row>
    <row r="22" spans="1:20" s="12" customFormat="1" ht="12.75" customHeight="1">
      <c r="A22" s="6" t="s">
        <v>19</v>
      </c>
      <c r="B22" s="10"/>
      <c r="C22" s="29">
        <v>20020</v>
      </c>
      <c r="D22" s="29">
        <v>5630</v>
      </c>
      <c r="E22" s="29">
        <v>14390</v>
      </c>
      <c r="F22" s="29">
        <v>21670</v>
      </c>
      <c r="G22" s="29">
        <v>6652</v>
      </c>
      <c r="H22" s="29">
        <v>15018</v>
      </c>
      <c r="I22" s="29">
        <v>23491</v>
      </c>
      <c r="J22" s="29">
        <v>8162</v>
      </c>
      <c r="K22" s="29">
        <v>15329</v>
      </c>
      <c r="L22" s="29">
        <v>25224</v>
      </c>
      <c r="M22" s="29">
        <v>9436</v>
      </c>
      <c r="N22" s="29">
        <v>15788</v>
      </c>
      <c r="O22" s="29">
        <f aca="true" t="shared" si="3" ref="O22:O31">+P22+Q22</f>
        <v>26204</v>
      </c>
      <c r="P22" s="29">
        <f>SUM(P23:P31)</f>
        <v>10268</v>
      </c>
      <c r="Q22" s="29">
        <f>SUM(Q23:Q31)</f>
        <v>15936</v>
      </c>
      <c r="R22" s="29">
        <f aca="true" t="shared" si="4" ref="R22:R31">+S22+T22</f>
        <v>27393</v>
      </c>
      <c r="S22" s="29">
        <f>SUM(S23:S31)</f>
        <v>11742</v>
      </c>
      <c r="T22" s="29">
        <f>SUM(T23:T31)</f>
        <v>15651</v>
      </c>
    </row>
    <row r="23" spans="1:20" s="27" customFormat="1" ht="11.25" customHeight="1">
      <c r="A23" s="7"/>
      <c r="B23" s="24" t="s">
        <v>20</v>
      </c>
      <c r="C23" s="30">
        <v>8485</v>
      </c>
      <c r="D23" s="25">
        <v>472</v>
      </c>
      <c r="E23" s="25">
        <v>8013</v>
      </c>
      <c r="F23" s="30">
        <v>8442</v>
      </c>
      <c r="G23" s="25">
        <v>516</v>
      </c>
      <c r="H23" s="25">
        <v>7926</v>
      </c>
      <c r="I23" s="30">
        <v>8362</v>
      </c>
      <c r="J23" s="25">
        <v>560</v>
      </c>
      <c r="K23" s="25">
        <v>7802</v>
      </c>
      <c r="L23" s="30">
        <v>8264</v>
      </c>
      <c r="M23" s="25">
        <v>594</v>
      </c>
      <c r="N23" s="25">
        <v>7670</v>
      </c>
      <c r="O23" s="30">
        <f t="shared" si="3"/>
        <v>8102</v>
      </c>
      <c r="P23" s="25">
        <v>598</v>
      </c>
      <c r="Q23" s="25">
        <v>7504</v>
      </c>
      <c r="R23" s="30">
        <f t="shared" si="4"/>
        <v>7968</v>
      </c>
      <c r="S23" s="25">
        <v>601</v>
      </c>
      <c r="T23" s="25">
        <v>7367</v>
      </c>
    </row>
    <row r="24" spans="1:20" s="27" customFormat="1" ht="11.25" customHeight="1">
      <c r="A24" s="7"/>
      <c r="B24" s="24" t="s">
        <v>21</v>
      </c>
      <c r="C24" s="30">
        <v>2049</v>
      </c>
      <c r="D24" s="25">
        <v>212</v>
      </c>
      <c r="E24" s="25">
        <v>1837</v>
      </c>
      <c r="F24" s="30">
        <v>1947</v>
      </c>
      <c r="G24" s="25">
        <v>202</v>
      </c>
      <c r="H24" s="25">
        <v>1745</v>
      </c>
      <c r="I24" s="30">
        <v>1684</v>
      </c>
      <c r="J24" s="25">
        <v>181</v>
      </c>
      <c r="K24" s="25">
        <v>1503</v>
      </c>
      <c r="L24" s="30">
        <v>1442</v>
      </c>
      <c r="M24" s="25">
        <v>140</v>
      </c>
      <c r="N24" s="25">
        <v>1302</v>
      </c>
      <c r="O24" s="30">
        <f t="shared" si="3"/>
        <v>1352</v>
      </c>
      <c r="P24" s="25">
        <v>145</v>
      </c>
      <c r="Q24" s="25">
        <v>1207</v>
      </c>
      <c r="R24" s="30">
        <f t="shared" si="4"/>
        <v>1239</v>
      </c>
      <c r="S24" s="25">
        <v>139</v>
      </c>
      <c r="T24" s="25">
        <v>1100</v>
      </c>
    </row>
    <row r="25" spans="1:20" s="27" customFormat="1" ht="11.25" customHeight="1">
      <c r="A25" s="6"/>
      <c r="B25" s="24" t="s">
        <v>22</v>
      </c>
      <c r="C25" s="30">
        <v>1266</v>
      </c>
      <c r="D25" s="25">
        <v>0</v>
      </c>
      <c r="E25" s="25">
        <v>1266</v>
      </c>
      <c r="F25" s="30">
        <v>1202</v>
      </c>
      <c r="G25" s="25">
        <v>0</v>
      </c>
      <c r="H25" s="25">
        <v>1202</v>
      </c>
      <c r="I25" s="30">
        <v>1257</v>
      </c>
      <c r="J25" s="25">
        <v>0</v>
      </c>
      <c r="K25" s="25">
        <v>1257</v>
      </c>
      <c r="L25" s="30">
        <v>1381</v>
      </c>
      <c r="M25" s="25">
        <v>1</v>
      </c>
      <c r="N25" s="25">
        <v>1380</v>
      </c>
      <c r="O25" s="30">
        <f t="shared" si="3"/>
        <v>1507</v>
      </c>
      <c r="P25" s="25">
        <v>1</v>
      </c>
      <c r="Q25" s="25">
        <v>1506</v>
      </c>
      <c r="R25" s="30">
        <f t="shared" si="4"/>
        <v>1854</v>
      </c>
      <c r="S25" s="25">
        <v>1</v>
      </c>
      <c r="T25" s="25">
        <v>1853</v>
      </c>
    </row>
    <row r="26" spans="1:20" s="27" customFormat="1" ht="11.25" customHeight="1">
      <c r="A26" s="7"/>
      <c r="B26" s="24" t="s">
        <v>23</v>
      </c>
      <c r="C26" s="30">
        <v>1223</v>
      </c>
      <c r="D26" s="25">
        <v>808</v>
      </c>
      <c r="E26" s="25">
        <v>415</v>
      </c>
      <c r="F26" s="30">
        <v>1411</v>
      </c>
      <c r="G26" s="25">
        <v>791</v>
      </c>
      <c r="H26" s="25">
        <v>620</v>
      </c>
      <c r="I26" s="30">
        <v>1378</v>
      </c>
      <c r="J26" s="25">
        <v>808</v>
      </c>
      <c r="K26" s="25">
        <v>570</v>
      </c>
      <c r="L26" s="30">
        <v>1356</v>
      </c>
      <c r="M26" s="25">
        <v>783</v>
      </c>
      <c r="N26" s="25">
        <v>573</v>
      </c>
      <c r="O26" s="30">
        <f t="shared" si="3"/>
        <v>1249</v>
      </c>
      <c r="P26" s="25">
        <v>711</v>
      </c>
      <c r="Q26" s="25">
        <v>538</v>
      </c>
      <c r="R26" s="30">
        <f t="shared" si="4"/>
        <v>986</v>
      </c>
      <c r="S26" s="25">
        <v>682</v>
      </c>
      <c r="T26" s="25">
        <v>304</v>
      </c>
    </row>
    <row r="27" spans="1:20" s="27" customFormat="1" ht="11.25" customHeight="1">
      <c r="A27" s="7"/>
      <c r="B27" s="24" t="s">
        <v>24</v>
      </c>
      <c r="C27" s="30">
        <v>776</v>
      </c>
      <c r="D27" s="25">
        <v>256</v>
      </c>
      <c r="E27" s="25">
        <v>520</v>
      </c>
      <c r="F27" s="30">
        <v>796</v>
      </c>
      <c r="G27" s="25">
        <v>265</v>
      </c>
      <c r="H27" s="25">
        <v>531</v>
      </c>
      <c r="I27" s="30">
        <v>827</v>
      </c>
      <c r="J27" s="25">
        <v>303</v>
      </c>
      <c r="K27" s="25">
        <v>524</v>
      </c>
      <c r="L27" s="30">
        <v>887</v>
      </c>
      <c r="M27" s="25">
        <v>390</v>
      </c>
      <c r="N27" s="25">
        <v>497</v>
      </c>
      <c r="O27" s="30">
        <f t="shared" si="3"/>
        <v>829</v>
      </c>
      <c r="P27" s="25">
        <v>383</v>
      </c>
      <c r="Q27" s="25">
        <v>446</v>
      </c>
      <c r="R27" s="30">
        <f t="shared" si="4"/>
        <v>889</v>
      </c>
      <c r="S27" s="25">
        <v>465</v>
      </c>
      <c r="T27" s="25">
        <v>424</v>
      </c>
    </row>
    <row r="28" spans="1:20" s="27" customFormat="1" ht="11.25" customHeight="1">
      <c r="A28" s="7"/>
      <c r="B28" s="24" t="s">
        <v>25</v>
      </c>
      <c r="C28" s="30">
        <v>938</v>
      </c>
      <c r="D28" s="25">
        <v>813</v>
      </c>
      <c r="E28" s="25">
        <v>125</v>
      </c>
      <c r="F28" s="30">
        <v>944</v>
      </c>
      <c r="G28" s="25">
        <v>811</v>
      </c>
      <c r="H28" s="25">
        <v>133</v>
      </c>
      <c r="I28" s="30">
        <v>948</v>
      </c>
      <c r="J28" s="25">
        <v>815</v>
      </c>
      <c r="K28" s="25">
        <v>133</v>
      </c>
      <c r="L28" s="30">
        <v>907</v>
      </c>
      <c r="M28" s="25">
        <v>765</v>
      </c>
      <c r="N28" s="25">
        <v>142</v>
      </c>
      <c r="O28" s="30">
        <f t="shared" si="3"/>
        <v>820</v>
      </c>
      <c r="P28" s="25">
        <v>692</v>
      </c>
      <c r="Q28" s="25">
        <v>128</v>
      </c>
      <c r="R28" s="30">
        <f t="shared" si="4"/>
        <v>751</v>
      </c>
      <c r="S28" s="25">
        <v>625</v>
      </c>
      <c r="T28" s="25">
        <v>126</v>
      </c>
    </row>
    <row r="29" spans="1:20" s="27" customFormat="1" ht="11.25" customHeight="1">
      <c r="A29" s="7"/>
      <c r="B29" s="24" t="s">
        <v>26</v>
      </c>
      <c r="C29" s="30">
        <v>1010</v>
      </c>
      <c r="D29" s="25">
        <v>728</v>
      </c>
      <c r="E29" s="25">
        <v>282</v>
      </c>
      <c r="F29" s="30">
        <v>1155</v>
      </c>
      <c r="G29" s="25">
        <v>829</v>
      </c>
      <c r="H29" s="25">
        <v>326</v>
      </c>
      <c r="I29" s="30">
        <v>1485</v>
      </c>
      <c r="J29" s="25">
        <v>1045</v>
      </c>
      <c r="K29" s="25">
        <v>440</v>
      </c>
      <c r="L29" s="30">
        <v>1941</v>
      </c>
      <c r="M29" s="25">
        <v>1373</v>
      </c>
      <c r="N29" s="25">
        <v>568</v>
      </c>
      <c r="O29" s="30">
        <f t="shared" si="3"/>
        <v>2306</v>
      </c>
      <c r="P29" s="25">
        <v>1607</v>
      </c>
      <c r="Q29" s="25">
        <v>699</v>
      </c>
      <c r="R29" s="30">
        <f t="shared" si="4"/>
        <v>2861</v>
      </c>
      <c r="S29" s="25">
        <v>2012</v>
      </c>
      <c r="T29" s="25">
        <v>849</v>
      </c>
    </row>
    <row r="30" spans="1:20" s="27" customFormat="1" ht="11.25" customHeight="1">
      <c r="A30" s="7"/>
      <c r="B30" s="24" t="s">
        <v>27</v>
      </c>
      <c r="C30" s="30">
        <v>1038</v>
      </c>
      <c r="D30" s="25">
        <v>915</v>
      </c>
      <c r="E30" s="25">
        <v>123</v>
      </c>
      <c r="F30" s="30">
        <v>1503</v>
      </c>
      <c r="G30" s="25">
        <v>1316</v>
      </c>
      <c r="H30" s="25">
        <v>187</v>
      </c>
      <c r="I30" s="30">
        <v>1984</v>
      </c>
      <c r="J30" s="25">
        <v>1737</v>
      </c>
      <c r="K30" s="25">
        <v>247</v>
      </c>
      <c r="L30" s="30">
        <v>2214</v>
      </c>
      <c r="M30" s="25">
        <v>1931</v>
      </c>
      <c r="N30" s="25">
        <v>283</v>
      </c>
      <c r="O30" s="30">
        <f t="shared" si="3"/>
        <v>2453</v>
      </c>
      <c r="P30" s="25">
        <v>2159</v>
      </c>
      <c r="Q30" s="25">
        <v>294</v>
      </c>
      <c r="R30" s="30">
        <f t="shared" si="4"/>
        <v>3403</v>
      </c>
      <c r="S30" s="25">
        <v>3010</v>
      </c>
      <c r="T30" s="25">
        <v>393</v>
      </c>
    </row>
    <row r="31" spans="1:20" s="27" customFormat="1" ht="11.25" customHeight="1">
      <c r="A31" s="7"/>
      <c r="B31" s="24" t="s">
        <v>17</v>
      </c>
      <c r="C31" s="30">
        <v>3235</v>
      </c>
      <c r="D31" s="25">
        <v>1426</v>
      </c>
      <c r="E31" s="25">
        <v>1809</v>
      </c>
      <c r="F31" s="30">
        <v>4270</v>
      </c>
      <c r="G31" s="25">
        <v>1922</v>
      </c>
      <c r="H31" s="25">
        <v>2348</v>
      </c>
      <c r="I31" s="30">
        <v>5566</v>
      </c>
      <c r="J31" s="25">
        <v>2713</v>
      </c>
      <c r="K31" s="25">
        <v>2853</v>
      </c>
      <c r="L31" s="30">
        <v>6832</v>
      </c>
      <c r="M31" s="25">
        <v>3459</v>
      </c>
      <c r="N31" s="25">
        <v>3373</v>
      </c>
      <c r="O31" s="30">
        <f t="shared" si="3"/>
        <v>7586</v>
      </c>
      <c r="P31" s="25">
        <v>3972</v>
      </c>
      <c r="Q31" s="25">
        <v>3614</v>
      </c>
      <c r="R31" s="30">
        <f t="shared" si="4"/>
        <v>7442</v>
      </c>
      <c r="S31" s="25">
        <v>4207</v>
      </c>
      <c r="T31" s="25">
        <v>3235</v>
      </c>
    </row>
    <row r="32" spans="1:20" s="27" customFormat="1" ht="11.25" customHeight="1">
      <c r="A32" s="7"/>
      <c r="B32" s="4"/>
      <c r="C32" s="30"/>
      <c r="D32" s="25"/>
      <c r="E32" s="25"/>
      <c r="F32" s="30"/>
      <c r="G32" s="25"/>
      <c r="H32" s="25"/>
      <c r="I32" s="30"/>
      <c r="J32" s="25"/>
      <c r="K32" s="25"/>
      <c r="L32" s="30"/>
      <c r="M32" s="25"/>
      <c r="N32" s="25"/>
      <c r="O32" s="30"/>
      <c r="P32" s="25"/>
      <c r="Q32" s="25"/>
      <c r="R32" s="31">
        <f>IF(R$2=1,ROUND((R33-O33)/O33*100,1),"")</f>
      </c>
      <c r="S32" s="25"/>
      <c r="T32" s="25"/>
    </row>
    <row r="33" spans="1:20" s="12" customFormat="1" ht="12.75" customHeight="1">
      <c r="A33" s="6" t="s">
        <v>28</v>
      </c>
      <c r="B33" s="10"/>
      <c r="C33" s="29">
        <v>12398</v>
      </c>
      <c r="D33" s="29">
        <v>4432</v>
      </c>
      <c r="E33" s="29">
        <v>7966</v>
      </c>
      <c r="F33" s="29">
        <v>12209</v>
      </c>
      <c r="G33" s="29">
        <v>4247</v>
      </c>
      <c r="H33" s="29">
        <v>7962</v>
      </c>
      <c r="I33" s="29">
        <v>12155</v>
      </c>
      <c r="J33" s="29">
        <v>4089</v>
      </c>
      <c r="K33" s="29">
        <v>8066</v>
      </c>
      <c r="L33" s="29">
        <v>12491</v>
      </c>
      <c r="M33" s="29">
        <v>4178</v>
      </c>
      <c r="N33" s="29">
        <v>8313</v>
      </c>
      <c r="O33" s="29">
        <f aca="true" t="shared" si="5" ref="O33:O38">+P33+Q33</f>
        <v>12492</v>
      </c>
      <c r="P33" s="29">
        <f>SUM(P34:P38)</f>
        <v>4229</v>
      </c>
      <c r="Q33" s="29">
        <f>SUM(Q34:Q38)</f>
        <v>8263</v>
      </c>
      <c r="R33" s="29">
        <f aca="true" t="shared" si="6" ref="R33:R38">+S33+T33</f>
        <v>12950</v>
      </c>
      <c r="S33" s="29">
        <f>SUM(S34:S38)</f>
        <v>4222</v>
      </c>
      <c r="T33" s="29">
        <f>SUM(T34:T38)</f>
        <v>8728</v>
      </c>
    </row>
    <row r="34" spans="1:20" s="27" customFormat="1" ht="11.25" customHeight="1">
      <c r="A34" s="7"/>
      <c r="B34" s="24" t="s">
        <v>29</v>
      </c>
      <c r="C34" s="30">
        <v>841</v>
      </c>
      <c r="D34" s="25">
        <v>108</v>
      </c>
      <c r="E34" s="25">
        <v>733</v>
      </c>
      <c r="F34" s="30">
        <v>896</v>
      </c>
      <c r="G34" s="25">
        <v>117</v>
      </c>
      <c r="H34" s="25">
        <v>779</v>
      </c>
      <c r="I34" s="30">
        <v>705</v>
      </c>
      <c r="J34" s="25">
        <v>90</v>
      </c>
      <c r="K34" s="25">
        <v>615</v>
      </c>
      <c r="L34" s="30">
        <v>662</v>
      </c>
      <c r="M34" s="25">
        <v>102</v>
      </c>
      <c r="N34" s="25">
        <v>560</v>
      </c>
      <c r="O34" s="30">
        <f t="shared" si="5"/>
        <v>722</v>
      </c>
      <c r="P34" s="25">
        <v>125</v>
      </c>
      <c r="Q34" s="25">
        <v>597</v>
      </c>
      <c r="R34" s="30">
        <f t="shared" si="6"/>
        <v>850</v>
      </c>
      <c r="S34" s="25">
        <v>155</v>
      </c>
      <c r="T34" s="25">
        <v>695</v>
      </c>
    </row>
    <row r="35" spans="1:20" s="27" customFormat="1" ht="11.25" customHeight="1">
      <c r="A35" s="6"/>
      <c r="B35" s="24" t="s">
        <v>30</v>
      </c>
      <c r="C35" s="30">
        <v>2772</v>
      </c>
      <c r="D35" s="25">
        <v>1759</v>
      </c>
      <c r="E35" s="25">
        <v>1013</v>
      </c>
      <c r="F35" s="30">
        <v>2352</v>
      </c>
      <c r="G35" s="25">
        <v>1542</v>
      </c>
      <c r="H35" s="25">
        <v>810</v>
      </c>
      <c r="I35" s="30">
        <v>2176</v>
      </c>
      <c r="J35" s="25">
        <v>1421</v>
      </c>
      <c r="K35" s="25">
        <v>755</v>
      </c>
      <c r="L35" s="30">
        <v>2396</v>
      </c>
      <c r="M35" s="25">
        <v>1522</v>
      </c>
      <c r="N35" s="25">
        <v>874</v>
      </c>
      <c r="O35" s="30">
        <f t="shared" si="5"/>
        <v>2414</v>
      </c>
      <c r="P35" s="25">
        <v>1513</v>
      </c>
      <c r="Q35" s="25">
        <v>901</v>
      </c>
      <c r="R35" s="30">
        <f t="shared" si="6"/>
        <v>2248</v>
      </c>
      <c r="S35" s="25">
        <v>1472</v>
      </c>
      <c r="T35" s="25">
        <v>776</v>
      </c>
    </row>
    <row r="36" spans="1:20" s="27" customFormat="1" ht="11.25" customHeight="1">
      <c r="A36" s="7"/>
      <c r="B36" s="24" t="s">
        <v>31</v>
      </c>
      <c r="C36" s="30">
        <v>307</v>
      </c>
      <c r="D36" s="25">
        <v>263</v>
      </c>
      <c r="E36" s="25">
        <v>44</v>
      </c>
      <c r="F36" s="30">
        <v>366</v>
      </c>
      <c r="G36" s="25">
        <v>286</v>
      </c>
      <c r="H36" s="25">
        <v>80</v>
      </c>
      <c r="I36" s="30">
        <v>239</v>
      </c>
      <c r="J36" s="25">
        <v>206</v>
      </c>
      <c r="K36" s="25">
        <v>33</v>
      </c>
      <c r="L36" s="30">
        <v>221</v>
      </c>
      <c r="M36" s="25">
        <v>177</v>
      </c>
      <c r="N36" s="25">
        <v>44</v>
      </c>
      <c r="O36" s="30">
        <f t="shared" si="5"/>
        <v>294</v>
      </c>
      <c r="P36" s="25">
        <v>213</v>
      </c>
      <c r="Q36" s="25">
        <v>81</v>
      </c>
      <c r="R36" s="30">
        <f t="shared" si="6"/>
        <v>251</v>
      </c>
      <c r="S36" s="25">
        <v>183</v>
      </c>
      <c r="T36" s="25">
        <v>68</v>
      </c>
    </row>
    <row r="37" spans="1:20" s="27" customFormat="1" ht="11.25" customHeight="1">
      <c r="A37" s="6"/>
      <c r="B37" s="24" t="s">
        <v>32</v>
      </c>
      <c r="C37" s="30">
        <v>7257</v>
      </c>
      <c r="D37" s="25">
        <v>1976</v>
      </c>
      <c r="E37" s="25">
        <v>5281</v>
      </c>
      <c r="F37" s="30">
        <v>7363</v>
      </c>
      <c r="G37" s="25">
        <v>1977</v>
      </c>
      <c r="H37" s="25">
        <v>5386</v>
      </c>
      <c r="I37" s="30">
        <v>7657</v>
      </c>
      <c r="J37" s="25">
        <v>2038</v>
      </c>
      <c r="K37" s="25">
        <v>5619</v>
      </c>
      <c r="L37" s="30">
        <v>7743</v>
      </c>
      <c r="M37" s="25">
        <v>1976</v>
      </c>
      <c r="N37" s="25">
        <v>5767</v>
      </c>
      <c r="O37" s="30">
        <f t="shared" si="5"/>
        <v>7585</v>
      </c>
      <c r="P37" s="25">
        <v>1945</v>
      </c>
      <c r="Q37" s="25">
        <v>5640</v>
      </c>
      <c r="R37" s="30">
        <f t="shared" si="6"/>
        <v>7223</v>
      </c>
      <c r="S37" s="25">
        <v>1982</v>
      </c>
      <c r="T37" s="25">
        <v>5241</v>
      </c>
    </row>
    <row r="38" spans="1:20" s="27" customFormat="1" ht="11.25" customHeight="1">
      <c r="A38" s="7"/>
      <c r="B38" s="24" t="s">
        <v>17</v>
      </c>
      <c r="C38" s="30">
        <v>1221</v>
      </c>
      <c r="D38" s="25">
        <v>326</v>
      </c>
      <c r="E38" s="25">
        <v>895</v>
      </c>
      <c r="F38" s="30">
        <v>1232</v>
      </c>
      <c r="G38" s="25">
        <v>325</v>
      </c>
      <c r="H38" s="25">
        <v>907</v>
      </c>
      <c r="I38" s="30">
        <v>1378</v>
      </c>
      <c r="J38" s="25">
        <v>334</v>
      </c>
      <c r="K38" s="25">
        <v>1044</v>
      </c>
      <c r="L38" s="30">
        <v>1469</v>
      </c>
      <c r="M38" s="25">
        <v>401</v>
      </c>
      <c r="N38" s="25">
        <v>1068</v>
      </c>
      <c r="O38" s="30">
        <f t="shared" si="5"/>
        <v>1477</v>
      </c>
      <c r="P38" s="25">
        <v>433</v>
      </c>
      <c r="Q38" s="25">
        <v>1044</v>
      </c>
      <c r="R38" s="30">
        <f t="shared" si="6"/>
        <v>2378</v>
      </c>
      <c r="S38" s="25">
        <v>430</v>
      </c>
      <c r="T38" s="25">
        <v>1948</v>
      </c>
    </row>
    <row r="39" spans="1:20" s="27" customFormat="1" ht="11.25" customHeight="1">
      <c r="A39" s="7"/>
      <c r="B39" s="24"/>
      <c r="C39" s="30"/>
      <c r="D39" s="25"/>
      <c r="E39" s="25"/>
      <c r="F39" s="30"/>
      <c r="G39" s="25"/>
      <c r="H39" s="25"/>
      <c r="I39" s="30"/>
      <c r="J39" s="25"/>
      <c r="K39" s="25"/>
      <c r="L39" s="30"/>
      <c r="M39" s="25"/>
      <c r="N39" s="25"/>
      <c r="O39" s="30"/>
      <c r="P39" s="25"/>
      <c r="Q39" s="25"/>
      <c r="R39" s="31">
        <f>IF(R$2=1,ROUND((R40-O40)/O40*100,1),"")</f>
      </c>
      <c r="S39" s="25"/>
      <c r="T39" s="25"/>
    </row>
    <row r="40" spans="1:20" s="12" customFormat="1" ht="12.75" customHeight="1">
      <c r="A40" s="6" t="s">
        <v>33</v>
      </c>
      <c r="B40" s="10"/>
      <c r="C40" s="29">
        <v>4508</v>
      </c>
      <c r="D40" s="29">
        <v>1760</v>
      </c>
      <c r="E40" s="29">
        <v>2748</v>
      </c>
      <c r="F40" s="29">
        <v>4721</v>
      </c>
      <c r="G40" s="29">
        <v>1873</v>
      </c>
      <c r="H40" s="29">
        <v>2848</v>
      </c>
      <c r="I40" s="29">
        <v>4580</v>
      </c>
      <c r="J40" s="29">
        <v>1864</v>
      </c>
      <c r="K40" s="29">
        <v>2716</v>
      </c>
      <c r="L40" s="29">
        <v>4776</v>
      </c>
      <c r="M40" s="29">
        <v>2054</v>
      </c>
      <c r="N40" s="29">
        <v>2722</v>
      </c>
      <c r="O40" s="29">
        <f>+P40+Q40</f>
        <v>4915</v>
      </c>
      <c r="P40" s="29">
        <f>SUM(P41:P43)</f>
        <v>2230</v>
      </c>
      <c r="Q40" s="29">
        <f>SUM(Q41:Q43)</f>
        <v>2685</v>
      </c>
      <c r="R40" s="29">
        <f>+S40+T40</f>
        <v>4946</v>
      </c>
      <c r="S40" s="29">
        <f>SUM(S41:S43)</f>
        <v>2236</v>
      </c>
      <c r="T40" s="29">
        <f>SUM(T41:T43)</f>
        <v>2710</v>
      </c>
    </row>
    <row r="41" spans="1:20" s="27" customFormat="1" ht="11.25" customHeight="1">
      <c r="A41" s="6"/>
      <c r="B41" s="24" t="s">
        <v>54</v>
      </c>
      <c r="C41" s="30">
        <v>664</v>
      </c>
      <c r="D41" s="25">
        <v>265</v>
      </c>
      <c r="E41" s="25">
        <v>399</v>
      </c>
      <c r="F41" s="30">
        <v>665</v>
      </c>
      <c r="G41" s="25">
        <v>242</v>
      </c>
      <c r="H41" s="25">
        <v>423</v>
      </c>
      <c r="I41" s="30">
        <v>680</v>
      </c>
      <c r="J41" s="25">
        <v>253</v>
      </c>
      <c r="K41" s="25">
        <v>427</v>
      </c>
      <c r="L41" s="30">
        <v>686</v>
      </c>
      <c r="M41" s="25">
        <v>277</v>
      </c>
      <c r="N41" s="25">
        <v>409</v>
      </c>
      <c r="O41" s="30">
        <f>+P41+Q41</f>
        <v>716</v>
      </c>
      <c r="P41" s="25">
        <v>303</v>
      </c>
      <c r="Q41" s="25">
        <v>413</v>
      </c>
      <c r="R41" s="30">
        <f>+S41+T41</f>
        <v>758</v>
      </c>
      <c r="S41" s="25">
        <v>315</v>
      </c>
      <c r="T41" s="25">
        <v>443</v>
      </c>
    </row>
    <row r="42" spans="1:20" s="27" customFormat="1" ht="11.25" customHeight="1">
      <c r="A42" s="6"/>
      <c r="B42" s="24" t="s">
        <v>34</v>
      </c>
      <c r="C42" s="30">
        <v>395</v>
      </c>
      <c r="D42" s="25">
        <v>15</v>
      </c>
      <c r="E42" s="25">
        <v>380</v>
      </c>
      <c r="F42" s="30">
        <v>457</v>
      </c>
      <c r="G42" s="25">
        <v>39</v>
      </c>
      <c r="H42" s="25">
        <v>418</v>
      </c>
      <c r="I42" s="30">
        <v>488</v>
      </c>
      <c r="J42" s="25">
        <v>56</v>
      </c>
      <c r="K42" s="25">
        <v>432</v>
      </c>
      <c r="L42" s="30">
        <v>502</v>
      </c>
      <c r="M42" s="25">
        <v>73</v>
      </c>
      <c r="N42" s="25">
        <v>429</v>
      </c>
      <c r="O42" s="30">
        <f>+P42+Q42</f>
        <v>497</v>
      </c>
      <c r="P42" s="25">
        <v>87</v>
      </c>
      <c r="Q42" s="25">
        <v>410</v>
      </c>
      <c r="R42" s="30">
        <f>+S42+T42</f>
        <v>643</v>
      </c>
      <c r="S42" s="25">
        <v>131</v>
      </c>
      <c r="T42" s="25">
        <v>512</v>
      </c>
    </row>
    <row r="43" spans="1:20" s="27" customFormat="1" ht="11.25" customHeight="1">
      <c r="A43" s="6"/>
      <c r="B43" s="24" t="s">
        <v>17</v>
      </c>
      <c r="C43" s="30">
        <v>3449</v>
      </c>
      <c r="D43" s="25">
        <v>1480</v>
      </c>
      <c r="E43" s="25">
        <v>1969</v>
      </c>
      <c r="F43" s="30">
        <v>3599</v>
      </c>
      <c r="G43" s="25">
        <v>1592</v>
      </c>
      <c r="H43" s="25">
        <v>2007</v>
      </c>
      <c r="I43" s="30">
        <v>3412</v>
      </c>
      <c r="J43" s="25">
        <v>1555</v>
      </c>
      <c r="K43" s="25">
        <v>1857</v>
      </c>
      <c r="L43" s="30">
        <v>3588</v>
      </c>
      <c r="M43" s="25">
        <v>1704</v>
      </c>
      <c r="N43" s="25">
        <v>1884</v>
      </c>
      <c r="O43" s="30">
        <f>+P43+Q43</f>
        <v>3702</v>
      </c>
      <c r="P43" s="25">
        <v>1840</v>
      </c>
      <c r="Q43" s="25">
        <v>1862</v>
      </c>
      <c r="R43" s="30">
        <f>+S43+T43</f>
        <v>3545</v>
      </c>
      <c r="S43" s="25">
        <v>1790</v>
      </c>
      <c r="T43" s="25">
        <v>1755</v>
      </c>
    </row>
    <row r="44" spans="1:20" s="27" customFormat="1" ht="11.25" customHeight="1">
      <c r="A44" s="6"/>
      <c r="B44" s="4"/>
      <c r="C44" s="30"/>
      <c r="D44" s="25"/>
      <c r="E44" s="25"/>
      <c r="F44" s="30"/>
      <c r="G44" s="25"/>
      <c r="H44" s="25"/>
      <c r="I44" s="30"/>
      <c r="J44" s="25"/>
      <c r="K44" s="25"/>
      <c r="L44" s="30"/>
      <c r="M44" s="25"/>
      <c r="N44" s="25"/>
      <c r="O44" s="30"/>
      <c r="P44" s="25"/>
      <c r="Q44" s="25"/>
      <c r="R44" s="31">
        <f>IF(R$2=1,ROUND((R45-O45)/O45*100,1),"")</f>
      </c>
      <c r="S44" s="25"/>
      <c r="T44" s="25"/>
    </row>
    <row r="45" spans="1:20" s="12" customFormat="1" ht="12.75" customHeight="1">
      <c r="A45" s="6" t="s">
        <v>35</v>
      </c>
      <c r="B45" s="10"/>
      <c r="C45" s="29">
        <v>7557</v>
      </c>
      <c r="D45" s="29">
        <v>3509</v>
      </c>
      <c r="E45" s="29">
        <v>4048</v>
      </c>
      <c r="F45" s="29">
        <v>8069</v>
      </c>
      <c r="G45" s="29">
        <v>3255</v>
      </c>
      <c r="H45" s="29">
        <v>4814</v>
      </c>
      <c r="I45" s="29">
        <v>9230</v>
      </c>
      <c r="J45" s="29">
        <v>3465</v>
      </c>
      <c r="K45" s="29">
        <v>5765</v>
      </c>
      <c r="L45" s="29">
        <v>9362</v>
      </c>
      <c r="M45" s="29">
        <v>3326</v>
      </c>
      <c r="N45" s="29">
        <v>6036</v>
      </c>
      <c r="O45" s="29">
        <f aca="true" t="shared" si="7" ref="O45:O50">+P45+Q45</f>
        <v>8777</v>
      </c>
      <c r="P45" s="29">
        <f>SUM(P46:P50)</f>
        <v>3168</v>
      </c>
      <c r="Q45" s="29">
        <f>SUM(Q46:Q50)</f>
        <v>5609</v>
      </c>
      <c r="R45" s="29">
        <f aca="true" t="shared" si="8" ref="R45:R50">+S45+T45</f>
        <v>8670</v>
      </c>
      <c r="S45" s="29">
        <f>SUM(S46:S50)</f>
        <v>3266</v>
      </c>
      <c r="T45" s="29">
        <f>SUM(T46:T50)</f>
        <v>5404</v>
      </c>
    </row>
    <row r="46" spans="1:20" s="27" customFormat="1" ht="11.25" customHeight="1">
      <c r="A46" s="7"/>
      <c r="B46" s="24" t="s">
        <v>36</v>
      </c>
      <c r="C46" s="30">
        <v>941</v>
      </c>
      <c r="D46" s="25">
        <v>718</v>
      </c>
      <c r="E46" s="25">
        <v>223</v>
      </c>
      <c r="F46" s="30">
        <v>823</v>
      </c>
      <c r="G46" s="25">
        <v>626</v>
      </c>
      <c r="H46" s="25">
        <v>197</v>
      </c>
      <c r="I46" s="30">
        <v>746</v>
      </c>
      <c r="J46" s="25">
        <v>536</v>
      </c>
      <c r="K46" s="25">
        <v>210</v>
      </c>
      <c r="L46" s="30">
        <v>605</v>
      </c>
      <c r="M46" s="25">
        <v>438</v>
      </c>
      <c r="N46" s="25">
        <v>167</v>
      </c>
      <c r="O46" s="30">
        <f t="shared" si="7"/>
        <v>494</v>
      </c>
      <c r="P46" s="25">
        <v>371</v>
      </c>
      <c r="Q46" s="25">
        <v>123</v>
      </c>
      <c r="R46" s="30">
        <f t="shared" si="8"/>
        <v>324</v>
      </c>
      <c r="S46" s="25">
        <v>207</v>
      </c>
      <c r="T46" s="25">
        <v>117</v>
      </c>
    </row>
    <row r="47" spans="1:102" s="27" customFormat="1" ht="11.25" customHeight="1">
      <c r="A47" s="6"/>
      <c r="B47" s="24" t="s">
        <v>37</v>
      </c>
      <c r="C47" s="30">
        <v>1407</v>
      </c>
      <c r="D47" s="25">
        <v>1021</v>
      </c>
      <c r="E47" s="25">
        <v>386</v>
      </c>
      <c r="F47" s="30">
        <v>1322</v>
      </c>
      <c r="G47" s="25">
        <v>930</v>
      </c>
      <c r="H47" s="25">
        <v>392</v>
      </c>
      <c r="I47" s="30">
        <v>1449</v>
      </c>
      <c r="J47" s="25">
        <v>994</v>
      </c>
      <c r="K47" s="25">
        <v>455</v>
      </c>
      <c r="L47" s="30">
        <v>1467</v>
      </c>
      <c r="M47" s="25">
        <v>975</v>
      </c>
      <c r="N47" s="25">
        <v>492</v>
      </c>
      <c r="O47" s="30">
        <f t="shared" si="7"/>
        <v>1383</v>
      </c>
      <c r="P47" s="25">
        <v>956</v>
      </c>
      <c r="Q47" s="25">
        <v>427</v>
      </c>
      <c r="R47" s="30">
        <f t="shared" si="8"/>
        <v>1176</v>
      </c>
      <c r="S47" s="25">
        <v>831</v>
      </c>
      <c r="T47" s="25">
        <v>345</v>
      </c>
      <c r="CW47" s="25"/>
      <c r="CX47" s="25"/>
    </row>
    <row r="48" spans="1:102" s="27" customFormat="1" ht="11.25" customHeight="1">
      <c r="A48" s="6"/>
      <c r="B48" s="24" t="s">
        <v>38</v>
      </c>
      <c r="C48" s="30">
        <v>18</v>
      </c>
      <c r="D48" s="25">
        <v>0</v>
      </c>
      <c r="E48" s="25">
        <v>18</v>
      </c>
      <c r="F48" s="30">
        <v>0</v>
      </c>
      <c r="G48" s="25">
        <v>0</v>
      </c>
      <c r="H48" s="25">
        <v>0</v>
      </c>
      <c r="I48" s="30">
        <v>0</v>
      </c>
      <c r="J48" s="25">
        <v>0</v>
      </c>
      <c r="K48" s="25">
        <v>0</v>
      </c>
      <c r="L48" s="30">
        <v>0</v>
      </c>
      <c r="M48" s="25">
        <v>0</v>
      </c>
      <c r="N48" s="25">
        <v>0</v>
      </c>
      <c r="O48" s="30">
        <f t="shared" si="7"/>
        <v>0</v>
      </c>
      <c r="P48" s="25">
        <v>0</v>
      </c>
      <c r="Q48" s="25">
        <v>0</v>
      </c>
      <c r="R48" s="30">
        <f t="shared" si="8"/>
        <v>0</v>
      </c>
      <c r="S48" s="25">
        <v>0</v>
      </c>
      <c r="T48" s="25">
        <v>0</v>
      </c>
      <c r="CW48" s="25"/>
      <c r="CX48" s="25"/>
    </row>
    <row r="49" spans="1:102" s="27" customFormat="1" ht="11.25" customHeight="1">
      <c r="A49" s="7"/>
      <c r="B49" s="24" t="s">
        <v>39</v>
      </c>
      <c r="C49" s="30">
        <v>117</v>
      </c>
      <c r="D49" s="25">
        <v>104</v>
      </c>
      <c r="E49" s="25">
        <v>13</v>
      </c>
      <c r="F49" s="30">
        <v>118</v>
      </c>
      <c r="G49" s="25">
        <v>94</v>
      </c>
      <c r="H49" s="25">
        <v>24</v>
      </c>
      <c r="I49" s="30">
        <v>132</v>
      </c>
      <c r="J49" s="25">
        <v>96</v>
      </c>
      <c r="K49" s="25">
        <v>36</v>
      </c>
      <c r="L49" s="30">
        <v>73</v>
      </c>
      <c r="M49" s="25">
        <v>52</v>
      </c>
      <c r="N49" s="25">
        <v>21</v>
      </c>
      <c r="O49" s="30">
        <f t="shared" si="7"/>
        <v>18</v>
      </c>
      <c r="P49" s="25">
        <v>14</v>
      </c>
      <c r="Q49" s="25">
        <v>4</v>
      </c>
      <c r="R49" s="30">
        <f t="shared" si="8"/>
        <v>22</v>
      </c>
      <c r="S49" s="25">
        <v>18</v>
      </c>
      <c r="T49" s="25">
        <v>4</v>
      </c>
      <c r="CW49" s="25"/>
      <c r="CX49" s="25"/>
    </row>
    <row r="50" spans="1:102" s="27" customFormat="1" ht="11.25" customHeight="1">
      <c r="A50" s="7"/>
      <c r="B50" s="24" t="s">
        <v>17</v>
      </c>
      <c r="C50" s="30">
        <v>5074</v>
      </c>
      <c r="D50" s="25">
        <v>1666</v>
      </c>
      <c r="E50" s="25">
        <v>3408</v>
      </c>
      <c r="F50" s="30">
        <v>5806</v>
      </c>
      <c r="G50" s="25">
        <v>1605</v>
      </c>
      <c r="H50" s="25">
        <v>4201</v>
      </c>
      <c r="I50" s="30">
        <v>6903</v>
      </c>
      <c r="J50" s="25">
        <v>1839</v>
      </c>
      <c r="K50" s="25">
        <v>5064</v>
      </c>
      <c r="L50" s="30">
        <v>7217</v>
      </c>
      <c r="M50" s="25">
        <v>1861</v>
      </c>
      <c r="N50" s="25">
        <v>5356</v>
      </c>
      <c r="O50" s="30">
        <f t="shared" si="7"/>
        <v>6882</v>
      </c>
      <c r="P50" s="25">
        <v>1827</v>
      </c>
      <c r="Q50" s="25">
        <v>5055</v>
      </c>
      <c r="R50" s="30">
        <f t="shared" si="8"/>
        <v>7148</v>
      </c>
      <c r="S50" s="25">
        <v>2210</v>
      </c>
      <c r="T50" s="25">
        <v>4938</v>
      </c>
      <c r="CW50" s="25"/>
      <c r="CX50" s="25"/>
    </row>
    <row r="51" spans="1:20" s="27" customFormat="1" ht="11.25" customHeight="1">
      <c r="A51" s="7"/>
      <c r="B51" s="4"/>
      <c r="C51" s="30"/>
      <c r="D51" s="25"/>
      <c r="E51" s="25"/>
      <c r="F51" s="30"/>
      <c r="G51" s="25"/>
      <c r="H51" s="25"/>
      <c r="I51" s="30"/>
      <c r="J51" s="25"/>
      <c r="K51" s="25"/>
      <c r="L51" s="30"/>
      <c r="M51" s="25"/>
      <c r="N51" s="25"/>
      <c r="O51" s="30"/>
      <c r="P51" s="25"/>
      <c r="Q51" s="25"/>
      <c r="R51" s="31">
        <f>IF(R$2=1,ROUND((R52-O52)/O52*100,1),"")</f>
      </c>
      <c r="S51" s="25"/>
      <c r="T51" s="25"/>
    </row>
    <row r="52" spans="1:20" s="12" customFormat="1" ht="13.5" customHeight="1">
      <c r="A52" s="6" t="s">
        <v>40</v>
      </c>
      <c r="B52" s="10"/>
      <c r="C52" s="29">
        <v>6287</v>
      </c>
      <c r="D52" s="29">
        <v>1701</v>
      </c>
      <c r="E52" s="29">
        <v>4586</v>
      </c>
      <c r="F52" s="29">
        <v>5861</v>
      </c>
      <c r="G52" s="29">
        <v>1546</v>
      </c>
      <c r="H52" s="29">
        <v>4315</v>
      </c>
      <c r="I52" s="29">
        <v>5126</v>
      </c>
      <c r="J52" s="29">
        <v>1277</v>
      </c>
      <c r="K52" s="29">
        <v>3849</v>
      </c>
      <c r="L52" s="29">
        <v>4364</v>
      </c>
      <c r="M52" s="29">
        <v>1107</v>
      </c>
      <c r="N52" s="29">
        <v>3257</v>
      </c>
      <c r="O52" s="29">
        <f>+P52+Q52</f>
        <v>4082</v>
      </c>
      <c r="P52" s="29">
        <f>SUM(P53:P55)</f>
        <v>1111</v>
      </c>
      <c r="Q52" s="29">
        <f>SUM(Q53:Q55)</f>
        <v>2971</v>
      </c>
      <c r="R52" s="29">
        <f>+S52+T52</f>
        <v>3758</v>
      </c>
      <c r="S52" s="29">
        <f>SUM(S53:S55)</f>
        <v>1044</v>
      </c>
      <c r="T52" s="29">
        <f>SUM(T53:T55)</f>
        <v>2714</v>
      </c>
    </row>
    <row r="53" spans="1:20" s="27" customFormat="1" ht="11.25" customHeight="1">
      <c r="A53" s="7"/>
      <c r="B53" s="24" t="s">
        <v>41</v>
      </c>
      <c r="C53" s="30">
        <v>4732</v>
      </c>
      <c r="D53" s="25">
        <v>1186</v>
      </c>
      <c r="E53" s="25">
        <v>3546</v>
      </c>
      <c r="F53" s="30">
        <v>4359</v>
      </c>
      <c r="G53" s="25">
        <v>1067</v>
      </c>
      <c r="H53" s="25">
        <v>3292</v>
      </c>
      <c r="I53" s="30">
        <v>3696</v>
      </c>
      <c r="J53" s="25">
        <v>874</v>
      </c>
      <c r="K53" s="25">
        <v>2822</v>
      </c>
      <c r="L53" s="30">
        <v>3072</v>
      </c>
      <c r="M53" s="25">
        <v>763</v>
      </c>
      <c r="N53" s="25">
        <v>2309</v>
      </c>
      <c r="O53" s="30">
        <f>+P53+Q53</f>
        <v>2714</v>
      </c>
      <c r="P53" s="25">
        <v>712</v>
      </c>
      <c r="Q53" s="25">
        <v>2002</v>
      </c>
      <c r="R53" s="30">
        <f>+S53+T53</f>
        <v>2573</v>
      </c>
      <c r="S53" s="25">
        <v>660</v>
      </c>
      <c r="T53" s="25">
        <v>1913</v>
      </c>
    </row>
    <row r="54" spans="1:20" s="27" customFormat="1" ht="11.25" customHeight="1">
      <c r="A54" s="7"/>
      <c r="B54" s="24" t="s">
        <v>42</v>
      </c>
      <c r="C54" s="30">
        <v>28</v>
      </c>
      <c r="D54" s="25">
        <v>0</v>
      </c>
      <c r="E54" s="25">
        <v>28</v>
      </c>
      <c r="F54" s="30">
        <v>35</v>
      </c>
      <c r="G54" s="25">
        <v>0</v>
      </c>
      <c r="H54" s="25">
        <v>35</v>
      </c>
      <c r="I54" s="30">
        <v>33</v>
      </c>
      <c r="J54" s="25">
        <v>0</v>
      </c>
      <c r="K54" s="25">
        <v>33</v>
      </c>
      <c r="L54" s="30">
        <v>23</v>
      </c>
      <c r="M54" s="25">
        <v>0</v>
      </c>
      <c r="N54" s="25">
        <v>23</v>
      </c>
      <c r="O54" s="30">
        <f>+P54+Q54</f>
        <v>11</v>
      </c>
      <c r="P54" s="25">
        <v>0</v>
      </c>
      <c r="Q54" s="25">
        <v>11</v>
      </c>
      <c r="R54" s="30">
        <f>+S54+T54</f>
        <v>0</v>
      </c>
      <c r="S54" s="25">
        <v>0</v>
      </c>
      <c r="T54" s="25">
        <v>0</v>
      </c>
    </row>
    <row r="55" spans="1:20" s="27" customFormat="1" ht="11.25" customHeight="1">
      <c r="A55" s="7"/>
      <c r="B55" s="24" t="s">
        <v>17</v>
      </c>
      <c r="C55" s="30">
        <v>1527</v>
      </c>
      <c r="D55" s="25">
        <v>515</v>
      </c>
      <c r="E55" s="25">
        <v>1012</v>
      </c>
      <c r="F55" s="30">
        <v>1467</v>
      </c>
      <c r="G55" s="25">
        <v>479</v>
      </c>
      <c r="H55" s="25">
        <v>988</v>
      </c>
      <c r="I55" s="30">
        <v>1397</v>
      </c>
      <c r="J55" s="25">
        <v>403</v>
      </c>
      <c r="K55" s="25">
        <v>994</v>
      </c>
      <c r="L55" s="30">
        <v>1269</v>
      </c>
      <c r="M55" s="25">
        <v>344</v>
      </c>
      <c r="N55" s="25">
        <v>925</v>
      </c>
      <c r="O55" s="30">
        <f>+P55+Q55</f>
        <v>1357</v>
      </c>
      <c r="P55" s="25">
        <v>399</v>
      </c>
      <c r="Q55" s="25">
        <v>958</v>
      </c>
      <c r="R55" s="30">
        <f>+S55+T55</f>
        <v>1185</v>
      </c>
      <c r="S55" s="25">
        <v>384</v>
      </c>
      <c r="T55" s="25">
        <v>801</v>
      </c>
    </row>
    <row r="56" spans="1:20" s="27" customFormat="1" ht="11.25" customHeight="1">
      <c r="A56" s="7"/>
      <c r="B56" s="4"/>
      <c r="C56" s="30"/>
      <c r="D56" s="25"/>
      <c r="E56" s="25"/>
      <c r="F56" s="30"/>
      <c r="G56" s="25"/>
      <c r="H56" s="25"/>
      <c r="I56" s="30"/>
      <c r="J56" s="25"/>
      <c r="K56" s="25"/>
      <c r="L56" s="30"/>
      <c r="M56" s="25"/>
      <c r="N56" s="25"/>
      <c r="O56" s="30"/>
      <c r="P56" s="25"/>
      <c r="Q56" s="25"/>
      <c r="R56" s="31">
        <f>IF(R$2=1,ROUND((R57-O57)/O57*100,1),"")</f>
      </c>
      <c r="S56" s="25"/>
      <c r="T56" s="25"/>
    </row>
    <row r="57" spans="1:20" s="12" customFormat="1" ht="12.75" customHeight="1">
      <c r="A57" s="6" t="s">
        <v>43</v>
      </c>
      <c r="B57" s="10"/>
      <c r="C57" s="29">
        <v>14989</v>
      </c>
      <c r="D57" s="29">
        <v>8135</v>
      </c>
      <c r="E57" s="29">
        <v>6854</v>
      </c>
      <c r="F57" s="29">
        <v>15338</v>
      </c>
      <c r="G57" s="29">
        <v>8276</v>
      </c>
      <c r="H57" s="29">
        <v>7062</v>
      </c>
      <c r="I57" s="29">
        <v>16759</v>
      </c>
      <c r="J57" s="29">
        <v>9071</v>
      </c>
      <c r="K57" s="29">
        <v>7688</v>
      </c>
      <c r="L57" s="29">
        <v>19254</v>
      </c>
      <c r="M57" s="29">
        <v>9853</v>
      </c>
      <c r="N57" s="29">
        <v>9401</v>
      </c>
      <c r="O57" s="29">
        <f aca="true" t="shared" si="9" ref="O57:O66">+P57+Q57</f>
        <v>19855</v>
      </c>
      <c r="P57" s="29">
        <f>SUM(P58:P66)</f>
        <v>9999</v>
      </c>
      <c r="Q57" s="29">
        <f>SUM(Q58:Q66)</f>
        <v>9856</v>
      </c>
      <c r="R57" s="29">
        <f aca="true" t="shared" si="10" ref="R57:R66">+S57+T57</f>
        <v>20788</v>
      </c>
      <c r="S57" s="29">
        <f>SUM(S58:S66)</f>
        <v>10967</v>
      </c>
      <c r="T57" s="29">
        <f>SUM(T58:T66)</f>
        <v>9821</v>
      </c>
    </row>
    <row r="58" spans="1:20" s="27" customFormat="1" ht="11.25" customHeight="1">
      <c r="A58" s="1"/>
      <c r="B58" s="24" t="s">
        <v>44</v>
      </c>
      <c r="C58" s="30">
        <v>2639</v>
      </c>
      <c r="D58" s="25">
        <v>1514</v>
      </c>
      <c r="E58" s="25">
        <v>1125</v>
      </c>
      <c r="F58" s="30">
        <v>2810</v>
      </c>
      <c r="G58" s="25">
        <v>1672</v>
      </c>
      <c r="H58" s="25">
        <v>1138</v>
      </c>
      <c r="I58" s="30">
        <v>3232</v>
      </c>
      <c r="J58" s="25">
        <v>1920</v>
      </c>
      <c r="K58" s="25">
        <v>1312</v>
      </c>
      <c r="L58" s="30">
        <v>3628</v>
      </c>
      <c r="M58" s="25">
        <v>2062</v>
      </c>
      <c r="N58" s="25">
        <v>1566</v>
      </c>
      <c r="O58" s="30">
        <f t="shared" si="9"/>
        <v>3488</v>
      </c>
      <c r="P58" s="25">
        <v>1868</v>
      </c>
      <c r="Q58" s="25">
        <v>1620</v>
      </c>
      <c r="R58" s="30">
        <f t="shared" si="10"/>
        <v>3608</v>
      </c>
      <c r="S58" s="25">
        <v>1792</v>
      </c>
      <c r="T58" s="25">
        <v>1816</v>
      </c>
    </row>
    <row r="59" spans="1:20" s="27" customFormat="1" ht="11.25" customHeight="1">
      <c r="A59" s="1"/>
      <c r="B59" s="24" t="s">
        <v>45</v>
      </c>
      <c r="C59" s="30">
        <v>693</v>
      </c>
      <c r="D59" s="25">
        <v>315</v>
      </c>
      <c r="E59" s="25">
        <v>378</v>
      </c>
      <c r="F59" s="30">
        <v>651</v>
      </c>
      <c r="G59" s="25">
        <v>269</v>
      </c>
      <c r="H59" s="25">
        <v>382</v>
      </c>
      <c r="I59" s="30">
        <v>639</v>
      </c>
      <c r="J59" s="25">
        <v>246</v>
      </c>
      <c r="K59" s="25">
        <v>393</v>
      </c>
      <c r="L59" s="30">
        <v>752</v>
      </c>
      <c r="M59" s="25">
        <v>290</v>
      </c>
      <c r="N59" s="25">
        <v>462</v>
      </c>
      <c r="O59" s="30">
        <f t="shared" si="9"/>
        <v>700</v>
      </c>
      <c r="P59" s="25">
        <v>260</v>
      </c>
      <c r="Q59" s="25">
        <v>440</v>
      </c>
      <c r="R59" s="30">
        <f t="shared" si="10"/>
        <v>793</v>
      </c>
      <c r="S59" s="25">
        <v>279</v>
      </c>
      <c r="T59" s="25">
        <v>514</v>
      </c>
    </row>
    <row r="60" spans="1:20" s="27" customFormat="1" ht="11.25" customHeight="1">
      <c r="A60" s="1"/>
      <c r="B60" s="24" t="s">
        <v>46</v>
      </c>
      <c r="C60" s="30">
        <v>3962</v>
      </c>
      <c r="D60" s="25">
        <v>1852</v>
      </c>
      <c r="E60" s="25">
        <v>2110</v>
      </c>
      <c r="F60" s="30">
        <v>3821</v>
      </c>
      <c r="G60" s="25">
        <v>1709</v>
      </c>
      <c r="H60" s="25">
        <v>2112</v>
      </c>
      <c r="I60" s="30">
        <v>4360</v>
      </c>
      <c r="J60" s="25">
        <v>1956</v>
      </c>
      <c r="K60" s="25">
        <v>2404</v>
      </c>
      <c r="L60" s="30">
        <v>4243</v>
      </c>
      <c r="M60" s="25">
        <v>1961</v>
      </c>
      <c r="N60" s="25">
        <v>2282</v>
      </c>
      <c r="O60" s="30">
        <f t="shared" si="9"/>
        <v>4002</v>
      </c>
      <c r="P60" s="25">
        <v>1885</v>
      </c>
      <c r="Q60" s="25">
        <v>2117</v>
      </c>
      <c r="R60" s="30">
        <f t="shared" si="10"/>
        <v>3959</v>
      </c>
      <c r="S60" s="25">
        <v>1887</v>
      </c>
      <c r="T60" s="25">
        <v>2072</v>
      </c>
    </row>
    <row r="61" spans="1:20" s="27" customFormat="1" ht="11.25" customHeight="1">
      <c r="A61" s="2"/>
      <c r="B61" s="24" t="s">
        <v>47</v>
      </c>
      <c r="C61" s="30">
        <v>798</v>
      </c>
      <c r="D61" s="25">
        <v>272</v>
      </c>
      <c r="E61" s="25">
        <v>526</v>
      </c>
      <c r="F61" s="30">
        <v>906</v>
      </c>
      <c r="G61" s="25">
        <v>300</v>
      </c>
      <c r="H61" s="25">
        <v>606</v>
      </c>
      <c r="I61" s="30">
        <v>1224</v>
      </c>
      <c r="J61" s="25">
        <v>454</v>
      </c>
      <c r="K61" s="25">
        <v>770</v>
      </c>
      <c r="L61" s="30">
        <v>1347</v>
      </c>
      <c r="M61" s="25">
        <v>522</v>
      </c>
      <c r="N61" s="25">
        <v>825</v>
      </c>
      <c r="O61" s="30">
        <f t="shared" si="9"/>
        <v>1199</v>
      </c>
      <c r="P61" s="25">
        <v>507</v>
      </c>
      <c r="Q61" s="25">
        <v>692</v>
      </c>
      <c r="R61" s="30">
        <f t="shared" si="10"/>
        <v>738</v>
      </c>
      <c r="S61" s="25">
        <v>241</v>
      </c>
      <c r="T61" s="25">
        <v>497</v>
      </c>
    </row>
    <row r="62" spans="1:20" s="27" customFormat="1" ht="11.25" customHeight="1">
      <c r="A62" s="2"/>
      <c r="B62" s="24" t="s">
        <v>48</v>
      </c>
      <c r="C62" s="30">
        <v>884</v>
      </c>
      <c r="D62" s="25">
        <v>551</v>
      </c>
      <c r="E62" s="25">
        <v>333</v>
      </c>
      <c r="F62" s="30">
        <v>772</v>
      </c>
      <c r="G62" s="25">
        <v>450</v>
      </c>
      <c r="H62" s="25">
        <v>322</v>
      </c>
      <c r="I62" s="30">
        <v>722</v>
      </c>
      <c r="J62" s="25">
        <v>425</v>
      </c>
      <c r="K62" s="25">
        <v>297</v>
      </c>
      <c r="L62" s="30">
        <v>527</v>
      </c>
      <c r="M62" s="25">
        <v>320</v>
      </c>
      <c r="N62" s="25">
        <v>207</v>
      </c>
      <c r="O62" s="30">
        <f t="shared" si="9"/>
        <v>421</v>
      </c>
      <c r="P62" s="25">
        <v>264</v>
      </c>
      <c r="Q62" s="25">
        <v>157</v>
      </c>
      <c r="R62" s="30">
        <f t="shared" si="10"/>
        <v>445</v>
      </c>
      <c r="S62" s="25">
        <v>258</v>
      </c>
      <c r="T62" s="25">
        <v>187</v>
      </c>
    </row>
    <row r="63" spans="1:20" s="27" customFormat="1" ht="11.25" customHeight="1">
      <c r="A63" s="1"/>
      <c r="B63" s="24" t="s">
        <v>49</v>
      </c>
      <c r="C63" s="30">
        <v>752</v>
      </c>
      <c r="D63" s="25">
        <v>336</v>
      </c>
      <c r="E63" s="25">
        <v>416</v>
      </c>
      <c r="F63" s="30">
        <v>776</v>
      </c>
      <c r="G63" s="25">
        <v>366</v>
      </c>
      <c r="H63" s="25">
        <v>410</v>
      </c>
      <c r="I63" s="30">
        <v>745</v>
      </c>
      <c r="J63" s="25">
        <v>327</v>
      </c>
      <c r="K63" s="25">
        <v>418</v>
      </c>
      <c r="L63" s="30">
        <v>729</v>
      </c>
      <c r="M63" s="25">
        <v>304</v>
      </c>
      <c r="N63" s="25">
        <v>425</v>
      </c>
      <c r="O63" s="30">
        <f t="shared" si="9"/>
        <v>678</v>
      </c>
      <c r="P63" s="25">
        <v>278</v>
      </c>
      <c r="Q63" s="25">
        <v>400</v>
      </c>
      <c r="R63" s="30">
        <f t="shared" si="10"/>
        <v>525</v>
      </c>
      <c r="S63" s="25">
        <v>205</v>
      </c>
      <c r="T63" s="25">
        <v>320</v>
      </c>
    </row>
    <row r="64" spans="1:20" s="27" customFormat="1" ht="11.25" customHeight="1">
      <c r="A64" s="1"/>
      <c r="B64" s="24" t="s">
        <v>50</v>
      </c>
      <c r="C64" s="30">
        <v>184</v>
      </c>
      <c r="D64" s="25">
        <v>22</v>
      </c>
      <c r="E64" s="25">
        <v>162</v>
      </c>
      <c r="F64" s="30">
        <v>194</v>
      </c>
      <c r="G64" s="25">
        <v>13</v>
      </c>
      <c r="H64" s="25">
        <v>181</v>
      </c>
      <c r="I64" s="30">
        <v>198</v>
      </c>
      <c r="J64" s="25">
        <v>31</v>
      </c>
      <c r="K64" s="25">
        <v>167</v>
      </c>
      <c r="L64" s="30">
        <v>186</v>
      </c>
      <c r="M64" s="25">
        <v>42</v>
      </c>
      <c r="N64" s="25">
        <v>144</v>
      </c>
      <c r="O64" s="30">
        <f t="shared" si="9"/>
        <v>142</v>
      </c>
      <c r="P64" s="25">
        <v>46</v>
      </c>
      <c r="Q64" s="25">
        <v>96</v>
      </c>
      <c r="R64" s="30">
        <f t="shared" si="10"/>
        <v>571</v>
      </c>
      <c r="S64" s="25">
        <v>325</v>
      </c>
      <c r="T64" s="25">
        <v>246</v>
      </c>
    </row>
    <row r="65" spans="1:20" s="27" customFormat="1" ht="11.25" customHeight="1">
      <c r="A65" s="1"/>
      <c r="B65" s="24" t="s">
        <v>51</v>
      </c>
      <c r="C65" s="30">
        <v>685</v>
      </c>
      <c r="D65" s="25">
        <v>543</v>
      </c>
      <c r="E65" s="25">
        <v>142</v>
      </c>
      <c r="F65" s="30">
        <v>807</v>
      </c>
      <c r="G65" s="25">
        <v>601</v>
      </c>
      <c r="H65" s="25">
        <v>206</v>
      </c>
      <c r="I65" s="30">
        <v>962</v>
      </c>
      <c r="J65" s="25">
        <v>726</v>
      </c>
      <c r="K65" s="25">
        <v>236</v>
      </c>
      <c r="L65" s="30">
        <v>847</v>
      </c>
      <c r="M65" s="25">
        <v>648</v>
      </c>
      <c r="N65" s="25">
        <v>199</v>
      </c>
      <c r="O65" s="30">
        <f t="shared" si="9"/>
        <v>961</v>
      </c>
      <c r="P65" s="25">
        <v>743</v>
      </c>
      <c r="Q65" s="25">
        <v>218</v>
      </c>
      <c r="R65" s="30">
        <f t="shared" si="10"/>
        <v>2214</v>
      </c>
      <c r="S65" s="25">
        <v>1682</v>
      </c>
      <c r="T65" s="25">
        <v>532</v>
      </c>
    </row>
    <row r="66" spans="1:20" s="27" customFormat="1" ht="11.25" customHeight="1">
      <c r="A66" s="5"/>
      <c r="B66" s="24" t="s">
        <v>17</v>
      </c>
      <c r="C66" s="30">
        <v>4392</v>
      </c>
      <c r="D66" s="25">
        <v>2730</v>
      </c>
      <c r="E66" s="25">
        <v>1662</v>
      </c>
      <c r="F66" s="30">
        <v>4601</v>
      </c>
      <c r="G66" s="25">
        <v>2896</v>
      </c>
      <c r="H66" s="25">
        <v>1705</v>
      </c>
      <c r="I66" s="30">
        <v>4677</v>
      </c>
      <c r="J66" s="25">
        <v>2986</v>
      </c>
      <c r="K66" s="25">
        <v>1691</v>
      </c>
      <c r="L66" s="30">
        <v>6995</v>
      </c>
      <c r="M66" s="25">
        <v>3704</v>
      </c>
      <c r="N66" s="25">
        <v>3291</v>
      </c>
      <c r="O66" s="30">
        <f t="shared" si="9"/>
        <v>8264</v>
      </c>
      <c r="P66" s="25">
        <v>4148</v>
      </c>
      <c r="Q66" s="25">
        <v>4116</v>
      </c>
      <c r="R66" s="30">
        <f t="shared" si="10"/>
        <v>7935</v>
      </c>
      <c r="S66" s="25">
        <v>4298</v>
      </c>
      <c r="T66" s="25">
        <v>3637</v>
      </c>
    </row>
    <row r="67" spans="1:20" ht="6" customHeight="1">
      <c r="A67" s="32"/>
      <c r="B67" s="2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</sheetData>
  <sheetProtection/>
  <mergeCells count="1">
    <mergeCell ref="A3:B4"/>
  </mergeCells>
  <printOptions horizontalCentered="1"/>
  <pageMargins left="0.4724409448818898" right="0.5118110236220472" top="0.5905511811023623" bottom="0.3937007874015748" header="0.31496062992125984" footer="0.5118110236220472"/>
  <pageSetup fitToHeight="1" fitToWidth="1" horizontalDpi="300" verticalDpi="300" orientation="portrait" paperSize="9" scale="97" r:id="rId1"/>
  <ignoredErrors>
    <ignoredError sqref="R8 R19:R22 R32:R33 R40:R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2006-02-08T07:42:31Z</cp:lastPrinted>
  <dcterms:created xsi:type="dcterms:W3CDTF">1998-05-12T02:45:50Z</dcterms:created>
  <dcterms:modified xsi:type="dcterms:W3CDTF">2012-10-12T01:26:03Z</dcterms:modified>
  <cp:category/>
  <cp:version/>
  <cp:contentType/>
  <cp:contentStatus/>
</cp:coreProperties>
</file>