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12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<sst xmlns="http://schemas.openxmlformats.org/spreadsheetml/2006/main" count="126" uniqueCount="42">
  <si>
    <t>総           数</t>
  </si>
  <si>
    <t>国         立</t>
  </si>
  <si>
    <t>公         立</t>
  </si>
  <si>
    <t>私         立</t>
  </si>
  <si>
    <t>計</t>
  </si>
  <si>
    <t>男</t>
  </si>
  <si>
    <t>女</t>
  </si>
  <si>
    <t>人</t>
  </si>
  <si>
    <t>小学校</t>
  </si>
  <si>
    <t xml:space="preserve">  １   学   年</t>
  </si>
  <si>
    <t xml:space="preserve">  ２   学   年</t>
  </si>
  <si>
    <t xml:space="preserve">  ３   学   年</t>
  </si>
  <si>
    <t xml:space="preserve">  ４   学   年</t>
  </si>
  <si>
    <t xml:space="preserve">  ５   学   年</t>
  </si>
  <si>
    <t xml:space="preserve">  ６   学   年</t>
  </si>
  <si>
    <t>中学校</t>
  </si>
  <si>
    <t>高等学校</t>
  </si>
  <si>
    <t xml:space="preserve">  本      科</t>
  </si>
  <si>
    <t xml:space="preserve">   １  学  年</t>
  </si>
  <si>
    <t xml:space="preserve">   ２  学  年</t>
  </si>
  <si>
    <t xml:space="preserve">   ３  学  年</t>
  </si>
  <si>
    <t xml:space="preserve">   ４  学  年</t>
  </si>
  <si>
    <t xml:space="preserve">  専  攻  科</t>
  </si>
  <si>
    <t xml:space="preserve">  別      科</t>
  </si>
  <si>
    <t>盲学校</t>
  </si>
  <si>
    <t xml:space="preserve">  幼   稚   部</t>
  </si>
  <si>
    <t>　小   学   部</t>
  </si>
  <si>
    <t>　中   学   部</t>
  </si>
  <si>
    <t>　高   等   部</t>
  </si>
  <si>
    <t>聾学校</t>
  </si>
  <si>
    <t>養護学校</t>
  </si>
  <si>
    <t>幼稚園</t>
  </si>
  <si>
    <t xml:space="preserve">  ３       歳</t>
  </si>
  <si>
    <t xml:space="preserve">  ４       歳</t>
  </si>
  <si>
    <t xml:space="preserve">  ５       歳</t>
  </si>
  <si>
    <t>専修学校</t>
  </si>
  <si>
    <t>各種学校</t>
  </si>
  <si>
    <t>中等教育学校</t>
  </si>
  <si>
    <t>前　期　課　程</t>
  </si>
  <si>
    <t>後　期　課　程</t>
  </si>
  <si>
    <t>付 表－４    全 国 の 学 校 種 類 別  ・ 学 年 別 ・ 設 置 者 別 在 学 者 数</t>
  </si>
  <si>
    <t>区　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</si>
</sst>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38" fontId="4" fillId="0" borderId="10" xfId="48" applyFont="1" applyBorder="1" applyAlignment="1" applyProtection="1" quotePrefix="1">
      <alignment horizontal="right" vertical="center"/>
      <protection/>
    </xf>
    <xf numFmtId="38" fontId="4" fillId="0" borderId="10" xfId="48" applyFont="1" applyBorder="1" applyAlignment="1" applyProtection="1">
      <alignment horizontal="right" vertical="center"/>
      <protection/>
    </xf>
    <xf numFmtId="176" fontId="6" fillId="0" borderId="0" xfId="48" applyNumberFormat="1" applyFont="1" applyAlignment="1" applyProtection="1">
      <alignment horizontal="right" vertical="center"/>
      <protection/>
    </xf>
    <xf numFmtId="176" fontId="6" fillId="0" borderId="11" xfId="48" applyNumberFormat="1" applyFont="1" applyBorder="1" applyAlignment="1" applyProtection="1">
      <alignment horizontal="right" vertical="center"/>
      <protection/>
    </xf>
    <xf numFmtId="176" fontId="6" fillId="0" borderId="0" xfId="48" applyNumberFormat="1" applyFont="1" applyAlignment="1" applyProtection="1" quotePrefix="1">
      <alignment horizontal="right" vertical="center"/>
      <protection/>
    </xf>
    <xf numFmtId="176" fontId="6" fillId="0" borderId="11" xfId="48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Continuous" vertical="top"/>
      <protection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/>
      <protection/>
    </xf>
    <xf numFmtId="0" fontId="6" fillId="0" borderId="10" xfId="0" applyFont="1" applyBorder="1" applyAlignment="1" applyProtection="1" quotePrefix="1">
      <alignment horizontal="left" vertical="center"/>
      <protection/>
    </xf>
    <xf numFmtId="0" fontId="6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Continuous" vertical="center"/>
      <protection/>
    </xf>
    <xf numFmtId="0" fontId="10" fillId="0" borderId="12" xfId="0" applyFont="1" applyBorder="1" applyAlignment="1" applyProtection="1">
      <alignment horizontal="centerContinuous" vertical="center"/>
      <protection/>
    </xf>
    <xf numFmtId="0" fontId="10" fillId="0" borderId="10" xfId="0" applyFont="1" applyBorder="1" applyAlignment="1" applyProtection="1" quotePrefix="1">
      <alignment horizontal="centerContinuous" vertical="center"/>
      <protection/>
    </xf>
    <xf numFmtId="0" fontId="10" fillId="0" borderId="12" xfId="0" applyFont="1" applyBorder="1" applyAlignment="1" applyProtection="1" quotePrefix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right" vertical="top"/>
      <protection/>
    </xf>
    <xf numFmtId="0" fontId="11" fillId="0" borderId="0" xfId="0" applyFont="1" applyAlignment="1" applyProtection="1">
      <alignment horizontal="right" vertical="top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11" fillId="0" borderId="11" xfId="0" applyFont="1" applyBorder="1" applyAlignment="1" applyProtection="1" quotePrefix="1">
      <alignment horizontal="left" vertical="center"/>
      <protection/>
    </xf>
    <xf numFmtId="0" fontId="6" fillId="0" borderId="11" xfId="0" applyFont="1" applyBorder="1" applyAlignment="1" applyProtection="1" quotePrefix="1">
      <alignment horizontal="lef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11" fillId="0" borderId="0" xfId="0" applyFont="1" applyBorder="1" applyAlignment="1" applyProtection="1" quotePrefix="1">
      <alignment horizontal="left" vertical="center"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 quotePrefix="1">
      <alignment horizontal="left" vertical="center"/>
      <protection/>
    </xf>
    <xf numFmtId="0" fontId="6" fillId="0" borderId="13" xfId="0" applyFont="1" applyBorder="1" applyAlignment="1" applyProtection="1" quotePrefix="1">
      <alignment horizontal="left" vertical="center"/>
      <protection/>
    </xf>
    <xf numFmtId="0" fontId="6" fillId="0" borderId="10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1" xfId="0" applyFont="1" applyBorder="1" applyAlignment="1" applyProtection="1">
      <alignment horizontal="distributed" vertical="center" wrapText="1"/>
      <protection/>
    </xf>
    <xf numFmtId="0" fontId="7" fillId="0" borderId="11" xfId="0" applyFont="1" applyBorder="1" applyAlignment="1" applyProtection="1" quotePrefix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 quotePrefix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176" fontId="6" fillId="0" borderId="0" xfId="48" applyNumberFormat="1" applyFont="1" applyFill="1" applyBorder="1" applyAlignment="1" applyProtection="1">
      <alignment horizontal="right" vertical="center"/>
      <protection locked="0"/>
    </xf>
    <xf numFmtId="176" fontId="6" fillId="0" borderId="0" xfId="48" applyNumberFormat="1" applyFont="1" applyFill="1" applyAlignment="1" applyProtection="1" quotePrefix="1">
      <alignment horizontal="right" vertical="center"/>
      <protection/>
    </xf>
    <xf numFmtId="176" fontId="6" fillId="0" borderId="0" xfId="48" applyNumberFormat="1" applyFont="1" applyFill="1" applyAlignment="1" applyProtection="1">
      <alignment horizontal="right" vertical="center"/>
      <protection/>
    </xf>
    <xf numFmtId="176" fontId="6" fillId="0" borderId="11" xfId="48" applyNumberFormat="1" applyFont="1" applyFill="1" applyBorder="1" applyAlignment="1" applyProtection="1">
      <alignment horizontal="right" vertical="center"/>
      <protection/>
    </xf>
    <xf numFmtId="176" fontId="6" fillId="0" borderId="11" xfId="48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76" fontId="6" fillId="0" borderId="0" xfId="48" applyNumberFormat="1" applyFont="1" applyFill="1" applyAlignment="1" applyProtection="1" quotePrefix="1">
      <alignment vertical="center"/>
      <protection locked="0"/>
    </xf>
    <xf numFmtId="176" fontId="6" fillId="0" borderId="0" xfId="48" applyNumberFormat="1" applyFont="1" applyFill="1" applyAlignment="1" applyProtection="1">
      <alignment horizontal="right" vertical="center"/>
      <protection locked="0"/>
    </xf>
    <xf numFmtId="176" fontId="6" fillId="0" borderId="0" xfId="48" applyNumberFormat="1" applyFont="1" applyFill="1" applyAlignment="1" applyProtection="1" quotePrefix="1">
      <alignment horizontal="right" vertical="center"/>
      <protection locked="0"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 quotePrefix="1">
      <alignment horizontal="left" vertical="center"/>
      <protection locked="0"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4.59765625" style="11" customWidth="1"/>
    <col min="2" max="13" width="14.59765625" style="52" customWidth="1"/>
    <col min="14" max="14" width="14.59765625" style="11" customWidth="1"/>
    <col min="15" max="16384" width="8.69921875" style="52" customWidth="1"/>
  </cols>
  <sheetData>
    <row r="1" spans="1:14" s="11" customFormat="1" ht="19.5" customHeight="1">
      <c r="A1" s="9" t="s">
        <v>40</v>
      </c>
      <c r="B1" s="10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1" customFormat="1" ht="19.5" customHeight="1">
      <c r="A2" s="12"/>
      <c r="B2" s="13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1" customFormat="1" ht="30" customHeight="1">
      <c r="A3" s="60" t="s">
        <v>41</v>
      </c>
      <c r="B3" s="15" t="s">
        <v>0</v>
      </c>
      <c r="C3" s="15"/>
      <c r="D3" s="16"/>
      <c r="E3" s="17" t="s">
        <v>1</v>
      </c>
      <c r="F3" s="15"/>
      <c r="G3" s="16"/>
      <c r="H3" s="17" t="s">
        <v>2</v>
      </c>
      <c r="I3" s="15"/>
      <c r="J3" s="16"/>
      <c r="K3" s="17" t="s">
        <v>3</v>
      </c>
      <c r="L3" s="15"/>
      <c r="M3" s="16"/>
      <c r="N3" s="62" t="s">
        <v>41</v>
      </c>
    </row>
    <row r="4" spans="1:14" s="11" customFormat="1" ht="30" customHeight="1">
      <c r="A4" s="61"/>
      <c r="B4" s="18" t="s">
        <v>4</v>
      </c>
      <c r="C4" s="19" t="s">
        <v>5</v>
      </c>
      <c r="D4" s="18" t="s">
        <v>6</v>
      </c>
      <c r="E4" s="19" t="s">
        <v>4</v>
      </c>
      <c r="F4" s="19" t="s">
        <v>5</v>
      </c>
      <c r="G4" s="18" t="s">
        <v>6</v>
      </c>
      <c r="H4" s="19" t="s">
        <v>4</v>
      </c>
      <c r="I4" s="19" t="s">
        <v>5</v>
      </c>
      <c r="J4" s="18" t="s">
        <v>6</v>
      </c>
      <c r="K4" s="19" t="s">
        <v>4</v>
      </c>
      <c r="L4" s="19" t="s">
        <v>5</v>
      </c>
      <c r="M4" s="18" t="s">
        <v>6</v>
      </c>
      <c r="N4" s="63"/>
    </row>
    <row r="5" spans="1:14" s="11" customFormat="1" ht="12.75" customHeight="1">
      <c r="A5" s="20"/>
      <c r="B5" s="21" t="s">
        <v>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0"/>
      <c r="N5" s="22"/>
    </row>
    <row r="6" spans="1:14" ht="6" customHeight="1">
      <c r="A6" s="23"/>
      <c r="B6" s="1"/>
      <c r="C6" s="2"/>
      <c r="D6" s="50"/>
      <c r="E6" s="50"/>
      <c r="F6" s="50"/>
      <c r="G6" s="50"/>
      <c r="H6" s="50"/>
      <c r="I6" s="50"/>
      <c r="J6" s="50"/>
      <c r="K6" s="50"/>
      <c r="L6" s="50"/>
      <c r="M6" s="51"/>
      <c r="N6" s="29"/>
    </row>
    <row r="7" spans="1:14" s="53" customFormat="1" ht="13.5" customHeight="1">
      <c r="A7" s="39" t="s">
        <v>8</v>
      </c>
      <c r="B7" s="5">
        <f>SUM(B8:B13)</f>
        <v>7197458</v>
      </c>
      <c r="C7" s="5">
        <f>SUM(C8:C13)</f>
        <v>3679994</v>
      </c>
      <c r="D7" s="5">
        <f aca="true" t="shared" si="0" ref="D7:M7">SUM(D8:D13)</f>
        <v>3517464</v>
      </c>
      <c r="E7" s="5">
        <f t="shared" si="0"/>
        <v>46720</v>
      </c>
      <c r="F7" s="5">
        <f t="shared" si="0"/>
        <v>23329</v>
      </c>
      <c r="G7" s="5">
        <f t="shared" si="0"/>
        <v>23391</v>
      </c>
      <c r="H7" s="5">
        <f t="shared" si="0"/>
        <v>7079788</v>
      </c>
      <c r="I7" s="5">
        <f t="shared" si="0"/>
        <v>3628281</v>
      </c>
      <c r="J7" s="5">
        <f t="shared" si="0"/>
        <v>3451507</v>
      </c>
      <c r="K7" s="5">
        <f t="shared" si="0"/>
        <v>70950</v>
      </c>
      <c r="L7" s="5">
        <f t="shared" si="0"/>
        <v>28384</v>
      </c>
      <c r="M7" s="6">
        <f t="shared" si="0"/>
        <v>42566</v>
      </c>
      <c r="N7" s="42" t="s">
        <v>8</v>
      </c>
    </row>
    <row r="8" spans="1:14" s="53" customFormat="1" ht="13.5" customHeight="1">
      <c r="A8" s="24" t="s">
        <v>9</v>
      </c>
      <c r="B8" s="7">
        <f aca="true" t="shared" si="1" ref="B8:B13">C8+D8</f>
        <v>1199756</v>
      </c>
      <c r="C8" s="5">
        <f>F8+I8+L8</f>
        <v>613526</v>
      </c>
      <c r="D8" s="5">
        <f>G8+J8+M8</f>
        <v>586230</v>
      </c>
      <c r="E8" s="7">
        <f aca="true" t="shared" si="2" ref="E8:E13">F8+G8</f>
        <v>7780</v>
      </c>
      <c r="F8" s="54">
        <v>3885</v>
      </c>
      <c r="G8" s="55">
        <v>3895</v>
      </c>
      <c r="H8" s="46">
        <f aca="true" t="shared" si="3" ref="H8:H13">I8+J8</f>
        <v>1179525</v>
      </c>
      <c r="I8" s="54">
        <v>604547</v>
      </c>
      <c r="J8" s="55">
        <v>574978</v>
      </c>
      <c r="K8" s="46">
        <f aca="true" t="shared" si="4" ref="K8:K13">L8+M8</f>
        <v>12451</v>
      </c>
      <c r="L8" s="54">
        <v>5094</v>
      </c>
      <c r="M8" s="8">
        <v>7357</v>
      </c>
      <c r="N8" s="30" t="s">
        <v>9</v>
      </c>
    </row>
    <row r="9" spans="1:14" s="53" customFormat="1" ht="13.5" customHeight="1">
      <c r="A9" s="24" t="s">
        <v>10</v>
      </c>
      <c r="B9" s="7">
        <f t="shared" si="1"/>
        <v>1191349</v>
      </c>
      <c r="C9" s="5">
        <f aca="true" t="shared" si="5" ref="C9:D13">F9+I9+L9</f>
        <v>608878</v>
      </c>
      <c r="D9" s="5">
        <f t="shared" si="5"/>
        <v>582471</v>
      </c>
      <c r="E9" s="7">
        <f t="shared" si="2"/>
        <v>7709</v>
      </c>
      <c r="F9" s="56">
        <v>3829</v>
      </c>
      <c r="G9" s="55">
        <v>3880</v>
      </c>
      <c r="H9" s="46">
        <f t="shared" si="3"/>
        <v>1171473</v>
      </c>
      <c r="I9" s="56">
        <v>600101</v>
      </c>
      <c r="J9" s="55">
        <v>571372</v>
      </c>
      <c r="K9" s="46">
        <f t="shared" si="4"/>
        <v>12167</v>
      </c>
      <c r="L9" s="56">
        <v>4948</v>
      </c>
      <c r="M9" s="8">
        <v>7219</v>
      </c>
      <c r="N9" s="30" t="s">
        <v>10</v>
      </c>
    </row>
    <row r="10" spans="1:14" s="53" customFormat="1" ht="13.5" customHeight="1">
      <c r="A10" s="24" t="s">
        <v>11</v>
      </c>
      <c r="B10" s="7">
        <f t="shared" si="1"/>
        <v>1200744</v>
      </c>
      <c r="C10" s="5">
        <f t="shared" si="5"/>
        <v>614168</v>
      </c>
      <c r="D10" s="5">
        <f t="shared" si="5"/>
        <v>586576</v>
      </c>
      <c r="E10" s="7">
        <f t="shared" si="2"/>
        <v>7730</v>
      </c>
      <c r="F10" s="54">
        <v>3872</v>
      </c>
      <c r="G10" s="55">
        <v>3858</v>
      </c>
      <c r="H10" s="46">
        <f t="shared" si="3"/>
        <v>1181042</v>
      </c>
      <c r="I10" s="54">
        <v>605474</v>
      </c>
      <c r="J10" s="55">
        <v>575568</v>
      </c>
      <c r="K10" s="46">
        <f t="shared" si="4"/>
        <v>11972</v>
      </c>
      <c r="L10" s="54">
        <v>4822</v>
      </c>
      <c r="M10" s="8">
        <v>7150</v>
      </c>
      <c r="N10" s="30" t="s">
        <v>11</v>
      </c>
    </row>
    <row r="11" spans="1:14" s="53" customFormat="1" ht="13.5" customHeight="1">
      <c r="A11" s="24" t="s">
        <v>12</v>
      </c>
      <c r="B11" s="7">
        <f t="shared" si="1"/>
        <v>1181334</v>
      </c>
      <c r="C11" s="5">
        <f t="shared" si="5"/>
        <v>603562</v>
      </c>
      <c r="D11" s="5">
        <f t="shared" si="5"/>
        <v>577772</v>
      </c>
      <c r="E11" s="7">
        <f t="shared" si="2"/>
        <v>7811</v>
      </c>
      <c r="F11" s="56">
        <v>3900</v>
      </c>
      <c r="G11" s="55">
        <v>3911</v>
      </c>
      <c r="H11" s="46">
        <f t="shared" si="3"/>
        <v>1161813</v>
      </c>
      <c r="I11" s="56">
        <v>594976</v>
      </c>
      <c r="J11" s="55">
        <v>566837</v>
      </c>
      <c r="K11" s="46">
        <f t="shared" si="4"/>
        <v>11710</v>
      </c>
      <c r="L11" s="56">
        <v>4686</v>
      </c>
      <c r="M11" s="8">
        <v>7024</v>
      </c>
      <c r="N11" s="30" t="s">
        <v>12</v>
      </c>
    </row>
    <row r="12" spans="1:14" s="53" customFormat="1" ht="13.5" customHeight="1">
      <c r="A12" s="24" t="s">
        <v>13</v>
      </c>
      <c r="B12" s="7">
        <f t="shared" si="1"/>
        <v>1231932</v>
      </c>
      <c r="C12" s="5">
        <f t="shared" si="5"/>
        <v>629947</v>
      </c>
      <c r="D12" s="5">
        <f t="shared" si="5"/>
        <v>601985</v>
      </c>
      <c r="E12" s="7">
        <f t="shared" si="2"/>
        <v>7843</v>
      </c>
      <c r="F12" s="54">
        <v>3926</v>
      </c>
      <c r="G12" s="55">
        <v>3917</v>
      </c>
      <c r="H12" s="46">
        <f t="shared" si="3"/>
        <v>1212656</v>
      </c>
      <c r="I12" s="54">
        <v>621533</v>
      </c>
      <c r="J12" s="55">
        <v>591123</v>
      </c>
      <c r="K12" s="46">
        <f t="shared" si="4"/>
        <v>11433</v>
      </c>
      <c r="L12" s="54">
        <v>4488</v>
      </c>
      <c r="M12" s="8">
        <v>6945</v>
      </c>
      <c r="N12" s="30" t="s">
        <v>13</v>
      </c>
    </row>
    <row r="13" spans="1:14" s="53" customFormat="1" ht="13.5" customHeight="1">
      <c r="A13" s="24" t="s">
        <v>14</v>
      </c>
      <c r="B13" s="7">
        <f t="shared" si="1"/>
        <v>1192343</v>
      </c>
      <c r="C13" s="5">
        <f t="shared" si="5"/>
        <v>609913</v>
      </c>
      <c r="D13" s="5">
        <f t="shared" si="5"/>
        <v>582430</v>
      </c>
      <c r="E13" s="7">
        <f t="shared" si="2"/>
        <v>7847</v>
      </c>
      <c r="F13" s="56">
        <v>3917</v>
      </c>
      <c r="G13" s="55">
        <v>3930</v>
      </c>
      <c r="H13" s="46">
        <f t="shared" si="3"/>
        <v>1173279</v>
      </c>
      <c r="I13" s="56">
        <v>601650</v>
      </c>
      <c r="J13" s="55">
        <v>571629</v>
      </c>
      <c r="K13" s="46">
        <f t="shared" si="4"/>
        <v>11217</v>
      </c>
      <c r="L13" s="56">
        <v>4346</v>
      </c>
      <c r="M13" s="8">
        <v>6871</v>
      </c>
      <c r="N13" s="30" t="s">
        <v>14</v>
      </c>
    </row>
    <row r="14" spans="1:14" s="53" customFormat="1" ht="12.75" customHeight="1">
      <c r="A14" s="23"/>
      <c r="B14" s="7"/>
      <c r="C14" s="5"/>
      <c r="D14" s="7"/>
      <c r="E14" s="5"/>
      <c r="F14" s="46"/>
      <c r="G14" s="47"/>
      <c r="H14" s="46"/>
      <c r="I14" s="47"/>
      <c r="J14" s="47"/>
      <c r="K14" s="47"/>
      <c r="L14" s="47"/>
      <c r="M14" s="48"/>
      <c r="N14" s="29"/>
    </row>
    <row r="15" spans="1:14" s="53" customFormat="1" ht="12.75" customHeight="1">
      <c r="A15" s="39" t="s">
        <v>15</v>
      </c>
      <c r="B15" s="7">
        <f>SUM(B16:B18)</f>
        <v>3626415</v>
      </c>
      <c r="C15" s="7">
        <f aca="true" t="shared" si="6" ref="C15:M15">SUM(C16:C18)</f>
        <v>1854125</v>
      </c>
      <c r="D15" s="7">
        <f t="shared" si="6"/>
        <v>1772290</v>
      </c>
      <c r="E15" s="7">
        <f t="shared" si="6"/>
        <v>33402</v>
      </c>
      <c r="F15" s="46">
        <f t="shared" si="6"/>
        <v>16800</v>
      </c>
      <c r="G15" s="46">
        <f t="shared" si="6"/>
        <v>16602</v>
      </c>
      <c r="H15" s="46">
        <f t="shared" si="6"/>
        <v>3350507</v>
      </c>
      <c r="I15" s="46">
        <f t="shared" si="6"/>
        <v>1723286</v>
      </c>
      <c r="J15" s="46">
        <f t="shared" si="6"/>
        <v>1627221</v>
      </c>
      <c r="K15" s="46">
        <f t="shared" si="6"/>
        <v>242506</v>
      </c>
      <c r="L15" s="46">
        <f t="shared" si="6"/>
        <v>114039</v>
      </c>
      <c r="M15" s="49">
        <f t="shared" si="6"/>
        <v>128467</v>
      </c>
      <c r="N15" s="42" t="s">
        <v>15</v>
      </c>
    </row>
    <row r="16" spans="1:14" s="53" customFormat="1" ht="13.5" customHeight="1">
      <c r="A16" s="24" t="s">
        <v>9</v>
      </c>
      <c r="B16" s="7">
        <f>C16+D16</f>
        <v>1199764</v>
      </c>
      <c r="C16" s="5">
        <f aca="true" t="shared" si="7" ref="C16:D18">F16+I16+L16</f>
        <v>613815</v>
      </c>
      <c r="D16" s="5">
        <f t="shared" si="7"/>
        <v>585949</v>
      </c>
      <c r="E16" s="7">
        <f>F16+G16</f>
        <v>11129</v>
      </c>
      <c r="F16" s="54">
        <v>5557</v>
      </c>
      <c r="G16" s="55">
        <v>5572</v>
      </c>
      <c r="H16" s="46">
        <f>I16+J16</f>
        <v>1105594</v>
      </c>
      <c r="I16" s="54">
        <v>569297</v>
      </c>
      <c r="J16" s="55">
        <v>536297</v>
      </c>
      <c r="K16" s="46">
        <f>L16+M16</f>
        <v>83041</v>
      </c>
      <c r="L16" s="54">
        <v>38961</v>
      </c>
      <c r="M16" s="8">
        <v>44080</v>
      </c>
      <c r="N16" s="30" t="s">
        <v>9</v>
      </c>
    </row>
    <row r="17" spans="1:14" s="53" customFormat="1" ht="13.5" customHeight="1">
      <c r="A17" s="24" t="s">
        <v>10</v>
      </c>
      <c r="B17" s="7">
        <f>C17+D17</f>
        <v>1214473</v>
      </c>
      <c r="C17" s="5">
        <f t="shared" si="7"/>
        <v>621578</v>
      </c>
      <c r="D17" s="5">
        <f t="shared" si="7"/>
        <v>592895</v>
      </c>
      <c r="E17" s="7">
        <f>F17+G17</f>
        <v>11157</v>
      </c>
      <c r="F17" s="56">
        <v>5660</v>
      </c>
      <c r="G17" s="55">
        <v>5497</v>
      </c>
      <c r="H17" s="46">
        <f>I17+J17</f>
        <v>1122075</v>
      </c>
      <c r="I17" s="56">
        <v>577641</v>
      </c>
      <c r="J17" s="55">
        <v>544434</v>
      </c>
      <c r="K17" s="46">
        <f>L17+M17</f>
        <v>81241</v>
      </c>
      <c r="L17" s="56">
        <v>38277</v>
      </c>
      <c r="M17" s="8">
        <v>42964</v>
      </c>
      <c r="N17" s="30" t="s">
        <v>10</v>
      </c>
    </row>
    <row r="18" spans="1:14" s="53" customFormat="1" ht="13.5" customHeight="1">
      <c r="A18" s="24" t="s">
        <v>11</v>
      </c>
      <c r="B18" s="7">
        <f>C18+D18</f>
        <v>1212178</v>
      </c>
      <c r="C18" s="5">
        <f t="shared" si="7"/>
        <v>618732</v>
      </c>
      <c r="D18" s="5">
        <f t="shared" si="7"/>
        <v>593446</v>
      </c>
      <c r="E18" s="7">
        <f>F18+G18</f>
        <v>11116</v>
      </c>
      <c r="F18" s="54">
        <v>5583</v>
      </c>
      <c r="G18" s="55">
        <v>5533</v>
      </c>
      <c r="H18" s="46">
        <f>I18+J18</f>
        <v>1122838</v>
      </c>
      <c r="I18" s="54">
        <v>576348</v>
      </c>
      <c r="J18" s="55">
        <v>546490</v>
      </c>
      <c r="K18" s="46">
        <f>L18+M18</f>
        <v>78224</v>
      </c>
      <c r="L18" s="54">
        <v>36801</v>
      </c>
      <c r="M18" s="8">
        <v>41423</v>
      </c>
      <c r="N18" s="30" t="s">
        <v>11</v>
      </c>
    </row>
    <row r="19" spans="1:14" s="53" customFormat="1" ht="12.75" customHeight="1">
      <c r="A19" s="23"/>
      <c r="B19" s="7"/>
      <c r="C19" s="5"/>
      <c r="D19" s="7"/>
      <c r="E19" s="5"/>
      <c r="F19" s="46"/>
      <c r="G19" s="47"/>
      <c r="H19" s="46"/>
      <c r="I19" s="47"/>
      <c r="J19" s="47"/>
      <c r="K19" s="47"/>
      <c r="L19" s="47"/>
      <c r="M19" s="48"/>
      <c r="N19" s="29"/>
    </row>
    <row r="20" spans="1:14" s="53" customFormat="1" ht="13.5" customHeight="1">
      <c r="A20" s="39" t="s">
        <v>16</v>
      </c>
      <c r="B20" s="7">
        <f>B21+B26+B27</f>
        <v>3605242</v>
      </c>
      <c r="C20" s="7">
        <f aca="true" t="shared" si="8" ref="C20:M20">C21+C26+C27</f>
        <v>1827534</v>
      </c>
      <c r="D20" s="7">
        <f t="shared" si="8"/>
        <v>1777708</v>
      </c>
      <c r="E20" s="7">
        <f t="shared" si="8"/>
        <v>8857</v>
      </c>
      <c r="F20" s="46">
        <f t="shared" si="8"/>
        <v>4502</v>
      </c>
      <c r="G20" s="46">
        <f t="shared" si="8"/>
        <v>4355</v>
      </c>
      <c r="H20" s="46">
        <f t="shared" si="8"/>
        <v>2527462</v>
      </c>
      <c r="I20" s="46">
        <f t="shared" si="8"/>
        <v>1269658</v>
      </c>
      <c r="J20" s="46">
        <f t="shared" si="8"/>
        <v>1257804</v>
      </c>
      <c r="K20" s="46">
        <f t="shared" si="8"/>
        <v>1068923</v>
      </c>
      <c r="L20" s="46">
        <f t="shared" si="8"/>
        <v>553374</v>
      </c>
      <c r="M20" s="49">
        <f t="shared" si="8"/>
        <v>515549</v>
      </c>
      <c r="N20" s="42" t="s">
        <v>16</v>
      </c>
    </row>
    <row r="21" spans="1:14" s="53" customFormat="1" ht="13.5" customHeight="1">
      <c r="A21" s="25" t="s">
        <v>17</v>
      </c>
      <c r="B21" s="7">
        <f>SUM(B22:B25)</f>
        <v>3596820</v>
      </c>
      <c r="C21" s="7">
        <f aca="true" t="shared" si="9" ref="C21:M21">SUM(C22:C25)</f>
        <v>1825591</v>
      </c>
      <c r="D21" s="7">
        <f t="shared" si="9"/>
        <v>1771229</v>
      </c>
      <c r="E21" s="7">
        <f t="shared" si="9"/>
        <v>8780</v>
      </c>
      <c r="F21" s="46">
        <f t="shared" si="9"/>
        <v>4445</v>
      </c>
      <c r="G21" s="46">
        <f t="shared" si="9"/>
        <v>4335</v>
      </c>
      <c r="H21" s="46">
        <f t="shared" si="9"/>
        <v>2524089</v>
      </c>
      <c r="I21" s="46">
        <f t="shared" si="9"/>
        <v>1268449</v>
      </c>
      <c r="J21" s="46">
        <f t="shared" si="9"/>
        <v>1255640</v>
      </c>
      <c r="K21" s="46">
        <f t="shared" si="9"/>
        <v>1063951</v>
      </c>
      <c r="L21" s="46">
        <f t="shared" si="9"/>
        <v>552697</v>
      </c>
      <c r="M21" s="49">
        <f t="shared" si="9"/>
        <v>511254</v>
      </c>
      <c r="N21" s="31" t="s">
        <v>17</v>
      </c>
    </row>
    <row r="22" spans="1:14" s="53" customFormat="1" ht="13.5" customHeight="1">
      <c r="A22" s="24" t="s">
        <v>18</v>
      </c>
      <c r="B22" s="7">
        <f aca="true" t="shared" si="10" ref="B22:B27">C22+D22</f>
        <v>1192968</v>
      </c>
      <c r="C22" s="5">
        <f aca="true" t="shared" si="11" ref="C22:D27">F22+I22+L22</f>
        <v>606129</v>
      </c>
      <c r="D22" s="5">
        <f t="shared" si="11"/>
        <v>586839</v>
      </c>
      <c r="E22" s="7">
        <f aca="true" t="shared" si="12" ref="E22:E27">F22+G22</f>
        <v>2958</v>
      </c>
      <c r="F22" s="54">
        <v>1530</v>
      </c>
      <c r="G22" s="55">
        <v>1428</v>
      </c>
      <c r="H22" s="46">
        <f aca="true" t="shared" si="13" ref="H22:H27">I22+J22</f>
        <v>835045</v>
      </c>
      <c r="I22" s="54">
        <v>421129</v>
      </c>
      <c r="J22" s="55">
        <v>413916</v>
      </c>
      <c r="K22" s="46">
        <f aca="true" t="shared" si="14" ref="K22:K27">L22+M22</f>
        <v>354965</v>
      </c>
      <c r="L22" s="54">
        <v>183470</v>
      </c>
      <c r="M22" s="8">
        <v>171495</v>
      </c>
      <c r="N22" s="30" t="s">
        <v>18</v>
      </c>
    </row>
    <row r="23" spans="1:14" s="53" customFormat="1" ht="13.5" customHeight="1">
      <c r="A23" s="24" t="s">
        <v>19</v>
      </c>
      <c r="B23" s="7">
        <f t="shared" si="10"/>
        <v>1200317</v>
      </c>
      <c r="C23" s="5">
        <f t="shared" si="11"/>
        <v>607171</v>
      </c>
      <c r="D23" s="5">
        <f t="shared" si="11"/>
        <v>593146</v>
      </c>
      <c r="E23" s="7">
        <f t="shared" si="12"/>
        <v>2897</v>
      </c>
      <c r="F23" s="54">
        <v>1437</v>
      </c>
      <c r="G23" s="55">
        <v>1460</v>
      </c>
      <c r="H23" s="46">
        <f t="shared" si="13"/>
        <v>839541</v>
      </c>
      <c r="I23" s="54">
        <v>420053</v>
      </c>
      <c r="J23" s="55">
        <v>419488</v>
      </c>
      <c r="K23" s="46">
        <f t="shared" si="14"/>
        <v>357879</v>
      </c>
      <c r="L23" s="54">
        <v>185681</v>
      </c>
      <c r="M23" s="8">
        <v>172198</v>
      </c>
      <c r="N23" s="30" t="s">
        <v>19</v>
      </c>
    </row>
    <row r="24" spans="1:14" s="53" customFormat="1" ht="13.5" customHeight="1">
      <c r="A24" s="24" t="s">
        <v>20</v>
      </c>
      <c r="B24" s="7">
        <f t="shared" si="10"/>
        <v>1186670</v>
      </c>
      <c r="C24" s="5">
        <f t="shared" si="11"/>
        <v>601594</v>
      </c>
      <c r="D24" s="5">
        <f t="shared" si="11"/>
        <v>585076</v>
      </c>
      <c r="E24" s="7">
        <f t="shared" si="12"/>
        <v>2925</v>
      </c>
      <c r="F24" s="54">
        <v>1478</v>
      </c>
      <c r="G24" s="55">
        <v>1447</v>
      </c>
      <c r="H24" s="46">
        <f t="shared" si="13"/>
        <v>832836</v>
      </c>
      <c r="I24" s="54">
        <v>416628</v>
      </c>
      <c r="J24" s="55">
        <v>416208</v>
      </c>
      <c r="K24" s="46">
        <f t="shared" si="14"/>
        <v>350909</v>
      </c>
      <c r="L24" s="54">
        <v>183488</v>
      </c>
      <c r="M24" s="8">
        <v>167421</v>
      </c>
      <c r="N24" s="30" t="s">
        <v>20</v>
      </c>
    </row>
    <row r="25" spans="1:14" s="53" customFormat="1" ht="13.5" customHeight="1">
      <c r="A25" s="24" t="s">
        <v>21</v>
      </c>
      <c r="B25" s="7">
        <f t="shared" si="10"/>
        <v>16865</v>
      </c>
      <c r="C25" s="5">
        <f t="shared" si="11"/>
        <v>10697</v>
      </c>
      <c r="D25" s="5">
        <f t="shared" si="11"/>
        <v>6168</v>
      </c>
      <c r="E25" s="7">
        <f t="shared" si="12"/>
        <v>0</v>
      </c>
      <c r="F25" s="54">
        <v>0</v>
      </c>
      <c r="G25" s="55">
        <v>0</v>
      </c>
      <c r="H25" s="46">
        <f t="shared" si="13"/>
        <v>16667</v>
      </c>
      <c r="I25" s="54">
        <v>10639</v>
      </c>
      <c r="J25" s="55">
        <v>6028</v>
      </c>
      <c r="K25" s="46">
        <f t="shared" si="14"/>
        <v>198</v>
      </c>
      <c r="L25" s="54">
        <v>58</v>
      </c>
      <c r="M25" s="8">
        <v>140</v>
      </c>
      <c r="N25" s="30" t="s">
        <v>21</v>
      </c>
    </row>
    <row r="26" spans="1:14" s="53" customFormat="1" ht="13.5" customHeight="1">
      <c r="A26" s="25" t="s">
        <v>22</v>
      </c>
      <c r="B26" s="7">
        <f t="shared" si="10"/>
        <v>8261</v>
      </c>
      <c r="C26" s="5">
        <f t="shared" si="11"/>
        <v>1862</v>
      </c>
      <c r="D26" s="5">
        <f t="shared" si="11"/>
        <v>6399</v>
      </c>
      <c r="E26" s="7">
        <f t="shared" si="12"/>
        <v>77</v>
      </c>
      <c r="F26" s="54">
        <v>57</v>
      </c>
      <c r="G26" s="55">
        <v>20</v>
      </c>
      <c r="H26" s="46">
        <f t="shared" si="13"/>
        <v>3215</v>
      </c>
      <c r="I26" s="54">
        <v>1128</v>
      </c>
      <c r="J26" s="55">
        <v>2087</v>
      </c>
      <c r="K26" s="46">
        <f t="shared" si="14"/>
        <v>4969</v>
      </c>
      <c r="L26" s="54">
        <v>677</v>
      </c>
      <c r="M26" s="8">
        <v>4292</v>
      </c>
      <c r="N26" s="31" t="s">
        <v>22</v>
      </c>
    </row>
    <row r="27" spans="1:14" s="53" customFormat="1" ht="13.5" customHeight="1">
      <c r="A27" s="25" t="s">
        <v>23</v>
      </c>
      <c r="B27" s="7">
        <f t="shared" si="10"/>
        <v>161</v>
      </c>
      <c r="C27" s="5">
        <f t="shared" si="11"/>
        <v>81</v>
      </c>
      <c r="D27" s="5">
        <f t="shared" si="11"/>
        <v>80</v>
      </c>
      <c r="E27" s="7">
        <f t="shared" si="12"/>
        <v>0</v>
      </c>
      <c r="F27" s="54">
        <v>0</v>
      </c>
      <c r="G27" s="55">
        <v>0</v>
      </c>
      <c r="H27" s="46">
        <f t="shared" si="13"/>
        <v>158</v>
      </c>
      <c r="I27" s="54">
        <v>81</v>
      </c>
      <c r="J27" s="55">
        <v>77</v>
      </c>
      <c r="K27" s="46">
        <f t="shared" si="14"/>
        <v>3</v>
      </c>
      <c r="L27" s="54">
        <v>0</v>
      </c>
      <c r="M27" s="8">
        <v>3</v>
      </c>
      <c r="N27" s="31" t="s">
        <v>23</v>
      </c>
    </row>
    <row r="28" spans="1:14" s="53" customFormat="1" ht="13.5" customHeight="1">
      <c r="A28" s="25"/>
      <c r="B28" s="7"/>
      <c r="C28" s="5"/>
      <c r="D28" s="5"/>
      <c r="E28" s="7"/>
      <c r="F28" s="54"/>
      <c r="G28" s="55"/>
      <c r="H28" s="46"/>
      <c r="I28" s="54"/>
      <c r="J28" s="55"/>
      <c r="K28" s="46"/>
      <c r="L28" s="54"/>
      <c r="M28" s="8"/>
      <c r="N28" s="31"/>
    </row>
    <row r="29" spans="1:14" s="53" customFormat="1" ht="13.5" customHeight="1">
      <c r="A29" s="40" t="s">
        <v>37</v>
      </c>
      <c r="B29" s="7">
        <f>SUM(E29+H29+K29)</f>
        <v>7456</v>
      </c>
      <c r="C29" s="7">
        <f>SUM(F29+I29+L29)</f>
        <v>4161</v>
      </c>
      <c r="D29" s="7">
        <f>SUM(G29+J29+M29)</f>
        <v>3295</v>
      </c>
      <c r="E29" s="7">
        <f aca="true" t="shared" si="15" ref="E29:M29">SUM(E30+E34)</f>
        <v>1422</v>
      </c>
      <c r="F29" s="46">
        <f t="shared" si="15"/>
        <v>711</v>
      </c>
      <c r="G29" s="46">
        <f t="shared" si="15"/>
        <v>711</v>
      </c>
      <c r="H29" s="46">
        <f t="shared" si="15"/>
        <v>2066</v>
      </c>
      <c r="I29" s="46">
        <f t="shared" si="15"/>
        <v>862</v>
      </c>
      <c r="J29" s="46">
        <f t="shared" si="15"/>
        <v>1204</v>
      </c>
      <c r="K29" s="46">
        <f t="shared" si="15"/>
        <v>3968</v>
      </c>
      <c r="L29" s="46">
        <f t="shared" si="15"/>
        <v>2588</v>
      </c>
      <c r="M29" s="49">
        <f t="shared" si="15"/>
        <v>1380</v>
      </c>
      <c r="N29" s="44" t="s">
        <v>37</v>
      </c>
    </row>
    <row r="30" spans="1:14" s="53" customFormat="1" ht="13.5" customHeight="1">
      <c r="A30" s="26" t="s">
        <v>38</v>
      </c>
      <c r="B30" s="7">
        <f aca="true" t="shared" si="16" ref="B30:B41">SUM(E30+H30+K30)</f>
        <v>4776</v>
      </c>
      <c r="C30" s="5">
        <f>SUM(F30+I30+L30)</f>
        <v>2603</v>
      </c>
      <c r="D30" s="5">
        <f>SUM(G30+J30+M30)</f>
        <v>2173</v>
      </c>
      <c r="E30" s="7">
        <f>SUM(F30+G30)</f>
        <v>725</v>
      </c>
      <c r="F30" s="46">
        <f>SUM(F31:F33)</f>
        <v>360</v>
      </c>
      <c r="G30" s="46">
        <f>SUM(G31:G33)</f>
        <v>365</v>
      </c>
      <c r="H30" s="46">
        <f aca="true" t="shared" si="17" ref="H30:M30">SUM(H31:H33)</f>
        <v>1649</v>
      </c>
      <c r="I30" s="46">
        <f t="shared" si="17"/>
        <v>671</v>
      </c>
      <c r="J30" s="46">
        <f t="shared" si="17"/>
        <v>978</v>
      </c>
      <c r="K30" s="46">
        <f t="shared" si="17"/>
        <v>2402</v>
      </c>
      <c r="L30" s="46">
        <f t="shared" si="17"/>
        <v>1572</v>
      </c>
      <c r="M30" s="49">
        <f t="shared" si="17"/>
        <v>830</v>
      </c>
      <c r="N30" s="32" t="s">
        <v>38</v>
      </c>
    </row>
    <row r="31" spans="1:14" s="53" customFormat="1" ht="13.5" customHeight="1">
      <c r="A31" s="24" t="s">
        <v>9</v>
      </c>
      <c r="B31" s="7">
        <f t="shared" si="16"/>
        <v>1821</v>
      </c>
      <c r="C31" s="5">
        <f aca="true" t="shared" si="18" ref="C31:C41">SUM(F31+I31+L31)</f>
        <v>973</v>
      </c>
      <c r="D31" s="5">
        <f aca="true" t="shared" si="19" ref="D31:D41">SUM(G31+J31+M31)</f>
        <v>848</v>
      </c>
      <c r="E31" s="7">
        <f aca="true" t="shared" si="20" ref="E31:E41">SUM(F31+G31)</f>
        <v>242</v>
      </c>
      <c r="F31" s="54">
        <v>120</v>
      </c>
      <c r="G31" s="55">
        <v>122</v>
      </c>
      <c r="H31" s="46">
        <f>I31+J31</f>
        <v>731</v>
      </c>
      <c r="I31" s="54">
        <v>290</v>
      </c>
      <c r="J31" s="55">
        <v>441</v>
      </c>
      <c r="K31" s="46">
        <f>L31+M31</f>
        <v>848</v>
      </c>
      <c r="L31" s="46">
        <v>563</v>
      </c>
      <c r="M31" s="49">
        <v>285</v>
      </c>
      <c r="N31" s="33" t="s">
        <v>9</v>
      </c>
    </row>
    <row r="32" spans="1:14" s="53" customFormat="1" ht="13.5" customHeight="1">
      <c r="A32" s="24" t="s">
        <v>10</v>
      </c>
      <c r="B32" s="7">
        <f t="shared" si="16"/>
        <v>1688</v>
      </c>
      <c r="C32" s="5">
        <f t="shared" si="18"/>
        <v>911</v>
      </c>
      <c r="D32" s="5">
        <f t="shared" si="19"/>
        <v>777</v>
      </c>
      <c r="E32" s="7">
        <f t="shared" si="20"/>
        <v>243</v>
      </c>
      <c r="F32" s="56">
        <v>121</v>
      </c>
      <c r="G32" s="55">
        <v>122</v>
      </c>
      <c r="H32" s="46">
        <f>I32+J32</f>
        <v>643</v>
      </c>
      <c r="I32" s="56">
        <v>263</v>
      </c>
      <c r="J32" s="55">
        <v>380</v>
      </c>
      <c r="K32" s="46">
        <f>L32+M32</f>
        <v>802</v>
      </c>
      <c r="L32" s="56">
        <v>527</v>
      </c>
      <c r="M32" s="8">
        <v>275</v>
      </c>
      <c r="N32" s="33" t="s">
        <v>10</v>
      </c>
    </row>
    <row r="33" spans="1:14" s="53" customFormat="1" ht="13.5" customHeight="1">
      <c r="A33" s="24" t="s">
        <v>11</v>
      </c>
      <c r="B33" s="7">
        <f t="shared" si="16"/>
        <v>1267</v>
      </c>
      <c r="C33" s="5">
        <f t="shared" si="18"/>
        <v>719</v>
      </c>
      <c r="D33" s="5">
        <f t="shared" si="19"/>
        <v>548</v>
      </c>
      <c r="E33" s="7">
        <f t="shared" si="20"/>
        <v>240</v>
      </c>
      <c r="F33" s="54">
        <v>119</v>
      </c>
      <c r="G33" s="55">
        <v>121</v>
      </c>
      <c r="H33" s="46">
        <f>I33+J33</f>
        <v>275</v>
      </c>
      <c r="I33" s="54">
        <v>118</v>
      </c>
      <c r="J33" s="55">
        <v>157</v>
      </c>
      <c r="K33" s="46">
        <f>L33+M33</f>
        <v>752</v>
      </c>
      <c r="L33" s="54">
        <v>482</v>
      </c>
      <c r="M33" s="8">
        <v>270</v>
      </c>
      <c r="N33" s="33" t="s">
        <v>11</v>
      </c>
    </row>
    <row r="34" spans="1:14" s="53" customFormat="1" ht="13.5" customHeight="1">
      <c r="A34" s="26" t="s">
        <v>39</v>
      </c>
      <c r="B34" s="7">
        <f t="shared" si="16"/>
        <v>2680</v>
      </c>
      <c r="C34" s="5">
        <f>SUM(F34+I34+L34)</f>
        <v>1558</v>
      </c>
      <c r="D34" s="5">
        <f t="shared" si="19"/>
        <v>1122</v>
      </c>
      <c r="E34" s="7">
        <f t="shared" si="20"/>
        <v>697</v>
      </c>
      <c r="F34" s="46">
        <f>F35+F40+F41</f>
        <v>351</v>
      </c>
      <c r="G34" s="55">
        <f>G35+G40+G41</f>
        <v>346</v>
      </c>
      <c r="H34" s="46">
        <f aca="true" t="shared" si="21" ref="H34:M34">H35+H40+H41</f>
        <v>417</v>
      </c>
      <c r="I34" s="46">
        <f t="shared" si="21"/>
        <v>191</v>
      </c>
      <c r="J34" s="46">
        <f t="shared" si="21"/>
        <v>226</v>
      </c>
      <c r="K34" s="46">
        <f t="shared" si="21"/>
        <v>1566</v>
      </c>
      <c r="L34" s="45">
        <f t="shared" si="21"/>
        <v>1016</v>
      </c>
      <c r="M34" s="8">
        <f t="shared" si="21"/>
        <v>550</v>
      </c>
      <c r="N34" s="32" t="s">
        <v>39</v>
      </c>
    </row>
    <row r="35" spans="1:14" s="53" customFormat="1" ht="13.5" customHeight="1">
      <c r="A35" s="25" t="s">
        <v>17</v>
      </c>
      <c r="B35" s="7">
        <f t="shared" si="16"/>
        <v>2680</v>
      </c>
      <c r="C35" s="7">
        <f t="shared" si="18"/>
        <v>1558</v>
      </c>
      <c r="D35" s="7">
        <f t="shared" si="19"/>
        <v>1122</v>
      </c>
      <c r="E35" s="7">
        <f t="shared" si="20"/>
        <v>697</v>
      </c>
      <c r="F35" s="46">
        <f aca="true" t="shared" si="22" ref="F35:M35">SUM(F36:F39)</f>
        <v>351</v>
      </c>
      <c r="G35" s="46">
        <f t="shared" si="22"/>
        <v>346</v>
      </c>
      <c r="H35" s="46">
        <f t="shared" si="22"/>
        <v>417</v>
      </c>
      <c r="I35" s="46">
        <f t="shared" si="22"/>
        <v>191</v>
      </c>
      <c r="J35" s="46">
        <f t="shared" si="22"/>
        <v>226</v>
      </c>
      <c r="K35" s="46">
        <f t="shared" si="22"/>
        <v>1566</v>
      </c>
      <c r="L35" s="46">
        <f t="shared" si="22"/>
        <v>1016</v>
      </c>
      <c r="M35" s="49">
        <f t="shared" si="22"/>
        <v>550</v>
      </c>
      <c r="N35" s="34" t="s">
        <v>17</v>
      </c>
    </row>
    <row r="36" spans="1:14" s="53" customFormat="1" ht="13.5" customHeight="1">
      <c r="A36" s="24" t="s">
        <v>18</v>
      </c>
      <c r="B36" s="7">
        <f t="shared" si="16"/>
        <v>1113</v>
      </c>
      <c r="C36" s="5">
        <f t="shared" si="18"/>
        <v>653</v>
      </c>
      <c r="D36" s="5">
        <f t="shared" si="19"/>
        <v>460</v>
      </c>
      <c r="E36" s="7">
        <f t="shared" si="20"/>
        <v>239</v>
      </c>
      <c r="F36" s="46">
        <v>122</v>
      </c>
      <c r="G36" s="55">
        <v>117</v>
      </c>
      <c r="H36" s="46">
        <f aca="true" t="shared" si="23" ref="H36:H41">I36+J36</f>
        <v>236</v>
      </c>
      <c r="I36" s="54">
        <v>112</v>
      </c>
      <c r="J36" s="55">
        <v>124</v>
      </c>
      <c r="K36" s="46">
        <f aca="true" t="shared" si="24" ref="K36:K41">L36+M36</f>
        <v>638</v>
      </c>
      <c r="L36" s="54">
        <v>419</v>
      </c>
      <c r="M36" s="8">
        <v>219</v>
      </c>
      <c r="N36" s="33" t="s">
        <v>18</v>
      </c>
    </row>
    <row r="37" spans="1:14" s="53" customFormat="1" ht="13.5" customHeight="1">
      <c r="A37" s="24" t="s">
        <v>19</v>
      </c>
      <c r="B37" s="7">
        <f t="shared" si="16"/>
        <v>977</v>
      </c>
      <c r="C37" s="5">
        <f t="shared" si="18"/>
        <v>570</v>
      </c>
      <c r="D37" s="5">
        <f t="shared" si="19"/>
        <v>407</v>
      </c>
      <c r="E37" s="7">
        <f t="shared" si="20"/>
        <v>234</v>
      </c>
      <c r="F37" s="54">
        <v>115</v>
      </c>
      <c r="G37" s="55">
        <v>119</v>
      </c>
      <c r="H37" s="46">
        <f t="shared" si="23"/>
        <v>149</v>
      </c>
      <c r="I37" s="54">
        <v>59</v>
      </c>
      <c r="J37" s="55">
        <v>90</v>
      </c>
      <c r="K37" s="46">
        <f t="shared" si="24"/>
        <v>594</v>
      </c>
      <c r="L37" s="54">
        <v>396</v>
      </c>
      <c r="M37" s="8">
        <v>198</v>
      </c>
      <c r="N37" s="33" t="s">
        <v>19</v>
      </c>
    </row>
    <row r="38" spans="1:14" s="53" customFormat="1" ht="13.5" customHeight="1">
      <c r="A38" s="24" t="s">
        <v>20</v>
      </c>
      <c r="B38" s="7">
        <f t="shared" si="16"/>
        <v>590</v>
      </c>
      <c r="C38" s="5">
        <f t="shared" si="18"/>
        <v>335</v>
      </c>
      <c r="D38" s="5">
        <f>SUM(G38+J38+M38)</f>
        <v>255</v>
      </c>
      <c r="E38" s="7">
        <f t="shared" si="20"/>
        <v>224</v>
      </c>
      <c r="F38" s="54">
        <v>114</v>
      </c>
      <c r="G38" s="55">
        <v>110</v>
      </c>
      <c r="H38" s="46">
        <f t="shared" si="23"/>
        <v>32</v>
      </c>
      <c r="I38" s="54">
        <v>20</v>
      </c>
      <c r="J38" s="55">
        <v>12</v>
      </c>
      <c r="K38" s="46">
        <f t="shared" si="24"/>
        <v>334</v>
      </c>
      <c r="L38" s="54">
        <v>201</v>
      </c>
      <c r="M38" s="8">
        <v>133</v>
      </c>
      <c r="N38" s="33" t="s">
        <v>20</v>
      </c>
    </row>
    <row r="39" spans="1:14" s="53" customFormat="1" ht="13.5" customHeight="1">
      <c r="A39" s="24" t="s">
        <v>21</v>
      </c>
      <c r="B39" s="7">
        <f t="shared" si="16"/>
        <v>0</v>
      </c>
      <c r="C39" s="5">
        <f t="shared" si="18"/>
        <v>0</v>
      </c>
      <c r="D39" s="5">
        <f t="shared" si="19"/>
        <v>0</v>
      </c>
      <c r="E39" s="7">
        <f t="shared" si="20"/>
        <v>0</v>
      </c>
      <c r="F39" s="54">
        <v>0</v>
      </c>
      <c r="G39" s="55">
        <v>0</v>
      </c>
      <c r="H39" s="46">
        <f t="shared" si="23"/>
        <v>0</v>
      </c>
      <c r="I39" s="54">
        <v>0</v>
      </c>
      <c r="J39" s="55">
        <v>0</v>
      </c>
      <c r="K39" s="46">
        <f t="shared" si="24"/>
        <v>0</v>
      </c>
      <c r="L39" s="54">
        <v>0</v>
      </c>
      <c r="M39" s="8">
        <v>0</v>
      </c>
      <c r="N39" s="33" t="s">
        <v>21</v>
      </c>
    </row>
    <row r="40" spans="1:14" s="53" customFormat="1" ht="13.5" customHeight="1">
      <c r="A40" s="25" t="s">
        <v>22</v>
      </c>
      <c r="B40" s="7">
        <f t="shared" si="16"/>
        <v>0</v>
      </c>
      <c r="C40" s="5">
        <f t="shared" si="18"/>
        <v>0</v>
      </c>
      <c r="D40" s="5">
        <f t="shared" si="19"/>
        <v>0</v>
      </c>
      <c r="E40" s="7">
        <f t="shared" si="20"/>
        <v>0</v>
      </c>
      <c r="F40" s="54">
        <v>0</v>
      </c>
      <c r="G40" s="55">
        <v>0</v>
      </c>
      <c r="H40" s="46">
        <f t="shared" si="23"/>
        <v>0</v>
      </c>
      <c r="I40" s="54">
        <v>0</v>
      </c>
      <c r="J40" s="55">
        <v>0</v>
      </c>
      <c r="K40" s="46">
        <f t="shared" si="24"/>
        <v>0</v>
      </c>
      <c r="L40" s="54">
        <v>0</v>
      </c>
      <c r="M40" s="8">
        <v>0</v>
      </c>
      <c r="N40" s="34" t="s">
        <v>22</v>
      </c>
    </row>
    <row r="41" spans="1:14" s="53" customFormat="1" ht="13.5" customHeight="1">
      <c r="A41" s="25" t="s">
        <v>23</v>
      </c>
      <c r="B41" s="7">
        <f t="shared" si="16"/>
        <v>0</v>
      </c>
      <c r="C41" s="5">
        <f t="shared" si="18"/>
        <v>0</v>
      </c>
      <c r="D41" s="5">
        <f t="shared" si="19"/>
        <v>0</v>
      </c>
      <c r="E41" s="7">
        <f t="shared" si="20"/>
        <v>0</v>
      </c>
      <c r="F41" s="54">
        <v>0</v>
      </c>
      <c r="G41" s="55">
        <v>0</v>
      </c>
      <c r="H41" s="46">
        <f t="shared" si="23"/>
        <v>0</v>
      </c>
      <c r="I41" s="54">
        <v>0</v>
      </c>
      <c r="J41" s="55">
        <v>0</v>
      </c>
      <c r="K41" s="46">
        <f t="shared" si="24"/>
        <v>0</v>
      </c>
      <c r="L41" s="54">
        <v>0</v>
      </c>
      <c r="M41" s="8">
        <v>0</v>
      </c>
      <c r="N41" s="34" t="s">
        <v>23</v>
      </c>
    </row>
    <row r="42" spans="1:14" s="53" customFormat="1" ht="12.75" customHeight="1">
      <c r="A42" s="23"/>
      <c r="B42" s="7"/>
      <c r="C42" s="5"/>
      <c r="D42" s="7"/>
      <c r="E42" s="5"/>
      <c r="F42" s="46"/>
      <c r="G42" s="47"/>
      <c r="H42" s="46"/>
      <c r="I42" s="47"/>
      <c r="J42" s="47"/>
      <c r="K42" s="47"/>
      <c r="L42" s="47"/>
      <c r="M42" s="48"/>
      <c r="N42" s="29"/>
    </row>
    <row r="43" spans="1:14" s="53" customFormat="1" ht="13.5" customHeight="1">
      <c r="A43" s="39" t="s">
        <v>24</v>
      </c>
      <c r="B43" s="7">
        <f>SUM(B44:B47)</f>
        <v>3809</v>
      </c>
      <c r="C43" s="7">
        <f aca="true" t="shared" si="25" ref="C43:M43">SUM(C44:C47)</f>
        <v>2445</v>
      </c>
      <c r="D43" s="7">
        <f t="shared" si="25"/>
        <v>1364</v>
      </c>
      <c r="E43" s="7">
        <f t="shared" si="25"/>
        <v>179</v>
      </c>
      <c r="F43" s="46">
        <f t="shared" si="25"/>
        <v>114</v>
      </c>
      <c r="G43" s="46">
        <f t="shared" si="25"/>
        <v>65</v>
      </c>
      <c r="H43" s="46">
        <f t="shared" si="25"/>
        <v>3538</v>
      </c>
      <c r="I43" s="46">
        <f t="shared" si="25"/>
        <v>2268</v>
      </c>
      <c r="J43" s="46">
        <f t="shared" si="25"/>
        <v>1270</v>
      </c>
      <c r="K43" s="46">
        <f t="shared" si="25"/>
        <v>92</v>
      </c>
      <c r="L43" s="46">
        <f t="shared" si="25"/>
        <v>63</v>
      </c>
      <c r="M43" s="49">
        <f t="shared" si="25"/>
        <v>29</v>
      </c>
      <c r="N43" s="42" t="s">
        <v>24</v>
      </c>
    </row>
    <row r="44" spans="1:14" s="53" customFormat="1" ht="13.5" customHeight="1">
      <c r="A44" s="24" t="s">
        <v>25</v>
      </c>
      <c r="B44" s="7">
        <f>C44+D44</f>
        <v>260</v>
      </c>
      <c r="C44" s="5">
        <f aca="true" t="shared" si="26" ref="C44:D47">F44+I44+L44</f>
        <v>147</v>
      </c>
      <c r="D44" s="5">
        <f t="shared" si="26"/>
        <v>113</v>
      </c>
      <c r="E44" s="7">
        <f>F44+G44</f>
        <v>9</v>
      </c>
      <c r="F44" s="54">
        <v>4</v>
      </c>
      <c r="G44" s="55">
        <v>5</v>
      </c>
      <c r="H44" s="46">
        <f>I44+J44</f>
        <v>247</v>
      </c>
      <c r="I44" s="54">
        <v>141</v>
      </c>
      <c r="J44" s="55">
        <v>106</v>
      </c>
      <c r="K44" s="46">
        <f>L44+M44</f>
        <v>4</v>
      </c>
      <c r="L44" s="54">
        <v>2</v>
      </c>
      <c r="M44" s="8">
        <v>2</v>
      </c>
      <c r="N44" s="30" t="s">
        <v>25</v>
      </c>
    </row>
    <row r="45" spans="1:14" s="53" customFormat="1" ht="13.5" customHeight="1">
      <c r="A45" s="24" t="s">
        <v>26</v>
      </c>
      <c r="B45" s="7">
        <f>C45+D45</f>
        <v>701</v>
      </c>
      <c r="C45" s="5">
        <f t="shared" si="26"/>
        <v>390</v>
      </c>
      <c r="D45" s="5">
        <f t="shared" si="26"/>
        <v>311</v>
      </c>
      <c r="E45" s="7">
        <f>F45+G45</f>
        <v>19</v>
      </c>
      <c r="F45" s="54">
        <v>12</v>
      </c>
      <c r="G45" s="55">
        <v>7</v>
      </c>
      <c r="H45" s="46">
        <f>I45+J45</f>
        <v>666</v>
      </c>
      <c r="I45" s="54">
        <v>370</v>
      </c>
      <c r="J45" s="55">
        <v>296</v>
      </c>
      <c r="K45" s="46">
        <f>L45+M45</f>
        <v>16</v>
      </c>
      <c r="L45" s="54">
        <v>8</v>
      </c>
      <c r="M45" s="8">
        <v>8</v>
      </c>
      <c r="N45" s="30" t="s">
        <v>26</v>
      </c>
    </row>
    <row r="46" spans="1:14" s="53" customFormat="1" ht="13.5" customHeight="1">
      <c r="A46" s="24" t="s">
        <v>27</v>
      </c>
      <c r="B46" s="7">
        <f>C46+D46</f>
        <v>463</v>
      </c>
      <c r="C46" s="5">
        <f t="shared" si="26"/>
        <v>258</v>
      </c>
      <c r="D46" s="5">
        <f t="shared" si="26"/>
        <v>205</v>
      </c>
      <c r="E46" s="7">
        <f>F46+G46</f>
        <v>32</v>
      </c>
      <c r="F46" s="54">
        <v>18</v>
      </c>
      <c r="G46" s="55">
        <v>14</v>
      </c>
      <c r="H46" s="46">
        <f>I46+J46</f>
        <v>427</v>
      </c>
      <c r="I46" s="54">
        <v>238</v>
      </c>
      <c r="J46" s="55">
        <v>189</v>
      </c>
      <c r="K46" s="46">
        <f>L46+M46</f>
        <v>4</v>
      </c>
      <c r="L46" s="54">
        <v>2</v>
      </c>
      <c r="M46" s="8">
        <v>2</v>
      </c>
      <c r="N46" s="30" t="s">
        <v>27</v>
      </c>
    </row>
    <row r="47" spans="1:14" s="53" customFormat="1" ht="13.5" customHeight="1">
      <c r="A47" s="24" t="s">
        <v>28</v>
      </c>
      <c r="B47" s="7">
        <f>C47+D47</f>
        <v>2385</v>
      </c>
      <c r="C47" s="5">
        <f t="shared" si="26"/>
        <v>1650</v>
      </c>
      <c r="D47" s="5">
        <f t="shared" si="26"/>
        <v>735</v>
      </c>
      <c r="E47" s="7">
        <f>F47+G47</f>
        <v>119</v>
      </c>
      <c r="F47" s="54">
        <v>80</v>
      </c>
      <c r="G47" s="55">
        <v>39</v>
      </c>
      <c r="H47" s="46">
        <f>I47+J47</f>
        <v>2198</v>
      </c>
      <c r="I47" s="54">
        <v>1519</v>
      </c>
      <c r="J47" s="55">
        <v>679</v>
      </c>
      <c r="K47" s="46">
        <f>L47+M47</f>
        <v>68</v>
      </c>
      <c r="L47" s="54">
        <v>51</v>
      </c>
      <c r="M47" s="8">
        <v>17</v>
      </c>
      <c r="N47" s="30" t="s">
        <v>28</v>
      </c>
    </row>
    <row r="48" spans="1:14" s="53" customFormat="1" ht="12.75" customHeight="1">
      <c r="A48" s="23"/>
      <c r="B48" s="7"/>
      <c r="C48" s="5"/>
      <c r="D48" s="7"/>
      <c r="E48" s="5"/>
      <c r="F48" s="46"/>
      <c r="G48" s="47"/>
      <c r="H48" s="46"/>
      <c r="I48" s="47"/>
      <c r="J48" s="47"/>
      <c r="K48" s="47"/>
      <c r="L48" s="47"/>
      <c r="M48" s="48"/>
      <c r="N48" s="29"/>
    </row>
    <row r="49" spans="1:14" s="53" customFormat="1" ht="13.5" customHeight="1">
      <c r="A49" s="41" t="s">
        <v>29</v>
      </c>
      <c r="B49" s="7">
        <f>SUM(B50:B53)</f>
        <v>6639</v>
      </c>
      <c r="C49" s="7">
        <f aca="true" t="shared" si="27" ref="C49:M49">SUM(C50:C53)</f>
        <v>3668</v>
      </c>
      <c r="D49" s="7">
        <f t="shared" si="27"/>
        <v>2971</v>
      </c>
      <c r="E49" s="7">
        <f t="shared" si="27"/>
        <v>277</v>
      </c>
      <c r="F49" s="46">
        <f t="shared" si="27"/>
        <v>141</v>
      </c>
      <c r="G49" s="46">
        <f t="shared" si="27"/>
        <v>136</v>
      </c>
      <c r="H49" s="46">
        <f t="shared" si="27"/>
        <v>6298</v>
      </c>
      <c r="I49" s="46">
        <f t="shared" si="27"/>
        <v>3491</v>
      </c>
      <c r="J49" s="46">
        <f t="shared" si="27"/>
        <v>2807</v>
      </c>
      <c r="K49" s="46">
        <f t="shared" si="27"/>
        <v>64</v>
      </c>
      <c r="L49" s="46">
        <f t="shared" si="27"/>
        <v>36</v>
      </c>
      <c r="M49" s="49">
        <f t="shared" si="27"/>
        <v>28</v>
      </c>
      <c r="N49" s="43" t="s">
        <v>29</v>
      </c>
    </row>
    <row r="50" spans="1:14" s="53" customFormat="1" ht="13.5" customHeight="1">
      <c r="A50" s="24" t="s">
        <v>25</v>
      </c>
      <c r="B50" s="7">
        <f>C50+D50</f>
        <v>1303</v>
      </c>
      <c r="C50" s="5">
        <f aca="true" t="shared" si="28" ref="C50:D53">F50+I50+L50</f>
        <v>679</v>
      </c>
      <c r="D50" s="5">
        <f t="shared" si="28"/>
        <v>624</v>
      </c>
      <c r="E50" s="7">
        <f>F50+G50</f>
        <v>38</v>
      </c>
      <c r="F50" s="54">
        <v>15</v>
      </c>
      <c r="G50" s="55">
        <v>23</v>
      </c>
      <c r="H50" s="46">
        <f>I50+J50</f>
        <v>1241</v>
      </c>
      <c r="I50" s="54">
        <v>652</v>
      </c>
      <c r="J50" s="55">
        <v>589</v>
      </c>
      <c r="K50" s="46">
        <f>L50+M50</f>
        <v>24</v>
      </c>
      <c r="L50" s="54">
        <v>12</v>
      </c>
      <c r="M50" s="8">
        <v>12</v>
      </c>
      <c r="N50" s="30" t="s">
        <v>25</v>
      </c>
    </row>
    <row r="51" spans="1:14" s="53" customFormat="1" ht="13.5" customHeight="1">
      <c r="A51" s="24" t="s">
        <v>26</v>
      </c>
      <c r="B51" s="7">
        <f>C51+D51</f>
        <v>2178</v>
      </c>
      <c r="C51" s="5">
        <f t="shared" si="28"/>
        <v>1205</v>
      </c>
      <c r="D51" s="5">
        <f t="shared" si="28"/>
        <v>973</v>
      </c>
      <c r="E51" s="7">
        <f>F51+G51</f>
        <v>76</v>
      </c>
      <c r="F51" s="54">
        <v>34</v>
      </c>
      <c r="G51" s="55">
        <v>42</v>
      </c>
      <c r="H51" s="46">
        <f>I51+J51</f>
        <v>2071</v>
      </c>
      <c r="I51" s="54">
        <v>1154</v>
      </c>
      <c r="J51" s="55">
        <v>917</v>
      </c>
      <c r="K51" s="46">
        <f>L51+M51</f>
        <v>31</v>
      </c>
      <c r="L51" s="54">
        <v>17</v>
      </c>
      <c r="M51" s="8">
        <v>14</v>
      </c>
      <c r="N51" s="30" t="s">
        <v>26</v>
      </c>
    </row>
    <row r="52" spans="1:14" s="53" customFormat="1" ht="13.5" customHeight="1">
      <c r="A52" s="24" t="s">
        <v>27</v>
      </c>
      <c r="B52" s="7">
        <f>C52+D52</f>
        <v>1209</v>
      </c>
      <c r="C52" s="5">
        <f t="shared" si="28"/>
        <v>694</v>
      </c>
      <c r="D52" s="5">
        <f t="shared" si="28"/>
        <v>515</v>
      </c>
      <c r="E52" s="7">
        <f>F52+G52</f>
        <v>40</v>
      </c>
      <c r="F52" s="54">
        <v>22</v>
      </c>
      <c r="G52" s="55">
        <v>18</v>
      </c>
      <c r="H52" s="46">
        <f>I52+J52</f>
        <v>1160</v>
      </c>
      <c r="I52" s="54">
        <v>665</v>
      </c>
      <c r="J52" s="55">
        <v>495</v>
      </c>
      <c r="K52" s="46">
        <f>L52+M52</f>
        <v>9</v>
      </c>
      <c r="L52" s="54">
        <v>7</v>
      </c>
      <c r="M52" s="8">
        <v>2</v>
      </c>
      <c r="N52" s="30" t="s">
        <v>27</v>
      </c>
    </row>
    <row r="53" spans="1:14" s="53" customFormat="1" ht="13.5" customHeight="1">
      <c r="A53" s="24" t="s">
        <v>28</v>
      </c>
      <c r="B53" s="7">
        <f>C53+D53</f>
        <v>1949</v>
      </c>
      <c r="C53" s="5">
        <f t="shared" si="28"/>
        <v>1090</v>
      </c>
      <c r="D53" s="5">
        <f t="shared" si="28"/>
        <v>859</v>
      </c>
      <c r="E53" s="7">
        <f>F53+G53</f>
        <v>123</v>
      </c>
      <c r="F53" s="54">
        <v>70</v>
      </c>
      <c r="G53" s="55">
        <v>53</v>
      </c>
      <c r="H53" s="46">
        <f>I53+J53</f>
        <v>1826</v>
      </c>
      <c r="I53" s="54">
        <v>1020</v>
      </c>
      <c r="J53" s="55">
        <v>806</v>
      </c>
      <c r="K53" s="46">
        <f>L53+M53</f>
        <v>0</v>
      </c>
      <c r="L53" s="54">
        <v>0</v>
      </c>
      <c r="M53" s="8">
        <v>0</v>
      </c>
      <c r="N53" s="30" t="s">
        <v>28</v>
      </c>
    </row>
    <row r="54" spans="1:14" s="53" customFormat="1" ht="12.75" customHeight="1">
      <c r="A54" s="23"/>
      <c r="B54" s="7"/>
      <c r="C54" s="5"/>
      <c r="D54" s="7"/>
      <c r="E54" s="5"/>
      <c r="F54" s="46"/>
      <c r="G54" s="47"/>
      <c r="H54" s="46"/>
      <c r="I54" s="47"/>
      <c r="J54" s="47"/>
      <c r="K54" s="47"/>
      <c r="L54" s="47"/>
      <c r="M54" s="48"/>
      <c r="N54" s="29"/>
    </row>
    <row r="55" spans="1:14" s="53" customFormat="1" ht="13.5" customHeight="1">
      <c r="A55" s="41" t="s">
        <v>30</v>
      </c>
      <c r="B55" s="7">
        <f>SUM(B56:B59)</f>
        <v>91164</v>
      </c>
      <c r="C55" s="7">
        <f aca="true" t="shared" si="29" ref="C55:M55">SUM(C56:C59)</f>
        <v>59078</v>
      </c>
      <c r="D55" s="7">
        <f t="shared" si="29"/>
        <v>32086</v>
      </c>
      <c r="E55" s="7">
        <f t="shared" si="29"/>
        <v>2595</v>
      </c>
      <c r="F55" s="46">
        <f t="shared" si="29"/>
        <v>1692</v>
      </c>
      <c r="G55" s="46">
        <f t="shared" si="29"/>
        <v>903</v>
      </c>
      <c r="H55" s="46">
        <f t="shared" si="29"/>
        <v>87925</v>
      </c>
      <c r="I55" s="46">
        <f t="shared" si="29"/>
        <v>57005</v>
      </c>
      <c r="J55" s="46">
        <f t="shared" si="29"/>
        <v>30920</v>
      </c>
      <c r="K55" s="46">
        <f t="shared" si="29"/>
        <v>644</v>
      </c>
      <c r="L55" s="46">
        <f t="shared" si="29"/>
        <v>381</v>
      </c>
      <c r="M55" s="49">
        <f t="shared" si="29"/>
        <v>263</v>
      </c>
      <c r="N55" s="43" t="s">
        <v>30</v>
      </c>
    </row>
    <row r="56" spans="1:14" s="53" customFormat="1" ht="13.5" customHeight="1">
      <c r="A56" s="24" t="s">
        <v>25</v>
      </c>
      <c r="B56" s="7">
        <f aca="true" t="shared" si="30" ref="B56:B68">C56+D56</f>
        <v>133</v>
      </c>
      <c r="C56" s="5">
        <f aca="true" t="shared" si="31" ref="C56:D59">F56+I56+L56</f>
        <v>74</v>
      </c>
      <c r="D56" s="5">
        <f t="shared" si="31"/>
        <v>59</v>
      </c>
      <c r="E56" s="7">
        <f>F56+G56</f>
        <v>25</v>
      </c>
      <c r="F56" s="54">
        <v>15</v>
      </c>
      <c r="G56" s="55">
        <v>10</v>
      </c>
      <c r="H56" s="46">
        <f>I56+J56</f>
        <v>101</v>
      </c>
      <c r="I56" s="54">
        <v>55</v>
      </c>
      <c r="J56" s="55">
        <v>46</v>
      </c>
      <c r="K56" s="46">
        <f>L56+M56</f>
        <v>7</v>
      </c>
      <c r="L56" s="54">
        <v>4</v>
      </c>
      <c r="M56" s="8">
        <v>3</v>
      </c>
      <c r="N56" s="30" t="s">
        <v>25</v>
      </c>
    </row>
    <row r="57" spans="1:14" s="53" customFormat="1" ht="13.5" customHeight="1">
      <c r="A57" s="24" t="s">
        <v>26</v>
      </c>
      <c r="B57" s="7">
        <f t="shared" si="30"/>
        <v>28798</v>
      </c>
      <c r="C57" s="5">
        <f t="shared" si="31"/>
        <v>19156</v>
      </c>
      <c r="D57" s="5">
        <f t="shared" si="31"/>
        <v>9642</v>
      </c>
      <c r="E57" s="7">
        <f>F57+G57</f>
        <v>750</v>
      </c>
      <c r="F57" s="54">
        <v>505</v>
      </c>
      <c r="G57" s="55">
        <v>245</v>
      </c>
      <c r="H57" s="46">
        <f>I57+J57</f>
        <v>27969</v>
      </c>
      <c r="I57" s="54">
        <v>18595</v>
      </c>
      <c r="J57" s="55">
        <v>9374</v>
      </c>
      <c r="K57" s="46">
        <f>L57+M57</f>
        <v>79</v>
      </c>
      <c r="L57" s="54">
        <v>56</v>
      </c>
      <c r="M57" s="8">
        <v>23</v>
      </c>
      <c r="N57" s="30" t="s">
        <v>26</v>
      </c>
    </row>
    <row r="58" spans="1:14" s="53" customFormat="1" ht="13.5" customHeight="1">
      <c r="A58" s="24" t="s">
        <v>27</v>
      </c>
      <c r="B58" s="7">
        <f t="shared" si="30"/>
        <v>20981</v>
      </c>
      <c r="C58" s="5">
        <f t="shared" si="31"/>
        <v>13606</v>
      </c>
      <c r="D58" s="5">
        <f t="shared" si="31"/>
        <v>7375</v>
      </c>
      <c r="E58" s="7">
        <f>F58+G58</f>
        <v>729</v>
      </c>
      <c r="F58" s="54">
        <v>481</v>
      </c>
      <c r="G58" s="55">
        <v>248</v>
      </c>
      <c r="H58" s="46">
        <f>I58+J58</f>
        <v>20155</v>
      </c>
      <c r="I58" s="54">
        <v>13059</v>
      </c>
      <c r="J58" s="55">
        <v>7096</v>
      </c>
      <c r="K58" s="46">
        <f>L58+M58</f>
        <v>97</v>
      </c>
      <c r="L58" s="54">
        <v>66</v>
      </c>
      <c r="M58" s="8">
        <v>31</v>
      </c>
      <c r="N58" s="30" t="s">
        <v>27</v>
      </c>
    </row>
    <row r="59" spans="1:14" s="53" customFormat="1" ht="13.5" customHeight="1">
      <c r="A59" s="24" t="s">
        <v>28</v>
      </c>
      <c r="B59" s="7">
        <f t="shared" si="30"/>
        <v>41252</v>
      </c>
      <c r="C59" s="5">
        <f t="shared" si="31"/>
        <v>26242</v>
      </c>
      <c r="D59" s="5">
        <f t="shared" si="31"/>
        <v>15010</v>
      </c>
      <c r="E59" s="7">
        <f>F59+G59</f>
        <v>1091</v>
      </c>
      <c r="F59" s="54">
        <v>691</v>
      </c>
      <c r="G59" s="55">
        <v>400</v>
      </c>
      <c r="H59" s="46">
        <f>I59+J59</f>
        <v>39700</v>
      </c>
      <c r="I59" s="54">
        <v>25296</v>
      </c>
      <c r="J59" s="55">
        <v>14404</v>
      </c>
      <c r="K59" s="46">
        <f>L59+M59</f>
        <v>461</v>
      </c>
      <c r="L59" s="54">
        <v>255</v>
      </c>
      <c r="M59" s="8">
        <v>206</v>
      </c>
      <c r="N59" s="30" t="s">
        <v>28</v>
      </c>
    </row>
    <row r="60" spans="1:14" s="53" customFormat="1" ht="12.75" customHeight="1">
      <c r="A60" s="23"/>
      <c r="B60" s="7"/>
      <c r="C60" s="5"/>
      <c r="D60" s="7"/>
      <c r="E60" s="5"/>
      <c r="F60" s="46"/>
      <c r="G60" s="47"/>
      <c r="H60" s="46"/>
      <c r="I60" s="47"/>
      <c r="J60" s="47"/>
      <c r="K60" s="47"/>
      <c r="L60" s="47"/>
      <c r="M60" s="48"/>
      <c r="N60" s="29"/>
    </row>
    <row r="61" spans="1:14" s="53" customFormat="1" ht="13.5" customHeight="1">
      <c r="A61" s="39" t="s">
        <v>31</v>
      </c>
      <c r="B61" s="7">
        <f>SUM(B62:B64)</f>
        <v>1738766</v>
      </c>
      <c r="C61" s="7">
        <f aca="true" t="shared" si="32" ref="C61:M61">SUM(C62:C64)</f>
        <v>882771</v>
      </c>
      <c r="D61" s="7">
        <f t="shared" si="32"/>
        <v>855995</v>
      </c>
      <c r="E61" s="7">
        <f t="shared" si="32"/>
        <v>6572</v>
      </c>
      <c r="F61" s="46">
        <f t="shared" si="32"/>
        <v>3320</v>
      </c>
      <c r="G61" s="46">
        <f t="shared" si="32"/>
        <v>3252</v>
      </c>
      <c r="H61" s="46">
        <f t="shared" si="32"/>
        <v>348945</v>
      </c>
      <c r="I61" s="46">
        <f t="shared" si="32"/>
        <v>177875</v>
      </c>
      <c r="J61" s="46">
        <f t="shared" si="32"/>
        <v>171070</v>
      </c>
      <c r="K61" s="46">
        <f t="shared" si="32"/>
        <v>1383249</v>
      </c>
      <c r="L61" s="46">
        <f t="shared" si="32"/>
        <v>701576</v>
      </c>
      <c r="M61" s="49">
        <f t="shared" si="32"/>
        <v>681673</v>
      </c>
      <c r="N61" s="42" t="s">
        <v>31</v>
      </c>
    </row>
    <row r="62" spans="1:14" s="53" customFormat="1" ht="13.5" customHeight="1">
      <c r="A62" s="25" t="s">
        <v>32</v>
      </c>
      <c r="B62" s="7">
        <f t="shared" si="30"/>
        <v>420343</v>
      </c>
      <c r="C62" s="5">
        <f aca="true" t="shared" si="33" ref="C62:D64">F62+I62+L62</f>
        <v>214181</v>
      </c>
      <c r="D62" s="5">
        <f t="shared" si="33"/>
        <v>206162</v>
      </c>
      <c r="E62" s="7">
        <f aca="true" t="shared" si="34" ref="E62:E68">F62+G62</f>
        <v>1217</v>
      </c>
      <c r="F62" s="54">
        <v>597</v>
      </c>
      <c r="G62" s="55">
        <v>620</v>
      </c>
      <c r="H62" s="46">
        <f>I62+J62</f>
        <v>42800</v>
      </c>
      <c r="I62" s="54">
        <v>21928</v>
      </c>
      <c r="J62" s="55">
        <v>20872</v>
      </c>
      <c r="K62" s="46">
        <f>L62+M62</f>
        <v>376326</v>
      </c>
      <c r="L62" s="54">
        <v>191656</v>
      </c>
      <c r="M62" s="8">
        <v>184670</v>
      </c>
      <c r="N62" s="31" t="s">
        <v>32</v>
      </c>
    </row>
    <row r="63" spans="1:14" s="53" customFormat="1" ht="13.5" customHeight="1">
      <c r="A63" s="25" t="s">
        <v>33</v>
      </c>
      <c r="B63" s="7">
        <f t="shared" si="30"/>
        <v>637554</v>
      </c>
      <c r="C63" s="5">
        <f t="shared" si="33"/>
        <v>322864</v>
      </c>
      <c r="D63" s="5">
        <f t="shared" si="33"/>
        <v>314690</v>
      </c>
      <c r="E63" s="7">
        <f t="shared" si="34"/>
        <v>2680</v>
      </c>
      <c r="F63" s="54">
        <v>1380</v>
      </c>
      <c r="G63" s="55">
        <v>1300</v>
      </c>
      <c r="H63" s="46">
        <f>I63+J63</f>
        <v>133475</v>
      </c>
      <c r="I63" s="54">
        <v>67847</v>
      </c>
      <c r="J63" s="55">
        <v>65628</v>
      </c>
      <c r="K63" s="46">
        <f>L63+M63</f>
        <v>501399</v>
      </c>
      <c r="L63" s="54">
        <v>253637</v>
      </c>
      <c r="M63" s="8">
        <v>247762</v>
      </c>
      <c r="N63" s="31" t="s">
        <v>33</v>
      </c>
    </row>
    <row r="64" spans="1:14" s="53" customFormat="1" ht="13.5" customHeight="1">
      <c r="A64" s="25" t="s">
        <v>34</v>
      </c>
      <c r="B64" s="7">
        <f t="shared" si="30"/>
        <v>680869</v>
      </c>
      <c r="C64" s="5">
        <f t="shared" si="33"/>
        <v>345726</v>
      </c>
      <c r="D64" s="5">
        <f t="shared" si="33"/>
        <v>335143</v>
      </c>
      <c r="E64" s="7">
        <f t="shared" si="34"/>
        <v>2675</v>
      </c>
      <c r="F64" s="54">
        <v>1343</v>
      </c>
      <c r="G64" s="55">
        <v>1332</v>
      </c>
      <c r="H64" s="46">
        <f>I64+J64</f>
        <v>172670</v>
      </c>
      <c r="I64" s="54">
        <v>88100</v>
      </c>
      <c r="J64" s="55">
        <v>84570</v>
      </c>
      <c r="K64" s="46">
        <f>L64+M64</f>
        <v>505524</v>
      </c>
      <c r="L64" s="54">
        <v>256283</v>
      </c>
      <c r="M64" s="8">
        <v>249241</v>
      </c>
      <c r="N64" s="31" t="s">
        <v>34</v>
      </c>
    </row>
    <row r="65" spans="1:14" s="53" customFormat="1" ht="12.75" customHeight="1">
      <c r="A65" s="23"/>
      <c r="B65" s="7"/>
      <c r="C65" s="5"/>
      <c r="D65" s="7"/>
      <c r="E65" s="5"/>
      <c r="F65" s="46"/>
      <c r="G65" s="47"/>
      <c r="H65" s="46"/>
      <c r="I65" s="47"/>
      <c r="J65" s="47"/>
      <c r="K65" s="47"/>
      <c r="L65" s="47"/>
      <c r="M65" s="48"/>
      <c r="N65" s="29"/>
    </row>
    <row r="66" spans="1:14" s="53" customFormat="1" ht="13.5" customHeight="1">
      <c r="A66" s="39" t="s">
        <v>35</v>
      </c>
      <c r="B66" s="7">
        <f t="shared" si="30"/>
        <v>783783</v>
      </c>
      <c r="C66" s="5">
        <f>F66+I66+L66</f>
        <v>365865</v>
      </c>
      <c r="D66" s="5">
        <f>G66+J66+M66</f>
        <v>417918</v>
      </c>
      <c r="E66" s="7">
        <f t="shared" si="34"/>
        <v>999</v>
      </c>
      <c r="F66" s="54">
        <v>463</v>
      </c>
      <c r="G66" s="55">
        <v>536</v>
      </c>
      <c r="H66" s="46">
        <f>I66+J66</f>
        <v>28896</v>
      </c>
      <c r="I66" s="54">
        <v>3737</v>
      </c>
      <c r="J66" s="55">
        <v>25159</v>
      </c>
      <c r="K66" s="46">
        <f>L66+M66</f>
        <v>753888</v>
      </c>
      <c r="L66" s="54">
        <v>361665</v>
      </c>
      <c r="M66" s="8">
        <v>392223</v>
      </c>
      <c r="N66" s="42" t="s">
        <v>35</v>
      </c>
    </row>
    <row r="67" spans="1:14" s="53" customFormat="1" ht="12.75" customHeight="1">
      <c r="A67" s="23"/>
      <c r="B67" s="7"/>
      <c r="C67" s="5"/>
      <c r="D67" s="7"/>
      <c r="E67" s="5"/>
      <c r="F67" s="46"/>
      <c r="G67" s="47"/>
      <c r="H67" s="46"/>
      <c r="I67" s="47"/>
      <c r="J67" s="47"/>
      <c r="K67" s="47"/>
      <c r="L67" s="47"/>
      <c r="M67" s="48"/>
      <c r="N67" s="29"/>
    </row>
    <row r="68" spans="1:14" s="53" customFormat="1" ht="13.5" customHeight="1">
      <c r="A68" s="39" t="s">
        <v>36</v>
      </c>
      <c r="B68" s="7">
        <f t="shared" si="30"/>
        <v>163667</v>
      </c>
      <c r="C68" s="5">
        <f>F68+I68+L68</f>
        <v>81061</v>
      </c>
      <c r="D68" s="5">
        <f>G68+J68+M68</f>
        <v>82606</v>
      </c>
      <c r="E68" s="7">
        <f t="shared" si="34"/>
        <v>0</v>
      </c>
      <c r="F68" s="54">
        <v>0</v>
      </c>
      <c r="G68" s="55">
        <v>0</v>
      </c>
      <c r="H68" s="46">
        <f>I68+J68</f>
        <v>1212</v>
      </c>
      <c r="I68" s="54">
        <v>323</v>
      </c>
      <c r="J68" s="55">
        <v>889</v>
      </c>
      <c r="K68" s="46">
        <f>L68+M68</f>
        <v>162455</v>
      </c>
      <c r="L68" s="54">
        <v>80738</v>
      </c>
      <c r="M68" s="8">
        <v>81717</v>
      </c>
      <c r="N68" s="42" t="s">
        <v>36</v>
      </c>
    </row>
    <row r="69" spans="1:14" ht="6" customHeight="1">
      <c r="A69" s="27"/>
      <c r="B69" s="3"/>
      <c r="C69" s="4"/>
      <c r="D69" s="57"/>
      <c r="E69" s="57"/>
      <c r="F69" s="57"/>
      <c r="G69" s="57"/>
      <c r="H69" s="57"/>
      <c r="I69" s="57"/>
      <c r="J69" s="57"/>
      <c r="K69" s="57"/>
      <c r="L69" s="57"/>
      <c r="M69" s="58"/>
      <c r="N69" s="35"/>
    </row>
    <row r="70" spans="1:14" ht="6" customHeight="1">
      <c r="A70" s="28"/>
      <c r="B70" s="53"/>
      <c r="C70" s="53"/>
      <c r="N70" s="36"/>
    </row>
    <row r="71" spans="1:14" s="38" customFormat="1" ht="12" customHeight="1">
      <c r="A71" s="59"/>
      <c r="B71" s="28"/>
      <c r="C71" s="28"/>
      <c r="N71" s="37"/>
    </row>
    <row r="72" spans="1:14" ht="12" customHeight="1">
      <c r="A72" s="28"/>
      <c r="B72" s="53"/>
      <c r="C72" s="53"/>
      <c r="N72" s="36"/>
    </row>
  </sheetData>
  <sheetProtection/>
  <mergeCells count="2">
    <mergeCell ref="A3:A4"/>
    <mergeCell ref="N3:N4"/>
  </mergeCells>
  <printOptions horizontalCentered="1"/>
  <pageMargins left="0.4724409448818898" right="0.5118110236220472" top="0.5905511811023623" bottom="0.3937007874015748" header="0.31496062992125984" footer="0.5118110236220472"/>
  <pageSetup fitToWidth="2" fitToHeight="1" horizontalDpi="300" verticalDpi="300" orientation="portrait" paperSize="9" scale="8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2006-02-08T07:39:39Z</cp:lastPrinted>
  <dcterms:created xsi:type="dcterms:W3CDTF">1998-05-12T02:22:08Z</dcterms:created>
  <dcterms:modified xsi:type="dcterms:W3CDTF">2012-10-12T01:12:55Z</dcterms:modified>
  <cp:category/>
  <cp:version/>
  <cp:contentType/>
  <cp:contentStatus/>
</cp:coreProperties>
</file>