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>
    <definedName name="_xlnm.Print_Area" localSheetId="0">'Sheet1'!$A$1:$BV$27</definedName>
  </definedNames>
  <calcPr fullCalcOnLoad="1"/>
</workbook>
</file>

<file path=xl/sharedStrings.xml><?xml version="1.0" encoding="utf-8"?>
<sst xmlns="http://schemas.openxmlformats.org/spreadsheetml/2006/main" count="450" uniqueCount="53">
  <si>
    <t>95     進 路 別 卒 業 者 数 ・ 進 学 率 ・ 就 職 率 ・ 入 学 志 願 者 数</t>
  </si>
  <si>
    <t>　（つづき）</t>
  </si>
  <si>
    <t>総      数</t>
  </si>
  <si>
    <t>大   　 　学　  　 　等　   　　進   　　　学　   　　者     （Ａ）</t>
  </si>
  <si>
    <t>専修学校（専門課</t>
  </si>
  <si>
    <t>就    職    者</t>
  </si>
  <si>
    <t>死   亡  ・</t>
  </si>
  <si>
    <t>大学等進学率</t>
  </si>
  <si>
    <t>就  職  率</t>
  </si>
  <si>
    <t>入学志願者数（本年３月卒業者）</t>
  </si>
  <si>
    <t>市町村</t>
  </si>
  <si>
    <t>計</t>
  </si>
  <si>
    <t>大学（学部）</t>
  </si>
  <si>
    <t>短期大学（本科）</t>
  </si>
  <si>
    <t>大学・短期大学の通信 教育部及び放送大学</t>
  </si>
  <si>
    <t>大学・短期大学（別科）</t>
  </si>
  <si>
    <t>高 等 学 校（専 攻 科）</t>
  </si>
  <si>
    <t>盲・聾・養護学校 高等部（専攻科）</t>
  </si>
  <si>
    <t>程）進学者（Ｂ）</t>
  </si>
  <si>
    <t>専  修  学  校   （一般課程）等</t>
  </si>
  <si>
    <t>各 種 学 校</t>
  </si>
  <si>
    <t>不 詳 の 者</t>
  </si>
  <si>
    <t>Ａのうち</t>
  </si>
  <si>
    <t>Ｂのうち</t>
  </si>
  <si>
    <t>Ｃのうち</t>
  </si>
  <si>
    <t>（大学等進学者数÷卒業者総数）×100</t>
  </si>
  <si>
    <t>（就職者数÷卒業者  総数）×100</t>
  </si>
  <si>
    <t>男</t>
  </si>
  <si>
    <t>女</t>
  </si>
  <si>
    <t>人</t>
  </si>
  <si>
    <t>％</t>
  </si>
  <si>
    <t xml:space="preserve">                        </t>
  </si>
  <si>
    <t xml:space="preserve">        </t>
  </si>
  <si>
    <t xml:space="preserve">　専修学校（一般課程）等入学者 （Ｃ）  </t>
  </si>
  <si>
    <t>公共職業能力開</t>
  </si>
  <si>
    <t>左記以外の者</t>
  </si>
  <si>
    <t>左記Ａ、Ｂ、Ｃ、Ｄのうち就職している者（再掲）</t>
  </si>
  <si>
    <t>発施設等入学者(D)</t>
  </si>
  <si>
    <t>（左記Ａ、Ｂ、Ｃ、Ｄを　　除く）</t>
  </si>
  <si>
    <t>Ｄのうち</t>
  </si>
  <si>
    <t>計</t>
  </si>
  <si>
    <t xml:space="preserve">府立                  </t>
  </si>
  <si>
    <t xml:space="preserve">大阪市                </t>
  </si>
  <si>
    <t xml:space="preserve">私立                  </t>
  </si>
  <si>
    <t xml:space="preserve">堺市                  </t>
  </si>
  <si>
    <t xml:space="preserve">貝塚市                </t>
  </si>
  <si>
    <t xml:space="preserve">枚方市                </t>
  </si>
  <si>
    <t xml:space="preserve">茨木市                </t>
  </si>
  <si>
    <t xml:space="preserve">富田林市              </t>
  </si>
  <si>
    <t xml:space="preserve">平成１５年度間          </t>
  </si>
  <si>
    <t>（注１）「大学等進学率」は就職しながら進学した者を含めて算出した。</t>
  </si>
  <si>
    <t>（注２）「就職率」は大学等進学者、専修学校（専門課程）進学者、専修学校（一般課程）等入学者及び公共職業能力開発施設等入学者のうち、就職している者を含めて算出した。</t>
  </si>
  <si>
    <t xml:space="preserve">平成１６年度間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</si>
</sst>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6" fillId="0" borderId="0" xfId="49" applyNumberFormat="1" applyFont="1" applyAlignment="1" applyProtection="1">
      <alignment horizontal="right" vertical="center"/>
      <protection locked="0"/>
    </xf>
    <xf numFmtId="176" fontId="6" fillId="0" borderId="0" xfId="49" applyNumberFormat="1" applyFont="1" applyBorder="1" applyAlignment="1" applyProtection="1">
      <alignment horizontal="right" vertical="center"/>
      <protection locked="0"/>
    </xf>
    <xf numFmtId="176" fontId="5" fillId="0" borderId="0" xfId="49" applyNumberFormat="1" applyFont="1" applyAlignment="1" applyProtection="1">
      <alignment horizontal="right" vertical="center"/>
      <protection locked="0"/>
    </xf>
    <xf numFmtId="176" fontId="5" fillId="0" borderId="0" xfId="49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 quotePrefix="1">
      <alignment horizontal="distributed" vertical="center"/>
      <protection locked="0"/>
    </xf>
    <xf numFmtId="0" fontId="7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distributed" vertical="center"/>
      <protection locked="0"/>
    </xf>
    <xf numFmtId="178" fontId="6" fillId="0" borderId="0" xfId="49" applyNumberFormat="1" applyFont="1" applyAlignment="1" applyProtection="1">
      <alignment horizontal="right" vertical="center"/>
      <protection locked="0"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178" fontId="5" fillId="0" borderId="0" xfId="49" applyNumberFormat="1" applyFont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 quotePrefix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176" fontId="6" fillId="0" borderId="10" xfId="49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178" fontId="6" fillId="0" borderId="11" xfId="49" applyNumberFormat="1" applyFont="1" applyBorder="1" applyAlignment="1" applyProtection="1">
      <alignment horizontal="right" vertical="center"/>
      <protection/>
    </xf>
    <xf numFmtId="176" fontId="6" fillId="0" borderId="11" xfId="49" applyNumberFormat="1" applyFont="1" applyBorder="1" applyAlignment="1" applyProtection="1">
      <alignment horizontal="right" vertical="center"/>
      <protection/>
    </xf>
    <xf numFmtId="176" fontId="6" fillId="0" borderId="12" xfId="49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 applyProtection="1" quotePrefix="1">
      <alignment vertical="center"/>
      <protection locked="0"/>
    </xf>
    <xf numFmtId="0" fontId="6" fillId="0" borderId="0" xfId="0" applyFont="1" applyBorder="1" applyAlignment="1" applyProtection="1" quotePrefix="1">
      <alignment vertical="center"/>
      <protection locked="0"/>
    </xf>
    <xf numFmtId="176" fontId="10" fillId="0" borderId="0" xfId="0" applyNumberFormat="1" applyFont="1" applyAlignment="1" applyProtection="1">
      <alignment horizontal="centerContinuous" vertical="top"/>
      <protection/>
    </xf>
    <xf numFmtId="176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176" fontId="8" fillId="0" borderId="0" xfId="0" applyNumberFormat="1" applyFont="1" applyAlignment="1" applyProtection="1">
      <alignment/>
      <protection/>
    </xf>
    <xf numFmtId="176" fontId="6" fillId="0" borderId="11" xfId="0" applyNumberFormat="1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76" fontId="6" fillId="0" borderId="10" xfId="0" applyNumberFormat="1" applyFont="1" applyBorder="1" applyAlignment="1" applyProtection="1" quotePrefix="1">
      <alignment horizontal="distributed" vertical="center"/>
      <protection/>
    </xf>
    <xf numFmtId="176" fontId="8" fillId="0" borderId="0" xfId="0" applyNumberFormat="1" applyFont="1" applyBorder="1" applyAlignment="1" applyProtection="1">
      <alignment horizontal="centerContinuous"/>
      <protection/>
    </xf>
    <xf numFmtId="176" fontId="8" fillId="0" borderId="10" xfId="0" applyNumberFormat="1" applyFont="1" applyBorder="1" applyAlignment="1" applyProtection="1">
      <alignment horizontal="centerContinuous"/>
      <protection/>
    </xf>
    <xf numFmtId="176" fontId="8" fillId="0" borderId="11" xfId="0" applyNumberFormat="1" applyFont="1" applyBorder="1" applyAlignment="1" applyProtection="1">
      <alignment horizontal="centerContinuous" vertical="center"/>
      <protection/>
    </xf>
    <xf numFmtId="176" fontId="8" fillId="0" borderId="12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horizontal="centerContinuous"/>
      <protection/>
    </xf>
    <xf numFmtId="176" fontId="8" fillId="0" borderId="11" xfId="0" applyNumberFormat="1" applyFont="1" applyBorder="1" applyAlignment="1" applyProtection="1" quotePrefix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horizontal="left" vertical="center"/>
      <protection/>
    </xf>
    <xf numFmtId="176" fontId="8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14" xfId="0" applyNumberFormat="1" applyFont="1" applyBorder="1" applyAlignment="1" applyProtection="1">
      <alignment horizontal="centerContinuous" wrapText="1"/>
      <protection/>
    </xf>
    <xf numFmtId="176" fontId="11" fillId="0" borderId="15" xfId="0" applyNumberFormat="1" applyFont="1" applyBorder="1" applyAlignment="1" applyProtection="1">
      <alignment horizontal="centerContinuous" vertical="center"/>
      <protection/>
    </xf>
    <xf numFmtId="176" fontId="11" fillId="0" borderId="16" xfId="0" applyNumberFormat="1" applyFont="1" applyBorder="1" applyAlignment="1" applyProtection="1">
      <alignment horizontal="centerContinuous" vertical="center"/>
      <protection/>
    </xf>
    <xf numFmtId="176" fontId="6" fillId="0" borderId="17" xfId="0" applyNumberFormat="1" applyFont="1" applyBorder="1" applyAlignment="1" applyProtection="1">
      <alignment horizontal="centerContinuous"/>
      <protection/>
    </xf>
    <xf numFmtId="176" fontId="11" fillId="0" borderId="11" xfId="0" applyNumberFormat="1" applyFont="1" applyBorder="1" applyAlignment="1" applyProtection="1">
      <alignment horizontal="centerContinuous" vertical="center"/>
      <protection/>
    </xf>
    <xf numFmtId="176" fontId="12" fillId="0" borderId="11" xfId="0" applyNumberFormat="1" applyFont="1" applyBorder="1" applyAlignment="1" applyProtection="1">
      <alignment horizontal="centerContinuous" vertical="center"/>
      <protection/>
    </xf>
    <xf numFmtId="176" fontId="12" fillId="0" borderId="18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 quotePrefix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 quotePrefix="1">
      <alignment horizontal="distributed" vertical="center"/>
      <protection/>
    </xf>
    <xf numFmtId="176" fontId="8" fillId="0" borderId="10" xfId="0" applyNumberFormat="1" applyFont="1" applyBorder="1" applyAlignment="1" applyProtection="1">
      <alignment horizontal="distributed" vertical="top"/>
      <protection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6" fontId="12" fillId="0" borderId="11" xfId="0" applyNumberFormat="1" applyFont="1" applyBorder="1" applyAlignment="1" applyProtection="1">
      <alignment horizontal="centerContinuous" vertical="center" wrapText="1"/>
      <protection/>
    </xf>
    <xf numFmtId="176" fontId="12" fillId="0" borderId="12" xfId="0" applyNumberFormat="1" applyFont="1" applyBorder="1" applyAlignment="1" applyProtection="1">
      <alignment horizontal="centerContinuous" vertical="center"/>
      <protection/>
    </xf>
    <xf numFmtId="176" fontId="11" fillId="0" borderId="11" xfId="0" applyNumberFormat="1" applyFont="1" applyBorder="1" applyAlignment="1" applyProtection="1">
      <alignment horizontal="centerContinuous" vertical="center" wrapText="1"/>
      <protection/>
    </xf>
    <xf numFmtId="176" fontId="11" fillId="0" borderId="12" xfId="0" applyNumberFormat="1" applyFont="1" applyBorder="1" applyAlignment="1" applyProtection="1">
      <alignment horizontal="centerContinuous" vertical="center" wrapText="1"/>
      <protection/>
    </xf>
    <xf numFmtId="176" fontId="6" fillId="0" borderId="11" xfId="0" applyNumberFormat="1" applyFont="1" applyBorder="1" applyAlignment="1" applyProtection="1">
      <alignment horizontal="centerContinuous" vertical="top"/>
      <protection/>
    </xf>
    <xf numFmtId="176" fontId="8" fillId="0" borderId="11" xfId="0" applyNumberFormat="1" applyFont="1" applyBorder="1" applyAlignment="1" applyProtection="1">
      <alignment horizontal="centerContinuous" vertical="center" wrapText="1"/>
      <protection/>
    </xf>
    <xf numFmtId="176" fontId="6" fillId="0" borderId="11" xfId="0" applyNumberFormat="1" applyFont="1" applyBorder="1" applyAlignment="1" applyProtection="1">
      <alignment horizontal="centerContinuous" vertical="center" wrapText="1"/>
      <protection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19" xfId="0" applyNumberFormat="1" applyFont="1" applyBorder="1" applyAlignment="1" applyProtection="1">
      <alignment horizontal="centerContinuous" vertical="top" wrapText="1"/>
      <protection/>
    </xf>
    <xf numFmtId="176" fontId="8" fillId="0" borderId="12" xfId="0" applyNumberFormat="1" applyFont="1" applyBorder="1" applyAlignment="1" applyProtection="1">
      <alignment horizontal="centerContinuous" vertical="center" wrapText="1"/>
      <protection/>
    </xf>
    <xf numFmtId="176" fontId="6" fillId="0" borderId="18" xfId="0" applyNumberFormat="1" applyFont="1" applyBorder="1" applyAlignment="1" applyProtection="1">
      <alignment horizontal="centerContinuous" vertical="center"/>
      <protection/>
    </xf>
    <xf numFmtId="176" fontId="6" fillId="0" borderId="20" xfId="0" applyNumberFormat="1" applyFont="1" applyBorder="1" applyAlignment="1" applyProtection="1">
      <alignment horizontal="centerContinuous" vertical="center"/>
      <protection/>
    </xf>
    <xf numFmtId="0" fontId="11" fillId="0" borderId="11" xfId="0" applyFont="1" applyBorder="1" applyAlignment="1" applyProtection="1">
      <alignment horizontal="centerContinuous" vertical="center" wrapText="1"/>
      <protection/>
    </xf>
    <xf numFmtId="0" fontId="11" fillId="0" borderId="12" xfId="0" applyFont="1" applyBorder="1" applyAlignment="1" applyProtection="1">
      <alignment horizontal="centerContinuous" vertical="center" wrapText="1"/>
      <protection/>
    </xf>
    <xf numFmtId="0" fontId="11" fillId="0" borderId="12" xfId="0" applyFont="1" applyBorder="1" applyAlignment="1" applyProtection="1">
      <alignment horizontal="centerContinuous" vertical="center"/>
      <protection/>
    </xf>
    <xf numFmtId="0" fontId="11" fillId="0" borderId="11" xfId="0" applyFont="1" applyBorder="1" applyAlignment="1" applyProtection="1">
      <alignment horizontal="centerContinuous" vertical="center"/>
      <protection/>
    </xf>
    <xf numFmtId="176" fontId="8" fillId="0" borderId="0" xfId="0" applyNumberFormat="1" applyFont="1" applyBorder="1" applyAlignment="1" applyProtection="1">
      <alignment horizontal="distributed" vertical="top"/>
      <protection/>
    </xf>
    <xf numFmtId="176" fontId="8" fillId="0" borderId="12" xfId="0" applyNumberFormat="1" applyFont="1" applyBorder="1" applyAlignment="1" applyProtection="1">
      <alignment horizontal="distributed" vertical="center"/>
      <protection/>
    </xf>
    <xf numFmtId="176" fontId="8" fillId="0" borderId="21" xfId="0" applyNumberFormat="1" applyFont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horizontal="distributed" vertical="center"/>
      <protection/>
    </xf>
    <xf numFmtId="176" fontId="8" fillId="0" borderId="11" xfId="0" applyNumberFormat="1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176" fontId="6" fillId="0" borderId="10" xfId="0" applyNumberFormat="1" applyFont="1" applyBorder="1" applyAlignment="1" applyProtection="1">
      <alignment horizontal="right"/>
      <protection/>
    </xf>
    <xf numFmtId="176" fontId="11" fillId="0" borderId="0" xfId="0" applyNumberFormat="1" applyFont="1" applyAlignment="1" applyProtection="1">
      <alignment horizontal="right"/>
      <protection/>
    </xf>
    <xf numFmtId="176" fontId="11" fillId="0" borderId="0" xfId="0" applyNumberFormat="1" applyFont="1" applyAlignment="1" applyProtection="1" quotePrefix="1">
      <alignment horizontal="right"/>
      <protection/>
    </xf>
    <xf numFmtId="176" fontId="8" fillId="0" borderId="0" xfId="0" applyNumberFormat="1" applyFont="1" applyBorder="1" applyAlignment="1" applyProtection="1">
      <alignment/>
      <protection/>
    </xf>
    <xf numFmtId="176" fontId="11" fillId="0" borderId="0" xfId="0" applyNumberFormat="1" applyFont="1" applyAlignment="1" applyProtection="1" quotePrefix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10" xfId="0" applyNumberFormat="1" applyFont="1" applyBorder="1" applyAlignment="1" applyProtection="1">
      <alignment horizontal="distributed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 vertical="top"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distributed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176" fontId="6" fillId="0" borderId="0" xfId="49" applyNumberFormat="1" applyFont="1" applyFill="1" applyAlignment="1" applyProtection="1">
      <alignment horizontal="right" vertical="center"/>
      <protection locked="0"/>
    </xf>
    <xf numFmtId="178" fontId="6" fillId="0" borderId="0" xfId="49" applyNumberFormat="1" applyFont="1" applyFill="1" applyAlignment="1" applyProtection="1">
      <alignment horizontal="right" vertical="center"/>
      <protection locked="0"/>
    </xf>
    <xf numFmtId="178" fontId="5" fillId="0" borderId="0" xfId="49" applyNumberFormat="1" applyFont="1" applyFill="1" applyAlignment="1" applyProtection="1">
      <alignment horizontal="right" vertical="center"/>
      <protection locked="0"/>
    </xf>
    <xf numFmtId="176" fontId="6" fillId="0" borderId="22" xfId="49" applyNumberFormat="1" applyFont="1" applyBorder="1" applyAlignment="1" applyProtection="1">
      <alignment horizontal="right" vertical="center"/>
      <protection locked="0"/>
    </xf>
    <xf numFmtId="176" fontId="6" fillId="0" borderId="22" xfId="49" applyNumberFormat="1" applyFont="1" applyFill="1" applyBorder="1" applyAlignment="1" applyProtection="1">
      <alignment horizontal="right" vertical="center"/>
      <protection locked="0"/>
    </xf>
    <xf numFmtId="176" fontId="6" fillId="0" borderId="0" xfId="49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6" fontId="5" fillId="0" borderId="22" xfId="49" applyNumberFormat="1" applyFont="1" applyBorder="1" applyAlignment="1" applyProtection="1">
      <alignment horizontal="right" vertical="center"/>
      <protection locked="0"/>
    </xf>
    <xf numFmtId="176" fontId="5" fillId="0" borderId="10" xfId="49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/>
    </xf>
    <xf numFmtId="176" fontId="8" fillId="0" borderId="14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3.5" style="29" customWidth="1"/>
    <col min="2" max="2" width="7.09765625" style="109" customWidth="1"/>
    <col min="3" max="4" width="6.8984375" style="109" customWidth="1"/>
    <col min="5" max="7" width="5.09765625" style="109" customWidth="1"/>
    <col min="8" max="10" width="4.69921875" style="109" customWidth="1"/>
    <col min="11" max="11" width="5.69921875" style="109" customWidth="1"/>
    <col min="12" max="12" width="4.69921875" style="109" customWidth="1"/>
    <col min="13" max="14" width="5.69921875" style="109" customWidth="1"/>
    <col min="15" max="15" width="4.69921875" style="109" customWidth="1"/>
    <col min="16" max="16" width="5.69921875" style="109" customWidth="1"/>
    <col min="17" max="22" width="3.69921875" style="109" customWidth="1"/>
    <col min="23" max="25" width="4.69921875" style="109" customWidth="1"/>
    <col min="26" max="28" width="5.09765625" style="109" customWidth="1"/>
    <col min="29" max="37" width="4.59765625" style="109" customWidth="1"/>
    <col min="38" max="40" width="4.69921875" style="109" customWidth="1"/>
    <col min="41" max="44" width="6.69921875" style="109" customWidth="1"/>
    <col min="45" max="46" width="6.59765625" style="109" customWidth="1"/>
    <col min="47" max="49" width="6.69921875" style="109" customWidth="1"/>
    <col min="50" max="50" width="3.19921875" style="109" customWidth="1"/>
    <col min="51" max="61" width="3.3984375" style="109" customWidth="1"/>
    <col min="62" max="67" width="6" style="110" customWidth="1"/>
    <col min="68" max="68" width="5.09765625" style="110" customWidth="1"/>
    <col min="69" max="70" width="4.69921875" style="110" customWidth="1"/>
    <col min="71" max="71" width="4.8984375" style="110" customWidth="1"/>
    <col min="72" max="72" width="4.69921875" style="110" customWidth="1"/>
    <col min="73" max="73" width="4.69921875" style="113" customWidth="1"/>
    <col min="74" max="74" width="12.69921875" style="84" customWidth="1"/>
    <col min="75" max="16384" width="8.69921875" style="109" customWidth="1"/>
  </cols>
  <sheetData>
    <row r="1" spans="1:74" s="29" customFormat="1" ht="19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5" t="s">
        <v>0</v>
      </c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7"/>
      <c r="BU1" s="28"/>
      <c r="BV1" s="28"/>
    </row>
    <row r="2" spans="1:74" s="29" customFormat="1" ht="19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0"/>
      <c r="AJ2" s="31"/>
      <c r="AK2" s="31"/>
      <c r="AL2" s="30" t="s">
        <v>1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</row>
    <row r="3" spans="1:74" s="29" customFormat="1" ht="19.5" customHeight="1">
      <c r="A3" s="33"/>
      <c r="B3" s="114" t="s">
        <v>2</v>
      </c>
      <c r="C3" s="115"/>
      <c r="D3" s="116"/>
      <c r="E3" s="36" t="s">
        <v>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8" t="s">
        <v>4</v>
      </c>
      <c r="AA3" s="34"/>
      <c r="AB3" s="35"/>
      <c r="AC3" s="39" t="s">
        <v>33</v>
      </c>
      <c r="AD3" s="40"/>
      <c r="AE3" s="40"/>
      <c r="AF3" s="40"/>
      <c r="AG3" s="40"/>
      <c r="AI3" s="41"/>
      <c r="AJ3" s="36"/>
      <c r="AK3" s="42"/>
      <c r="AL3" s="43" t="s">
        <v>34</v>
      </c>
      <c r="AM3" s="44"/>
      <c r="AN3" s="45"/>
      <c r="AO3" s="34" t="s">
        <v>5</v>
      </c>
      <c r="AP3" s="34"/>
      <c r="AQ3" s="35"/>
      <c r="AR3" s="114" t="s">
        <v>35</v>
      </c>
      <c r="AS3" s="115"/>
      <c r="AT3" s="116"/>
      <c r="AU3" s="38" t="s">
        <v>6</v>
      </c>
      <c r="AV3" s="38"/>
      <c r="AW3" s="46"/>
      <c r="AX3" s="47" t="s">
        <v>36</v>
      </c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9"/>
      <c r="BJ3" s="50" t="s">
        <v>7</v>
      </c>
      <c r="BK3" s="51"/>
      <c r="BL3" s="52"/>
      <c r="BM3" s="51" t="s">
        <v>8</v>
      </c>
      <c r="BN3" s="51"/>
      <c r="BO3" s="52"/>
      <c r="BP3" s="53" t="s">
        <v>9</v>
      </c>
      <c r="BQ3" s="53"/>
      <c r="BR3" s="53"/>
      <c r="BS3" s="54"/>
      <c r="BT3" s="53"/>
      <c r="BU3" s="54"/>
      <c r="BV3" s="55"/>
    </row>
    <row r="4" spans="1:74" s="29" customFormat="1" ht="24.75" customHeight="1">
      <c r="A4" s="56" t="s">
        <v>10</v>
      </c>
      <c r="B4" s="117"/>
      <c r="C4" s="118"/>
      <c r="D4" s="119"/>
      <c r="E4" s="36" t="s">
        <v>11</v>
      </c>
      <c r="F4" s="36"/>
      <c r="G4" s="37"/>
      <c r="H4" s="36" t="s">
        <v>12</v>
      </c>
      <c r="I4" s="36"/>
      <c r="J4" s="37"/>
      <c r="K4" s="57" t="s">
        <v>13</v>
      </c>
      <c r="L4" s="57"/>
      <c r="M4" s="58"/>
      <c r="N4" s="59" t="s">
        <v>14</v>
      </c>
      <c r="O4" s="48"/>
      <c r="P4" s="60"/>
      <c r="Q4" s="61" t="s">
        <v>15</v>
      </c>
      <c r="R4" s="61"/>
      <c r="S4" s="62"/>
      <c r="T4" s="61" t="s">
        <v>16</v>
      </c>
      <c r="U4" s="61"/>
      <c r="V4" s="62"/>
      <c r="W4" s="61" t="s">
        <v>17</v>
      </c>
      <c r="X4" s="61"/>
      <c r="Y4" s="62"/>
      <c r="Z4" s="63" t="s">
        <v>18</v>
      </c>
      <c r="AA4" s="36"/>
      <c r="AB4" s="37"/>
      <c r="AC4" s="64" t="s">
        <v>11</v>
      </c>
      <c r="AD4" s="36"/>
      <c r="AE4" s="37"/>
      <c r="AF4" s="65" t="s">
        <v>19</v>
      </c>
      <c r="AG4" s="57"/>
      <c r="AH4" s="66"/>
      <c r="AI4" s="57" t="s">
        <v>20</v>
      </c>
      <c r="AJ4" s="57"/>
      <c r="AK4" s="58"/>
      <c r="AL4" s="67" t="s">
        <v>37</v>
      </c>
      <c r="AM4" s="48"/>
      <c r="AN4" s="60"/>
      <c r="AO4" s="61" t="s">
        <v>38</v>
      </c>
      <c r="AP4" s="64"/>
      <c r="AQ4" s="68"/>
      <c r="AR4" s="117"/>
      <c r="AS4" s="118"/>
      <c r="AT4" s="119"/>
      <c r="AU4" s="57" t="s">
        <v>21</v>
      </c>
      <c r="AV4" s="57"/>
      <c r="AW4" s="69"/>
      <c r="AX4" s="57" t="s">
        <v>22</v>
      </c>
      <c r="AY4" s="57"/>
      <c r="AZ4" s="58"/>
      <c r="BA4" s="57" t="s">
        <v>23</v>
      </c>
      <c r="BB4" s="57"/>
      <c r="BC4" s="58"/>
      <c r="BD4" s="57" t="s">
        <v>24</v>
      </c>
      <c r="BE4" s="57"/>
      <c r="BF4" s="57"/>
      <c r="BG4" s="70" t="s">
        <v>39</v>
      </c>
      <c r="BH4" s="57"/>
      <c r="BI4" s="69"/>
      <c r="BJ4" s="71" t="s">
        <v>25</v>
      </c>
      <c r="BK4" s="71"/>
      <c r="BL4" s="72"/>
      <c r="BM4" s="71" t="s">
        <v>26</v>
      </c>
      <c r="BN4" s="71"/>
      <c r="BO4" s="72"/>
      <c r="BP4" s="73" t="s">
        <v>12</v>
      </c>
      <c r="BQ4" s="73"/>
      <c r="BR4" s="73"/>
      <c r="BS4" s="73" t="s">
        <v>13</v>
      </c>
      <c r="BT4" s="74"/>
      <c r="BU4" s="73"/>
      <c r="BV4" s="75" t="s">
        <v>10</v>
      </c>
    </row>
    <row r="5" spans="1:74" s="29" customFormat="1" ht="15" customHeight="1">
      <c r="A5" s="76"/>
      <c r="B5" s="76" t="s">
        <v>11</v>
      </c>
      <c r="C5" s="76" t="s">
        <v>27</v>
      </c>
      <c r="D5" s="76" t="s">
        <v>28</v>
      </c>
      <c r="E5" s="76" t="s">
        <v>11</v>
      </c>
      <c r="F5" s="76" t="s">
        <v>27</v>
      </c>
      <c r="G5" s="76" t="s">
        <v>28</v>
      </c>
      <c r="H5" s="76" t="s">
        <v>11</v>
      </c>
      <c r="I5" s="76" t="s">
        <v>27</v>
      </c>
      <c r="J5" s="76" t="s">
        <v>28</v>
      </c>
      <c r="K5" s="76" t="s">
        <v>11</v>
      </c>
      <c r="L5" s="76" t="s">
        <v>27</v>
      </c>
      <c r="M5" s="76" t="s">
        <v>28</v>
      </c>
      <c r="N5" s="76" t="s">
        <v>11</v>
      </c>
      <c r="O5" s="76" t="s">
        <v>27</v>
      </c>
      <c r="P5" s="76" t="s">
        <v>28</v>
      </c>
      <c r="Q5" s="76" t="s">
        <v>11</v>
      </c>
      <c r="R5" s="76" t="s">
        <v>27</v>
      </c>
      <c r="S5" s="76" t="s">
        <v>28</v>
      </c>
      <c r="T5" s="76" t="s">
        <v>11</v>
      </c>
      <c r="U5" s="76" t="s">
        <v>27</v>
      </c>
      <c r="V5" s="76" t="s">
        <v>28</v>
      </c>
      <c r="W5" s="76" t="s">
        <v>11</v>
      </c>
      <c r="X5" s="76" t="s">
        <v>27</v>
      </c>
      <c r="Y5" s="76" t="s">
        <v>28</v>
      </c>
      <c r="Z5" s="76" t="s">
        <v>11</v>
      </c>
      <c r="AA5" s="76" t="s">
        <v>27</v>
      </c>
      <c r="AB5" s="76" t="s">
        <v>28</v>
      </c>
      <c r="AC5" s="76" t="s">
        <v>11</v>
      </c>
      <c r="AD5" s="76" t="s">
        <v>27</v>
      </c>
      <c r="AE5" s="76" t="s">
        <v>28</v>
      </c>
      <c r="AF5" s="76" t="s">
        <v>11</v>
      </c>
      <c r="AG5" s="76" t="s">
        <v>27</v>
      </c>
      <c r="AH5" s="76" t="s">
        <v>28</v>
      </c>
      <c r="AI5" s="76" t="s">
        <v>11</v>
      </c>
      <c r="AJ5" s="76" t="s">
        <v>27</v>
      </c>
      <c r="AK5" s="76" t="s">
        <v>28</v>
      </c>
      <c r="AL5" s="77" t="s">
        <v>40</v>
      </c>
      <c r="AM5" s="76" t="s">
        <v>27</v>
      </c>
      <c r="AN5" s="76" t="s">
        <v>28</v>
      </c>
      <c r="AO5" s="76" t="s">
        <v>11</v>
      </c>
      <c r="AP5" s="76" t="s">
        <v>27</v>
      </c>
      <c r="AQ5" s="76" t="s">
        <v>28</v>
      </c>
      <c r="AR5" s="76" t="s">
        <v>11</v>
      </c>
      <c r="AS5" s="76" t="s">
        <v>27</v>
      </c>
      <c r="AT5" s="76" t="s">
        <v>28</v>
      </c>
      <c r="AU5" s="76" t="s">
        <v>11</v>
      </c>
      <c r="AV5" s="76" t="s">
        <v>27</v>
      </c>
      <c r="AW5" s="78" t="s">
        <v>28</v>
      </c>
      <c r="AX5" s="76" t="s">
        <v>11</v>
      </c>
      <c r="AY5" s="76" t="s">
        <v>27</v>
      </c>
      <c r="AZ5" s="76" t="s">
        <v>28</v>
      </c>
      <c r="BA5" s="76" t="s">
        <v>11</v>
      </c>
      <c r="BB5" s="76" t="s">
        <v>27</v>
      </c>
      <c r="BC5" s="76" t="s">
        <v>28</v>
      </c>
      <c r="BD5" s="76" t="s">
        <v>11</v>
      </c>
      <c r="BE5" s="76" t="s">
        <v>27</v>
      </c>
      <c r="BF5" s="79" t="s">
        <v>28</v>
      </c>
      <c r="BG5" s="77" t="s">
        <v>11</v>
      </c>
      <c r="BH5" s="76" t="s">
        <v>27</v>
      </c>
      <c r="BI5" s="78" t="s">
        <v>28</v>
      </c>
      <c r="BJ5" s="80" t="s">
        <v>11</v>
      </c>
      <c r="BK5" s="80" t="s">
        <v>27</v>
      </c>
      <c r="BL5" s="80" t="s">
        <v>28</v>
      </c>
      <c r="BM5" s="80" t="s">
        <v>11</v>
      </c>
      <c r="BN5" s="80" t="s">
        <v>27</v>
      </c>
      <c r="BO5" s="80" t="s">
        <v>28</v>
      </c>
      <c r="BP5" s="80" t="s">
        <v>11</v>
      </c>
      <c r="BQ5" s="80" t="s">
        <v>27</v>
      </c>
      <c r="BR5" s="80" t="s">
        <v>28</v>
      </c>
      <c r="BS5" s="80" t="s">
        <v>11</v>
      </c>
      <c r="BT5" s="80" t="s">
        <v>27</v>
      </c>
      <c r="BU5" s="80" t="s">
        <v>28</v>
      </c>
      <c r="BV5" s="79"/>
    </row>
    <row r="6" spans="1:74" s="29" customFormat="1" ht="12.75" customHeight="1">
      <c r="A6" s="81"/>
      <c r="B6" s="82" t="s">
        <v>29</v>
      </c>
      <c r="E6" s="83"/>
      <c r="H6" s="83"/>
      <c r="K6" s="83"/>
      <c r="N6" s="83"/>
      <c r="Q6" s="83"/>
      <c r="S6" s="84"/>
      <c r="T6" s="83"/>
      <c r="W6" s="83"/>
      <c r="Z6" s="83"/>
      <c r="AB6" s="84"/>
      <c r="AC6" s="83"/>
      <c r="AF6" s="83"/>
      <c r="AI6" s="83"/>
      <c r="AK6" s="84"/>
      <c r="AL6" s="85"/>
      <c r="AO6" s="83"/>
      <c r="AR6" s="83"/>
      <c r="AU6" s="83"/>
      <c r="AX6" s="83"/>
      <c r="BA6" s="83"/>
      <c r="BG6" s="83"/>
      <c r="BJ6" s="86" t="s">
        <v>30</v>
      </c>
      <c r="BK6" s="20"/>
      <c r="BL6" s="20"/>
      <c r="BM6" s="20"/>
      <c r="BN6" s="20"/>
      <c r="BO6" s="20"/>
      <c r="BP6" s="86" t="s">
        <v>29</v>
      </c>
      <c r="BQ6" s="87"/>
      <c r="BR6" s="87"/>
      <c r="BS6" s="88"/>
      <c r="BT6" s="88"/>
      <c r="BU6" s="89"/>
      <c r="BV6" s="90"/>
    </row>
    <row r="7" spans="1:74" ht="3.75" customHeight="1">
      <c r="A7" s="91"/>
      <c r="B7" s="15"/>
      <c r="C7" s="104"/>
      <c r="D7" s="104"/>
      <c r="E7" s="15"/>
      <c r="F7" s="104"/>
      <c r="G7" s="104"/>
      <c r="H7" s="15"/>
      <c r="I7" s="104"/>
      <c r="J7" s="104"/>
      <c r="K7" s="15"/>
      <c r="L7" s="104"/>
      <c r="M7" s="104"/>
      <c r="N7" s="15"/>
      <c r="O7" s="104"/>
      <c r="P7" s="104"/>
      <c r="Q7" s="15"/>
      <c r="R7" s="104"/>
      <c r="S7" s="105"/>
      <c r="T7" s="15"/>
      <c r="U7" s="104"/>
      <c r="V7" s="104"/>
      <c r="W7" s="15"/>
      <c r="X7" s="104"/>
      <c r="Y7" s="104"/>
      <c r="Z7" s="15"/>
      <c r="AA7" s="104"/>
      <c r="AB7" s="105"/>
      <c r="AC7" s="15"/>
      <c r="AD7" s="104"/>
      <c r="AE7" s="104"/>
      <c r="AF7" s="15"/>
      <c r="AG7" s="104"/>
      <c r="AH7" s="104"/>
      <c r="AI7" s="15"/>
      <c r="AJ7" s="104"/>
      <c r="AK7" s="105"/>
      <c r="AL7" s="15"/>
      <c r="AM7" s="104"/>
      <c r="AN7" s="104"/>
      <c r="AO7" s="15"/>
      <c r="AP7" s="104"/>
      <c r="AQ7" s="104"/>
      <c r="AR7" s="15"/>
      <c r="AS7" s="104"/>
      <c r="AT7" s="104"/>
      <c r="AU7" s="15"/>
      <c r="AV7" s="104"/>
      <c r="AW7" s="104"/>
      <c r="AX7" s="15"/>
      <c r="AY7" s="104"/>
      <c r="AZ7" s="104"/>
      <c r="BA7" s="15"/>
      <c r="BB7" s="104"/>
      <c r="BC7" s="104"/>
      <c r="BD7" s="104"/>
      <c r="BE7" s="104"/>
      <c r="BF7" s="104"/>
      <c r="BG7" s="15"/>
      <c r="BH7" s="104"/>
      <c r="BI7" s="104"/>
      <c r="BJ7" s="106"/>
      <c r="BK7" s="106"/>
      <c r="BL7" s="106"/>
      <c r="BM7" s="106"/>
      <c r="BN7" s="106"/>
      <c r="BO7" s="106"/>
      <c r="BP7" s="16"/>
      <c r="BQ7" s="16"/>
      <c r="BR7" s="16"/>
      <c r="BS7" s="107"/>
      <c r="BT7" s="107"/>
      <c r="BU7" s="108"/>
      <c r="BV7" s="96"/>
    </row>
    <row r="8" spans="1:74" s="20" customFormat="1" ht="16.5" customHeight="1">
      <c r="A8" s="23" t="s">
        <v>52</v>
      </c>
      <c r="B8" s="101">
        <f>SUM(C8:D8)</f>
        <v>8165</v>
      </c>
      <c r="C8" s="2">
        <f>SUM(I8,L8,O8,R8,U8,X8,AA8,AD8,AM8,AP8,AS8,AV8)</f>
        <v>4161</v>
      </c>
      <c r="D8" s="2">
        <f>SUM(J8,M8,P8,S8,V8,Y8,AB8,AE8,AN8,AQ8,AT8,AW8)</f>
        <v>4004</v>
      </c>
      <c r="E8" s="2">
        <f>SUM(F8:G8)</f>
        <v>1095</v>
      </c>
      <c r="F8" s="2">
        <f>SUM(I8,L8,O8,R8,U8,X8)</f>
        <v>514</v>
      </c>
      <c r="G8" s="2">
        <f>SUM(J8,M8,P8,S8,V8,Y8)</f>
        <v>581</v>
      </c>
      <c r="H8" s="2">
        <f>SUM(I8:J8)</f>
        <v>759</v>
      </c>
      <c r="I8" s="2">
        <f aca="true" t="shared" si="0" ref="I8:AW8">SUM(I10,I14)</f>
        <v>447</v>
      </c>
      <c r="J8" s="2">
        <f t="shared" si="0"/>
        <v>312</v>
      </c>
      <c r="K8" s="2">
        <f>SUM(L8:M8)</f>
        <v>310</v>
      </c>
      <c r="L8" s="2">
        <f t="shared" si="0"/>
        <v>53</v>
      </c>
      <c r="M8" s="2">
        <f t="shared" si="0"/>
        <v>257</v>
      </c>
      <c r="N8" s="2">
        <f>SUM(O8:P8)</f>
        <v>25</v>
      </c>
      <c r="O8" s="2">
        <f t="shared" si="0"/>
        <v>13</v>
      </c>
      <c r="P8" s="2">
        <f t="shared" si="0"/>
        <v>12</v>
      </c>
      <c r="Q8" s="2">
        <f>SUM(R8:S8)</f>
        <v>1</v>
      </c>
      <c r="R8" s="2">
        <f t="shared" si="0"/>
        <v>1</v>
      </c>
      <c r="S8" s="2">
        <f t="shared" si="0"/>
        <v>0</v>
      </c>
      <c r="T8" s="2">
        <f>SUM(U8:V8)</f>
        <v>0</v>
      </c>
      <c r="U8" s="2">
        <f t="shared" si="0"/>
        <v>0</v>
      </c>
      <c r="V8" s="2">
        <f t="shared" si="0"/>
        <v>0</v>
      </c>
      <c r="W8" s="2">
        <f>SUM(X8:Y8)</f>
        <v>0</v>
      </c>
      <c r="X8" s="2">
        <f t="shared" si="0"/>
        <v>0</v>
      </c>
      <c r="Y8" s="2">
        <f t="shared" si="0"/>
        <v>0</v>
      </c>
      <c r="Z8" s="2">
        <f>SUM(AA8:AB8)</f>
        <v>1600</v>
      </c>
      <c r="AA8" s="2">
        <f t="shared" si="0"/>
        <v>858</v>
      </c>
      <c r="AB8" s="2">
        <f t="shared" si="0"/>
        <v>742</v>
      </c>
      <c r="AC8" s="2">
        <f>SUM(AD8:AE8)</f>
        <v>95</v>
      </c>
      <c r="AD8" s="2">
        <f>SUM(AG8,AJ8)</f>
        <v>48</v>
      </c>
      <c r="AE8" s="2">
        <f>SUM(AH8,AK8)</f>
        <v>47</v>
      </c>
      <c r="AF8" s="2">
        <f>SUM(AG8:AH8)</f>
        <v>17</v>
      </c>
      <c r="AG8" s="2">
        <f t="shared" si="0"/>
        <v>2</v>
      </c>
      <c r="AH8" s="2">
        <f t="shared" si="0"/>
        <v>15</v>
      </c>
      <c r="AI8" s="2">
        <f>SUM(AJ8:AK8)</f>
        <v>78</v>
      </c>
      <c r="AJ8" s="2">
        <f t="shared" si="0"/>
        <v>46</v>
      </c>
      <c r="AK8" s="2">
        <f t="shared" si="0"/>
        <v>32</v>
      </c>
      <c r="AL8" s="2">
        <f>SUM(AM8:AN8)</f>
        <v>24</v>
      </c>
      <c r="AM8" s="2">
        <f t="shared" si="0"/>
        <v>19</v>
      </c>
      <c r="AN8" s="2">
        <f t="shared" si="0"/>
        <v>5</v>
      </c>
      <c r="AO8" s="2">
        <f>SUM(AP8:AQ8)</f>
        <v>1146</v>
      </c>
      <c r="AP8" s="2">
        <f t="shared" si="0"/>
        <v>675</v>
      </c>
      <c r="AQ8" s="2">
        <f t="shared" si="0"/>
        <v>471</v>
      </c>
      <c r="AR8" s="2">
        <f>SUM(AS8:AT8)</f>
        <v>2386</v>
      </c>
      <c r="AS8" s="2">
        <f t="shared" si="0"/>
        <v>1109</v>
      </c>
      <c r="AT8" s="2">
        <f t="shared" si="0"/>
        <v>1277</v>
      </c>
      <c r="AU8" s="2">
        <f>SUM(AV8:AW8)</f>
        <v>1819</v>
      </c>
      <c r="AV8" s="2">
        <f t="shared" si="0"/>
        <v>938</v>
      </c>
      <c r="AW8" s="2">
        <f t="shared" si="0"/>
        <v>881</v>
      </c>
      <c r="AX8" s="2">
        <v>1</v>
      </c>
      <c r="AY8" s="1">
        <v>1</v>
      </c>
      <c r="AZ8" s="1">
        <v>0</v>
      </c>
      <c r="BA8" s="1">
        <v>1</v>
      </c>
      <c r="BB8" s="1">
        <v>0</v>
      </c>
      <c r="BC8" s="1">
        <v>1</v>
      </c>
      <c r="BD8" s="1">
        <v>1</v>
      </c>
      <c r="BE8" s="1">
        <v>0</v>
      </c>
      <c r="BF8" s="1">
        <v>1</v>
      </c>
      <c r="BG8" s="1">
        <v>0</v>
      </c>
      <c r="BH8" s="1">
        <v>0</v>
      </c>
      <c r="BI8" s="1">
        <v>0</v>
      </c>
      <c r="BJ8" s="99">
        <v>13.41</v>
      </c>
      <c r="BK8" s="99">
        <v>12.352</v>
      </c>
      <c r="BL8" s="99">
        <v>14.51</v>
      </c>
      <c r="BM8" s="99">
        <v>14.072</v>
      </c>
      <c r="BN8" s="99">
        <v>16.246</v>
      </c>
      <c r="BO8" s="99">
        <v>11.813</v>
      </c>
      <c r="BP8" s="1">
        <f aca="true" t="shared" si="1" ref="BP8:BU8">SUM(BP10,BP14)</f>
        <v>971</v>
      </c>
      <c r="BQ8" s="1">
        <f t="shared" si="1"/>
        <v>570</v>
      </c>
      <c r="BR8" s="1">
        <f t="shared" si="1"/>
        <v>401</v>
      </c>
      <c r="BS8" s="1">
        <f t="shared" si="1"/>
        <v>371</v>
      </c>
      <c r="BT8" s="1">
        <f t="shared" si="1"/>
        <v>70</v>
      </c>
      <c r="BU8" s="14">
        <f t="shared" si="1"/>
        <v>301</v>
      </c>
      <c r="BV8" s="24" t="s">
        <v>52</v>
      </c>
    </row>
    <row r="9" spans="1:74" s="110" customFormat="1" ht="16.5" customHeight="1">
      <c r="A9" s="21" t="s">
        <v>31</v>
      </c>
      <c r="B9" s="10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 t="s">
        <v>32</v>
      </c>
      <c r="AY9" s="1" t="s">
        <v>32</v>
      </c>
      <c r="AZ9" s="1" t="s">
        <v>32</v>
      </c>
      <c r="BA9" s="1" t="s">
        <v>32</v>
      </c>
      <c r="BB9" s="1" t="s">
        <v>32</v>
      </c>
      <c r="BC9" s="1" t="s">
        <v>32</v>
      </c>
      <c r="BD9" s="1" t="s">
        <v>32</v>
      </c>
      <c r="BE9" s="1" t="s">
        <v>32</v>
      </c>
      <c r="BF9" s="1" t="s">
        <v>32</v>
      </c>
      <c r="BG9" s="1" t="s">
        <v>32</v>
      </c>
      <c r="BH9" s="1" t="s">
        <v>32</v>
      </c>
      <c r="BI9" s="1" t="s">
        <v>32</v>
      </c>
      <c r="BJ9" s="9" t="s">
        <v>32</v>
      </c>
      <c r="BK9" s="9" t="s">
        <v>32</v>
      </c>
      <c r="BL9" s="9" t="s">
        <v>32</v>
      </c>
      <c r="BM9" s="9" t="s">
        <v>32</v>
      </c>
      <c r="BN9" s="9" t="s">
        <v>32</v>
      </c>
      <c r="BO9" s="9" t="s">
        <v>32</v>
      </c>
      <c r="BP9" s="1" t="s">
        <v>32</v>
      </c>
      <c r="BQ9" s="1" t="s">
        <v>32</v>
      </c>
      <c r="BR9" s="1" t="s">
        <v>32</v>
      </c>
      <c r="BS9" s="1" t="s">
        <v>32</v>
      </c>
      <c r="BT9" s="1"/>
      <c r="BU9" s="14"/>
      <c r="BV9" s="22" t="s">
        <v>31</v>
      </c>
    </row>
    <row r="10" spans="1:74" s="6" customFormat="1" ht="16.5" customHeight="1">
      <c r="A10" s="5" t="s">
        <v>41</v>
      </c>
      <c r="B10" s="111">
        <f>SUM(C10:D10)</f>
        <v>393</v>
      </c>
      <c r="C10" s="4">
        <f>SUM(I10,L10,O10,R10,U10,X10,AA10,AD10,AM10,AP10,AS10,AV10)</f>
        <v>158</v>
      </c>
      <c r="D10" s="4">
        <f>SUM(J10,M10,P10,S10,V10,Y10,AB10,AE10,AN10,AQ10,AT10,AW10)</f>
        <v>235</v>
      </c>
      <c r="E10" s="4">
        <f>SUM(F10:G10)</f>
        <v>39</v>
      </c>
      <c r="F10" s="4">
        <f>SUM(I10,L10,O10,R10,U10,X10)</f>
        <v>16</v>
      </c>
      <c r="G10" s="4">
        <f>SUM(J10,M10,P10,S10,V10,Y10)</f>
        <v>23</v>
      </c>
      <c r="H10" s="4">
        <f>SUM(I10:J10)</f>
        <v>19</v>
      </c>
      <c r="I10" s="4">
        <f aca="true" t="shared" si="2" ref="I10:AW10">SUM(I12)</f>
        <v>8</v>
      </c>
      <c r="J10" s="4">
        <f t="shared" si="2"/>
        <v>11</v>
      </c>
      <c r="K10" s="4">
        <f>SUM(L10:M10)</f>
        <v>8</v>
      </c>
      <c r="L10" s="4">
        <f t="shared" si="2"/>
        <v>2</v>
      </c>
      <c r="M10" s="4">
        <f t="shared" si="2"/>
        <v>6</v>
      </c>
      <c r="N10" s="4">
        <f>SUM(O10:P10)</f>
        <v>12</v>
      </c>
      <c r="O10" s="4">
        <f t="shared" si="2"/>
        <v>6</v>
      </c>
      <c r="P10" s="4">
        <f t="shared" si="2"/>
        <v>6</v>
      </c>
      <c r="Q10" s="4">
        <f>SUM(R10:S10)</f>
        <v>0</v>
      </c>
      <c r="R10" s="4">
        <f t="shared" si="2"/>
        <v>0</v>
      </c>
      <c r="S10" s="4">
        <f t="shared" si="2"/>
        <v>0</v>
      </c>
      <c r="T10" s="4">
        <f>SUM(U10:V10)</f>
        <v>0</v>
      </c>
      <c r="U10" s="4">
        <f t="shared" si="2"/>
        <v>0</v>
      </c>
      <c r="V10" s="4">
        <f t="shared" si="2"/>
        <v>0</v>
      </c>
      <c r="W10" s="4">
        <f>SUM(X10:Y10)</f>
        <v>0</v>
      </c>
      <c r="X10" s="4">
        <f t="shared" si="2"/>
        <v>0</v>
      </c>
      <c r="Y10" s="4">
        <f t="shared" si="2"/>
        <v>0</v>
      </c>
      <c r="Z10" s="4">
        <f>SUM(AA10:AB10)</f>
        <v>41</v>
      </c>
      <c r="AA10" s="4">
        <f t="shared" si="2"/>
        <v>15</v>
      </c>
      <c r="AB10" s="4">
        <f t="shared" si="2"/>
        <v>26</v>
      </c>
      <c r="AC10" s="4">
        <f>SUM(AD10:AE10)</f>
        <v>1</v>
      </c>
      <c r="AD10" s="4">
        <f>SUM(AG10,AJ10)</f>
        <v>0</v>
      </c>
      <c r="AE10" s="4">
        <f>SUM(AH10,AK10)</f>
        <v>1</v>
      </c>
      <c r="AF10" s="4">
        <f>SUM(AG10:AH10)</f>
        <v>1</v>
      </c>
      <c r="AG10" s="4">
        <f t="shared" si="2"/>
        <v>0</v>
      </c>
      <c r="AH10" s="4">
        <f t="shared" si="2"/>
        <v>1</v>
      </c>
      <c r="AI10" s="4">
        <f>SUM(AJ10:AK10)</f>
        <v>0</v>
      </c>
      <c r="AJ10" s="4">
        <f t="shared" si="2"/>
        <v>0</v>
      </c>
      <c r="AK10" s="4">
        <f t="shared" si="2"/>
        <v>0</v>
      </c>
      <c r="AL10" s="4">
        <f>SUM(AM10:AN10)</f>
        <v>0</v>
      </c>
      <c r="AM10" s="4">
        <f t="shared" si="2"/>
        <v>0</v>
      </c>
      <c r="AN10" s="4">
        <f t="shared" si="2"/>
        <v>0</v>
      </c>
      <c r="AO10" s="4">
        <f>SUM(AP10:AQ10)</f>
        <v>101</v>
      </c>
      <c r="AP10" s="4">
        <f t="shared" si="2"/>
        <v>42</v>
      </c>
      <c r="AQ10" s="4">
        <f t="shared" si="2"/>
        <v>59</v>
      </c>
      <c r="AR10" s="4">
        <f>SUM(AS10:AT10)</f>
        <v>211</v>
      </c>
      <c r="AS10" s="4">
        <f t="shared" si="2"/>
        <v>85</v>
      </c>
      <c r="AT10" s="4">
        <f t="shared" si="2"/>
        <v>126</v>
      </c>
      <c r="AU10" s="4">
        <f>SUM(AV10:AW10)</f>
        <v>0</v>
      </c>
      <c r="AV10" s="4">
        <f t="shared" si="2"/>
        <v>0</v>
      </c>
      <c r="AW10" s="4">
        <f t="shared" si="2"/>
        <v>0</v>
      </c>
      <c r="AX10" s="4">
        <v>1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10">
        <v>9.923</v>
      </c>
      <c r="BK10" s="10">
        <v>10.126</v>
      </c>
      <c r="BL10" s="10">
        <v>9.787</v>
      </c>
      <c r="BM10" s="10">
        <v>25.954</v>
      </c>
      <c r="BN10" s="10">
        <v>27.215</v>
      </c>
      <c r="BO10" s="10">
        <v>25.106</v>
      </c>
      <c r="BP10" s="3">
        <f aca="true" t="shared" si="3" ref="BP10:BU10">SUM(BP12)</f>
        <v>52</v>
      </c>
      <c r="BQ10" s="3">
        <f t="shared" si="3"/>
        <v>25</v>
      </c>
      <c r="BR10" s="3">
        <f t="shared" si="3"/>
        <v>27</v>
      </c>
      <c r="BS10" s="3">
        <f t="shared" si="3"/>
        <v>16</v>
      </c>
      <c r="BT10" s="3">
        <f t="shared" si="3"/>
        <v>5</v>
      </c>
      <c r="BU10" s="112">
        <f t="shared" si="3"/>
        <v>11</v>
      </c>
      <c r="BV10" s="12" t="s">
        <v>41</v>
      </c>
    </row>
    <row r="11" spans="1:74" s="110" customFormat="1" ht="16.5" customHeight="1">
      <c r="A11" s="21" t="s">
        <v>31</v>
      </c>
      <c r="B11" s="102" t="s">
        <v>32</v>
      </c>
      <c r="C11" s="103" t="s">
        <v>32</v>
      </c>
      <c r="D11" s="103" t="s">
        <v>32</v>
      </c>
      <c r="E11" s="2" t="s">
        <v>32</v>
      </c>
      <c r="F11" s="2" t="s">
        <v>32</v>
      </c>
      <c r="G11" s="2" t="s">
        <v>32</v>
      </c>
      <c r="H11" s="2" t="s">
        <v>32</v>
      </c>
      <c r="I11" s="2" t="s">
        <v>32</v>
      </c>
      <c r="J11" s="2" t="s">
        <v>32</v>
      </c>
      <c r="K11" s="2" t="s">
        <v>32</v>
      </c>
      <c r="L11" s="2" t="s">
        <v>32</v>
      </c>
      <c r="M11" s="2" t="s">
        <v>32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 t="s">
        <v>32</v>
      </c>
      <c r="AA11" s="2" t="s">
        <v>32</v>
      </c>
      <c r="AB11" s="2" t="s">
        <v>32</v>
      </c>
      <c r="AC11" s="2" t="s">
        <v>32</v>
      </c>
      <c r="AD11" s="2" t="s">
        <v>32</v>
      </c>
      <c r="AE11" s="2" t="s">
        <v>32</v>
      </c>
      <c r="AF11" s="2" t="s">
        <v>32</v>
      </c>
      <c r="AG11" s="2" t="s">
        <v>32</v>
      </c>
      <c r="AH11" s="2" t="s">
        <v>32</v>
      </c>
      <c r="AI11" s="2" t="s">
        <v>32</v>
      </c>
      <c r="AJ11" s="2" t="s">
        <v>32</v>
      </c>
      <c r="AK11" s="2" t="s">
        <v>32</v>
      </c>
      <c r="AL11" s="2" t="s">
        <v>32</v>
      </c>
      <c r="AM11" s="2" t="s">
        <v>32</v>
      </c>
      <c r="AN11" s="2" t="s">
        <v>32</v>
      </c>
      <c r="AO11" s="2" t="s">
        <v>32</v>
      </c>
      <c r="AP11" s="2" t="s">
        <v>32</v>
      </c>
      <c r="AQ11" s="2" t="s">
        <v>32</v>
      </c>
      <c r="AR11" s="2" t="s">
        <v>32</v>
      </c>
      <c r="AS11" s="2" t="s">
        <v>32</v>
      </c>
      <c r="AT11" s="2" t="s">
        <v>32</v>
      </c>
      <c r="AU11" s="2" t="s">
        <v>32</v>
      </c>
      <c r="AV11" s="2" t="s">
        <v>32</v>
      </c>
      <c r="AW11" s="2" t="s">
        <v>32</v>
      </c>
      <c r="AX11" s="2" t="s">
        <v>32</v>
      </c>
      <c r="AY11" s="1" t="s">
        <v>32</v>
      </c>
      <c r="AZ11" s="1" t="s">
        <v>32</v>
      </c>
      <c r="BA11" s="1" t="s">
        <v>32</v>
      </c>
      <c r="BB11" s="1" t="s">
        <v>32</v>
      </c>
      <c r="BC11" s="1" t="s">
        <v>32</v>
      </c>
      <c r="BD11" s="1" t="s">
        <v>32</v>
      </c>
      <c r="BE11" s="1" t="s">
        <v>32</v>
      </c>
      <c r="BF11" s="1" t="s">
        <v>32</v>
      </c>
      <c r="BG11" s="1" t="s">
        <v>32</v>
      </c>
      <c r="BH11" s="1" t="s">
        <v>32</v>
      </c>
      <c r="BI11" s="1" t="s">
        <v>32</v>
      </c>
      <c r="BJ11" s="8" t="s">
        <v>32</v>
      </c>
      <c r="BK11" s="8" t="s">
        <v>32</v>
      </c>
      <c r="BL11" s="8" t="s">
        <v>32</v>
      </c>
      <c r="BM11" s="8" t="s">
        <v>32</v>
      </c>
      <c r="BN11" s="8" t="s">
        <v>32</v>
      </c>
      <c r="BO11" s="8" t="s">
        <v>32</v>
      </c>
      <c r="BP11" s="1" t="s">
        <v>32</v>
      </c>
      <c r="BQ11" s="1" t="s">
        <v>32</v>
      </c>
      <c r="BR11" s="1" t="s">
        <v>32</v>
      </c>
      <c r="BS11" s="1" t="s">
        <v>32</v>
      </c>
      <c r="BT11" s="1"/>
      <c r="BU11" s="14"/>
      <c r="BV11" s="22" t="s">
        <v>31</v>
      </c>
    </row>
    <row r="12" spans="1:74" s="110" customFormat="1" ht="16.5" customHeight="1">
      <c r="A12" s="21" t="s">
        <v>42</v>
      </c>
      <c r="B12" s="102">
        <v>393</v>
      </c>
      <c r="C12" s="103">
        <v>158</v>
      </c>
      <c r="D12" s="103">
        <v>235</v>
      </c>
      <c r="E12" s="2">
        <v>39</v>
      </c>
      <c r="F12" s="2">
        <v>16</v>
      </c>
      <c r="G12" s="2">
        <v>23</v>
      </c>
      <c r="H12" s="2">
        <v>19</v>
      </c>
      <c r="I12" s="2">
        <v>8</v>
      </c>
      <c r="J12" s="2">
        <v>11</v>
      </c>
      <c r="K12" s="2">
        <v>8</v>
      </c>
      <c r="L12" s="2">
        <v>2</v>
      </c>
      <c r="M12" s="2">
        <v>6</v>
      </c>
      <c r="N12" s="2">
        <v>12</v>
      </c>
      <c r="O12" s="2">
        <v>6</v>
      </c>
      <c r="P12" s="2">
        <v>6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41</v>
      </c>
      <c r="AA12" s="2">
        <v>15</v>
      </c>
      <c r="AB12" s="2">
        <v>26</v>
      </c>
      <c r="AC12" s="2">
        <v>1</v>
      </c>
      <c r="AD12" s="2">
        <v>0</v>
      </c>
      <c r="AE12" s="2">
        <v>1</v>
      </c>
      <c r="AF12" s="2">
        <v>1</v>
      </c>
      <c r="AG12" s="2">
        <v>0</v>
      </c>
      <c r="AH12" s="2">
        <v>1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101</v>
      </c>
      <c r="AP12" s="2">
        <v>42</v>
      </c>
      <c r="AQ12" s="2">
        <v>59</v>
      </c>
      <c r="AR12" s="2">
        <v>211</v>
      </c>
      <c r="AS12" s="2">
        <v>85</v>
      </c>
      <c r="AT12" s="2">
        <v>126</v>
      </c>
      <c r="AU12" s="2">
        <v>0</v>
      </c>
      <c r="AV12" s="2">
        <v>0</v>
      </c>
      <c r="AW12" s="2">
        <v>0</v>
      </c>
      <c r="AX12" s="2">
        <v>1</v>
      </c>
      <c r="AY12" s="1">
        <v>1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8">
        <v>9.923</v>
      </c>
      <c r="BK12" s="8">
        <v>10.126</v>
      </c>
      <c r="BL12" s="8">
        <v>9.787</v>
      </c>
      <c r="BM12" s="8">
        <v>25.954</v>
      </c>
      <c r="BN12" s="8">
        <v>27.215</v>
      </c>
      <c r="BO12" s="8">
        <v>25.106</v>
      </c>
      <c r="BP12" s="1">
        <v>52</v>
      </c>
      <c r="BQ12" s="1">
        <v>25</v>
      </c>
      <c r="BR12" s="1">
        <v>27</v>
      </c>
      <c r="BS12" s="1">
        <v>16</v>
      </c>
      <c r="BT12" s="1">
        <v>5</v>
      </c>
      <c r="BU12" s="14">
        <v>11</v>
      </c>
      <c r="BV12" s="22" t="s">
        <v>42</v>
      </c>
    </row>
    <row r="13" spans="1:74" s="110" customFormat="1" ht="16.5" customHeight="1">
      <c r="A13" s="21" t="s">
        <v>31</v>
      </c>
      <c r="B13" s="102" t="s">
        <v>32</v>
      </c>
      <c r="C13" s="103" t="s">
        <v>32</v>
      </c>
      <c r="D13" s="103" t="s">
        <v>32</v>
      </c>
      <c r="E13" s="2" t="s">
        <v>32</v>
      </c>
      <c r="F13" s="2" t="s">
        <v>32</v>
      </c>
      <c r="G13" s="2" t="s">
        <v>32</v>
      </c>
      <c r="H13" s="2" t="s">
        <v>32</v>
      </c>
      <c r="I13" s="2" t="s">
        <v>32</v>
      </c>
      <c r="J13" s="2" t="s">
        <v>32</v>
      </c>
      <c r="K13" s="2" t="s">
        <v>32</v>
      </c>
      <c r="L13" s="2" t="s">
        <v>32</v>
      </c>
      <c r="M13" s="2" t="s">
        <v>32</v>
      </c>
      <c r="N13" s="2" t="s">
        <v>32</v>
      </c>
      <c r="O13" s="2" t="s">
        <v>32</v>
      </c>
      <c r="P13" s="2" t="s">
        <v>32</v>
      </c>
      <c r="Q13" s="2" t="s">
        <v>32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 t="s">
        <v>32</v>
      </c>
      <c r="AA13" s="2" t="s">
        <v>32</v>
      </c>
      <c r="AB13" s="2" t="s">
        <v>32</v>
      </c>
      <c r="AC13" s="2" t="s">
        <v>32</v>
      </c>
      <c r="AD13" s="2" t="s">
        <v>32</v>
      </c>
      <c r="AE13" s="2" t="s">
        <v>32</v>
      </c>
      <c r="AF13" s="2" t="s">
        <v>32</v>
      </c>
      <c r="AG13" s="2" t="s">
        <v>32</v>
      </c>
      <c r="AH13" s="2" t="s">
        <v>32</v>
      </c>
      <c r="AI13" s="2" t="s">
        <v>32</v>
      </c>
      <c r="AJ13" s="2" t="s">
        <v>32</v>
      </c>
      <c r="AK13" s="2" t="s">
        <v>32</v>
      </c>
      <c r="AL13" s="2" t="s">
        <v>32</v>
      </c>
      <c r="AM13" s="2" t="s">
        <v>32</v>
      </c>
      <c r="AN13" s="2" t="s">
        <v>32</v>
      </c>
      <c r="AO13" s="2" t="s">
        <v>32</v>
      </c>
      <c r="AP13" s="2" t="s">
        <v>32</v>
      </c>
      <c r="AQ13" s="2" t="s">
        <v>32</v>
      </c>
      <c r="AR13" s="2" t="s">
        <v>32</v>
      </c>
      <c r="AS13" s="2" t="s">
        <v>32</v>
      </c>
      <c r="AT13" s="2" t="s">
        <v>32</v>
      </c>
      <c r="AU13" s="2" t="s">
        <v>32</v>
      </c>
      <c r="AV13" s="2" t="s">
        <v>32</v>
      </c>
      <c r="AW13" s="2" t="s">
        <v>32</v>
      </c>
      <c r="AX13" s="2" t="s">
        <v>32</v>
      </c>
      <c r="AY13" s="1" t="s">
        <v>32</v>
      </c>
      <c r="AZ13" s="1" t="s">
        <v>32</v>
      </c>
      <c r="BA13" s="1" t="s">
        <v>32</v>
      </c>
      <c r="BB13" s="1" t="s">
        <v>32</v>
      </c>
      <c r="BC13" s="1" t="s">
        <v>32</v>
      </c>
      <c r="BD13" s="1" t="s">
        <v>32</v>
      </c>
      <c r="BE13" s="1" t="s">
        <v>32</v>
      </c>
      <c r="BF13" s="1" t="s">
        <v>32</v>
      </c>
      <c r="BG13" s="1" t="s">
        <v>32</v>
      </c>
      <c r="BH13" s="1" t="s">
        <v>32</v>
      </c>
      <c r="BI13" s="1" t="s">
        <v>32</v>
      </c>
      <c r="BJ13" s="8" t="s">
        <v>32</v>
      </c>
      <c r="BK13" s="8" t="s">
        <v>32</v>
      </c>
      <c r="BL13" s="8" t="s">
        <v>32</v>
      </c>
      <c r="BM13" s="8" t="s">
        <v>32</v>
      </c>
      <c r="BN13" s="8" t="s">
        <v>32</v>
      </c>
      <c r="BO13" s="8" t="s">
        <v>32</v>
      </c>
      <c r="BP13" s="1" t="s">
        <v>32</v>
      </c>
      <c r="BQ13" s="1" t="s">
        <v>32</v>
      </c>
      <c r="BR13" s="1" t="s">
        <v>32</v>
      </c>
      <c r="BS13" s="1" t="s">
        <v>32</v>
      </c>
      <c r="BT13" s="1"/>
      <c r="BU13" s="14"/>
      <c r="BV13" s="22" t="s">
        <v>31</v>
      </c>
    </row>
    <row r="14" spans="1:74" s="6" customFormat="1" ht="16.5" customHeight="1">
      <c r="A14" s="7" t="s">
        <v>43</v>
      </c>
      <c r="B14" s="111">
        <f>SUM(C14:D14)</f>
        <v>7772</v>
      </c>
      <c r="C14" s="4">
        <f>SUM(I14,L14,O14,R14,U14,X14,AA14,AD14,AM14,AP14,AS14,AV14)</f>
        <v>4003</v>
      </c>
      <c r="D14" s="4">
        <f>SUM(J14,M14,P14,S14,V14,Y14,AB14,AE14,AN14,AQ14,AT14,AW14)</f>
        <v>3769</v>
      </c>
      <c r="E14" s="4">
        <f>SUM(F14:G14)</f>
        <v>1056</v>
      </c>
      <c r="F14" s="4">
        <f>SUM(I14,L14,O14,R14,U14,X14)</f>
        <v>498</v>
      </c>
      <c r="G14" s="4">
        <f>SUM(J14,M14,P14,S14,V14,Y14)</f>
        <v>558</v>
      </c>
      <c r="H14" s="4">
        <f>SUM(I14:J14)</f>
        <v>740</v>
      </c>
      <c r="I14" s="4">
        <f aca="true" t="shared" si="4" ref="I14:BH14">SUM(I16:I21)</f>
        <v>439</v>
      </c>
      <c r="J14" s="4">
        <f t="shared" si="4"/>
        <v>301</v>
      </c>
      <c r="K14" s="4">
        <f>SUM(L14:M14)</f>
        <v>302</v>
      </c>
      <c r="L14" s="4">
        <f t="shared" si="4"/>
        <v>51</v>
      </c>
      <c r="M14" s="4">
        <f t="shared" si="4"/>
        <v>251</v>
      </c>
      <c r="N14" s="4">
        <f>SUM(O14:P14)</f>
        <v>13</v>
      </c>
      <c r="O14" s="4">
        <f t="shared" si="4"/>
        <v>7</v>
      </c>
      <c r="P14" s="4">
        <f t="shared" si="4"/>
        <v>6</v>
      </c>
      <c r="Q14" s="4">
        <f>SUM(R14:S14)</f>
        <v>1</v>
      </c>
      <c r="R14" s="4">
        <f t="shared" si="4"/>
        <v>1</v>
      </c>
      <c r="S14" s="4">
        <f t="shared" si="4"/>
        <v>0</v>
      </c>
      <c r="T14" s="4">
        <f>SUM(U14:V14)</f>
        <v>0</v>
      </c>
      <c r="U14" s="4">
        <f t="shared" si="4"/>
        <v>0</v>
      </c>
      <c r="V14" s="4">
        <f t="shared" si="4"/>
        <v>0</v>
      </c>
      <c r="W14" s="4">
        <f>SUM(X14:Y14)</f>
        <v>0</v>
      </c>
      <c r="X14" s="4">
        <f t="shared" si="4"/>
        <v>0</v>
      </c>
      <c r="Y14" s="4">
        <f t="shared" si="4"/>
        <v>0</v>
      </c>
      <c r="Z14" s="4">
        <f>SUM(AA14:AB14)</f>
        <v>1559</v>
      </c>
      <c r="AA14" s="4">
        <f t="shared" si="4"/>
        <v>843</v>
      </c>
      <c r="AB14" s="4">
        <f t="shared" si="4"/>
        <v>716</v>
      </c>
      <c r="AC14" s="4">
        <f>SUM(AD14:AE14)</f>
        <v>94</v>
      </c>
      <c r="AD14" s="4">
        <f>SUM(AG14,AJ14)</f>
        <v>48</v>
      </c>
      <c r="AE14" s="4">
        <f>SUM(AH14,AK14)</f>
        <v>46</v>
      </c>
      <c r="AF14" s="4">
        <f>SUM(AG14:AH14)</f>
        <v>16</v>
      </c>
      <c r="AG14" s="4">
        <f t="shared" si="4"/>
        <v>2</v>
      </c>
      <c r="AH14" s="4">
        <f t="shared" si="4"/>
        <v>14</v>
      </c>
      <c r="AI14" s="4">
        <f>SUM(AJ14:AK14)</f>
        <v>78</v>
      </c>
      <c r="AJ14" s="4">
        <f t="shared" si="4"/>
        <v>46</v>
      </c>
      <c r="AK14" s="4">
        <f t="shared" si="4"/>
        <v>32</v>
      </c>
      <c r="AL14" s="4">
        <f>SUM(AM14:AN14)</f>
        <v>24</v>
      </c>
      <c r="AM14" s="4">
        <f t="shared" si="4"/>
        <v>19</v>
      </c>
      <c r="AN14" s="4">
        <f t="shared" si="4"/>
        <v>5</v>
      </c>
      <c r="AO14" s="4">
        <f>SUM(AP14:AQ14)</f>
        <v>1045</v>
      </c>
      <c r="AP14" s="4">
        <f t="shared" si="4"/>
        <v>633</v>
      </c>
      <c r="AQ14" s="4">
        <f t="shared" si="4"/>
        <v>412</v>
      </c>
      <c r="AR14" s="4">
        <f>SUM(AS14:AT14)</f>
        <v>2175</v>
      </c>
      <c r="AS14" s="4">
        <f t="shared" si="4"/>
        <v>1024</v>
      </c>
      <c r="AT14" s="4">
        <f t="shared" si="4"/>
        <v>1151</v>
      </c>
      <c r="AU14" s="4">
        <f>SUM(AV14:AW14)</f>
        <v>1819</v>
      </c>
      <c r="AV14" s="4">
        <f t="shared" si="4"/>
        <v>938</v>
      </c>
      <c r="AW14" s="4">
        <f t="shared" si="4"/>
        <v>881</v>
      </c>
      <c r="AX14" s="4">
        <f t="shared" si="4"/>
        <v>0</v>
      </c>
      <c r="AY14" s="3">
        <f t="shared" si="4"/>
        <v>0</v>
      </c>
      <c r="AZ14" s="3">
        <f t="shared" si="4"/>
        <v>0</v>
      </c>
      <c r="BA14" s="3">
        <f t="shared" si="4"/>
        <v>1</v>
      </c>
      <c r="BB14" s="3">
        <f t="shared" si="4"/>
        <v>0</v>
      </c>
      <c r="BC14" s="3">
        <f t="shared" si="4"/>
        <v>1</v>
      </c>
      <c r="BD14" s="3">
        <f t="shared" si="4"/>
        <v>1</v>
      </c>
      <c r="BE14" s="3">
        <f t="shared" si="4"/>
        <v>0</v>
      </c>
      <c r="BF14" s="3">
        <f t="shared" si="4"/>
        <v>1</v>
      </c>
      <c r="BG14" s="3">
        <f t="shared" si="4"/>
        <v>0</v>
      </c>
      <c r="BH14" s="3">
        <f t="shared" si="4"/>
        <v>0</v>
      </c>
      <c r="BI14" s="3">
        <f>SUM(BI16:BI21)</f>
        <v>0</v>
      </c>
      <c r="BJ14" s="100">
        <v>13.587</v>
      </c>
      <c r="BK14" s="100">
        <v>12.44</v>
      </c>
      <c r="BL14" s="100">
        <v>14.804</v>
      </c>
      <c r="BM14" s="100">
        <v>13.471</v>
      </c>
      <c r="BN14" s="100">
        <v>15.813</v>
      </c>
      <c r="BO14" s="100">
        <v>10.984</v>
      </c>
      <c r="BP14" s="3">
        <f aca="true" t="shared" si="5" ref="BP14:BU14">SUM(BP16:BP21)</f>
        <v>919</v>
      </c>
      <c r="BQ14" s="3">
        <f t="shared" si="5"/>
        <v>545</v>
      </c>
      <c r="BR14" s="3">
        <f t="shared" si="5"/>
        <v>374</v>
      </c>
      <c r="BS14" s="3">
        <f t="shared" si="5"/>
        <v>355</v>
      </c>
      <c r="BT14" s="3">
        <f t="shared" si="5"/>
        <v>65</v>
      </c>
      <c r="BU14" s="112">
        <f t="shared" si="5"/>
        <v>290</v>
      </c>
      <c r="BV14" s="13" t="s">
        <v>43</v>
      </c>
    </row>
    <row r="15" spans="1:74" s="110" customFormat="1" ht="16.5" customHeight="1">
      <c r="A15" s="21" t="s">
        <v>31</v>
      </c>
      <c r="B15" s="1" t="s">
        <v>32</v>
      </c>
      <c r="C15" s="1" t="s">
        <v>32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32</v>
      </c>
      <c r="I15" s="1" t="s">
        <v>32</v>
      </c>
      <c r="J15" s="1" t="s">
        <v>32</v>
      </c>
      <c r="K15" s="1" t="s">
        <v>32</v>
      </c>
      <c r="L15" s="1" t="s">
        <v>32</v>
      </c>
      <c r="M15" s="1" t="s">
        <v>32</v>
      </c>
      <c r="N15" s="1" t="s">
        <v>32</v>
      </c>
      <c r="O15" s="1" t="s">
        <v>32</v>
      </c>
      <c r="P15" s="1" t="s">
        <v>32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32</v>
      </c>
      <c r="V15" s="1" t="s">
        <v>32</v>
      </c>
      <c r="W15" s="1" t="s">
        <v>32</v>
      </c>
      <c r="X15" s="1" t="s">
        <v>32</v>
      </c>
      <c r="Y15" s="1" t="s">
        <v>32</v>
      </c>
      <c r="Z15" s="1" t="s">
        <v>32</v>
      </c>
      <c r="AA15" s="1" t="s">
        <v>32</v>
      </c>
      <c r="AB15" s="2" t="s">
        <v>32</v>
      </c>
      <c r="AC15" s="1" t="s">
        <v>32</v>
      </c>
      <c r="AD15" s="1" t="s">
        <v>32</v>
      </c>
      <c r="AE15" s="1" t="s">
        <v>32</v>
      </c>
      <c r="AF15" s="1" t="s">
        <v>32</v>
      </c>
      <c r="AG15" s="1" t="s">
        <v>32</v>
      </c>
      <c r="AH15" s="1" t="s">
        <v>32</v>
      </c>
      <c r="AI15" s="1" t="s">
        <v>32</v>
      </c>
      <c r="AJ15" s="1" t="s">
        <v>32</v>
      </c>
      <c r="AK15" s="1" t="s">
        <v>32</v>
      </c>
      <c r="AL15" s="1" t="s">
        <v>32</v>
      </c>
      <c r="AM15" s="1" t="s">
        <v>32</v>
      </c>
      <c r="AN15" s="1" t="s">
        <v>32</v>
      </c>
      <c r="AO15" s="1" t="s">
        <v>32</v>
      </c>
      <c r="AP15" s="1" t="s">
        <v>32</v>
      </c>
      <c r="AQ15" s="1" t="s">
        <v>32</v>
      </c>
      <c r="AR15" s="1" t="s">
        <v>32</v>
      </c>
      <c r="AS15" s="1" t="s">
        <v>32</v>
      </c>
      <c r="AT15" s="1" t="s">
        <v>32</v>
      </c>
      <c r="AU15" s="1" t="s">
        <v>32</v>
      </c>
      <c r="AV15" s="1" t="s">
        <v>32</v>
      </c>
      <c r="AW15" s="1" t="s">
        <v>32</v>
      </c>
      <c r="AX15" s="1" t="s">
        <v>32</v>
      </c>
      <c r="AY15" s="1" t="s">
        <v>32</v>
      </c>
      <c r="AZ15" s="1" t="s">
        <v>32</v>
      </c>
      <c r="BA15" s="1" t="s">
        <v>32</v>
      </c>
      <c r="BB15" s="1" t="s">
        <v>32</v>
      </c>
      <c r="BC15" s="1" t="s">
        <v>32</v>
      </c>
      <c r="BD15" s="1" t="s">
        <v>32</v>
      </c>
      <c r="BE15" s="1" t="s">
        <v>32</v>
      </c>
      <c r="BF15" s="1" t="s">
        <v>32</v>
      </c>
      <c r="BG15" s="1" t="s">
        <v>32</v>
      </c>
      <c r="BH15" s="1" t="s">
        <v>32</v>
      </c>
      <c r="BI15" s="1" t="s">
        <v>32</v>
      </c>
      <c r="BJ15" s="9" t="s">
        <v>32</v>
      </c>
      <c r="BK15" s="9" t="s">
        <v>32</v>
      </c>
      <c r="BL15" s="9" t="s">
        <v>32</v>
      </c>
      <c r="BM15" s="9" t="s">
        <v>32</v>
      </c>
      <c r="BN15" s="9" t="s">
        <v>32</v>
      </c>
      <c r="BO15" s="9" t="s">
        <v>32</v>
      </c>
      <c r="BP15" s="1" t="s">
        <v>32</v>
      </c>
      <c r="BQ15" s="1" t="s">
        <v>32</v>
      </c>
      <c r="BR15" s="1" t="s">
        <v>32</v>
      </c>
      <c r="BS15" s="1" t="s">
        <v>32</v>
      </c>
      <c r="BT15" s="1"/>
      <c r="BU15" s="14"/>
      <c r="BV15" s="22" t="s">
        <v>31</v>
      </c>
    </row>
    <row r="16" spans="1:74" s="110" customFormat="1" ht="16.5" customHeight="1">
      <c r="A16" s="21" t="s">
        <v>42</v>
      </c>
      <c r="B16" s="1">
        <v>405</v>
      </c>
      <c r="C16" s="1">
        <v>196</v>
      </c>
      <c r="D16" s="1">
        <v>209</v>
      </c>
      <c r="E16" s="1">
        <v>134</v>
      </c>
      <c r="F16" s="1">
        <v>57</v>
      </c>
      <c r="G16" s="1">
        <v>77</v>
      </c>
      <c r="H16" s="1">
        <v>97</v>
      </c>
      <c r="I16" s="1">
        <v>51</v>
      </c>
      <c r="J16" s="1">
        <v>46</v>
      </c>
      <c r="K16" s="1">
        <v>37</v>
      </c>
      <c r="L16" s="1">
        <v>6</v>
      </c>
      <c r="M16" s="1">
        <v>31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79</v>
      </c>
      <c r="AA16" s="1">
        <v>46</v>
      </c>
      <c r="AB16" s="2">
        <v>33</v>
      </c>
      <c r="AC16" s="1">
        <v>29</v>
      </c>
      <c r="AD16" s="1">
        <v>17</v>
      </c>
      <c r="AE16" s="1">
        <v>12</v>
      </c>
      <c r="AF16" s="1">
        <v>0</v>
      </c>
      <c r="AG16" s="1">
        <v>0</v>
      </c>
      <c r="AH16" s="1">
        <v>0</v>
      </c>
      <c r="AI16" s="1">
        <v>29</v>
      </c>
      <c r="AJ16" s="1">
        <v>17</v>
      </c>
      <c r="AK16" s="1">
        <v>12</v>
      </c>
      <c r="AL16" s="1">
        <v>2</v>
      </c>
      <c r="AM16" s="1">
        <v>2</v>
      </c>
      <c r="AN16" s="1">
        <v>0</v>
      </c>
      <c r="AO16" s="1">
        <v>24</v>
      </c>
      <c r="AP16" s="1">
        <v>12</v>
      </c>
      <c r="AQ16" s="1">
        <v>12</v>
      </c>
      <c r="AR16" s="1">
        <v>131</v>
      </c>
      <c r="AS16" s="1">
        <v>61</v>
      </c>
      <c r="AT16" s="1">
        <v>70</v>
      </c>
      <c r="AU16" s="1">
        <v>6</v>
      </c>
      <c r="AV16" s="1">
        <v>1</v>
      </c>
      <c r="AW16" s="1">
        <v>5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8">
        <v>33.086</v>
      </c>
      <c r="BK16" s="8">
        <v>29.081</v>
      </c>
      <c r="BL16" s="8">
        <v>36.842</v>
      </c>
      <c r="BM16" s="8">
        <v>5.925</v>
      </c>
      <c r="BN16" s="8">
        <v>6.122</v>
      </c>
      <c r="BO16" s="8">
        <v>5.741</v>
      </c>
      <c r="BP16" s="1">
        <v>132</v>
      </c>
      <c r="BQ16" s="1">
        <v>80</v>
      </c>
      <c r="BR16" s="1">
        <v>52</v>
      </c>
      <c r="BS16" s="1">
        <v>41</v>
      </c>
      <c r="BT16" s="1">
        <v>7</v>
      </c>
      <c r="BU16" s="14">
        <v>34</v>
      </c>
      <c r="BV16" s="22" t="s">
        <v>42</v>
      </c>
    </row>
    <row r="17" spans="1:74" s="110" customFormat="1" ht="16.5" customHeight="1">
      <c r="A17" s="21" t="s">
        <v>44</v>
      </c>
      <c r="B17" s="1">
        <v>2246</v>
      </c>
      <c r="C17" s="1">
        <v>1154</v>
      </c>
      <c r="D17" s="1">
        <v>1092</v>
      </c>
      <c r="E17" s="1">
        <v>181</v>
      </c>
      <c r="F17" s="1">
        <v>82</v>
      </c>
      <c r="G17" s="1">
        <v>99</v>
      </c>
      <c r="H17" s="1">
        <v>123</v>
      </c>
      <c r="I17" s="1">
        <v>74</v>
      </c>
      <c r="J17" s="1">
        <v>49</v>
      </c>
      <c r="K17" s="1">
        <v>56</v>
      </c>
      <c r="L17" s="1">
        <v>7</v>
      </c>
      <c r="M17" s="1">
        <v>49</v>
      </c>
      <c r="N17" s="1">
        <v>2</v>
      </c>
      <c r="O17" s="1">
        <v>1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214</v>
      </c>
      <c r="AA17" s="1">
        <v>107</v>
      </c>
      <c r="AB17" s="2">
        <v>107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29</v>
      </c>
      <c r="AP17" s="1">
        <v>22</v>
      </c>
      <c r="AQ17" s="1">
        <v>7</v>
      </c>
      <c r="AR17" s="1">
        <v>15</v>
      </c>
      <c r="AS17" s="1">
        <v>7</v>
      </c>
      <c r="AT17" s="1">
        <v>8</v>
      </c>
      <c r="AU17" s="98">
        <v>1807</v>
      </c>
      <c r="AV17" s="98">
        <v>936</v>
      </c>
      <c r="AW17" s="98">
        <v>871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99">
        <v>8.058</v>
      </c>
      <c r="BK17" s="99">
        <v>7.105</v>
      </c>
      <c r="BL17" s="99">
        <v>9.065</v>
      </c>
      <c r="BM17" s="99">
        <v>1.291</v>
      </c>
      <c r="BN17" s="99">
        <v>1.906</v>
      </c>
      <c r="BO17" s="99">
        <v>0.641</v>
      </c>
      <c r="BP17" s="1">
        <v>123</v>
      </c>
      <c r="BQ17" s="1">
        <v>74</v>
      </c>
      <c r="BR17" s="1">
        <v>49</v>
      </c>
      <c r="BS17" s="1">
        <v>56</v>
      </c>
      <c r="BT17" s="1">
        <v>7</v>
      </c>
      <c r="BU17" s="14">
        <v>49</v>
      </c>
      <c r="BV17" s="22" t="s">
        <v>44</v>
      </c>
    </row>
    <row r="18" spans="1:74" s="110" customFormat="1" ht="16.5" customHeight="1">
      <c r="A18" s="21" t="s">
        <v>45</v>
      </c>
      <c r="B18" s="1">
        <v>113</v>
      </c>
      <c r="C18" s="1">
        <v>57</v>
      </c>
      <c r="D18" s="1">
        <v>56</v>
      </c>
      <c r="E18" s="1">
        <v>8</v>
      </c>
      <c r="F18" s="1">
        <v>3</v>
      </c>
      <c r="G18" s="1">
        <v>5</v>
      </c>
      <c r="H18" s="1">
        <v>8</v>
      </c>
      <c r="I18" s="1">
        <v>3</v>
      </c>
      <c r="J18" s="1">
        <v>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13</v>
      </c>
      <c r="AA18" s="1">
        <v>7</v>
      </c>
      <c r="AB18" s="2">
        <v>6</v>
      </c>
      <c r="AC18" s="1">
        <v>1</v>
      </c>
      <c r="AD18" s="1">
        <v>0</v>
      </c>
      <c r="AE18" s="1">
        <v>1</v>
      </c>
      <c r="AF18" s="1">
        <v>0</v>
      </c>
      <c r="AG18" s="1">
        <v>0</v>
      </c>
      <c r="AH18" s="1">
        <v>0</v>
      </c>
      <c r="AI18" s="1">
        <v>1</v>
      </c>
      <c r="AJ18" s="1">
        <v>0</v>
      </c>
      <c r="AK18" s="1">
        <v>1</v>
      </c>
      <c r="AL18" s="1">
        <v>0</v>
      </c>
      <c r="AM18" s="1">
        <v>0</v>
      </c>
      <c r="AN18" s="1">
        <v>0</v>
      </c>
      <c r="AO18" s="1">
        <v>48</v>
      </c>
      <c r="AP18" s="1">
        <v>30</v>
      </c>
      <c r="AQ18" s="1">
        <v>18</v>
      </c>
      <c r="AR18" s="1">
        <v>43</v>
      </c>
      <c r="AS18" s="1">
        <v>17</v>
      </c>
      <c r="AT18" s="1">
        <v>26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8">
        <v>7.079</v>
      </c>
      <c r="BK18" s="8">
        <v>5.263</v>
      </c>
      <c r="BL18" s="8">
        <v>8.928</v>
      </c>
      <c r="BM18" s="8">
        <v>42.477</v>
      </c>
      <c r="BN18" s="8">
        <v>52.631</v>
      </c>
      <c r="BO18" s="8">
        <v>32.142</v>
      </c>
      <c r="BP18" s="1">
        <v>10</v>
      </c>
      <c r="BQ18" s="1">
        <v>4</v>
      </c>
      <c r="BR18" s="1">
        <v>6</v>
      </c>
      <c r="BS18" s="1">
        <v>0</v>
      </c>
      <c r="BT18" s="1">
        <v>0</v>
      </c>
      <c r="BU18" s="14">
        <v>0</v>
      </c>
      <c r="BV18" s="22" t="s">
        <v>45</v>
      </c>
    </row>
    <row r="19" spans="1:74" s="110" customFormat="1" ht="16.5" customHeight="1">
      <c r="A19" s="21" t="s">
        <v>46</v>
      </c>
      <c r="B19" s="1">
        <v>1175</v>
      </c>
      <c r="C19" s="1">
        <v>602</v>
      </c>
      <c r="D19" s="1">
        <v>573</v>
      </c>
      <c r="E19" s="1">
        <v>319</v>
      </c>
      <c r="F19" s="1">
        <v>165</v>
      </c>
      <c r="G19" s="1">
        <v>154</v>
      </c>
      <c r="H19" s="1">
        <v>239</v>
      </c>
      <c r="I19" s="1">
        <v>152</v>
      </c>
      <c r="J19" s="1">
        <v>87</v>
      </c>
      <c r="K19" s="1">
        <v>78</v>
      </c>
      <c r="L19" s="1">
        <v>11</v>
      </c>
      <c r="M19" s="1">
        <v>67</v>
      </c>
      <c r="N19" s="1">
        <v>2</v>
      </c>
      <c r="O19" s="1">
        <v>2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258</v>
      </c>
      <c r="AA19" s="1">
        <v>155</v>
      </c>
      <c r="AB19" s="2">
        <v>103</v>
      </c>
      <c r="AC19" s="1">
        <v>22</v>
      </c>
      <c r="AD19" s="1">
        <v>10</v>
      </c>
      <c r="AE19" s="1">
        <v>12</v>
      </c>
      <c r="AF19" s="1">
        <v>0</v>
      </c>
      <c r="AG19" s="1">
        <v>0</v>
      </c>
      <c r="AH19" s="1">
        <v>0</v>
      </c>
      <c r="AI19" s="1">
        <v>22</v>
      </c>
      <c r="AJ19" s="1">
        <v>10</v>
      </c>
      <c r="AK19" s="1">
        <v>12</v>
      </c>
      <c r="AL19" s="1">
        <v>0</v>
      </c>
      <c r="AM19" s="1">
        <v>0</v>
      </c>
      <c r="AN19" s="1">
        <v>0</v>
      </c>
      <c r="AO19" s="1">
        <v>98</v>
      </c>
      <c r="AP19" s="1">
        <v>51</v>
      </c>
      <c r="AQ19" s="1">
        <v>47</v>
      </c>
      <c r="AR19" s="1">
        <v>478</v>
      </c>
      <c r="AS19" s="1">
        <v>221</v>
      </c>
      <c r="AT19" s="1">
        <v>257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8">
        <v>27.148</v>
      </c>
      <c r="BK19" s="8">
        <v>27.408</v>
      </c>
      <c r="BL19" s="8">
        <v>26.876</v>
      </c>
      <c r="BM19" s="8">
        <v>8.34</v>
      </c>
      <c r="BN19" s="8">
        <v>8.471</v>
      </c>
      <c r="BO19" s="8">
        <v>8.202</v>
      </c>
      <c r="BP19" s="1">
        <v>381</v>
      </c>
      <c r="BQ19" s="1">
        <v>228</v>
      </c>
      <c r="BR19" s="1">
        <v>153</v>
      </c>
      <c r="BS19" s="1">
        <v>127</v>
      </c>
      <c r="BT19" s="1">
        <v>24</v>
      </c>
      <c r="BU19" s="14">
        <v>103</v>
      </c>
      <c r="BV19" s="22" t="s">
        <v>46</v>
      </c>
    </row>
    <row r="20" spans="1:74" s="110" customFormat="1" ht="16.5" customHeight="1">
      <c r="A20" s="21" t="s">
        <v>47</v>
      </c>
      <c r="B20" s="1">
        <v>3762</v>
      </c>
      <c r="C20" s="1">
        <v>1952</v>
      </c>
      <c r="D20" s="1">
        <v>1810</v>
      </c>
      <c r="E20" s="1">
        <v>412</v>
      </c>
      <c r="F20" s="1">
        <v>191</v>
      </c>
      <c r="G20" s="1">
        <v>221</v>
      </c>
      <c r="H20" s="1">
        <v>272</v>
      </c>
      <c r="I20" s="1">
        <v>159</v>
      </c>
      <c r="J20" s="1">
        <v>113</v>
      </c>
      <c r="K20" s="1">
        <v>130</v>
      </c>
      <c r="L20" s="1">
        <v>27</v>
      </c>
      <c r="M20" s="1">
        <v>103</v>
      </c>
      <c r="N20" s="1">
        <v>9</v>
      </c>
      <c r="O20" s="1">
        <v>4</v>
      </c>
      <c r="P20" s="1">
        <v>5</v>
      </c>
      <c r="Q20" s="1">
        <v>1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983</v>
      </c>
      <c r="AA20" s="1">
        <v>525</v>
      </c>
      <c r="AB20" s="2">
        <v>458</v>
      </c>
      <c r="AC20" s="1">
        <v>41</v>
      </c>
      <c r="AD20" s="1">
        <v>20</v>
      </c>
      <c r="AE20" s="1">
        <v>21</v>
      </c>
      <c r="AF20" s="1">
        <v>16</v>
      </c>
      <c r="AG20" s="1">
        <v>2</v>
      </c>
      <c r="AH20" s="1">
        <v>14</v>
      </c>
      <c r="AI20" s="1">
        <v>25</v>
      </c>
      <c r="AJ20" s="1">
        <v>18</v>
      </c>
      <c r="AK20" s="1">
        <v>7</v>
      </c>
      <c r="AL20" s="1">
        <v>21</v>
      </c>
      <c r="AM20" s="1">
        <v>16</v>
      </c>
      <c r="AN20" s="1">
        <v>5</v>
      </c>
      <c r="AO20" s="1">
        <v>803</v>
      </c>
      <c r="AP20" s="1">
        <v>481</v>
      </c>
      <c r="AQ20" s="1">
        <v>322</v>
      </c>
      <c r="AR20" s="1">
        <v>1496</v>
      </c>
      <c r="AS20" s="1">
        <v>718</v>
      </c>
      <c r="AT20" s="1">
        <v>778</v>
      </c>
      <c r="AU20" s="1">
        <v>6</v>
      </c>
      <c r="AV20" s="1">
        <v>1</v>
      </c>
      <c r="AW20" s="1">
        <v>5</v>
      </c>
      <c r="AX20" s="1">
        <v>0</v>
      </c>
      <c r="AY20" s="1">
        <v>0</v>
      </c>
      <c r="AZ20" s="1">
        <v>0</v>
      </c>
      <c r="BA20" s="1">
        <v>1</v>
      </c>
      <c r="BB20" s="1">
        <v>0</v>
      </c>
      <c r="BC20" s="1">
        <v>1</v>
      </c>
      <c r="BD20" s="1">
        <v>1</v>
      </c>
      <c r="BE20" s="1">
        <v>0</v>
      </c>
      <c r="BF20" s="1">
        <v>1</v>
      </c>
      <c r="BG20" s="1">
        <v>0</v>
      </c>
      <c r="BH20" s="1">
        <v>0</v>
      </c>
      <c r="BI20" s="1">
        <v>0</v>
      </c>
      <c r="BJ20" s="8">
        <v>10.951</v>
      </c>
      <c r="BK20" s="8">
        <v>9.784</v>
      </c>
      <c r="BL20" s="8">
        <v>12.209</v>
      </c>
      <c r="BM20" s="8">
        <v>21.398</v>
      </c>
      <c r="BN20" s="8">
        <v>24.641</v>
      </c>
      <c r="BO20" s="8">
        <v>17.9</v>
      </c>
      <c r="BP20" s="1">
        <v>272</v>
      </c>
      <c r="BQ20" s="1">
        <v>159</v>
      </c>
      <c r="BR20" s="1">
        <v>113</v>
      </c>
      <c r="BS20" s="1">
        <v>130</v>
      </c>
      <c r="BT20" s="1">
        <v>27</v>
      </c>
      <c r="BU20" s="14">
        <v>103</v>
      </c>
      <c r="BV20" s="22" t="s">
        <v>47</v>
      </c>
    </row>
    <row r="21" spans="1:74" s="20" customFormat="1" ht="16.5" customHeight="1">
      <c r="A21" s="21" t="s">
        <v>48</v>
      </c>
      <c r="B21" s="1">
        <v>71</v>
      </c>
      <c r="C21" s="1">
        <v>42</v>
      </c>
      <c r="D21" s="1">
        <v>29</v>
      </c>
      <c r="E21" s="1">
        <v>2</v>
      </c>
      <c r="F21" s="1">
        <v>0</v>
      </c>
      <c r="G21" s="1">
        <v>2</v>
      </c>
      <c r="H21" s="1">
        <v>1</v>
      </c>
      <c r="I21" s="1">
        <v>0</v>
      </c>
      <c r="J21" s="1">
        <v>1</v>
      </c>
      <c r="K21" s="1">
        <v>1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12</v>
      </c>
      <c r="AA21" s="1">
        <v>3</v>
      </c>
      <c r="AB21" s="2">
        <v>9</v>
      </c>
      <c r="AC21" s="1">
        <v>1</v>
      </c>
      <c r="AD21" s="1">
        <v>1</v>
      </c>
      <c r="AE21" s="1">
        <v>0</v>
      </c>
      <c r="AF21" s="1">
        <v>0</v>
      </c>
      <c r="AG21" s="1">
        <v>0</v>
      </c>
      <c r="AH21" s="1">
        <v>0</v>
      </c>
      <c r="AI21" s="1">
        <v>1</v>
      </c>
      <c r="AJ21" s="1">
        <v>1</v>
      </c>
      <c r="AK21" s="1">
        <v>0</v>
      </c>
      <c r="AL21" s="1">
        <v>1</v>
      </c>
      <c r="AM21" s="1">
        <v>1</v>
      </c>
      <c r="AN21" s="1">
        <v>0</v>
      </c>
      <c r="AO21" s="1">
        <v>43</v>
      </c>
      <c r="AP21" s="1">
        <v>37</v>
      </c>
      <c r="AQ21" s="1">
        <v>6</v>
      </c>
      <c r="AR21" s="1">
        <v>12</v>
      </c>
      <c r="AS21" s="1">
        <v>0</v>
      </c>
      <c r="AT21" s="1">
        <v>12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9">
        <v>2.816</v>
      </c>
      <c r="BK21" s="9">
        <v>0</v>
      </c>
      <c r="BL21" s="9">
        <v>6.896</v>
      </c>
      <c r="BM21" s="9">
        <v>60.563</v>
      </c>
      <c r="BN21" s="9">
        <v>88.095</v>
      </c>
      <c r="BO21" s="9">
        <v>20.689</v>
      </c>
      <c r="BP21" s="1">
        <v>1</v>
      </c>
      <c r="BQ21" s="1">
        <v>0</v>
      </c>
      <c r="BR21" s="1">
        <v>1</v>
      </c>
      <c r="BS21" s="1">
        <v>1</v>
      </c>
      <c r="BT21" s="1">
        <v>0</v>
      </c>
      <c r="BU21" s="14">
        <v>1</v>
      </c>
      <c r="BV21" s="22" t="s">
        <v>48</v>
      </c>
    </row>
    <row r="22" spans="1:74" s="20" customFormat="1" ht="16.5" customHeight="1">
      <c r="A22" s="23" t="s">
        <v>31</v>
      </c>
      <c r="B22" s="1" t="s">
        <v>32</v>
      </c>
      <c r="C22" s="1" t="s">
        <v>32</v>
      </c>
      <c r="D22" s="1" t="s">
        <v>32</v>
      </c>
      <c r="E22" s="1" t="s">
        <v>32</v>
      </c>
      <c r="F22" s="1" t="s">
        <v>32</v>
      </c>
      <c r="G22" s="1" t="s">
        <v>32</v>
      </c>
      <c r="H22" s="1" t="s">
        <v>32</v>
      </c>
      <c r="I22" s="1" t="s">
        <v>32</v>
      </c>
      <c r="J22" s="1" t="s">
        <v>32</v>
      </c>
      <c r="K22" s="1" t="s">
        <v>32</v>
      </c>
      <c r="L22" s="1" t="s">
        <v>32</v>
      </c>
      <c r="M22" s="1" t="s">
        <v>32</v>
      </c>
      <c r="N22" s="1" t="s">
        <v>32</v>
      </c>
      <c r="O22" s="1" t="s">
        <v>32</v>
      </c>
      <c r="P22" s="1" t="s">
        <v>32</v>
      </c>
      <c r="Q22" s="1" t="s">
        <v>32</v>
      </c>
      <c r="R22" s="1" t="s">
        <v>32</v>
      </c>
      <c r="S22" s="1" t="s">
        <v>32</v>
      </c>
      <c r="T22" s="1" t="s">
        <v>32</v>
      </c>
      <c r="U22" s="1" t="s">
        <v>32</v>
      </c>
      <c r="V22" s="1" t="s">
        <v>32</v>
      </c>
      <c r="W22" s="1" t="s">
        <v>32</v>
      </c>
      <c r="X22" s="1" t="s">
        <v>32</v>
      </c>
      <c r="Y22" s="1" t="s">
        <v>32</v>
      </c>
      <c r="Z22" s="1" t="s">
        <v>32</v>
      </c>
      <c r="AA22" s="1" t="s">
        <v>32</v>
      </c>
      <c r="AB22" s="2" t="s">
        <v>32</v>
      </c>
      <c r="AC22" s="1" t="s">
        <v>32</v>
      </c>
      <c r="AD22" s="1" t="s">
        <v>32</v>
      </c>
      <c r="AE22" s="1" t="s">
        <v>32</v>
      </c>
      <c r="AF22" s="1" t="s">
        <v>32</v>
      </c>
      <c r="AG22" s="1" t="s">
        <v>32</v>
      </c>
      <c r="AH22" s="1" t="s">
        <v>32</v>
      </c>
      <c r="AI22" s="1" t="s">
        <v>32</v>
      </c>
      <c r="AJ22" s="1" t="s">
        <v>32</v>
      </c>
      <c r="AK22" s="1" t="s">
        <v>32</v>
      </c>
      <c r="AL22" s="1" t="s">
        <v>32</v>
      </c>
      <c r="AM22" s="1" t="s">
        <v>32</v>
      </c>
      <c r="AN22" s="1" t="s">
        <v>32</v>
      </c>
      <c r="AO22" s="1" t="s">
        <v>32</v>
      </c>
      <c r="AP22" s="1" t="s">
        <v>32</v>
      </c>
      <c r="AQ22" s="1" t="s">
        <v>32</v>
      </c>
      <c r="AR22" s="1" t="s">
        <v>32</v>
      </c>
      <c r="AS22" s="1" t="s">
        <v>32</v>
      </c>
      <c r="AT22" s="1" t="s">
        <v>32</v>
      </c>
      <c r="AU22" s="1" t="s">
        <v>32</v>
      </c>
      <c r="AV22" s="1" t="s">
        <v>32</v>
      </c>
      <c r="AW22" s="1" t="s">
        <v>32</v>
      </c>
      <c r="AX22" s="1" t="s">
        <v>32</v>
      </c>
      <c r="AY22" s="1" t="s">
        <v>32</v>
      </c>
      <c r="AZ22" s="1" t="s">
        <v>32</v>
      </c>
      <c r="BA22" s="1" t="s">
        <v>32</v>
      </c>
      <c r="BB22" s="1" t="s">
        <v>32</v>
      </c>
      <c r="BC22" s="1" t="s">
        <v>32</v>
      </c>
      <c r="BD22" s="1" t="s">
        <v>32</v>
      </c>
      <c r="BE22" s="1" t="s">
        <v>32</v>
      </c>
      <c r="BF22" s="1" t="s">
        <v>32</v>
      </c>
      <c r="BG22" s="1" t="s">
        <v>32</v>
      </c>
      <c r="BH22" s="1" t="s">
        <v>32</v>
      </c>
      <c r="BI22" s="1" t="s">
        <v>32</v>
      </c>
      <c r="BJ22" s="9" t="s">
        <v>32</v>
      </c>
      <c r="BK22" s="9" t="s">
        <v>32</v>
      </c>
      <c r="BL22" s="9" t="s">
        <v>32</v>
      </c>
      <c r="BM22" s="9" t="s">
        <v>32</v>
      </c>
      <c r="BN22" s="9" t="s">
        <v>32</v>
      </c>
      <c r="BO22" s="9" t="s">
        <v>32</v>
      </c>
      <c r="BP22" s="1" t="s">
        <v>32</v>
      </c>
      <c r="BQ22" s="1" t="s">
        <v>32</v>
      </c>
      <c r="BR22" s="1" t="s">
        <v>32</v>
      </c>
      <c r="BS22" s="1" t="s">
        <v>32</v>
      </c>
      <c r="BT22" s="1"/>
      <c r="BU22" s="14"/>
      <c r="BV22" s="24" t="s">
        <v>31</v>
      </c>
    </row>
    <row r="23" spans="1:74" s="20" customFormat="1" ht="16.5" customHeight="1">
      <c r="A23" s="23" t="s">
        <v>49</v>
      </c>
      <c r="B23" s="1">
        <v>9121</v>
      </c>
      <c r="C23" s="1">
        <v>4755</v>
      </c>
      <c r="D23" s="1">
        <v>4366</v>
      </c>
      <c r="E23" s="1">
        <v>1077</v>
      </c>
      <c r="F23" s="1">
        <v>548</v>
      </c>
      <c r="G23" s="1">
        <v>529</v>
      </c>
      <c r="H23" s="1">
        <v>714</v>
      </c>
      <c r="I23" s="1">
        <v>487</v>
      </c>
      <c r="J23" s="1">
        <v>227</v>
      </c>
      <c r="K23" s="1">
        <v>333</v>
      </c>
      <c r="L23" s="1">
        <v>51</v>
      </c>
      <c r="M23" s="1">
        <v>282</v>
      </c>
      <c r="N23" s="1">
        <v>25</v>
      </c>
      <c r="O23" s="1">
        <v>7</v>
      </c>
      <c r="P23" s="1">
        <v>18</v>
      </c>
      <c r="Q23" s="1">
        <v>5</v>
      </c>
      <c r="R23" s="1">
        <v>3</v>
      </c>
      <c r="S23" s="1">
        <v>2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1696</v>
      </c>
      <c r="AA23" s="1">
        <v>967</v>
      </c>
      <c r="AB23" s="2">
        <v>729</v>
      </c>
      <c r="AC23" s="1">
        <v>131</v>
      </c>
      <c r="AD23" s="1">
        <v>88</v>
      </c>
      <c r="AE23" s="1">
        <v>43</v>
      </c>
      <c r="AF23" s="1">
        <v>30</v>
      </c>
      <c r="AG23" s="1">
        <v>16</v>
      </c>
      <c r="AH23" s="1">
        <v>14</v>
      </c>
      <c r="AI23" s="1">
        <v>101</v>
      </c>
      <c r="AJ23" s="1">
        <v>72</v>
      </c>
      <c r="AK23" s="1">
        <v>29</v>
      </c>
      <c r="AL23" s="1">
        <v>27</v>
      </c>
      <c r="AM23" s="1">
        <v>20</v>
      </c>
      <c r="AN23" s="1">
        <v>7</v>
      </c>
      <c r="AO23" s="1">
        <v>958</v>
      </c>
      <c r="AP23" s="1">
        <v>578</v>
      </c>
      <c r="AQ23" s="1">
        <v>380</v>
      </c>
      <c r="AR23" s="1">
        <v>2777</v>
      </c>
      <c r="AS23" s="1">
        <v>1293</v>
      </c>
      <c r="AT23" s="1">
        <v>1484</v>
      </c>
      <c r="AU23" s="1">
        <v>2455</v>
      </c>
      <c r="AV23" s="1">
        <v>1261</v>
      </c>
      <c r="AW23" s="1">
        <v>1194</v>
      </c>
      <c r="AX23" s="1">
        <v>1</v>
      </c>
      <c r="AY23" s="1">
        <v>0</v>
      </c>
      <c r="AZ23" s="1">
        <v>1</v>
      </c>
      <c r="BA23" s="1">
        <v>0</v>
      </c>
      <c r="BB23" s="1">
        <v>0</v>
      </c>
      <c r="BC23" s="1">
        <v>0</v>
      </c>
      <c r="BD23" s="1">
        <v>1</v>
      </c>
      <c r="BE23" s="1">
        <v>0</v>
      </c>
      <c r="BF23" s="1">
        <v>1</v>
      </c>
      <c r="BG23" s="1">
        <v>0</v>
      </c>
      <c r="BH23" s="1">
        <v>0</v>
      </c>
      <c r="BI23" s="1">
        <v>0</v>
      </c>
      <c r="BJ23" s="9">
        <v>11.8</v>
      </c>
      <c r="BK23" s="9">
        <v>11.5</v>
      </c>
      <c r="BL23" s="9">
        <v>12.1</v>
      </c>
      <c r="BM23" s="9">
        <v>10.5</v>
      </c>
      <c r="BN23" s="9">
        <v>12.2</v>
      </c>
      <c r="BO23" s="9">
        <v>8.7</v>
      </c>
      <c r="BP23" s="1">
        <v>1130</v>
      </c>
      <c r="BQ23" s="1">
        <v>731</v>
      </c>
      <c r="BR23" s="1">
        <v>399</v>
      </c>
      <c r="BS23" s="1">
        <v>394</v>
      </c>
      <c r="BT23" s="1">
        <v>62</v>
      </c>
      <c r="BU23" s="14">
        <v>332</v>
      </c>
      <c r="BV23" s="24" t="s">
        <v>49</v>
      </c>
    </row>
    <row r="24" spans="1:74" s="110" customFormat="1" ht="6" customHeight="1">
      <c r="A24" s="9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7"/>
      <c r="BK24" s="17"/>
      <c r="BL24" s="17"/>
      <c r="BM24" s="17"/>
      <c r="BN24" s="17"/>
      <c r="BO24" s="17"/>
      <c r="BP24" s="18"/>
      <c r="BQ24" s="18"/>
      <c r="BR24" s="18"/>
      <c r="BS24" s="18"/>
      <c r="BT24" s="18"/>
      <c r="BU24" s="19"/>
      <c r="BV24" s="97"/>
    </row>
    <row r="25" ht="6" customHeight="1"/>
    <row r="26" spans="1:74" s="29" customFormat="1" ht="15" customHeight="1">
      <c r="A26" s="94" t="s">
        <v>50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88"/>
      <c r="BV26" s="84"/>
    </row>
    <row r="27" spans="1:74" s="29" customFormat="1" ht="15" customHeight="1">
      <c r="A27" s="94" t="s">
        <v>51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88"/>
      <c r="BV27" s="84"/>
    </row>
    <row r="28" spans="1:74" s="29" customFormat="1" ht="15" customHeight="1">
      <c r="A28" s="93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88"/>
      <c r="BV28" s="84"/>
    </row>
  </sheetData>
  <sheetProtection/>
  <mergeCells count="2">
    <mergeCell ref="B3:D4"/>
    <mergeCell ref="AR3:AT4"/>
  </mergeCells>
  <printOptions horizontalCentered="1"/>
  <pageMargins left="0.7874015748031497" right="0.7874015748031497" top="0.7874015748031497" bottom="0.7874015748031497" header="0" footer="0"/>
  <pageSetup fitToWidth="2" fitToHeight="1" horizontalDpi="300" verticalDpi="300" orientation="landscape" paperSize="9" scale="68" r:id="rId1"/>
  <colBreaks count="1" manualBreakCount="1">
    <brk id="3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2006-02-09T07:19:22Z</cp:lastPrinted>
  <dcterms:created xsi:type="dcterms:W3CDTF">1998-05-11T08:06:27Z</dcterms:created>
  <dcterms:modified xsi:type="dcterms:W3CDTF">2012-10-12T01:02:51Z</dcterms:modified>
  <cp:category/>
  <cp:version/>
  <cp:contentType/>
  <cp:contentStatus/>
</cp:coreProperties>
</file>