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456" windowWidth="9396" windowHeight="6168" activeTab="0"/>
  </bookViews>
  <sheets>
    <sheet name="職員数の状況" sheetId="1" r:id="rId1"/>
    <sheet name="技能労務職の推移" sheetId="2" r:id="rId2"/>
  </sheets>
  <externalReferences>
    <externalReference r:id="rId5"/>
  </externalReferences>
  <definedNames>
    <definedName name="_Fill" hidden="1">#REF!</definedName>
    <definedName name="_xlnm.Print_Area" localSheetId="1">'技能労務職の推移'!$A$1:$L$50</definedName>
  </definedNames>
  <calcPr fullCalcOnLoad="1"/>
</workbook>
</file>

<file path=xl/sharedStrings.xml><?xml version="1.0" encoding="utf-8"?>
<sst xmlns="http://schemas.openxmlformats.org/spreadsheetml/2006/main" count="172" uniqueCount="135">
  <si>
    <t>団体名</t>
  </si>
  <si>
    <t>町村計</t>
  </si>
  <si>
    <t>全部門</t>
  </si>
  <si>
    <t>市計</t>
  </si>
  <si>
    <t>市町村計</t>
  </si>
  <si>
    <t>前年比
(人）</t>
  </si>
  <si>
    <t>前年比
（人）</t>
  </si>
  <si>
    <t>各年4月1日時点</t>
  </si>
  <si>
    <t>団体名</t>
  </si>
  <si>
    <t>豊能</t>
  </si>
  <si>
    <t>三島</t>
  </si>
  <si>
    <t>北河内</t>
  </si>
  <si>
    <t>中河内</t>
  </si>
  <si>
    <t>南河内</t>
  </si>
  <si>
    <t>泉北</t>
  </si>
  <si>
    <t>泉南</t>
  </si>
  <si>
    <t>豊中市</t>
  </si>
  <si>
    <t>池田市</t>
  </si>
  <si>
    <t>箕面市</t>
  </si>
  <si>
    <t>豊能町</t>
  </si>
  <si>
    <t>能勢町</t>
  </si>
  <si>
    <t>吹田市</t>
  </si>
  <si>
    <t>高槻市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</si>
  <si>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</si>
  <si>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</si>
  <si>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</si>
  <si>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</si>
  <si>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</si>
  <si>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</si>
  <si>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</si>
  <si>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</si>
  <si>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</si>
  <si>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</si>
  <si>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</si>
  <si>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</si>
  <si>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</si>
  <si>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</si>
  <si>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</si>
  <si>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</si>
  <si>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</si>
  <si>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</si>
  <si>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</si>
  <si>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</si>
  <si>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</si>
  <si>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</si>
  <si>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</si>
  <si>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</si>
  <si>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</si>
  <si>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</si>
  <si>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</si>
  <si>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泉佐野市</t>
  </si>
  <si>
    <t>泉南市</t>
  </si>
  <si>
    <t>阪南市</t>
  </si>
  <si>
    <t>熊取町</t>
  </si>
  <si>
    <t>田尻町</t>
  </si>
  <si>
    <t>岬町</t>
  </si>
  <si>
    <t>普通会計部門</t>
  </si>
  <si>
    <t>人口千人あたり職員数
(人）</t>
  </si>
  <si>
    <t>①一般行政部門</t>
  </si>
  <si>
    <t>②普通会計部門</t>
  </si>
  <si>
    <t>③全部門</t>
  </si>
  <si>
    <t>【用語の意味】</t>
  </si>
  <si>
    <t>②「普通会計部門」：一般行政部門に属する部門、教育、警察、消防の各部門の総称です。</t>
  </si>
  <si>
    <t>①「一般行政部門」：議会事務局、総務・企画、税務、労働、農林水産、商工、土木、民生、衛生の各部門の総称です。</t>
  </si>
  <si>
    <t>③「全部門」：普通会計部門に属する部門、病院、水道、交通、下水道、その他（国保事業・介護保険事業等）の各部門の総称です。</t>
  </si>
  <si>
    <t>技能労務職員：清掃職員、学校給食員、守衛、用務員、自動車運転手、電話交換手、その他（道路補修員など）の単純な労務に雇用される職員。</t>
  </si>
  <si>
    <t>④「類似団体との比較」：人口と産業構造（産業別就業人口の構成比）を基準に、全国の市町村を類似する団体ごとにグループ分けし、グループごとに算出した平均的な職員数と比較したものです。</t>
  </si>
  <si>
    <t>④類似団体との比較</t>
  </si>
  <si>
    <t>各年4月1日時点</t>
  </si>
  <si>
    <t>Ｈ３０年</t>
  </si>
  <si>
    <t>Ｈ３１年</t>
  </si>
  <si>
    <t>普通
会計
部門</t>
  </si>
  <si>
    <t>一般
行政
部門</t>
  </si>
  <si>
    <t>全部門</t>
  </si>
  <si>
    <t>超過数
（人）</t>
  </si>
  <si>
    <t>超過率
（%）</t>
  </si>
  <si>
    <t>一般行政部門</t>
  </si>
  <si>
    <t>箕面市</t>
  </si>
  <si>
    <t>豊能町</t>
  </si>
  <si>
    <t>能勢町</t>
  </si>
  <si>
    <t>吹田市</t>
  </si>
  <si>
    <t>高槻市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</si>
  <si>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</si>
  <si>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</si>
  <si>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</si>
  <si>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</si>
  <si>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</si>
  <si>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</si>
  <si>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</si>
  <si>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</si>
  <si>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</si>
  <si>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</si>
  <si>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</si>
  <si>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</si>
  <si>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</si>
  <si>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</si>
  <si>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</si>
  <si>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</si>
  <si>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</si>
  <si>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</si>
  <si>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</si>
  <si>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</si>
  <si>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</si>
  <si>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</si>
  <si>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</si>
  <si>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</si>
  <si>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</si>
  <si>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</si>
  <si>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</si>
  <si>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</si>
  <si>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</si>
  <si>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</si>
  <si>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</si>
  <si>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</si>
  <si>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</si>
  <si>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</si>
  <si>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府内市町村の技能労務職員数の推移</t>
  </si>
  <si>
    <t>府内市町村の職員数の状況</t>
  </si>
  <si>
    <t>Ｒ２年</t>
  </si>
  <si>
    <t>Ｈ３１年</t>
  </si>
  <si>
    <t>Ｒ３年</t>
  </si>
  <si>
    <t>Ｒ２年</t>
  </si>
  <si>
    <t>Ｒ４年</t>
  </si>
  <si>
    <t>令和５年の増減状況</t>
  </si>
  <si>
    <t>Ｒ５年</t>
  </si>
  <si>
    <t>一般行政計(R4)</t>
  </si>
  <si>
    <t>職員数（R5.4)／住民基本台帳人口(R5.1)</t>
  </si>
  <si>
    <t>H30年比
（人）</t>
  </si>
  <si>
    <t>H30年比
増減比率
(%)</t>
  </si>
  <si>
    <t>人口千人当りの
技能労務職員数
(R5)(人)
（R5.1時点住民基本台帳人口）</t>
  </si>
  <si>
    <t>Ｒ３年</t>
  </si>
  <si>
    <t>Ｒ４年</t>
  </si>
  <si>
    <t>Ｒ５年</t>
  </si>
  <si>
    <t>H30年比
増減比率
(％）</t>
  </si>
  <si>
    <t>貝塚市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</si>
</sst>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;&quot;▲ &quot;#,##0"/>
    <numFmt numFmtId="179" formatCode="#,##0.0;&quot;▲ &quot;#,##0.0"/>
    <numFmt numFmtId="180" formatCode="#,##0_ ;[Red]\-#,##0\ "/>
    <numFmt numFmtId="181" formatCode="#,##0.0;[Red]\-#,##0.0"/>
    <numFmt numFmtId="182" formatCode="0;&quot;▲ &quot;0"/>
    <numFmt numFmtId="183" formatCode="0.0;&quot;▲ &quot;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#,##0_);[Red]\(#,##0\)"/>
    <numFmt numFmtId="192" formatCode="0_);[Red]\(0\)"/>
    <numFmt numFmtId="193" formatCode="#,##0.0_ ;[Red]\-#,##0.0\ "/>
    <numFmt numFmtId="194" formatCode="#,##0.00_ ;[Red]\-#,##0.00\ 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;&quot;▲ &quot;0.00"/>
    <numFmt numFmtId="200" formatCode="#,##0.00;&quot;▲ &quot;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0.000"/>
    <numFmt numFmtId="207" formatCode="0.0"/>
    <numFmt numFmtId="208" formatCode="0.0000000000"/>
    <numFmt numFmtId="209" formatCode="0.00000000000"/>
    <numFmt numFmtId="210" formatCode="0.000000000000"/>
    <numFmt numFmtId="211" formatCode="0.000000000"/>
    <numFmt numFmtId="212" formatCode="0.00000000"/>
    <numFmt numFmtId="213" formatCode="0.0000000"/>
    <numFmt numFmtId="214" formatCode="0.000000"/>
    <numFmt numFmtId="215" formatCode="0.00000"/>
  </numFmts>
  <fonts count="51">
    <font>
      <sz val="9"/>
      <name val="ＭＳ Ｐ明朝"/>
      <family val="1"/>
    </font>
    <font>
      <sz val="11"/>
      <name val="ＭＳ 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hair"/>
      <right style="double"/>
      <top style="medium"/>
      <bottom style="hair"/>
    </border>
    <border>
      <left style="double"/>
      <right style="double"/>
      <top style="medium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hair"/>
    </border>
    <border>
      <left style="hair"/>
      <right style="double"/>
      <top style="hair"/>
      <bottom style="medium"/>
    </border>
    <border>
      <left style="double"/>
      <right style="double"/>
      <top style="hair"/>
      <bottom style="medium"/>
    </border>
    <border>
      <left style="hair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hair"/>
      <right style="double"/>
      <top>
        <color indexed="63"/>
      </top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double"/>
      <right style="medium"/>
      <top style="medium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5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7" fillId="33" borderId="0" xfId="65" applyFont="1" applyFill="1">
      <alignment vertical="center"/>
      <protection/>
    </xf>
    <xf numFmtId="0" fontId="1" fillId="33" borderId="0" xfId="65" applyFont="1" applyFill="1" applyAlignment="1">
      <alignment horizontal="center" vertical="center"/>
      <protection/>
    </xf>
    <xf numFmtId="49" fontId="1" fillId="33" borderId="0" xfId="65" applyNumberFormat="1" applyFont="1" applyFill="1">
      <alignment vertical="center"/>
      <protection/>
    </xf>
    <xf numFmtId="0" fontId="1" fillId="33" borderId="0" xfId="65" applyFont="1" applyFill="1">
      <alignment vertical="center"/>
      <protection/>
    </xf>
    <xf numFmtId="0" fontId="7" fillId="33" borderId="0" xfId="65" applyFont="1" applyFill="1" applyAlignment="1">
      <alignment horizontal="left" vertical="center"/>
      <protection/>
    </xf>
    <xf numFmtId="49" fontId="9" fillId="34" borderId="10" xfId="65" applyNumberFormat="1" applyFont="1" applyFill="1" applyBorder="1" applyAlignment="1" applyProtection="1">
      <alignment horizontal="distributed" vertical="center" shrinkToFit="1"/>
      <protection locked="0"/>
    </xf>
    <xf numFmtId="2" fontId="9" fillId="34" borderId="10" xfId="65" applyNumberFormat="1" applyFont="1" applyFill="1" applyBorder="1" applyAlignment="1" applyProtection="1">
      <alignment horizontal="distributed" vertical="center" shrinkToFit="1"/>
      <protection locked="0"/>
    </xf>
    <xf numFmtId="0" fontId="9" fillId="34" borderId="11" xfId="65" applyFont="1" applyFill="1" applyBorder="1" applyAlignment="1">
      <alignment horizontal="center" vertical="center" wrapText="1"/>
      <protection/>
    </xf>
    <xf numFmtId="0" fontId="9" fillId="34" borderId="12" xfId="65" applyFont="1" applyFill="1" applyBorder="1" applyAlignment="1">
      <alignment horizontal="center" vertical="center" wrapText="1"/>
      <protection/>
    </xf>
    <xf numFmtId="0" fontId="9" fillId="34" borderId="13" xfId="65" applyFont="1" applyFill="1" applyBorder="1" applyAlignment="1">
      <alignment horizontal="center" vertical="center" wrapText="1"/>
      <protection/>
    </xf>
    <xf numFmtId="0" fontId="9" fillId="34" borderId="14" xfId="65" applyFont="1" applyFill="1" applyBorder="1" applyAlignment="1">
      <alignment horizontal="center" vertical="center" wrapText="1"/>
      <protection/>
    </xf>
    <xf numFmtId="0" fontId="9" fillId="34" borderId="15" xfId="65" applyFont="1" applyFill="1" applyBorder="1" applyAlignment="1">
      <alignment horizontal="center" vertical="center" wrapText="1"/>
      <protection/>
    </xf>
    <xf numFmtId="49" fontId="9" fillId="34" borderId="16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17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18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19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20" xfId="65" applyNumberFormat="1" applyFont="1" applyFill="1" applyBorder="1" applyAlignment="1" applyProtection="1">
      <alignment horizontal="distributed" vertical="center" shrinkToFit="1"/>
      <protection locked="0"/>
    </xf>
    <xf numFmtId="0" fontId="9" fillId="34" borderId="21" xfId="65" applyFont="1" applyFill="1" applyBorder="1" applyAlignment="1">
      <alignment horizontal="center" vertical="center" wrapText="1"/>
      <protection/>
    </xf>
    <xf numFmtId="0" fontId="9" fillId="35" borderId="22" xfId="65" applyFont="1" applyFill="1" applyBorder="1" applyAlignment="1">
      <alignment horizontal="center" vertical="center" wrapText="1"/>
      <protection/>
    </xf>
    <xf numFmtId="0" fontId="8" fillId="34" borderId="13" xfId="65" applyFont="1" applyFill="1" applyBorder="1" applyAlignment="1">
      <alignment horizontal="center" vertical="center" wrapText="1"/>
      <protection/>
    </xf>
    <xf numFmtId="0" fontId="8" fillId="34" borderId="23" xfId="65" applyFont="1" applyFill="1" applyBorder="1" applyAlignment="1">
      <alignment horizontal="center" vertical="center" wrapText="1"/>
      <protection/>
    </xf>
    <xf numFmtId="0" fontId="9" fillId="35" borderId="24" xfId="65" applyFont="1" applyFill="1" applyBorder="1" applyAlignment="1">
      <alignment horizontal="center" vertical="center" wrapText="1"/>
      <protection/>
    </xf>
    <xf numFmtId="0" fontId="9" fillId="34" borderId="25" xfId="65" applyFont="1" applyFill="1" applyBorder="1" applyAlignment="1">
      <alignment horizontal="center" vertical="center" wrapText="1"/>
      <protection/>
    </xf>
    <xf numFmtId="0" fontId="14" fillId="33" borderId="0" xfId="65" applyFont="1" applyFill="1">
      <alignment vertical="center"/>
      <protection/>
    </xf>
    <xf numFmtId="0" fontId="1" fillId="34" borderId="26" xfId="65" applyFont="1" applyFill="1" applyBorder="1" applyAlignment="1">
      <alignment horizontal="center" vertical="center" wrapText="1"/>
      <protection/>
    </xf>
    <xf numFmtId="49" fontId="9" fillId="34" borderId="27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28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29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30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31" xfId="65" applyNumberFormat="1" applyFont="1" applyFill="1" applyBorder="1" applyAlignment="1" applyProtection="1">
      <alignment horizontal="distributed" vertical="center" shrinkToFit="1"/>
      <protection locked="0"/>
    </xf>
    <xf numFmtId="0" fontId="9" fillId="34" borderId="32" xfId="65" applyFont="1" applyFill="1" applyBorder="1" applyAlignment="1">
      <alignment horizontal="center" vertical="center" wrapText="1"/>
      <protection/>
    </xf>
    <xf numFmtId="0" fontId="9" fillId="34" borderId="33" xfId="65" applyFont="1" applyFill="1" applyBorder="1" applyAlignment="1">
      <alignment horizontal="center" vertical="center" wrapText="1"/>
      <protection/>
    </xf>
    <xf numFmtId="0" fontId="9" fillId="33" borderId="34" xfId="65" applyFont="1" applyFill="1" applyBorder="1" applyAlignment="1">
      <alignment horizontal="right" vertical="center"/>
      <protection/>
    </xf>
    <xf numFmtId="178" fontId="9" fillId="33" borderId="35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20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36" xfId="51" applyNumberFormat="1" applyFont="1" applyFill="1" applyBorder="1" applyAlignment="1" applyProtection="1">
      <alignment horizontal="right" vertical="center" shrinkToFit="1"/>
      <protection locked="0"/>
    </xf>
    <xf numFmtId="179" fontId="9" fillId="35" borderId="24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37" xfId="51" applyNumberFormat="1" applyFont="1" applyFill="1" applyBorder="1" applyAlignment="1" applyProtection="1">
      <alignment horizontal="right" vertical="center" shrinkToFit="1"/>
      <protection locked="0"/>
    </xf>
    <xf numFmtId="38" fontId="9" fillId="0" borderId="38" xfId="51" applyFont="1" applyFill="1" applyBorder="1" applyAlignment="1" applyProtection="1">
      <alignment horizontal="right" vertical="center" shrinkToFit="1"/>
      <protection locked="0"/>
    </xf>
    <xf numFmtId="38" fontId="9" fillId="0" borderId="34" xfId="51" applyFont="1" applyFill="1" applyBorder="1" applyAlignment="1" applyProtection="1">
      <alignment horizontal="right" vertical="center" shrinkToFit="1"/>
      <protection locked="0"/>
    </xf>
    <xf numFmtId="38" fontId="9" fillId="0" borderId="39" xfId="51" applyFont="1" applyFill="1" applyBorder="1" applyAlignment="1" applyProtection="1">
      <alignment horizontal="right" vertical="center" shrinkToFit="1"/>
      <protection locked="0"/>
    </xf>
    <xf numFmtId="38" fontId="9" fillId="0" borderId="40" xfId="51" applyFont="1" applyFill="1" applyBorder="1" applyAlignment="1" applyProtection="1">
      <alignment horizontal="right" vertical="center" shrinkToFit="1"/>
      <protection locked="0"/>
    </xf>
    <xf numFmtId="38" fontId="9" fillId="0" borderId="36" xfId="51" applyFont="1" applyFill="1" applyBorder="1" applyAlignment="1" applyProtection="1">
      <alignment horizontal="right" vertical="center" shrinkToFit="1"/>
      <protection locked="0"/>
    </xf>
    <xf numFmtId="178" fontId="9" fillId="33" borderId="41" xfId="51" applyNumberFormat="1" applyFont="1" applyFill="1" applyBorder="1" applyAlignment="1" applyProtection="1">
      <alignment horizontal="right" vertical="center" wrapText="1" shrinkToFit="1"/>
      <protection locked="0"/>
    </xf>
    <xf numFmtId="183" fontId="9" fillId="35" borderId="42" xfId="51" applyNumberFormat="1" applyFont="1" applyFill="1" applyBorder="1" applyAlignment="1" applyProtection="1">
      <alignment horizontal="right" vertical="center" wrapText="1" shrinkToFit="1"/>
      <protection locked="0"/>
    </xf>
    <xf numFmtId="178" fontId="9" fillId="33" borderId="43" xfId="51" applyNumberFormat="1" applyFont="1" applyFill="1" applyBorder="1" applyAlignment="1" applyProtection="1">
      <alignment horizontal="right" vertical="center" wrapText="1" shrinkToFit="1"/>
      <protection locked="0"/>
    </xf>
    <xf numFmtId="179" fontId="9" fillId="35" borderId="42" xfId="51" applyNumberFormat="1" applyFont="1" applyFill="1" applyBorder="1" applyAlignment="1" applyProtection="1">
      <alignment horizontal="right" vertical="center" wrapText="1" shrinkToFit="1"/>
      <protection locked="0"/>
    </xf>
    <xf numFmtId="178" fontId="9" fillId="33" borderId="44" xfId="51" applyNumberFormat="1" applyFont="1" applyFill="1" applyBorder="1" applyAlignment="1" applyProtection="1">
      <alignment horizontal="right" vertical="center" wrapText="1" shrinkToFit="1"/>
      <protection locked="0"/>
    </xf>
    <xf numFmtId="38" fontId="9" fillId="0" borderId="45" xfId="51" applyFont="1" applyFill="1" applyBorder="1" applyAlignment="1" applyProtection="1">
      <alignment horizontal="right" vertical="center" wrapText="1" shrinkToFit="1"/>
      <protection locked="0"/>
    </xf>
    <xf numFmtId="38" fontId="9" fillId="0" borderId="46" xfId="51" applyFont="1" applyFill="1" applyBorder="1" applyAlignment="1" applyProtection="1">
      <alignment horizontal="right" vertical="center" wrapText="1" shrinkToFit="1"/>
      <protection locked="0"/>
    </xf>
    <xf numFmtId="38" fontId="9" fillId="0" borderId="47" xfId="51" applyFont="1" applyFill="1" applyBorder="1" applyAlignment="1" applyProtection="1">
      <alignment horizontal="right" vertical="center" wrapText="1" shrinkToFit="1"/>
      <protection locked="0"/>
    </xf>
    <xf numFmtId="38" fontId="9" fillId="0" borderId="48" xfId="51" applyFont="1" applyFill="1" applyBorder="1" applyAlignment="1" applyProtection="1">
      <alignment horizontal="right" vertical="center" wrapText="1" shrinkToFit="1"/>
      <protection locked="0"/>
    </xf>
    <xf numFmtId="38" fontId="9" fillId="0" borderId="43" xfId="51" applyFont="1" applyFill="1" applyBorder="1" applyAlignment="1" applyProtection="1">
      <alignment horizontal="right" vertical="center" wrapText="1" shrinkToFit="1"/>
      <protection locked="0"/>
    </xf>
    <xf numFmtId="178" fontId="9" fillId="33" borderId="49" xfId="51" applyNumberFormat="1" applyFont="1" applyFill="1" applyBorder="1" applyAlignment="1" applyProtection="1">
      <alignment horizontal="right" vertical="center" shrinkToFit="1"/>
      <protection locked="0"/>
    </xf>
    <xf numFmtId="38" fontId="9" fillId="0" borderId="0" xfId="51" applyFont="1" applyFill="1" applyBorder="1" applyAlignment="1" applyProtection="1">
      <alignment horizontal="right" vertical="center" shrinkToFit="1"/>
      <protection locked="0"/>
    </xf>
    <xf numFmtId="38" fontId="9" fillId="0" borderId="15" xfId="51" applyFont="1" applyFill="1" applyBorder="1" applyAlignment="1" applyProtection="1">
      <alignment horizontal="right" vertical="center" shrinkToFit="1"/>
      <protection locked="0"/>
    </xf>
    <xf numFmtId="38" fontId="9" fillId="0" borderId="12" xfId="51" applyFont="1" applyFill="1" applyBorder="1" applyAlignment="1" applyProtection="1">
      <alignment horizontal="right" vertical="center" shrinkToFit="1"/>
      <protection locked="0"/>
    </xf>
    <xf numFmtId="38" fontId="9" fillId="0" borderId="11" xfId="51" applyFont="1" applyFill="1" applyBorder="1" applyAlignment="1" applyProtection="1">
      <alignment horizontal="right" vertical="center" shrinkToFit="1"/>
      <protection locked="0"/>
    </xf>
    <xf numFmtId="178" fontId="9" fillId="33" borderId="33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50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8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51" xfId="51" applyNumberFormat="1" applyFont="1" applyFill="1" applyBorder="1" applyAlignment="1" applyProtection="1">
      <alignment horizontal="right" vertical="center" shrinkToFit="1"/>
      <protection locked="0"/>
    </xf>
    <xf numFmtId="179" fontId="9" fillId="35" borderId="18" xfId="51" applyNumberFormat="1" applyFont="1" applyFill="1" applyBorder="1" applyAlignment="1" applyProtection="1">
      <alignment horizontal="right" vertical="center" shrinkToFit="1"/>
      <protection locked="0"/>
    </xf>
    <xf numFmtId="38" fontId="9" fillId="0" borderId="52" xfId="51" applyFont="1" applyFill="1" applyBorder="1" applyAlignment="1" applyProtection="1">
      <alignment horizontal="right" vertical="center" shrinkToFit="1"/>
      <protection locked="0"/>
    </xf>
    <xf numFmtId="38" fontId="9" fillId="0" borderId="50" xfId="51" applyFont="1" applyFill="1" applyBorder="1" applyAlignment="1" applyProtection="1">
      <alignment horizontal="right" vertical="center" shrinkToFit="1"/>
      <protection locked="0"/>
    </xf>
    <xf numFmtId="38" fontId="9" fillId="0" borderId="53" xfId="51" applyFont="1" applyFill="1" applyBorder="1" applyAlignment="1" applyProtection="1">
      <alignment horizontal="right" vertical="center" shrinkToFit="1"/>
      <protection locked="0"/>
    </xf>
    <xf numFmtId="38" fontId="9" fillId="0" borderId="32" xfId="51" applyFont="1" applyFill="1" applyBorder="1" applyAlignment="1" applyProtection="1">
      <alignment horizontal="right" vertical="center" shrinkToFit="1"/>
      <protection locked="0"/>
    </xf>
    <xf numFmtId="38" fontId="9" fillId="0" borderId="51" xfId="51" applyFont="1" applyFill="1" applyBorder="1" applyAlignment="1" applyProtection="1">
      <alignment horizontal="right" vertical="center" shrinkToFit="1"/>
      <protection locked="0"/>
    </xf>
    <xf numFmtId="38" fontId="9" fillId="0" borderId="54" xfId="51" applyFont="1" applyFill="1" applyBorder="1" applyAlignment="1" applyProtection="1">
      <alignment horizontal="right" vertical="center" shrinkToFit="1"/>
      <protection locked="0"/>
    </xf>
    <xf numFmtId="38" fontId="9" fillId="0" borderId="33" xfId="51" applyFont="1" applyFill="1" applyBorder="1" applyAlignment="1" applyProtection="1">
      <alignment horizontal="right" vertical="center" shrinkToFit="1"/>
      <protection locked="0"/>
    </xf>
    <xf numFmtId="178" fontId="9" fillId="33" borderId="55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56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0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57" xfId="51" applyNumberFormat="1" applyFont="1" applyFill="1" applyBorder="1" applyAlignment="1" applyProtection="1">
      <alignment horizontal="right" vertical="center" shrinkToFit="1"/>
      <protection locked="0"/>
    </xf>
    <xf numFmtId="179" fontId="9" fillId="35" borderId="10" xfId="51" applyNumberFormat="1" applyFont="1" applyFill="1" applyBorder="1" applyAlignment="1" applyProtection="1">
      <alignment horizontal="right" vertical="center" shrinkToFit="1"/>
      <protection locked="0"/>
    </xf>
    <xf numFmtId="38" fontId="9" fillId="0" borderId="58" xfId="51" applyFont="1" applyFill="1" applyBorder="1" applyAlignment="1" applyProtection="1">
      <alignment horizontal="right" vertical="center" shrinkToFit="1"/>
      <protection locked="0"/>
    </xf>
    <xf numFmtId="38" fontId="9" fillId="0" borderId="56" xfId="51" applyFont="1" applyFill="1" applyBorder="1" applyAlignment="1" applyProtection="1">
      <alignment horizontal="right" vertical="center" shrinkToFit="1"/>
      <protection locked="0"/>
    </xf>
    <xf numFmtId="38" fontId="9" fillId="0" borderId="30" xfId="51" applyFont="1" applyFill="1" applyBorder="1" applyAlignment="1" applyProtection="1">
      <alignment horizontal="right" vertical="center" shrinkToFit="1"/>
      <protection locked="0"/>
    </xf>
    <xf numFmtId="38" fontId="9" fillId="0" borderId="59" xfId="51" applyFont="1" applyFill="1" applyBorder="1" applyAlignment="1" applyProtection="1">
      <alignment horizontal="right" vertical="center" shrinkToFit="1"/>
      <protection locked="0"/>
    </xf>
    <xf numFmtId="38" fontId="9" fillId="0" borderId="57" xfId="51" applyFont="1" applyFill="1" applyBorder="1" applyAlignment="1" applyProtection="1">
      <alignment horizontal="right" vertical="center" shrinkToFit="1"/>
      <protection locked="0"/>
    </xf>
    <xf numFmtId="38" fontId="9" fillId="0" borderId="60" xfId="51" applyFont="1" applyFill="1" applyBorder="1" applyAlignment="1" applyProtection="1">
      <alignment horizontal="right" vertical="center" shrinkToFit="1"/>
      <protection locked="0"/>
    </xf>
    <xf numFmtId="38" fontId="9" fillId="0" borderId="55" xfId="51" applyFont="1" applyFill="1" applyBorder="1" applyAlignment="1" applyProtection="1">
      <alignment horizontal="right" vertical="center" shrinkToFit="1"/>
      <protection locked="0"/>
    </xf>
    <xf numFmtId="38" fontId="9" fillId="0" borderId="25" xfId="51" applyFont="1" applyFill="1" applyBorder="1" applyAlignment="1" applyProtection="1">
      <alignment horizontal="right" vertical="center" shrinkToFit="1"/>
      <protection locked="0"/>
    </xf>
    <xf numFmtId="38" fontId="9" fillId="0" borderId="61" xfId="51" applyFont="1" applyFill="1" applyBorder="1" applyAlignment="1" applyProtection="1">
      <alignment horizontal="right" vertical="center" shrinkToFit="1"/>
      <protection locked="0"/>
    </xf>
    <xf numFmtId="38" fontId="9" fillId="0" borderId="29" xfId="51" applyFont="1" applyFill="1" applyBorder="1" applyAlignment="1" applyProtection="1">
      <alignment horizontal="right" vertical="center" shrinkToFit="1"/>
      <protection locked="0"/>
    </xf>
    <xf numFmtId="38" fontId="9" fillId="0" borderId="62" xfId="51" applyFont="1" applyFill="1" applyBorder="1" applyAlignment="1" applyProtection="1">
      <alignment horizontal="right" vertical="center" shrinkToFit="1"/>
      <protection locked="0"/>
    </xf>
    <xf numFmtId="38" fontId="9" fillId="0" borderId="63" xfId="51" applyFont="1" applyFill="1" applyBorder="1" applyAlignment="1" applyProtection="1">
      <alignment horizontal="right" vertical="center" shrinkToFit="1"/>
      <protection locked="0"/>
    </xf>
    <xf numFmtId="38" fontId="9" fillId="0" borderId="64" xfId="51" applyFont="1" applyFill="1" applyBorder="1" applyAlignment="1" applyProtection="1">
      <alignment horizontal="right" vertical="center" shrinkToFit="1"/>
      <protection locked="0"/>
    </xf>
    <xf numFmtId="38" fontId="9" fillId="0" borderId="65" xfId="51" applyFont="1" applyFill="1" applyBorder="1" applyAlignment="1" applyProtection="1">
      <alignment horizontal="right" vertical="center" shrinkToFit="1"/>
      <protection locked="0"/>
    </xf>
    <xf numFmtId="38" fontId="9" fillId="0" borderId="66" xfId="51" applyFont="1" applyFill="1" applyBorder="1" applyAlignment="1" applyProtection="1">
      <alignment horizontal="right" vertical="center" shrinkToFit="1"/>
      <protection locked="0"/>
    </xf>
    <xf numFmtId="38" fontId="9" fillId="0" borderId="67" xfId="51" applyFont="1" applyFill="1" applyBorder="1" applyAlignment="1" applyProtection="1">
      <alignment horizontal="right" vertical="center" shrinkToFit="1"/>
      <protection locked="0"/>
    </xf>
    <xf numFmtId="38" fontId="9" fillId="0" borderId="14" xfId="51" applyFont="1" applyFill="1" applyBorder="1" applyAlignment="1" applyProtection="1">
      <alignment horizontal="right" vertical="center" shrinkToFit="1"/>
      <protection locked="0"/>
    </xf>
    <xf numFmtId="178" fontId="9" fillId="33" borderId="65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61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6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63" xfId="51" applyNumberFormat="1" applyFont="1" applyFill="1" applyBorder="1" applyAlignment="1" applyProtection="1">
      <alignment horizontal="right" vertical="center" shrinkToFit="1"/>
      <protection locked="0"/>
    </xf>
    <xf numFmtId="179" fontId="9" fillId="35" borderId="16" xfId="51" applyNumberFormat="1" applyFont="1" applyFill="1" applyBorder="1" applyAlignment="1" applyProtection="1">
      <alignment horizontal="right" vertical="center" shrinkToFit="1"/>
      <protection locked="0"/>
    </xf>
    <xf numFmtId="38" fontId="9" fillId="0" borderId="68" xfId="51" applyFont="1" applyFill="1" applyBorder="1" applyAlignment="1" applyProtection="1">
      <alignment horizontal="right" vertical="center" shrinkToFit="1"/>
      <protection locked="0"/>
    </xf>
    <xf numFmtId="38" fontId="9" fillId="0" borderId="69" xfId="51" applyFont="1" applyFill="1" applyBorder="1" applyAlignment="1" applyProtection="1">
      <alignment horizontal="right" vertical="center" shrinkToFit="1"/>
      <protection locked="0"/>
    </xf>
    <xf numFmtId="38" fontId="9" fillId="0" borderId="28" xfId="51" applyFont="1" applyFill="1" applyBorder="1" applyAlignment="1" applyProtection="1">
      <alignment horizontal="right" vertical="center" shrinkToFit="1"/>
      <protection locked="0"/>
    </xf>
    <xf numFmtId="38" fontId="9" fillId="0" borderId="70" xfId="51" applyFont="1" applyFill="1" applyBorder="1" applyAlignment="1" applyProtection="1">
      <alignment horizontal="right" vertical="center" shrinkToFit="1"/>
      <protection locked="0"/>
    </xf>
    <xf numFmtId="38" fontId="9" fillId="0" borderId="71" xfId="51" applyFont="1" applyFill="1" applyBorder="1" applyAlignment="1" applyProtection="1">
      <alignment horizontal="right" vertical="center" shrinkToFit="1"/>
      <protection locked="0"/>
    </xf>
    <xf numFmtId="38" fontId="9" fillId="0" borderId="72" xfId="51" applyFont="1" applyFill="1" applyBorder="1" applyAlignment="1" applyProtection="1">
      <alignment horizontal="right" vertical="center" shrinkToFit="1"/>
      <protection locked="0"/>
    </xf>
    <xf numFmtId="38" fontId="9" fillId="0" borderId="73" xfId="51" applyFont="1" applyFill="1" applyBorder="1" applyAlignment="1" applyProtection="1">
      <alignment horizontal="right" vertical="center" shrinkToFit="1"/>
      <protection locked="0"/>
    </xf>
    <xf numFmtId="38" fontId="9" fillId="0" borderId="74" xfId="51" applyFont="1" applyFill="1" applyBorder="1" applyAlignment="1" applyProtection="1">
      <alignment horizontal="right" vertical="center" shrinkToFit="1"/>
      <protection locked="0"/>
    </xf>
    <xf numFmtId="38" fontId="9" fillId="0" borderId="75" xfId="51" applyFont="1" applyFill="1" applyBorder="1" applyAlignment="1" applyProtection="1">
      <alignment horizontal="right" vertical="center" shrinkToFit="1"/>
      <protection locked="0"/>
    </xf>
    <xf numFmtId="38" fontId="9" fillId="0" borderId="76" xfId="51" applyFont="1" applyFill="1" applyBorder="1" applyAlignment="1" applyProtection="1">
      <alignment horizontal="right" vertical="center" shrinkToFit="1"/>
      <protection locked="0"/>
    </xf>
    <xf numFmtId="38" fontId="9" fillId="0" borderId="77" xfId="51" applyFont="1" applyFill="1" applyBorder="1" applyAlignment="1" applyProtection="1">
      <alignment horizontal="right" vertical="center" shrinkToFit="1"/>
      <protection locked="0"/>
    </xf>
    <xf numFmtId="38" fontId="9" fillId="0" borderId="78" xfId="51" applyFont="1" applyFill="1" applyBorder="1" applyAlignment="1" applyProtection="1">
      <alignment horizontal="right" vertical="center" shrinkToFit="1"/>
      <protection locked="0"/>
    </xf>
    <xf numFmtId="38" fontId="9" fillId="0" borderId="79" xfId="51" applyFont="1" applyFill="1" applyBorder="1" applyAlignment="1" applyProtection="1">
      <alignment horizontal="right" vertical="center" shrinkToFit="1"/>
      <protection locked="0"/>
    </xf>
    <xf numFmtId="38" fontId="9" fillId="0" borderId="80" xfId="51" applyFont="1" applyFill="1" applyBorder="1" applyAlignment="1" applyProtection="1">
      <alignment horizontal="right" vertical="center" shrinkToFit="1"/>
      <protection locked="0"/>
    </xf>
    <xf numFmtId="178" fontId="9" fillId="33" borderId="55" xfId="51" applyNumberFormat="1" applyFont="1" applyFill="1" applyBorder="1" applyAlignment="1" applyProtection="1">
      <alignment horizontal="right" vertical="center" wrapText="1" shrinkToFit="1"/>
      <protection locked="0"/>
    </xf>
    <xf numFmtId="183" fontId="9" fillId="35" borderId="10" xfId="51" applyNumberFormat="1" applyFont="1" applyFill="1" applyBorder="1" applyAlignment="1" applyProtection="1">
      <alignment horizontal="right" vertical="center" wrapText="1" shrinkToFit="1"/>
      <protection locked="0"/>
    </xf>
    <xf numFmtId="179" fontId="9" fillId="35" borderId="10" xfId="51" applyNumberFormat="1" applyFont="1" applyFill="1" applyBorder="1" applyAlignment="1" applyProtection="1">
      <alignment horizontal="right" vertical="center" wrapText="1" shrinkToFit="1"/>
      <protection locked="0"/>
    </xf>
    <xf numFmtId="38" fontId="9" fillId="0" borderId="58" xfId="51" applyFont="1" applyFill="1" applyBorder="1" applyAlignment="1" applyProtection="1">
      <alignment horizontal="right" vertical="center" wrapText="1" shrinkToFit="1"/>
      <protection locked="0"/>
    </xf>
    <xf numFmtId="38" fontId="9" fillId="0" borderId="56" xfId="51" applyFont="1" applyFill="1" applyBorder="1" applyAlignment="1" applyProtection="1">
      <alignment horizontal="right" vertical="center" wrapText="1" shrinkToFit="1"/>
      <protection locked="0"/>
    </xf>
    <xf numFmtId="38" fontId="9" fillId="0" borderId="30" xfId="51" applyFont="1" applyFill="1" applyBorder="1" applyAlignment="1" applyProtection="1">
      <alignment horizontal="right" vertical="center" wrapText="1" shrinkToFit="1"/>
      <protection locked="0"/>
    </xf>
    <xf numFmtId="38" fontId="9" fillId="0" borderId="59" xfId="51" applyFont="1" applyFill="1" applyBorder="1" applyAlignment="1" applyProtection="1">
      <alignment horizontal="right" vertical="center" wrapText="1" shrinkToFit="1"/>
      <protection locked="0"/>
    </xf>
    <xf numFmtId="38" fontId="9" fillId="0" borderId="57" xfId="51" applyFont="1" applyFill="1" applyBorder="1" applyAlignment="1" applyProtection="1">
      <alignment horizontal="right" vertical="center" wrapText="1" shrinkToFit="1"/>
      <protection locked="0"/>
    </xf>
    <xf numFmtId="38" fontId="9" fillId="0" borderId="60" xfId="51" applyFont="1" applyFill="1" applyBorder="1" applyAlignment="1" applyProtection="1">
      <alignment horizontal="right" vertical="center" wrapText="1" shrinkToFit="1"/>
      <protection locked="0"/>
    </xf>
    <xf numFmtId="38" fontId="9" fillId="0" borderId="55" xfId="51" applyFont="1" applyFill="1" applyBorder="1" applyAlignment="1" applyProtection="1">
      <alignment horizontal="right" vertical="center" wrapText="1" shrinkToFit="1"/>
      <protection locked="0"/>
    </xf>
    <xf numFmtId="178" fontId="9" fillId="33" borderId="33" xfId="51" applyNumberFormat="1" applyFont="1" applyFill="1" applyBorder="1" applyAlignment="1" applyProtection="1">
      <alignment horizontal="right" vertical="center" wrapText="1" shrinkToFit="1"/>
      <protection locked="0"/>
    </xf>
    <xf numFmtId="183" fontId="9" fillId="35" borderId="18" xfId="51" applyNumberFormat="1" applyFont="1" applyFill="1" applyBorder="1" applyAlignment="1" applyProtection="1">
      <alignment horizontal="right" vertical="center" wrapText="1" shrinkToFit="1"/>
      <protection locked="0"/>
    </xf>
    <xf numFmtId="179" fontId="9" fillId="35" borderId="18" xfId="51" applyNumberFormat="1" applyFont="1" applyFill="1" applyBorder="1" applyAlignment="1" applyProtection="1">
      <alignment horizontal="right" vertical="center" wrapText="1" shrinkToFit="1"/>
      <protection locked="0"/>
    </xf>
    <xf numFmtId="38" fontId="9" fillId="0" borderId="34" xfId="51" applyFont="1" applyFill="1" applyBorder="1" applyAlignment="1" applyProtection="1">
      <alignment horizontal="right" vertical="center" wrapText="1" shrinkToFit="1"/>
      <protection locked="0"/>
    </xf>
    <xf numFmtId="38" fontId="9" fillId="0" borderId="39" xfId="51" applyFont="1" applyFill="1" applyBorder="1" applyAlignment="1" applyProtection="1">
      <alignment horizontal="right" vertical="center" wrapText="1" shrinkToFit="1"/>
      <protection locked="0"/>
    </xf>
    <xf numFmtId="38" fontId="9" fillId="0" borderId="53" xfId="51" applyFont="1" applyFill="1" applyBorder="1" applyAlignment="1" applyProtection="1">
      <alignment horizontal="right" vertical="center" wrapText="1" shrinkToFit="1"/>
      <protection locked="0"/>
    </xf>
    <xf numFmtId="38" fontId="9" fillId="0" borderId="81" xfId="51" applyFont="1" applyFill="1" applyBorder="1" applyAlignment="1" applyProtection="1">
      <alignment horizontal="right" vertical="center" wrapText="1" shrinkToFit="1"/>
      <protection locked="0"/>
    </xf>
    <xf numFmtId="38" fontId="9" fillId="0" borderId="36" xfId="51" applyFont="1" applyFill="1" applyBorder="1" applyAlignment="1" applyProtection="1">
      <alignment horizontal="right" vertical="center" wrapText="1" shrinkToFit="1"/>
      <protection locked="0"/>
    </xf>
    <xf numFmtId="38" fontId="9" fillId="0" borderId="40" xfId="51" applyFont="1" applyFill="1" applyBorder="1" applyAlignment="1" applyProtection="1">
      <alignment horizontal="right" vertical="center" wrapText="1" shrinkToFit="1"/>
      <protection locked="0"/>
    </xf>
    <xf numFmtId="38" fontId="9" fillId="0" borderId="35" xfId="51" applyFont="1" applyFill="1" applyBorder="1" applyAlignment="1" applyProtection="1">
      <alignment horizontal="right" vertical="center" wrapText="1" shrinkToFit="1"/>
      <protection locked="0"/>
    </xf>
    <xf numFmtId="178" fontId="9" fillId="33" borderId="73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69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7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71" xfId="51" applyNumberFormat="1" applyFont="1" applyFill="1" applyBorder="1" applyAlignment="1" applyProtection="1">
      <alignment horizontal="right" vertical="center" shrinkToFit="1"/>
      <protection locked="0"/>
    </xf>
    <xf numFmtId="179" fontId="9" fillId="35" borderId="17" xfId="51" applyNumberFormat="1" applyFont="1" applyFill="1" applyBorder="1" applyAlignment="1" applyProtection="1">
      <alignment horizontal="right" vertical="center" shrinkToFit="1"/>
      <protection locked="0"/>
    </xf>
    <xf numFmtId="0" fontId="9" fillId="34" borderId="35" xfId="65" applyFont="1" applyFill="1" applyBorder="1" applyAlignment="1">
      <alignment horizontal="center" vertical="center" wrapText="1"/>
      <protection/>
    </xf>
    <xf numFmtId="0" fontId="9" fillId="34" borderId="82" xfId="65" applyFont="1" applyFill="1" applyBorder="1" applyAlignment="1">
      <alignment horizontal="center" vertical="center" wrapText="1"/>
      <protection/>
    </xf>
    <xf numFmtId="0" fontId="9" fillId="34" borderId="83" xfId="65" applyFont="1" applyFill="1" applyBorder="1" applyAlignment="1">
      <alignment horizontal="center" vertical="center" wrapText="1"/>
      <protection/>
    </xf>
    <xf numFmtId="38" fontId="9" fillId="0" borderId="84" xfId="51" applyFont="1" applyFill="1" applyBorder="1" applyAlignment="1" applyProtection="1">
      <alignment horizontal="right" vertical="center" shrinkToFit="1"/>
      <protection locked="0"/>
    </xf>
    <xf numFmtId="38" fontId="9" fillId="0" borderId="85" xfId="51" applyFont="1" applyFill="1" applyBorder="1" applyAlignment="1" applyProtection="1">
      <alignment horizontal="right" vertical="center" shrinkToFit="1"/>
      <protection locked="0"/>
    </xf>
    <xf numFmtId="38" fontId="9" fillId="0" borderId="86" xfId="51" applyFont="1" applyFill="1" applyBorder="1" applyAlignment="1" applyProtection="1">
      <alignment horizontal="right" vertical="center" shrinkToFit="1"/>
      <protection locked="0"/>
    </xf>
    <xf numFmtId="38" fontId="9" fillId="0" borderId="87" xfId="51" applyFont="1" applyFill="1" applyBorder="1" applyAlignment="1" applyProtection="1">
      <alignment horizontal="right" vertical="center" shrinkToFit="1"/>
      <protection locked="0"/>
    </xf>
    <xf numFmtId="38" fontId="9" fillId="0" borderId="88" xfId="51" applyFont="1" applyFill="1" applyBorder="1" applyAlignment="1" applyProtection="1">
      <alignment horizontal="right" vertical="center" shrinkToFit="1"/>
      <protection locked="0"/>
    </xf>
    <xf numFmtId="178" fontId="9" fillId="33" borderId="84" xfId="51" applyNumberFormat="1" applyFont="1" applyFill="1" applyBorder="1" applyAlignment="1" applyProtection="1">
      <alignment horizontal="right" vertical="center" shrinkToFit="1"/>
      <protection locked="0"/>
    </xf>
    <xf numFmtId="179" fontId="9" fillId="35" borderId="89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85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89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90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15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43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14" xfId="51" applyNumberFormat="1" applyFont="1" applyFill="1" applyBorder="1" applyAlignment="1" applyProtection="1">
      <alignment horizontal="right" vertical="center" shrinkToFit="1"/>
      <protection locked="0"/>
    </xf>
    <xf numFmtId="178" fontId="9" fillId="33" borderId="48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91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92" xfId="51" applyNumberFormat="1" applyFont="1" applyFill="1" applyBorder="1" applyAlignment="1" applyProtection="1">
      <alignment horizontal="right" vertical="center" shrinkToFit="1"/>
      <protection locked="0"/>
    </xf>
    <xf numFmtId="178" fontId="1" fillId="0" borderId="71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93" xfId="49" applyNumberFormat="1" applyFont="1" applyFill="1" applyBorder="1" applyAlignment="1" applyProtection="1">
      <alignment horizontal="center" vertical="center" shrinkToFit="1"/>
      <protection locked="0"/>
    </xf>
    <xf numFmtId="179" fontId="1" fillId="35" borderId="94" xfId="49" applyNumberFormat="1" applyFont="1" applyFill="1" applyBorder="1" applyAlignment="1" applyProtection="1">
      <alignment horizontal="center" vertical="center" wrapText="1" shrinkToFit="1"/>
      <protection locked="0"/>
    </xf>
    <xf numFmtId="178" fontId="1" fillId="0" borderId="57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95" xfId="49" applyNumberFormat="1" applyFont="1" applyFill="1" applyBorder="1" applyAlignment="1" applyProtection="1">
      <alignment horizontal="center" vertical="center" shrinkToFit="1"/>
      <protection locked="0"/>
    </xf>
    <xf numFmtId="179" fontId="1" fillId="35" borderId="96" xfId="49" applyNumberFormat="1" applyFont="1" applyFill="1" applyBorder="1" applyAlignment="1" applyProtection="1">
      <alignment horizontal="center" vertical="center" wrapText="1" shrinkToFit="1"/>
      <protection locked="0"/>
    </xf>
    <xf numFmtId="178" fontId="1" fillId="0" borderId="51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97" xfId="49" applyNumberFormat="1" applyFont="1" applyFill="1" applyBorder="1" applyAlignment="1" applyProtection="1">
      <alignment horizontal="center" vertical="center" shrinkToFit="1"/>
      <protection locked="0"/>
    </xf>
    <xf numFmtId="179" fontId="1" fillId="35" borderId="98" xfId="49" applyNumberFormat="1" applyFont="1" applyFill="1" applyBorder="1" applyAlignment="1" applyProtection="1">
      <alignment horizontal="center" vertical="center" wrapText="1" shrinkToFit="1"/>
      <protection locked="0"/>
    </xf>
    <xf numFmtId="178" fontId="1" fillId="0" borderId="63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77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71" xfId="49" applyNumberFormat="1" applyFont="1" applyFill="1" applyBorder="1" applyAlignment="1" applyProtection="1">
      <alignment horizontal="center" vertical="center" wrapText="1" shrinkToFit="1"/>
      <protection locked="0"/>
    </xf>
    <xf numFmtId="178" fontId="1" fillId="0" borderId="57" xfId="49" applyNumberFormat="1" applyFont="1" applyFill="1" applyBorder="1" applyAlignment="1" applyProtection="1">
      <alignment horizontal="center" vertical="center" wrapText="1" shrinkToFit="1"/>
      <protection locked="0"/>
    </xf>
    <xf numFmtId="178" fontId="1" fillId="0" borderId="36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99" xfId="49" applyNumberFormat="1" applyFont="1" applyFill="1" applyBorder="1" applyAlignment="1" applyProtection="1">
      <alignment horizontal="center" vertical="center" shrinkToFit="1"/>
      <protection locked="0"/>
    </xf>
    <xf numFmtId="179" fontId="1" fillId="35" borderId="100" xfId="49" applyNumberFormat="1" applyFont="1" applyFill="1" applyBorder="1" applyAlignment="1" applyProtection="1">
      <alignment horizontal="center" vertical="center" wrapText="1" shrinkToFit="1"/>
      <protection locked="0"/>
    </xf>
    <xf numFmtId="179" fontId="1" fillId="35" borderId="101" xfId="49" applyNumberFormat="1" applyFont="1" applyFill="1" applyBorder="1" applyAlignment="1" applyProtection="1">
      <alignment horizontal="center" vertical="center" wrapText="1" shrinkToFit="1"/>
      <protection locked="0"/>
    </xf>
    <xf numFmtId="179" fontId="1" fillId="35" borderId="102" xfId="49" applyNumberFormat="1" applyFont="1" applyFill="1" applyBorder="1" applyAlignment="1" applyProtection="1">
      <alignment horizontal="center" vertical="center" wrapText="1" shrinkToFit="1"/>
      <protection locked="0"/>
    </xf>
    <xf numFmtId="178" fontId="1" fillId="0" borderId="103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11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104" xfId="49" applyNumberFormat="1" applyFont="1" applyFill="1" applyBorder="1" applyAlignment="1" applyProtection="1">
      <alignment horizontal="center" vertical="center" shrinkToFit="1"/>
      <protection locked="0"/>
    </xf>
    <xf numFmtId="178" fontId="1" fillId="0" borderId="105" xfId="49" applyNumberFormat="1" applyFont="1" applyFill="1" applyBorder="1" applyAlignment="1" applyProtection="1">
      <alignment horizontal="center" vertical="center" shrinkToFit="1"/>
      <protection locked="0"/>
    </xf>
    <xf numFmtId="0" fontId="9" fillId="34" borderId="79" xfId="65" applyFont="1" applyFill="1" applyBorder="1" applyAlignment="1">
      <alignment horizontal="center" vertical="center" wrapText="1"/>
      <protection/>
    </xf>
    <xf numFmtId="38" fontId="9" fillId="0" borderId="106" xfId="51" applyFont="1" applyFill="1" applyBorder="1" applyAlignment="1" applyProtection="1">
      <alignment horizontal="right" vertical="center" shrinkToFit="1"/>
      <protection locked="0"/>
    </xf>
    <xf numFmtId="38" fontId="9" fillId="0" borderId="41" xfId="51" applyFont="1" applyFill="1" applyBorder="1" applyAlignment="1" applyProtection="1">
      <alignment horizontal="right" vertical="center" wrapText="1" shrinkToFit="1"/>
      <protection locked="0"/>
    </xf>
    <xf numFmtId="38" fontId="9" fillId="0" borderId="35" xfId="51" applyFont="1" applyFill="1" applyBorder="1" applyAlignment="1" applyProtection="1">
      <alignment horizontal="right" vertical="center" shrinkToFit="1"/>
      <protection locked="0"/>
    </xf>
    <xf numFmtId="0" fontId="9" fillId="34" borderId="78" xfId="65" applyFont="1" applyFill="1" applyBorder="1" applyAlignment="1">
      <alignment horizontal="center" vertical="center" wrapText="1"/>
      <protection/>
    </xf>
    <xf numFmtId="38" fontId="9" fillId="0" borderId="107" xfId="51" applyFont="1" applyFill="1" applyBorder="1" applyAlignment="1" applyProtection="1">
      <alignment horizontal="right" vertical="center" shrinkToFit="1"/>
      <protection locked="0"/>
    </xf>
    <xf numFmtId="38" fontId="9" fillId="0" borderId="108" xfId="51" applyFont="1" applyFill="1" applyBorder="1" applyAlignment="1" applyProtection="1">
      <alignment horizontal="right" vertical="center" shrinkToFit="1"/>
      <protection locked="0"/>
    </xf>
    <xf numFmtId="38" fontId="9" fillId="0" borderId="109" xfId="51" applyFont="1" applyFill="1" applyBorder="1" applyAlignment="1" applyProtection="1">
      <alignment horizontal="right" vertical="center" shrinkToFit="1"/>
      <protection locked="0"/>
    </xf>
    <xf numFmtId="38" fontId="9" fillId="0" borderId="110" xfId="51" applyFont="1" applyFill="1" applyBorder="1" applyAlignment="1" applyProtection="1">
      <alignment horizontal="right" vertical="center" shrinkToFit="1"/>
      <protection locked="0"/>
    </xf>
    <xf numFmtId="199" fontId="14" fillId="0" borderId="111" xfId="49" applyNumberFormat="1" applyFont="1" applyFill="1" applyBorder="1" applyAlignment="1" applyProtection="1">
      <alignment horizontal="center" vertical="center" wrapText="1" shrinkToFit="1"/>
      <protection locked="0"/>
    </xf>
    <xf numFmtId="183" fontId="9" fillId="35" borderId="112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13" xfId="51" applyNumberFormat="1" applyFont="1" applyFill="1" applyBorder="1" applyAlignment="1" applyProtection="1">
      <alignment horizontal="right" vertical="center" wrapText="1" shrinkToFit="1"/>
      <protection locked="0"/>
    </xf>
    <xf numFmtId="183" fontId="9" fillId="35" borderId="114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13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12" xfId="51" applyNumberFormat="1" applyFont="1" applyFill="1" applyBorder="1" applyAlignment="1" applyProtection="1">
      <alignment horizontal="right" vertical="center" wrapText="1" shrinkToFit="1"/>
      <protection locked="0"/>
    </xf>
    <xf numFmtId="181" fontId="9" fillId="0" borderId="62" xfId="51" applyNumberFormat="1" applyFont="1" applyFill="1" applyBorder="1" applyAlignment="1" applyProtection="1">
      <alignment horizontal="right" vertical="center" shrinkToFit="1"/>
      <protection locked="0"/>
    </xf>
    <xf numFmtId="181" fontId="9" fillId="0" borderId="115" xfId="51" applyNumberFormat="1" applyFont="1" applyFill="1" applyBorder="1" applyAlignment="1" applyProtection="1">
      <alignment horizontal="right" vertical="center" shrinkToFit="1"/>
      <protection locked="0"/>
    </xf>
    <xf numFmtId="181" fontId="9" fillId="0" borderId="59" xfId="51" applyNumberFormat="1" applyFont="1" applyFill="1" applyBorder="1" applyAlignment="1" applyProtection="1">
      <alignment horizontal="right" vertical="center" wrapText="1" shrinkToFit="1"/>
      <protection locked="0"/>
    </xf>
    <xf numFmtId="181" fontId="9" fillId="0" borderId="116" xfId="51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Font="1" applyAlignment="1">
      <alignment horizontal="left" vertical="center"/>
    </xf>
    <xf numFmtId="0" fontId="0" fillId="0" borderId="34" xfId="63" applyBorder="1">
      <alignment/>
      <protection/>
    </xf>
    <xf numFmtId="0" fontId="9" fillId="34" borderId="0" xfId="65" applyFont="1" applyFill="1" applyAlignment="1">
      <alignment horizontal="center" vertical="center" wrapText="1"/>
      <protection/>
    </xf>
    <xf numFmtId="0" fontId="9" fillId="34" borderId="34" xfId="65" applyFont="1" applyFill="1" applyBorder="1" applyAlignment="1">
      <alignment horizontal="center" vertical="center" wrapText="1"/>
      <protection/>
    </xf>
    <xf numFmtId="0" fontId="9" fillId="35" borderId="117" xfId="65" applyFont="1" applyFill="1" applyBorder="1" applyAlignment="1">
      <alignment horizontal="center" vertical="center" wrapText="1"/>
      <protection/>
    </xf>
    <xf numFmtId="0" fontId="8" fillId="34" borderId="0" xfId="65" applyFont="1" applyFill="1" applyAlignment="1">
      <alignment horizontal="center" vertical="center" wrapText="1"/>
      <protection/>
    </xf>
    <xf numFmtId="38" fontId="9" fillId="0" borderId="118" xfId="51" applyFont="1" applyFill="1" applyBorder="1" applyAlignment="1" applyProtection="1">
      <alignment horizontal="right" vertical="center" shrinkToFit="1"/>
      <protection locked="0"/>
    </xf>
    <xf numFmtId="38" fontId="9" fillId="0" borderId="119" xfId="51" applyFont="1" applyFill="1" applyBorder="1" applyAlignment="1" applyProtection="1">
      <alignment horizontal="right" vertical="center" shrinkToFit="1"/>
      <protection locked="0"/>
    </xf>
    <xf numFmtId="178" fontId="9" fillId="33" borderId="118" xfId="51" applyNumberFormat="1" applyFont="1" applyFill="1" applyBorder="1" applyAlignment="1" applyProtection="1">
      <alignment horizontal="right" vertical="center" shrinkToFit="1"/>
      <protection locked="0"/>
    </xf>
    <xf numFmtId="183" fontId="9" fillId="35" borderId="120" xfId="51" applyNumberFormat="1" applyFont="1" applyFill="1" applyBorder="1" applyAlignment="1" applyProtection="1">
      <alignment horizontal="right" vertical="center" shrinkToFit="1"/>
      <protection locked="0"/>
    </xf>
    <xf numFmtId="182" fontId="9" fillId="0" borderId="118" xfId="65" applyNumberFormat="1" applyFont="1" applyBorder="1" applyAlignment="1" applyProtection="1">
      <alignment horizontal="right" vertical="center" shrinkToFit="1"/>
      <protection locked="0"/>
    </xf>
    <xf numFmtId="183" fontId="9" fillId="0" borderId="119" xfId="65" applyNumberFormat="1" applyFont="1" applyBorder="1" applyAlignment="1" applyProtection="1">
      <alignment horizontal="right" vertical="center" shrinkToFit="1"/>
      <protection locked="0"/>
    </xf>
    <xf numFmtId="181" fontId="9" fillId="0" borderId="118" xfId="65" applyNumberFormat="1" applyFont="1" applyBorder="1" applyAlignment="1" applyProtection="1">
      <alignment horizontal="right" vertical="center" shrinkToFit="1"/>
      <protection locked="0"/>
    </xf>
    <xf numFmtId="181" fontId="9" fillId="0" borderId="70" xfId="65" applyNumberFormat="1" applyFont="1" applyBorder="1" applyAlignment="1" applyProtection="1">
      <alignment horizontal="right" vertical="center" shrinkToFit="1"/>
      <protection locked="0"/>
    </xf>
    <xf numFmtId="181" fontId="9" fillId="0" borderId="119" xfId="65" applyNumberFormat="1" applyFont="1" applyBorder="1" applyAlignment="1" applyProtection="1">
      <alignment horizontal="right" vertical="center" shrinkToFit="1"/>
      <protection locked="0"/>
    </xf>
    <xf numFmtId="38" fontId="9" fillId="0" borderId="121" xfId="51" applyFont="1" applyFill="1" applyBorder="1" applyAlignment="1" applyProtection="1">
      <alignment horizontal="right" vertical="center" shrinkToFit="1"/>
      <protection locked="0"/>
    </xf>
    <xf numFmtId="38" fontId="9" fillId="0" borderId="116" xfId="51" applyFont="1" applyFill="1" applyBorder="1" applyAlignment="1" applyProtection="1">
      <alignment horizontal="right" vertical="center" shrinkToFit="1"/>
      <protection locked="0"/>
    </xf>
    <xf numFmtId="182" fontId="9" fillId="0" borderId="121" xfId="65" applyNumberFormat="1" applyFont="1" applyBorder="1" applyAlignment="1" applyProtection="1">
      <alignment horizontal="right" vertical="center" shrinkToFit="1"/>
      <protection locked="0"/>
    </xf>
    <xf numFmtId="183" fontId="9" fillId="0" borderId="116" xfId="65" applyNumberFormat="1" applyFont="1" applyBorder="1" applyAlignment="1" applyProtection="1">
      <alignment horizontal="right" vertical="center" shrinkToFit="1"/>
      <protection locked="0"/>
    </xf>
    <xf numFmtId="181" fontId="9" fillId="0" borderId="121" xfId="65" applyNumberFormat="1" applyFont="1" applyBorder="1" applyAlignment="1" applyProtection="1">
      <alignment horizontal="right" vertical="center" shrinkToFit="1"/>
      <protection locked="0"/>
    </xf>
    <xf numFmtId="181" fontId="9" fillId="0" borderId="59" xfId="65" applyNumberFormat="1" applyFont="1" applyBorder="1" applyAlignment="1" applyProtection="1">
      <alignment horizontal="right" vertical="center" shrinkToFit="1"/>
      <protection locked="0"/>
    </xf>
    <xf numFmtId="181" fontId="9" fillId="0" borderId="116" xfId="65" applyNumberFormat="1" applyFont="1" applyBorder="1" applyAlignment="1" applyProtection="1">
      <alignment horizontal="right" vertical="center" shrinkToFit="1"/>
      <protection locked="0"/>
    </xf>
    <xf numFmtId="38" fontId="9" fillId="0" borderId="122" xfId="51" applyFont="1" applyFill="1" applyBorder="1" applyAlignment="1" applyProtection="1">
      <alignment horizontal="right" vertical="center" shrinkToFit="1"/>
      <protection locked="0"/>
    </xf>
    <xf numFmtId="38" fontId="9" fillId="0" borderId="123" xfId="51" applyFont="1" applyFill="1" applyBorder="1" applyAlignment="1" applyProtection="1">
      <alignment horizontal="right" vertical="center" shrinkToFit="1"/>
      <protection locked="0"/>
    </xf>
    <xf numFmtId="182" fontId="9" fillId="0" borderId="122" xfId="65" applyNumberFormat="1" applyFont="1" applyBorder="1" applyAlignment="1" applyProtection="1">
      <alignment horizontal="right" vertical="center" shrinkToFit="1"/>
      <protection locked="0"/>
    </xf>
    <xf numFmtId="183" fontId="9" fillId="0" borderId="123" xfId="65" applyNumberFormat="1" applyFont="1" applyBorder="1" applyAlignment="1" applyProtection="1">
      <alignment horizontal="right" vertical="center" shrinkToFit="1"/>
      <protection locked="0"/>
    </xf>
    <xf numFmtId="181" fontId="9" fillId="0" borderId="122" xfId="65" applyNumberFormat="1" applyFont="1" applyBorder="1" applyAlignment="1" applyProtection="1">
      <alignment horizontal="right" vertical="center" shrinkToFit="1"/>
      <protection locked="0"/>
    </xf>
    <xf numFmtId="181" fontId="9" fillId="0" borderId="32" xfId="65" applyNumberFormat="1" applyFont="1" applyBorder="1" applyAlignment="1" applyProtection="1">
      <alignment horizontal="right" vertical="center" shrinkToFit="1"/>
      <protection locked="0"/>
    </xf>
    <xf numFmtId="181" fontId="9" fillId="0" borderId="123" xfId="65" applyNumberFormat="1" applyFont="1" applyBorder="1" applyAlignment="1" applyProtection="1">
      <alignment horizontal="right" vertical="center" shrinkToFit="1"/>
      <protection locked="0"/>
    </xf>
    <xf numFmtId="181" fontId="9" fillId="0" borderId="124" xfId="65" applyNumberFormat="1" applyFont="1" applyBorder="1" applyAlignment="1" applyProtection="1">
      <alignment horizontal="right" vertical="center" shrinkToFit="1"/>
      <protection locked="0"/>
    </xf>
    <xf numFmtId="181" fontId="9" fillId="0" borderId="62" xfId="65" applyNumberFormat="1" applyFont="1" applyBorder="1" applyAlignment="1" applyProtection="1">
      <alignment horizontal="right" vertical="center" shrinkToFit="1"/>
      <protection locked="0"/>
    </xf>
    <xf numFmtId="181" fontId="9" fillId="0" borderId="115" xfId="65" applyNumberFormat="1" applyFont="1" applyBorder="1" applyAlignment="1" applyProtection="1">
      <alignment horizontal="right" vertical="center" shrinkToFit="1"/>
      <protection locked="0"/>
    </xf>
    <xf numFmtId="38" fontId="9" fillId="0" borderId="125" xfId="51" applyFont="1" applyFill="1" applyBorder="1" applyAlignment="1" applyProtection="1">
      <alignment horizontal="right" vertical="center" shrinkToFit="1"/>
      <protection locked="0"/>
    </xf>
    <xf numFmtId="38" fontId="9" fillId="0" borderId="126" xfId="51" applyFont="1" applyFill="1" applyBorder="1" applyAlignment="1" applyProtection="1">
      <alignment horizontal="right" vertical="center" shrinkToFit="1"/>
      <protection locked="0"/>
    </xf>
    <xf numFmtId="49" fontId="9" fillId="0" borderId="15" xfId="65" applyNumberFormat="1" applyFont="1" applyBorder="1" applyAlignment="1" applyProtection="1">
      <alignment horizontal="center" vertical="center" shrinkToFit="1"/>
      <protection locked="0"/>
    </xf>
    <xf numFmtId="49" fontId="9" fillId="0" borderId="14" xfId="65" applyNumberFormat="1" applyFont="1" applyBorder="1" applyAlignment="1" applyProtection="1">
      <alignment horizontal="center" vertical="center" shrinkToFit="1"/>
      <protection locked="0"/>
    </xf>
    <xf numFmtId="38" fontId="9" fillId="0" borderId="44" xfId="51" applyFont="1" applyFill="1" applyBorder="1" applyAlignment="1" applyProtection="1">
      <alignment horizontal="right" vertical="center" wrapText="1" shrinkToFit="1"/>
      <protection locked="0"/>
    </xf>
    <xf numFmtId="38" fontId="9" fillId="0" borderId="127" xfId="51" applyFont="1" applyFill="1" applyBorder="1" applyAlignment="1" applyProtection="1">
      <alignment horizontal="right" vertical="center" wrapText="1" shrinkToFit="1"/>
      <protection locked="0"/>
    </xf>
    <xf numFmtId="49" fontId="9" fillId="0" borderId="47" xfId="65" applyNumberFormat="1" applyFont="1" applyBorder="1" applyAlignment="1" applyProtection="1">
      <alignment horizontal="center" vertical="center" wrapText="1" shrinkToFit="1"/>
      <protection locked="0"/>
    </xf>
    <xf numFmtId="49" fontId="9" fillId="0" borderId="41" xfId="65" applyNumberFormat="1" applyFont="1" applyBorder="1" applyAlignment="1" applyProtection="1">
      <alignment horizontal="center" vertical="center" wrapText="1" shrinkToFit="1"/>
      <protection locked="0"/>
    </xf>
    <xf numFmtId="38" fontId="9" fillId="0" borderId="37" xfId="51" applyFont="1" applyFill="1" applyBorder="1" applyAlignment="1" applyProtection="1">
      <alignment horizontal="right" vertical="center" shrinkToFit="1"/>
      <protection locked="0"/>
    </xf>
    <xf numFmtId="38" fontId="9" fillId="0" borderId="81" xfId="51" applyFont="1" applyFill="1" applyBorder="1" applyAlignment="1" applyProtection="1">
      <alignment horizontal="right" vertical="center" shrinkToFit="1"/>
      <protection locked="0"/>
    </xf>
    <xf numFmtId="49" fontId="9" fillId="0" borderId="39" xfId="65" applyNumberFormat="1" applyFont="1" applyBorder="1" applyAlignment="1" applyProtection="1">
      <alignment horizontal="center" vertical="center" shrinkToFit="1"/>
      <protection locked="0"/>
    </xf>
    <xf numFmtId="49" fontId="9" fillId="0" borderId="35" xfId="65" applyNumberFormat="1" applyFont="1" applyBorder="1" applyAlignment="1" applyProtection="1">
      <alignment horizontal="center" vertical="center" shrinkToFit="1"/>
      <protection locked="0"/>
    </xf>
    <xf numFmtId="0" fontId="7" fillId="0" borderId="0" xfId="65" applyFont="1">
      <alignment vertical="center"/>
      <protection/>
    </xf>
    <xf numFmtId="0" fontId="9" fillId="0" borderId="34" xfId="65" applyFont="1" applyBorder="1">
      <alignment vertical="center"/>
      <protection/>
    </xf>
    <xf numFmtId="0" fontId="9" fillId="0" borderId="34" xfId="65" applyFont="1" applyBorder="1" applyAlignment="1">
      <alignment horizontal="right" vertical="center"/>
      <protection/>
    </xf>
    <xf numFmtId="0" fontId="1" fillId="0" borderId="0" xfId="65" applyFont="1" applyAlignment="1">
      <alignment horizontal="center" vertical="center"/>
      <protection/>
    </xf>
    <xf numFmtId="49" fontId="1" fillId="0" borderId="0" xfId="65" applyNumberFormat="1" applyFont="1">
      <alignment vertical="center"/>
      <protection/>
    </xf>
    <xf numFmtId="178" fontId="1" fillId="0" borderId="70" xfId="65" applyNumberFormat="1" applyFont="1" applyBorder="1" applyAlignment="1" applyProtection="1">
      <alignment horizontal="center" vertical="center" shrinkToFit="1"/>
      <protection locked="0"/>
    </xf>
    <xf numFmtId="0" fontId="1" fillId="0" borderId="69" xfId="65" applyFont="1" applyBorder="1" applyAlignment="1" applyProtection="1">
      <alignment horizontal="center" vertical="center" shrinkToFit="1"/>
      <protection locked="0"/>
    </xf>
    <xf numFmtId="0" fontId="1" fillId="0" borderId="72" xfId="65" applyFont="1" applyBorder="1" applyAlignment="1" applyProtection="1">
      <alignment horizontal="center" vertical="center" shrinkToFit="1"/>
      <protection locked="0"/>
    </xf>
    <xf numFmtId="194" fontId="14" fillId="0" borderId="128" xfId="65" applyNumberFormat="1" applyFont="1" applyBorder="1" applyAlignment="1" applyProtection="1">
      <alignment horizontal="center" vertical="center" shrinkToFit="1"/>
      <protection locked="0"/>
    </xf>
    <xf numFmtId="0" fontId="1" fillId="0" borderId="0" xfId="65" applyFont="1">
      <alignment vertical="center"/>
      <protection/>
    </xf>
    <xf numFmtId="178" fontId="1" fillId="0" borderId="59" xfId="65" applyNumberFormat="1" applyFont="1" applyBorder="1" applyAlignment="1" applyProtection="1">
      <alignment horizontal="center" vertical="center" shrinkToFit="1"/>
      <protection locked="0"/>
    </xf>
    <xf numFmtId="0" fontId="1" fillId="0" borderId="56" xfId="65" applyFont="1" applyBorder="1" applyAlignment="1" applyProtection="1">
      <alignment horizontal="center" vertical="center" shrinkToFit="1"/>
      <protection locked="0"/>
    </xf>
    <xf numFmtId="0" fontId="1" fillId="0" borderId="60" xfId="65" applyFont="1" applyBorder="1" applyAlignment="1" applyProtection="1">
      <alignment horizontal="center" vertical="center" shrinkToFit="1"/>
      <protection locked="0"/>
    </xf>
    <xf numFmtId="194" fontId="14" fillId="0" borderId="129" xfId="65" applyNumberFormat="1" applyFont="1" applyBorder="1" applyAlignment="1" applyProtection="1">
      <alignment horizontal="center" vertical="center" shrinkToFit="1"/>
      <protection locked="0"/>
    </xf>
    <xf numFmtId="178" fontId="1" fillId="0" borderId="32" xfId="65" applyNumberFormat="1" applyFont="1" applyBorder="1" applyAlignment="1" applyProtection="1">
      <alignment horizontal="center" vertical="center" shrinkToFit="1"/>
      <protection locked="0"/>
    </xf>
    <xf numFmtId="0" fontId="1" fillId="0" borderId="50" xfId="65" applyFont="1" applyBorder="1" applyAlignment="1" applyProtection="1">
      <alignment horizontal="center" vertical="center" shrinkToFit="1"/>
      <protection locked="0"/>
    </xf>
    <xf numFmtId="0" fontId="1" fillId="0" borderId="54" xfId="65" applyFont="1" applyBorder="1" applyAlignment="1" applyProtection="1">
      <alignment horizontal="center" vertical="center" shrinkToFit="1"/>
      <protection locked="0"/>
    </xf>
    <xf numFmtId="194" fontId="14" fillId="0" borderId="130" xfId="65" applyNumberFormat="1" applyFont="1" applyBorder="1" applyAlignment="1" applyProtection="1">
      <alignment horizontal="center" vertical="center" shrinkToFit="1"/>
      <protection locked="0"/>
    </xf>
    <xf numFmtId="194" fontId="14" fillId="0" borderId="131" xfId="65" applyNumberFormat="1" applyFont="1" applyBorder="1" applyAlignment="1" applyProtection="1">
      <alignment horizontal="center" vertical="center" shrinkToFit="1"/>
      <protection locked="0"/>
    </xf>
    <xf numFmtId="178" fontId="1" fillId="0" borderId="62" xfId="65" applyNumberFormat="1" applyFont="1" applyBorder="1" applyAlignment="1" applyProtection="1">
      <alignment horizontal="center" vertical="center" shrinkToFit="1"/>
      <protection locked="0"/>
    </xf>
    <xf numFmtId="0" fontId="1" fillId="0" borderId="61" xfId="65" applyFont="1" applyBorder="1" applyAlignment="1" applyProtection="1">
      <alignment horizontal="center" vertical="center" shrinkToFit="1"/>
      <protection locked="0"/>
    </xf>
    <xf numFmtId="178" fontId="1" fillId="0" borderId="76" xfId="65" applyNumberFormat="1" applyFont="1" applyBorder="1" applyAlignment="1" applyProtection="1">
      <alignment horizontal="center" vertical="center" shrinkToFit="1"/>
      <protection locked="0"/>
    </xf>
    <xf numFmtId="0" fontId="1" fillId="0" borderId="75" xfId="65" applyFont="1" applyBorder="1" applyAlignment="1" applyProtection="1">
      <alignment horizontal="center" vertical="center" shrinkToFit="1"/>
      <protection locked="0"/>
    </xf>
    <xf numFmtId="178" fontId="1" fillId="0" borderId="70" xfId="65" applyNumberFormat="1" applyFont="1" applyBorder="1" applyAlignment="1" applyProtection="1">
      <alignment horizontal="center" vertical="center" wrapText="1" shrinkToFit="1"/>
      <protection locked="0"/>
    </xf>
    <xf numFmtId="0" fontId="1" fillId="0" borderId="69" xfId="65" applyFont="1" applyBorder="1" applyAlignment="1" applyProtection="1">
      <alignment horizontal="center" vertical="center" wrapText="1" shrinkToFit="1"/>
      <protection locked="0"/>
    </xf>
    <xf numFmtId="178" fontId="1" fillId="0" borderId="59" xfId="65" applyNumberFormat="1" applyFont="1" applyBorder="1" applyAlignment="1" applyProtection="1">
      <alignment horizontal="center" vertical="center" wrapText="1" shrinkToFit="1"/>
      <protection locked="0"/>
    </xf>
    <xf numFmtId="0" fontId="1" fillId="0" borderId="56" xfId="65" applyFont="1" applyBorder="1" applyAlignment="1" applyProtection="1">
      <alignment horizontal="center" vertical="center" wrapText="1" shrinkToFit="1"/>
      <protection locked="0"/>
    </xf>
    <xf numFmtId="178" fontId="1" fillId="0" borderId="81" xfId="65" applyNumberFormat="1" applyFont="1" applyBorder="1" applyAlignment="1" applyProtection="1">
      <alignment horizontal="center" vertical="center" shrinkToFit="1"/>
      <protection locked="0"/>
    </xf>
    <xf numFmtId="0" fontId="1" fillId="0" borderId="39" xfId="65" applyFont="1" applyBorder="1" applyAlignment="1" applyProtection="1">
      <alignment horizontal="center" vertical="center" shrinkToFit="1"/>
      <protection locked="0"/>
    </xf>
    <xf numFmtId="38" fontId="1" fillId="0" borderId="84" xfId="65" applyNumberFormat="1" applyFont="1" applyBorder="1" applyAlignment="1" applyProtection="1">
      <alignment horizontal="center" vertical="center" shrinkToFit="1"/>
      <protection locked="0"/>
    </xf>
    <xf numFmtId="199" fontId="14" fillId="0" borderId="132" xfId="65" applyNumberFormat="1" applyFont="1" applyBorder="1" applyAlignment="1" applyProtection="1">
      <alignment horizontal="center" vertical="center" shrinkToFit="1"/>
      <protection locked="0"/>
    </xf>
    <xf numFmtId="38" fontId="1" fillId="0" borderId="47" xfId="65" applyNumberFormat="1" applyFont="1" applyBorder="1" applyAlignment="1" applyProtection="1">
      <alignment horizontal="center" vertical="center" wrapText="1" shrinkToFit="1"/>
      <protection locked="0"/>
    </xf>
    <xf numFmtId="200" fontId="14" fillId="0" borderId="133" xfId="65" applyNumberFormat="1" applyFont="1" applyBorder="1" applyAlignment="1" applyProtection="1">
      <alignment horizontal="center" vertical="center" wrapText="1" shrinkToFit="1"/>
      <protection locked="0"/>
    </xf>
    <xf numFmtId="38" fontId="1" fillId="0" borderId="39" xfId="65" applyNumberFormat="1" applyFont="1" applyBorder="1" applyAlignment="1" applyProtection="1">
      <alignment horizontal="center" vertical="center" shrinkToFit="1"/>
      <protection locked="0"/>
    </xf>
    <xf numFmtId="0" fontId="9" fillId="0" borderId="0" xfId="65" applyFont="1">
      <alignment vertical="center"/>
      <protection/>
    </xf>
    <xf numFmtId="0" fontId="10" fillId="33" borderId="0" xfId="65" applyFont="1" applyFill="1" applyAlignment="1">
      <alignment horizontal="left" vertical="center" wrapText="1"/>
      <protection/>
    </xf>
    <xf numFmtId="0" fontId="10" fillId="33" borderId="0" xfId="65" applyFont="1" applyFill="1" applyAlignment="1">
      <alignment horizontal="left" vertical="center"/>
      <protection/>
    </xf>
    <xf numFmtId="0" fontId="11" fillId="34" borderId="134" xfId="63" applyFont="1" applyFill="1" applyBorder="1" applyAlignment="1">
      <alignment horizontal="center" vertical="center" textRotation="255"/>
      <protection/>
    </xf>
    <xf numFmtId="0" fontId="11" fillId="34" borderId="135" xfId="63" applyFont="1" applyFill="1" applyBorder="1" applyAlignment="1">
      <alignment horizontal="center" vertical="center" textRotation="255"/>
      <protection/>
    </xf>
    <xf numFmtId="0" fontId="11" fillId="34" borderId="136" xfId="63" applyFont="1" applyFill="1" applyBorder="1" applyAlignment="1">
      <alignment horizontal="center" vertical="center" textRotation="255"/>
      <protection/>
    </xf>
    <xf numFmtId="0" fontId="11" fillId="34" borderId="137" xfId="63" applyFont="1" applyFill="1" applyBorder="1" applyAlignment="1">
      <alignment horizontal="center" vertical="center" textRotation="255"/>
      <protection/>
    </xf>
    <xf numFmtId="0" fontId="11" fillId="34" borderId="138" xfId="63" applyFont="1" applyFill="1" applyBorder="1" applyAlignment="1">
      <alignment horizontal="center" vertical="center" textRotation="255"/>
      <protection/>
    </xf>
    <xf numFmtId="0" fontId="11" fillId="34" borderId="82" xfId="63" applyFont="1" applyFill="1" applyBorder="1" applyAlignment="1">
      <alignment horizontal="center" vertical="center" textRotation="255"/>
      <protection/>
    </xf>
    <xf numFmtId="49" fontId="9" fillId="34" borderId="137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139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135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140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82" xfId="65" applyNumberFormat="1" applyFont="1" applyFill="1" applyBorder="1" applyAlignment="1" applyProtection="1">
      <alignment horizontal="distributed" vertical="center" shrinkToFit="1"/>
      <protection locked="0"/>
    </xf>
    <xf numFmtId="49" fontId="9" fillId="34" borderId="27" xfId="65" applyNumberFormat="1" applyFont="1" applyFill="1" applyBorder="1" applyAlignment="1" applyProtection="1">
      <alignment horizontal="distributed" vertical="center" shrinkToFit="1"/>
      <protection locked="0"/>
    </xf>
    <xf numFmtId="0" fontId="7" fillId="33" borderId="86" xfId="65" applyFont="1" applyFill="1" applyBorder="1" applyAlignment="1">
      <alignment horizontal="left" vertical="center"/>
      <protection/>
    </xf>
    <xf numFmtId="0" fontId="7" fillId="33" borderId="0" xfId="65" applyFont="1" applyFill="1" applyAlignment="1">
      <alignment horizontal="left" vertical="center"/>
      <protection/>
    </xf>
    <xf numFmtId="0" fontId="11" fillId="34" borderId="141" xfId="63" applyFont="1" applyFill="1" applyBorder="1" applyAlignment="1">
      <alignment horizontal="center" vertical="center" textRotation="255"/>
      <protection/>
    </xf>
    <xf numFmtId="0" fontId="11" fillId="34" borderId="142" xfId="63" applyFont="1" applyFill="1" applyBorder="1" applyAlignment="1">
      <alignment horizontal="center" vertical="center" textRotation="255"/>
      <protection/>
    </xf>
    <xf numFmtId="0" fontId="11" fillId="34" borderId="143" xfId="63" applyFont="1" applyFill="1" applyBorder="1" applyAlignment="1">
      <alignment horizontal="center" vertical="center" textRotation="255"/>
      <protection/>
    </xf>
    <xf numFmtId="0" fontId="11" fillId="34" borderId="144" xfId="63" applyFont="1" applyFill="1" applyBorder="1" applyAlignment="1">
      <alignment horizontal="center" vertical="center" textRotation="255"/>
      <protection/>
    </xf>
    <xf numFmtId="0" fontId="11" fillId="34" borderId="145" xfId="63" applyFont="1" applyFill="1" applyBorder="1" applyAlignment="1">
      <alignment horizontal="center" vertical="center" textRotation="255"/>
      <protection/>
    </xf>
    <xf numFmtId="0" fontId="9" fillId="34" borderId="146" xfId="65" applyFont="1" applyFill="1" applyBorder="1" applyAlignment="1">
      <alignment horizontal="center" vertical="center" wrapText="1"/>
      <protection/>
    </xf>
    <xf numFmtId="0" fontId="9" fillId="34" borderId="147" xfId="65" applyFont="1" applyFill="1" applyBorder="1" applyAlignment="1">
      <alignment horizontal="center" vertical="center" wrapText="1"/>
      <protection/>
    </xf>
    <xf numFmtId="0" fontId="9" fillId="34" borderId="148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left" vertical="center"/>
      <protection/>
    </xf>
    <xf numFmtId="0" fontId="9" fillId="34" borderId="137" xfId="65" applyFont="1" applyFill="1" applyBorder="1" applyAlignment="1">
      <alignment horizontal="center" vertical="center"/>
      <protection/>
    </xf>
    <xf numFmtId="0" fontId="9" fillId="34" borderId="139" xfId="65" applyFont="1" applyFill="1" applyBorder="1" applyAlignment="1">
      <alignment horizontal="center" vertical="center"/>
      <protection/>
    </xf>
    <xf numFmtId="0" fontId="9" fillId="34" borderId="138" xfId="65" applyFont="1" applyFill="1" applyBorder="1" applyAlignment="1">
      <alignment horizontal="center" vertical="center"/>
      <protection/>
    </xf>
    <xf numFmtId="0" fontId="9" fillId="34" borderId="66" xfId="65" applyFont="1" applyFill="1" applyBorder="1" applyAlignment="1">
      <alignment horizontal="center" vertical="center"/>
      <protection/>
    </xf>
    <xf numFmtId="0" fontId="1" fillId="34" borderId="26" xfId="65" applyFont="1" applyFill="1" applyBorder="1" applyAlignment="1">
      <alignment horizontal="center" vertical="center" wrapText="1"/>
      <protection/>
    </xf>
    <xf numFmtId="0" fontId="1" fillId="34" borderId="144" xfId="65" applyFont="1" applyFill="1" applyBorder="1" applyAlignment="1">
      <alignment horizontal="center" vertical="center" wrapText="1"/>
      <protection/>
    </xf>
    <xf numFmtId="0" fontId="1" fillId="34" borderId="149" xfId="65" applyFont="1" applyFill="1" applyBorder="1" applyAlignment="1">
      <alignment horizontal="center" vertical="center" wrapText="1"/>
      <protection/>
    </xf>
    <xf numFmtId="0" fontId="1" fillId="34" borderId="26" xfId="65" applyFont="1" applyFill="1" applyBorder="1" applyAlignment="1">
      <alignment horizontal="center" vertical="center" shrinkToFit="1"/>
      <protection/>
    </xf>
    <xf numFmtId="0" fontId="1" fillId="34" borderId="149" xfId="65" applyFont="1" applyFill="1" applyBorder="1" applyAlignment="1">
      <alignment horizontal="center" vertical="center" shrinkToFit="1"/>
      <protection/>
    </xf>
    <xf numFmtId="0" fontId="1" fillId="34" borderId="150" xfId="65" applyFont="1" applyFill="1" applyBorder="1" applyAlignment="1">
      <alignment horizontal="center" vertical="center" shrinkToFit="1"/>
      <protection/>
    </xf>
    <xf numFmtId="0" fontId="1" fillId="34" borderId="147" xfId="65" applyFont="1" applyFill="1" applyBorder="1" applyAlignment="1">
      <alignment horizontal="center" vertical="center" shrinkToFit="1"/>
      <protection/>
    </xf>
    <xf numFmtId="0" fontId="1" fillId="34" borderId="151" xfId="65" applyFont="1" applyFill="1" applyBorder="1" applyAlignment="1">
      <alignment horizontal="center" vertical="center" shrinkToFit="1"/>
      <protection/>
    </xf>
    <xf numFmtId="0" fontId="9" fillId="34" borderId="150" xfId="65" applyFont="1" applyFill="1" applyBorder="1" applyAlignment="1">
      <alignment horizontal="center" vertical="center" wrapText="1"/>
      <protection/>
    </xf>
    <xf numFmtId="0" fontId="9" fillId="34" borderId="152" xfId="65" applyFont="1" applyFill="1" applyBorder="1" applyAlignment="1">
      <alignment horizontal="center" vertical="center" wrapText="1"/>
      <protection/>
    </xf>
    <xf numFmtId="0" fontId="9" fillId="34" borderId="25" xfId="65" applyFont="1" applyFill="1" applyBorder="1" applyAlignment="1">
      <alignment horizontal="center" vertical="center" wrapText="1"/>
      <protection/>
    </xf>
    <xf numFmtId="0" fontId="9" fillId="34" borderId="0" xfId="65" applyFont="1" applyFill="1" applyAlignment="1">
      <alignment horizontal="center" vertical="center" wrapText="1"/>
      <protection/>
    </xf>
    <xf numFmtId="0" fontId="1" fillId="34" borderId="144" xfId="65" applyFont="1" applyFill="1" applyBorder="1" applyAlignment="1">
      <alignment horizontal="center" vertical="center" wrapText="1" shrinkToFit="1"/>
      <protection/>
    </xf>
    <xf numFmtId="0" fontId="9" fillId="34" borderId="153" xfId="65" applyFont="1" applyFill="1" applyBorder="1" applyAlignment="1">
      <alignment horizontal="center" vertical="center" wrapText="1"/>
      <protection/>
    </xf>
    <xf numFmtId="0" fontId="1" fillId="34" borderId="147" xfId="65" applyFont="1" applyFill="1" applyBorder="1" applyAlignment="1">
      <alignment horizontal="center" vertical="center" wrapText="1"/>
      <protection/>
    </xf>
    <xf numFmtId="0" fontId="1" fillId="34" borderId="151" xfId="65" applyFont="1" applyFill="1" applyBorder="1" applyAlignment="1">
      <alignment horizontal="center" vertical="center" wrapText="1"/>
      <protection/>
    </xf>
    <xf numFmtId="0" fontId="11" fillId="34" borderId="137" xfId="0" applyFont="1" applyFill="1" applyBorder="1" applyAlignment="1">
      <alignment horizontal="center" vertical="center" textRotation="255"/>
    </xf>
    <xf numFmtId="0" fontId="11" fillId="34" borderId="138" xfId="0" applyFont="1" applyFill="1" applyBorder="1" applyAlignment="1">
      <alignment horizontal="center" vertical="center" textRotation="255"/>
    </xf>
    <xf numFmtId="0" fontId="11" fillId="34" borderId="82" xfId="0" applyFont="1" applyFill="1" applyBorder="1" applyAlignment="1">
      <alignment horizontal="center" vertical="center" textRotation="255"/>
    </xf>
    <xf numFmtId="0" fontId="9" fillId="0" borderId="86" xfId="65" applyFont="1" applyBorder="1" applyAlignment="1">
      <alignment horizontal="left" vertical="center" wrapText="1"/>
      <protection/>
    </xf>
    <xf numFmtId="0" fontId="9" fillId="0" borderId="0" xfId="65" applyFont="1" applyAlignment="1">
      <alignment horizontal="left" vertical="center"/>
      <protection/>
    </xf>
    <xf numFmtId="0" fontId="11" fillId="34" borderId="144" xfId="0" applyFont="1" applyFill="1" applyBorder="1" applyAlignment="1">
      <alignment horizontal="center" vertical="center" textRotation="255"/>
    </xf>
    <xf numFmtId="0" fontId="11" fillId="34" borderId="135" xfId="0" applyFont="1" applyFill="1" applyBorder="1" applyAlignment="1">
      <alignment horizontal="center" vertical="center" textRotation="255"/>
    </xf>
    <xf numFmtId="0" fontId="11" fillId="34" borderId="145" xfId="0" applyFont="1" applyFill="1" applyBorder="1" applyAlignment="1">
      <alignment horizontal="center" vertical="center" textRotation="255"/>
    </xf>
    <xf numFmtId="0" fontId="11" fillId="34" borderId="134" xfId="0" applyFont="1" applyFill="1" applyBorder="1" applyAlignment="1">
      <alignment horizontal="center" vertical="center" textRotation="255"/>
    </xf>
    <xf numFmtId="0" fontId="11" fillId="34" borderId="136" xfId="0" applyFont="1" applyFill="1" applyBorder="1" applyAlignment="1">
      <alignment horizontal="center" vertical="center" textRotation="255"/>
    </xf>
    <xf numFmtId="0" fontId="7" fillId="0" borderId="0" xfId="65" applyFont="1" applyAlignment="1">
      <alignment horizontal="left" vertical="center"/>
      <protection/>
    </xf>
    <xf numFmtId="0" fontId="9" fillId="34" borderId="68" xfId="65" applyFont="1" applyFill="1" applyBorder="1" applyAlignment="1">
      <alignment horizontal="center" vertical="center" wrapText="1"/>
      <protection/>
    </xf>
    <xf numFmtId="0" fontId="9" fillId="34" borderId="28" xfId="65" applyFont="1" applyFill="1" applyBorder="1" applyAlignment="1">
      <alignment horizontal="center" vertical="center" wrapText="1"/>
      <protection/>
    </xf>
    <xf numFmtId="0" fontId="9" fillId="34" borderId="154" xfId="65" applyFont="1" applyFill="1" applyBorder="1" applyAlignment="1">
      <alignment horizontal="center" vertical="center" wrapText="1"/>
      <protection/>
    </xf>
    <xf numFmtId="0" fontId="9" fillId="34" borderId="86" xfId="65" applyFont="1" applyFill="1" applyBorder="1" applyAlignment="1">
      <alignment horizontal="center" vertical="center" wrapText="1"/>
      <protection/>
    </xf>
    <xf numFmtId="0" fontId="16" fillId="34" borderId="155" xfId="65" applyFont="1" applyFill="1" applyBorder="1" applyAlignment="1">
      <alignment horizontal="center" vertical="center" wrapText="1"/>
      <protection/>
    </xf>
    <xf numFmtId="0" fontId="16" fillId="34" borderId="130" xfId="65" applyFont="1" applyFill="1" applyBorder="1" applyAlignment="1">
      <alignment horizontal="center" vertical="center" wrapText="1"/>
      <protection/>
    </xf>
    <xf numFmtId="178" fontId="9" fillId="0" borderId="56" xfId="51" applyNumberFormat="1" applyFont="1" applyFill="1" applyBorder="1" applyAlignment="1" applyProtection="1">
      <alignment horizontal="right" vertical="center" shrinkToFit="1"/>
      <protection locked="0"/>
    </xf>
    <xf numFmtId="178" fontId="9" fillId="0" borderId="55" xfId="51" applyNumberFormat="1" applyFont="1" applyFill="1" applyBorder="1" applyAlignment="1" applyProtection="1">
      <alignment horizontal="right" vertical="center" shrinkToFit="1"/>
      <protection locked="0"/>
    </xf>
    <xf numFmtId="38" fontId="9" fillId="0" borderId="61" xfId="51" applyFont="1" applyFill="1" applyBorder="1" applyAlignment="1" applyProtection="1">
      <alignment horizontal="right" vertical="center" shrinkToFit="1"/>
      <protection locked="0"/>
    </xf>
    <xf numFmtId="38" fontId="9" fillId="0" borderId="25" xfId="51" applyFont="1" applyFill="1" applyBorder="1" applyAlignment="1" applyProtection="1">
      <alignment horizontal="right" vertical="center" shrinkToFit="1"/>
      <protection locked="0"/>
    </xf>
    <xf numFmtId="38" fontId="9" fillId="0" borderId="65" xfId="51" applyFont="1" applyFill="1" applyBorder="1" applyAlignment="1" applyProtection="1">
      <alignment horizontal="right" vertical="center" shrinkToFit="1"/>
      <protection locked="0"/>
    </xf>
    <xf numFmtId="38" fontId="9" fillId="0" borderId="56" xfId="51" applyFont="1" applyFill="1" applyBorder="1" applyAlignment="1" applyProtection="1">
      <alignment horizontal="right" vertical="center" shrinkToFit="1"/>
      <protection locked="0"/>
    </xf>
    <xf numFmtId="38" fontId="9" fillId="0" borderId="58" xfId="51" applyFont="1" applyFill="1" applyBorder="1" applyAlignment="1" applyProtection="1">
      <alignment horizontal="right" vertical="center" shrinkToFit="1"/>
      <protection locked="0"/>
    </xf>
    <xf numFmtId="38" fontId="9" fillId="0" borderId="55" xfId="51" applyFont="1" applyFill="1" applyBorder="1" applyAlignment="1" applyProtection="1">
      <alignment horizontal="right" vertical="center" shrinkToFit="1"/>
      <protection locked="0"/>
    </xf>
    <xf numFmtId="38" fontId="9" fillId="0" borderId="39" xfId="51" applyFont="1" applyFill="1" applyBorder="1" applyAlignment="1" applyProtection="1">
      <alignment horizontal="right" vertical="center" wrapText="1" shrinkToFit="1"/>
      <protection locked="0"/>
    </xf>
    <xf numFmtId="38" fontId="9" fillId="0" borderId="34" xfId="51" applyFont="1" applyFill="1" applyBorder="1" applyAlignment="1" applyProtection="1">
      <alignment horizontal="right" vertical="center" wrapText="1" shrinkToFit="1"/>
      <protection locked="0"/>
    </xf>
    <xf numFmtId="38" fontId="9" fillId="0" borderId="35" xfId="51" applyFont="1" applyFill="1" applyBorder="1" applyAlignment="1" applyProtection="1">
      <alignment horizontal="right" vertical="center" wrapText="1" shrinkToFit="1"/>
      <protection locked="0"/>
    </xf>
    <xf numFmtId="38" fontId="9" fillId="0" borderId="69" xfId="51" applyFont="1" applyFill="1" applyBorder="1" applyAlignment="1" applyProtection="1">
      <alignment horizontal="right" vertical="center" shrinkToFit="1"/>
      <protection locked="0"/>
    </xf>
    <xf numFmtId="38" fontId="9" fillId="0" borderId="68" xfId="51" applyFont="1" applyFill="1" applyBorder="1" applyAlignment="1" applyProtection="1">
      <alignment horizontal="right" vertical="center" shrinkToFit="1"/>
      <protection locked="0"/>
    </xf>
    <xf numFmtId="38" fontId="9" fillId="0" borderId="73" xfId="51" applyFont="1" applyFill="1" applyBorder="1" applyAlignment="1" applyProtection="1">
      <alignment horizontal="right" vertical="center" shrinkToFi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表１、別紙統合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4100dc001\net_data\02_&#34892;&#25919;&#65319;\&#22320;&#20844;&#27861;&#38306;&#20418;\&#21220;&#21209;&#26465;&#20214;&#38306;&#20418;\H15&#65374;&#21220;&#21209;&#26465;&#20214;&#31561;&#35519;&#26619;\&#24179;&#25104;18&#24180;&#24230;&#12288;&#21220;&#21209;&#26465;&#20214;&#31561;&#35519;&#26619;\&#34920;&#65298;&#24220;&#29420;&#33258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２府独自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zoomScale="90" zoomScaleNormal="90" zoomScaleSheetLayoutView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20" sqref="S20"/>
    </sheetView>
  </sheetViews>
  <sheetFormatPr defaultColWidth="9.5" defaultRowHeight="11.25"/>
  <cols>
    <col min="1" max="1" width="5.16015625" style="4" customWidth="1"/>
    <col min="2" max="2" width="13.83203125" style="4" customWidth="1"/>
    <col min="3" max="20" width="9.83203125" style="4" customWidth="1"/>
    <col min="21" max="31" width="10.83203125" style="4" customWidth="1"/>
    <col min="32" max="34" width="9.83203125" style="4" customWidth="1"/>
    <col min="35" max="16384" width="9.5" style="4" customWidth="1"/>
  </cols>
  <sheetData>
    <row r="1" spans="1:34" s="1" customFormat="1" ht="22.5" customHeight="1">
      <c r="A1" s="300" t="s">
        <v>117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5"/>
      <c r="AG1" s="5"/>
      <c r="AH1" s="5"/>
    </row>
    <row r="2" spans="1:34" s="1" customFormat="1" ht="15" customHeight="1" thickBot="1">
      <c r="A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33" t="s">
        <v>7</v>
      </c>
    </row>
    <row r="3" spans="1:34" s="2" customFormat="1" ht="33.75" customHeight="1">
      <c r="A3" s="301" t="s">
        <v>0</v>
      </c>
      <c r="B3" s="302"/>
      <c r="C3" s="305"/>
      <c r="D3" s="305"/>
      <c r="E3" s="30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06" t="s">
        <v>123</v>
      </c>
      <c r="V3" s="305"/>
      <c r="W3" s="305"/>
      <c r="X3" s="305"/>
      <c r="Y3" s="305"/>
      <c r="Z3" s="305"/>
      <c r="AA3" s="305"/>
      <c r="AB3" s="305"/>
      <c r="AC3" s="307"/>
      <c r="AD3" s="308" t="s">
        <v>67</v>
      </c>
      <c r="AE3" s="309"/>
      <c r="AF3" s="317" t="s">
        <v>57</v>
      </c>
      <c r="AG3" s="308"/>
      <c r="AH3" s="309"/>
    </row>
    <row r="4" spans="1:34" s="2" customFormat="1" ht="20.25" customHeight="1">
      <c r="A4" s="303"/>
      <c r="B4" s="304"/>
      <c r="C4" s="297" t="s">
        <v>69</v>
      </c>
      <c r="D4" s="298"/>
      <c r="E4" s="299"/>
      <c r="F4" s="297" t="s">
        <v>70</v>
      </c>
      <c r="G4" s="298"/>
      <c r="H4" s="299"/>
      <c r="I4" s="297" t="s">
        <v>118</v>
      </c>
      <c r="J4" s="298"/>
      <c r="K4" s="299"/>
      <c r="L4" s="297" t="s">
        <v>120</v>
      </c>
      <c r="M4" s="298"/>
      <c r="N4" s="299"/>
      <c r="O4" s="297" t="s">
        <v>122</v>
      </c>
      <c r="P4" s="298"/>
      <c r="Q4" s="299"/>
      <c r="R4" s="298" t="s">
        <v>124</v>
      </c>
      <c r="S4" s="298"/>
      <c r="T4" s="299"/>
      <c r="U4" s="313" t="s">
        <v>58</v>
      </c>
      <c r="V4" s="298"/>
      <c r="W4" s="314"/>
      <c r="X4" s="315" t="s">
        <v>59</v>
      </c>
      <c r="Y4" s="315"/>
      <c r="Z4" s="316"/>
      <c r="AA4" s="297" t="s">
        <v>60</v>
      </c>
      <c r="AB4" s="298"/>
      <c r="AC4" s="318"/>
      <c r="AD4" s="319" t="s">
        <v>125</v>
      </c>
      <c r="AE4" s="320"/>
      <c r="AF4" s="310" t="s">
        <v>126</v>
      </c>
      <c r="AG4" s="311"/>
      <c r="AH4" s="312"/>
    </row>
    <row r="5" spans="1:34" s="3" customFormat="1" ht="48.75" customHeight="1" thickBot="1">
      <c r="A5" s="303"/>
      <c r="B5" s="304"/>
      <c r="C5" s="8" t="s">
        <v>72</v>
      </c>
      <c r="D5" s="199" t="s">
        <v>71</v>
      </c>
      <c r="E5" s="11" t="s">
        <v>73</v>
      </c>
      <c r="F5" s="8" t="s">
        <v>72</v>
      </c>
      <c r="G5" s="199" t="s">
        <v>71</v>
      </c>
      <c r="H5" s="9" t="s">
        <v>73</v>
      </c>
      <c r="I5" s="12" t="s">
        <v>72</v>
      </c>
      <c r="J5" s="199" t="s">
        <v>71</v>
      </c>
      <c r="K5" s="9" t="s">
        <v>73</v>
      </c>
      <c r="L5" s="12" t="s">
        <v>72</v>
      </c>
      <c r="M5" s="199" t="s">
        <v>71</v>
      </c>
      <c r="N5" s="178" t="s">
        <v>73</v>
      </c>
      <c r="O5" s="8" t="s">
        <v>72</v>
      </c>
      <c r="P5" s="199" t="s">
        <v>71</v>
      </c>
      <c r="Q5" s="182" t="s">
        <v>73</v>
      </c>
      <c r="R5" s="12" t="s">
        <v>72</v>
      </c>
      <c r="S5" s="199" t="s">
        <v>71</v>
      </c>
      <c r="T5" s="139" t="s">
        <v>73</v>
      </c>
      <c r="U5" s="138" t="s">
        <v>5</v>
      </c>
      <c r="V5" s="137" t="s">
        <v>127</v>
      </c>
      <c r="W5" s="22" t="s">
        <v>128</v>
      </c>
      <c r="X5" s="200" t="s">
        <v>5</v>
      </c>
      <c r="Y5" s="137" t="s">
        <v>127</v>
      </c>
      <c r="Z5" s="22" t="s">
        <v>128</v>
      </c>
      <c r="AA5" s="200" t="s">
        <v>5</v>
      </c>
      <c r="AB5" s="137" t="s">
        <v>127</v>
      </c>
      <c r="AC5" s="201" t="s">
        <v>128</v>
      </c>
      <c r="AD5" s="12" t="s">
        <v>74</v>
      </c>
      <c r="AE5" s="10" t="s">
        <v>75</v>
      </c>
      <c r="AF5" s="21" t="s">
        <v>76</v>
      </c>
      <c r="AG5" s="202" t="s">
        <v>56</v>
      </c>
      <c r="AH5" s="20" t="s">
        <v>2</v>
      </c>
    </row>
    <row r="6" spans="1:34" ht="20.25" customHeight="1">
      <c r="A6" s="292" t="s">
        <v>9</v>
      </c>
      <c r="B6" s="27" t="s">
        <v>16</v>
      </c>
      <c r="C6" s="102">
        <v>1768</v>
      </c>
      <c r="D6" s="98">
        <v>2416</v>
      </c>
      <c r="E6" s="103">
        <v>3547</v>
      </c>
      <c r="F6" s="102">
        <v>1742</v>
      </c>
      <c r="G6" s="101">
        <v>2387</v>
      </c>
      <c r="H6" s="100">
        <v>3525</v>
      </c>
      <c r="I6" s="99">
        <v>1734</v>
      </c>
      <c r="J6" s="98">
        <v>2392</v>
      </c>
      <c r="K6" s="104">
        <v>3544</v>
      </c>
      <c r="L6" s="102">
        <v>1720</v>
      </c>
      <c r="M6" s="98">
        <v>2393</v>
      </c>
      <c r="N6" s="103">
        <v>3544</v>
      </c>
      <c r="O6" s="99">
        <v>1730</v>
      </c>
      <c r="P6" s="98">
        <v>2406</v>
      </c>
      <c r="Q6" s="104">
        <v>3559</v>
      </c>
      <c r="R6" s="203">
        <v>1763</v>
      </c>
      <c r="S6" s="101">
        <v>2446</v>
      </c>
      <c r="T6" s="204">
        <v>3601</v>
      </c>
      <c r="U6" s="205">
        <f>R6-O6</f>
        <v>33</v>
      </c>
      <c r="V6" s="132">
        <f>R6-C6</f>
        <v>-5</v>
      </c>
      <c r="W6" s="136">
        <f aca="true" t="shared" si="0" ref="W6:W49">V6/C6*100</f>
        <v>-0.2828054298642534</v>
      </c>
      <c r="X6" s="135">
        <f>S6-P6</f>
        <v>40</v>
      </c>
      <c r="Y6" s="132">
        <f>S6-D6</f>
        <v>30</v>
      </c>
      <c r="Z6" s="134">
        <f aca="true" t="shared" si="1" ref="Z6:Z49">Y6/D6*100</f>
        <v>1.2417218543046358</v>
      </c>
      <c r="AA6" s="133">
        <f>T6-Q6</f>
        <v>42</v>
      </c>
      <c r="AB6" s="132">
        <f>T6-E6</f>
        <v>54</v>
      </c>
      <c r="AC6" s="206">
        <f aca="true" t="shared" si="2" ref="AC6:AC49">AB6/E6*100</f>
        <v>1.522413307020017</v>
      </c>
      <c r="AD6" s="207">
        <v>-116</v>
      </c>
      <c r="AE6" s="208">
        <v>-6.71</v>
      </c>
      <c r="AF6" s="209">
        <v>4.3</v>
      </c>
      <c r="AG6" s="210">
        <v>6</v>
      </c>
      <c r="AH6" s="211">
        <v>8.8</v>
      </c>
    </row>
    <row r="7" spans="1:34" ht="20.25" customHeight="1">
      <c r="A7" s="293"/>
      <c r="B7" s="28" t="s">
        <v>17</v>
      </c>
      <c r="C7" s="87">
        <v>392</v>
      </c>
      <c r="D7" s="83">
        <v>603</v>
      </c>
      <c r="E7" s="88">
        <v>1191</v>
      </c>
      <c r="F7" s="87">
        <v>399</v>
      </c>
      <c r="G7" s="86">
        <v>603</v>
      </c>
      <c r="H7" s="85">
        <v>1214</v>
      </c>
      <c r="I7" s="84">
        <v>396</v>
      </c>
      <c r="J7" s="83">
        <v>596</v>
      </c>
      <c r="K7" s="89">
        <v>1229</v>
      </c>
      <c r="L7" s="87">
        <v>404</v>
      </c>
      <c r="M7" s="83">
        <v>608</v>
      </c>
      <c r="N7" s="88">
        <v>1253</v>
      </c>
      <c r="O7" s="340">
        <v>408</v>
      </c>
      <c r="P7" s="341">
        <v>613</v>
      </c>
      <c r="Q7" s="342">
        <v>1258</v>
      </c>
      <c r="R7" s="212">
        <v>412</v>
      </c>
      <c r="S7" s="79">
        <v>633</v>
      </c>
      <c r="T7" s="213">
        <v>1287</v>
      </c>
      <c r="U7" s="72">
        <f>R7-O7</f>
        <v>4</v>
      </c>
      <c r="V7" s="71">
        <f>R7-C7</f>
        <v>20</v>
      </c>
      <c r="W7" s="75">
        <f t="shared" si="0"/>
        <v>5.1020408163265305</v>
      </c>
      <c r="X7" s="74">
        <f>S7-P7</f>
        <v>20</v>
      </c>
      <c r="Y7" s="71">
        <f>S7-D7</f>
        <v>30</v>
      </c>
      <c r="Z7" s="73">
        <f t="shared" si="1"/>
        <v>4.975124378109453</v>
      </c>
      <c r="AA7" s="338">
        <f>T7-Q7</f>
        <v>29</v>
      </c>
      <c r="AB7" s="339">
        <f>T7-E7</f>
        <v>96</v>
      </c>
      <c r="AC7" s="188">
        <f t="shared" si="2"/>
        <v>8.060453400503778</v>
      </c>
      <c r="AD7" s="214">
        <v>-99</v>
      </c>
      <c r="AE7" s="215">
        <v>-24.21</v>
      </c>
      <c r="AF7" s="216">
        <v>4</v>
      </c>
      <c r="AG7" s="217">
        <v>6.1</v>
      </c>
      <c r="AH7" s="218">
        <v>12.5</v>
      </c>
    </row>
    <row r="8" spans="1:34" ht="20.25" customHeight="1">
      <c r="A8" s="293"/>
      <c r="B8" s="29" t="s">
        <v>77</v>
      </c>
      <c r="C8" s="80">
        <v>611</v>
      </c>
      <c r="D8" s="76">
        <v>925</v>
      </c>
      <c r="E8" s="81">
        <v>1553</v>
      </c>
      <c r="F8" s="80">
        <v>629</v>
      </c>
      <c r="G8" s="79">
        <v>953</v>
      </c>
      <c r="H8" s="78">
        <v>1584</v>
      </c>
      <c r="I8" s="77">
        <v>686</v>
      </c>
      <c r="J8" s="76">
        <v>1023</v>
      </c>
      <c r="K8" s="82">
        <v>1659</v>
      </c>
      <c r="L8" s="80">
        <v>692</v>
      </c>
      <c r="M8" s="76">
        <v>1028</v>
      </c>
      <c r="N8" s="81">
        <v>1659</v>
      </c>
      <c r="O8" s="343">
        <v>692</v>
      </c>
      <c r="P8" s="344">
        <v>1026</v>
      </c>
      <c r="Q8" s="345">
        <v>1647</v>
      </c>
      <c r="R8" s="212">
        <v>676</v>
      </c>
      <c r="S8" s="79">
        <v>994</v>
      </c>
      <c r="T8" s="213">
        <v>1584</v>
      </c>
      <c r="U8" s="72">
        <f aca="true" t="shared" si="3" ref="U8:U46">R8-O8</f>
        <v>-16</v>
      </c>
      <c r="V8" s="71">
        <f aca="true" t="shared" si="4" ref="V8:V49">R8-C8</f>
        <v>65</v>
      </c>
      <c r="W8" s="75">
        <f t="shared" si="0"/>
        <v>10.638297872340425</v>
      </c>
      <c r="X8" s="74">
        <f aca="true" t="shared" si="5" ref="X8:X49">S8-P8</f>
        <v>-32</v>
      </c>
      <c r="Y8" s="71">
        <f aca="true" t="shared" si="6" ref="Y8:Y49">S8-D8</f>
        <v>69</v>
      </c>
      <c r="Z8" s="73">
        <f t="shared" si="1"/>
        <v>7.45945945945946</v>
      </c>
      <c r="AA8" s="72">
        <f aca="true" t="shared" si="7" ref="AA8:AA49">T8-Q8</f>
        <v>-63</v>
      </c>
      <c r="AB8" s="71">
        <f aca="true" t="shared" si="8" ref="AB8:AB49">T8-E8</f>
        <v>31</v>
      </c>
      <c r="AC8" s="188">
        <f t="shared" si="2"/>
        <v>1.9961365099806825</v>
      </c>
      <c r="AD8" s="214">
        <v>13</v>
      </c>
      <c r="AE8" s="215">
        <v>1.88</v>
      </c>
      <c r="AF8" s="216">
        <v>4.9</v>
      </c>
      <c r="AG8" s="217">
        <v>7.1</v>
      </c>
      <c r="AH8" s="218">
        <v>11.4</v>
      </c>
    </row>
    <row r="9" spans="1:34" ht="20.25" customHeight="1">
      <c r="A9" s="293"/>
      <c r="B9" s="28" t="s">
        <v>78</v>
      </c>
      <c r="C9" s="87">
        <v>121</v>
      </c>
      <c r="D9" s="83">
        <v>153</v>
      </c>
      <c r="E9" s="88">
        <v>174</v>
      </c>
      <c r="F9" s="87">
        <v>117</v>
      </c>
      <c r="G9" s="86">
        <v>150</v>
      </c>
      <c r="H9" s="85">
        <v>162</v>
      </c>
      <c r="I9" s="84">
        <v>117</v>
      </c>
      <c r="J9" s="83">
        <v>153</v>
      </c>
      <c r="K9" s="89">
        <v>166</v>
      </c>
      <c r="L9" s="87">
        <v>119</v>
      </c>
      <c r="M9" s="83">
        <v>155</v>
      </c>
      <c r="N9" s="88">
        <v>168</v>
      </c>
      <c r="O9" s="340">
        <v>119</v>
      </c>
      <c r="P9" s="341">
        <v>152</v>
      </c>
      <c r="Q9" s="342">
        <v>166</v>
      </c>
      <c r="R9" s="212">
        <v>114</v>
      </c>
      <c r="S9" s="79">
        <v>149</v>
      </c>
      <c r="T9" s="213">
        <v>163</v>
      </c>
      <c r="U9" s="72">
        <f t="shared" si="3"/>
        <v>-5</v>
      </c>
      <c r="V9" s="71">
        <f t="shared" si="4"/>
        <v>-7</v>
      </c>
      <c r="W9" s="75">
        <f t="shared" si="0"/>
        <v>-5.785123966942149</v>
      </c>
      <c r="X9" s="74">
        <f t="shared" si="5"/>
        <v>-3</v>
      </c>
      <c r="Y9" s="71">
        <f t="shared" si="6"/>
        <v>-4</v>
      </c>
      <c r="Z9" s="73">
        <f t="shared" si="1"/>
        <v>-2.6143790849673203</v>
      </c>
      <c r="AA9" s="72">
        <f t="shared" si="7"/>
        <v>-3</v>
      </c>
      <c r="AB9" s="71">
        <f t="shared" si="8"/>
        <v>-11</v>
      </c>
      <c r="AC9" s="188">
        <f t="shared" si="2"/>
        <v>-6.321839080459771</v>
      </c>
      <c r="AD9" s="214">
        <v>-48</v>
      </c>
      <c r="AE9" s="215">
        <v>-40.34</v>
      </c>
      <c r="AF9" s="216">
        <v>6.2</v>
      </c>
      <c r="AG9" s="217">
        <v>8</v>
      </c>
      <c r="AH9" s="218">
        <v>8.8</v>
      </c>
    </row>
    <row r="10" spans="1:34" ht="20.25" customHeight="1" thickBot="1">
      <c r="A10" s="294"/>
      <c r="B10" s="26" t="s">
        <v>79</v>
      </c>
      <c r="C10" s="129">
        <v>74</v>
      </c>
      <c r="D10" s="125">
        <v>88</v>
      </c>
      <c r="E10" s="130">
        <v>106</v>
      </c>
      <c r="F10" s="129">
        <v>72</v>
      </c>
      <c r="G10" s="128">
        <v>87</v>
      </c>
      <c r="H10" s="127">
        <v>106</v>
      </c>
      <c r="I10" s="126">
        <v>68</v>
      </c>
      <c r="J10" s="125">
        <v>83</v>
      </c>
      <c r="K10" s="131">
        <v>102</v>
      </c>
      <c r="L10" s="129">
        <v>72</v>
      </c>
      <c r="M10" s="125">
        <v>88</v>
      </c>
      <c r="N10" s="130">
        <v>105</v>
      </c>
      <c r="O10" s="346">
        <v>70</v>
      </c>
      <c r="P10" s="347">
        <v>85</v>
      </c>
      <c r="Q10" s="348">
        <v>103</v>
      </c>
      <c r="R10" s="219">
        <v>76</v>
      </c>
      <c r="S10" s="67">
        <v>92</v>
      </c>
      <c r="T10" s="220">
        <v>113</v>
      </c>
      <c r="U10" s="60">
        <f t="shared" si="3"/>
        <v>6</v>
      </c>
      <c r="V10" s="122">
        <f t="shared" si="4"/>
        <v>2</v>
      </c>
      <c r="W10" s="124">
        <f t="shared" si="0"/>
        <v>2.7027027027027026</v>
      </c>
      <c r="X10" s="62">
        <f t="shared" si="5"/>
        <v>7</v>
      </c>
      <c r="Y10" s="122">
        <f t="shared" si="6"/>
        <v>4</v>
      </c>
      <c r="Z10" s="123">
        <f t="shared" si="1"/>
        <v>4.545454545454546</v>
      </c>
      <c r="AA10" s="60">
        <f t="shared" si="7"/>
        <v>10</v>
      </c>
      <c r="AB10" s="122">
        <f t="shared" si="8"/>
        <v>7</v>
      </c>
      <c r="AC10" s="189">
        <f t="shared" si="2"/>
        <v>6.60377358490566</v>
      </c>
      <c r="AD10" s="221">
        <v>-49</v>
      </c>
      <c r="AE10" s="222">
        <v>-70</v>
      </c>
      <c r="AF10" s="223">
        <v>8</v>
      </c>
      <c r="AG10" s="224">
        <v>9.7</v>
      </c>
      <c r="AH10" s="225">
        <v>11.9</v>
      </c>
    </row>
    <row r="11" spans="1:34" ht="20.25" customHeight="1">
      <c r="A11" s="295" t="s">
        <v>10</v>
      </c>
      <c r="B11" s="14" t="s">
        <v>80</v>
      </c>
      <c r="C11" s="102">
        <v>1675</v>
      </c>
      <c r="D11" s="98">
        <v>2390</v>
      </c>
      <c r="E11" s="103">
        <v>2731</v>
      </c>
      <c r="F11" s="102">
        <v>1709</v>
      </c>
      <c r="G11" s="101">
        <v>2422</v>
      </c>
      <c r="H11" s="100">
        <v>2745</v>
      </c>
      <c r="I11" s="99">
        <v>1729</v>
      </c>
      <c r="J11" s="98">
        <v>2470</v>
      </c>
      <c r="K11" s="104">
        <v>2796</v>
      </c>
      <c r="L11" s="102">
        <v>1799</v>
      </c>
      <c r="M11" s="98">
        <v>2551</v>
      </c>
      <c r="N11" s="103">
        <v>2875</v>
      </c>
      <c r="O11" s="349">
        <v>1818</v>
      </c>
      <c r="P11" s="350">
        <v>2570</v>
      </c>
      <c r="Q11" s="351">
        <v>2888</v>
      </c>
      <c r="R11" s="203">
        <v>1804</v>
      </c>
      <c r="S11" s="101">
        <v>2566</v>
      </c>
      <c r="T11" s="204">
        <v>2874</v>
      </c>
      <c r="U11" s="94">
        <f t="shared" si="3"/>
        <v>-14</v>
      </c>
      <c r="V11" s="93">
        <f t="shared" si="4"/>
        <v>129</v>
      </c>
      <c r="W11" s="97">
        <f t="shared" si="0"/>
        <v>7.701492537313433</v>
      </c>
      <c r="X11" s="96">
        <f t="shared" si="5"/>
        <v>-4</v>
      </c>
      <c r="Y11" s="93">
        <f t="shared" si="6"/>
        <v>176</v>
      </c>
      <c r="Z11" s="95">
        <f t="shared" si="1"/>
        <v>7.364016736401674</v>
      </c>
      <c r="AA11" s="94">
        <f t="shared" si="7"/>
        <v>-14</v>
      </c>
      <c r="AB11" s="93">
        <f t="shared" si="8"/>
        <v>143</v>
      </c>
      <c r="AC11" s="190">
        <f t="shared" si="2"/>
        <v>5.236177224459905</v>
      </c>
      <c r="AD11" s="207">
        <v>55</v>
      </c>
      <c r="AE11" s="208">
        <v>3.03</v>
      </c>
      <c r="AF11" s="226">
        <v>4.7</v>
      </c>
      <c r="AG11" s="227">
        <v>6.7</v>
      </c>
      <c r="AH11" s="228">
        <v>7.5</v>
      </c>
    </row>
    <row r="12" spans="1:34" ht="20.25" customHeight="1">
      <c r="A12" s="279"/>
      <c r="B12" s="6" t="s">
        <v>81</v>
      </c>
      <c r="C12" s="80">
        <v>1434</v>
      </c>
      <c r="D12" s="76">
        <v>2111</v>
      </c>
      <c r="E12" s="81">
        <v>2520</v>
      </c>
      <c r="F12" s="80">
        <v>1408</v>
      </c>
      <c r="G12" s="79">
        <v>2084</v>
      </c>
      <c r="H12" s="78">
        <v>2487</v>
      </c>
      <c r="I12" s="77">
        <v>1403</v>
      </c>
      <c r="J12" s="76">
        <v>2065</v>
      </c>
      <c r="K12" s="82">
        <v>2471</v>
      </c>
      <c r="L12" s="80">
        <v>1391</v>
      </c>
      <c r="M12" s="76">
        <v>2047</v>
      </c>
      <c r="N12" s="81">
        <v>2446</v>
      </c>
      <c r="O12" s="343">
        <v>1405</v>
      </c>
      <c r="P12" s="344">
        <v>2068</v>
      </c>
      <c r="Q12" s="345">
        <v>2458</v>
      </c>
      <c r="R12" s="212">
        <v>1411</v>
      </c>
      <c r="S12" s="79">
        <v>2083</v>
      </c>
      <c r="T12" s="213">
        <v>2472</v>
      </c>
      <c r="U12" s="72">
        <f t="shared" si="3"/>
        <v>6</v>
      </c>
      <c r="V12" s="71">
        <f t="shared" si="4"/>
        <v>-23</v>
      </c>
      <c r="W12" s="75">
        <f t="shared" si="0"/>
        <v>-1.6039051603905161</v>
      </c>
      <c r="X12" s="74">
        <f t="shared" si="5"/>
        <v>15</v>
      </c>
      <c r="Y12" s="71">
        <f t="shared" si="6"/>
        <v>-28</v>
      </c>
      <c r="Z12" s="73">
        <f t="shared" si="1"/>
        <v>-1.3263855992420654</v>
      </c>
      <c r="AA12" s="72">
        <f t="shared" si="7"/>
        <v>14</v>
      </c>
      <c r="AB12" s="71">
        <f t="shared" si="8"/>
        <v>-48</v>
      </c>
      <c r="AC12" s="188">
        <f t="shared" si="2"/>
        <v>-1.9047619047619049</v>
      </c>
      <c r="AD12" s="214">
        <v>-285</v>
      </c>
      <c r="AE12" s="215">
        <v>-20.28</v>
      </c>
      <c r="AF12" s="216">
        <v>4</v>
      </c>
      <c r="AG12" s="217">
        <v>6</v>
      </c>
      <c r="AH12" s="218">
        <v>7.1</v>
      </c>
    </row>
    <row r="13" spans="1:34" ht="20.25" customHeight="1">
      <c r="A13" s="279"/>
      <c r="B13" s="13" t="s">
        <v>82</v>
      </c>
      <c r="C13" s="87">
        <v>1028</v>
      </c>
      <c r="D13" s="83">
        <v>1567</v>
      </c>
      <c r="E13" s="88">
        <v>1715</v>
      </c>
      <c r="F13" s="87">
        <v>1060</v>
      </c>
      <c r="G13" s="86">
        <v>1595</v>
      </c>
      <c r="H13" s="85">
        <v>1743</v>
      </c>
      <c r="I13" s="84">
        <v>1074</v>
      </c>
      <c r="J13" s="83">
        <v>1609</v>
      </c>
      <c r="K13" s="89">
        <v>1753</v>
      </c>
      <c r="L13" s="87">
        <v>1090</v>
      </c>
      <c r="M13" s="83">
        <v>1625</v>
      </c>
      <c r="N13" s="88">
        <v>1765</v>
      </c>
      <c r="O13" s="340">
        <v>1100</v>
      </c>
      <c r="P13" s="341">
        <v>1645</v>
      </c>
      <c r="Q13" s="342">
        <v>1780</v>
      </c>
      <c r="R13" s="212">
        <v>1114</v>
      </c>
      <c r="S13" s="79">
        <v>1657</v>
      </c>
      <c r="T13" s="213">
        <v>1791</v>
      </c>
      <c r="U13" s="72">
        <f t="shared" si="3"/>
        <v>14</v>
      </c>
      <c r="V13" s="71">
        <f t="shared" si="4"/>
        <v>86</v>
      </c>
      <c r="W13" s="75">
        <f t="shared" si="0"/>
        <v>8.365758754863812</v>
      </c>
      <c r="X13" s="74">
        <f t="shared" si="5"/>
        <v>12</v>
      </c>
      <c r="Y13" s="71">
        <f t="shared" si="6"/>
        <v>90</v>
      </c>
      <c r="Z13" s="73">
        <f t="shared" si="1"/>
        <v>5.74345883854499</v>
      </c>
      <c r="AA13" s="72">
        <f t="shared" si="7"/>
        <v>11</v>
      </c>
      <c r="AB13" s="71">
        <f t="shared" si="8"/>
        <v>76</v>
      </c>
      <c r="AC13" s="188">
        <f t="shared" si="2"/>
        <v>4.431486880466473</v>
      </c>
      <c r="AD13" s="214">
        <v>-230</v>
      </c>
      <c r="AE13" s="215">
        <v>-20.91</v>
      </c>
      <c r="AF13" s="216">
        <v>3.9</v>
      </c>
      <c r="AG13" s="217">
        <v>5.8</v>
      </c>
      <c r="AH13" s="218">
        <v>6.3</v>
      </c>
    </row>
    <row r="14" spans="1:34" ht="20.25" customHeight="1">
      <c r="A14" s="279"/>
      <c r="B14" s="6" t="s">
        <v>83</v>
      </c>
      <c r="C14" s="80">
        <v>367</v>
      </c>
      <c r="D14" s="76">
        <v>538</v>
      </c>
      <c r="E14" s="81">
        <v>615</v>
      </c>
      <c r="F14" s="80">
        <v>372</v>
      </c>
      <c r="G14" s="79">
        <v>545</v>
      </c>
      <c r="H14" s="78">
        <v>620</v>
      </c>
      <c r="I14" s="77">
        <v>375</v>
      </c>
      <c r="J14" s="76">
        <v>546</v>
      </c>
      <c r="K14" s="82">
        <v>620</v>
      </c>
      <c r="L14" s="80">
        <v>393</v>
      </c>
      <c r="M14" s="76">
        <v>554</v>
      </c>
      <c r="N14" s="81">
        <v>631</v>
      </c>
      <c r="O14" s="343">
        <v>412</v>
      </c>
      <c r="P14" s="344">
        <v>570</v>
      </c>
      <c r="Q14" s="345">
        <v>643</v>
      </c>
      <c r="R14" s="212">
        <v>414</v>
      </c>
      <c r="S14" s="79">
        <v>575</v>
      </c>
      <c r="T14" s="213">
        <v>649</v>
      </c>
      <c r="U14" s="72">
        <f t="shared" si="3"/>
        <v>2</v>
      </c>
      <c r="V14" s="71">
        <f t="shared" si="4"/>
        <v>47</v>
      </c>
      <c r="W14" s="75">
        <f t="shared" si="0"/>
        <v>12.806539509536785</v>
      </c>
      <c r="X14" s="74">
        <f t="shared" si="5"/>
        <v>5</v>
      </c>
      <c r="Y14" s="71">
        <f t="shared" si="6"/>
        <v>37</v>
      </c>
      <c r="Z14" s="73">
        <f t="shared" si="1"/>
        <v>6.877323420074349</v>
      </c>
      <c r="AA14" s="72">
        <f t="shared" si="7"/>
        <v>6</v>
      </c>
      <c r="AB14" s="71">
        <f t="shared" si="8"/>
        <v>34</v>
      </c>
      <c r="AC14" s="188">
        <f t="shared" si="2"/>
        <v>5.528455284552845</v>
      </c>
      <c r="AD14" s="214">
        <v>-42</v>
      </c>
      <c r="AE14" s="215">
        <v>-10.17</v>
      </c>
      <c r="AF14" s="216">
        <v>4.8</v>
      </c>
      <c r="AG14" s="217">
        <v>6.6</v>
      </c>
      <c r="AH14" s="218">
        <v>7.5</v>
      </c>
    </row>
    <row r="15" spans="1:34" ht="20.25" customHeight="1" thickBot="1">
      <c r="A15" s="296"/>
      <c r="B15" s="15" t="s">
        <v>84</v>
      </c>
      <c r="C15" s="68">
        <v>152</v>
      </c>
      <c r="D15" s="64">
        <v>235</v>
      </c>
      <c r="E15" s="69">
        <v>264</v>
      </c>
      <c r="F15" s="68">
        <v>159</v>
      </c>
      <c r="G15" s="67">
        <v>240</v>
      </c>
      <c r="H15" s="66">
        <v>267</v>
      </c>
      <c r="I15" s="65">
        <v>157</v>
      </c>
      <c r="J15" s="64">
        <v>238</v>
      </c>
      <c r="K15" s="70">
        <v>265</v>
      </c>
      <c r="L15" s="68">
        <v>154</v>
      </c>
      <c r="M15" s="64">
        <v>233</v>
      </c>
      <c r="N15" s="69">
        <v>260</v>
      </c>
      <c r="O15" s="65">
        <v>151</v>
      </c>
      <c r="P15" s="64">
        <v>235</v>
      </c>
      <c r="Q15" s="70">
        <v>265</v>
      </c>
      <c r="R15" s="219">
        <v>154</v>
      </c>
      <c r="S15" s="67">
        <v>237</v>
      </c>
      <c r="T15" s="220">
        <v>268</v>
      </c>
      <c r="U15" s="60">
        <f t="shared" si="3"/>
        <v>3</v>
      </c>
      <c r="V15" s="59">
        <f t="shared" si="4"/>
        <v>2</v>
      </c>
      <c r="W15" s="63">
        <f t="shared" si="0"/>
        <v>1.3157894736842104</v>
      </c>
      <c r="X15" s="62">
        <f t="shared" si="5"/>
        <v>2</v>
      </c>
      <c r="Y15" s="59">
        <f t="shared" si="6"/>
        <v>2</v>
      </c>
      <c r="Z15" s="61">
        <f t="shared" si="1"/>
        <v>0.851063829787234</v>
      </c>
      <c r="AA15" s="60">
        <f t="shared" si="7"/>
        <v>3</v>
      </c>
      <c r="AB15" s="59">
        <f t="shared" si="8"/>
        <v>4</v>
      </c>
      <c r="AC15" s="191">
        <f t="shared" si="2"/>
        <v>1.5151515151515151</v>
      </c>
      <c r="AD15" s="221">
        <v>-20</v>
      </c>
      <c r="AE15" s="222">
        <v>-13.25</v>
      </c>
      <c r="AF15" s="223">
        <v>4.9</v>
      </c>
      <c r="AG15" s="224">
        <v>7.5</v>
      </c>
      <c r="AH15" s="225">
        <v>8.5</v>
      </c>
    </row>
    <row r="16" spans="1:34" ht="20.25" customHeight="1">
      <c r="A16" s="295" t="s">
        <v>11</v>
      </c>
      <c r="B16" s="14" t="s">
        <v>85</v>
      </c>
      <c r="C16" s="102">
        <v>595</v>
      </c>
      <c r="D16" s="98">
        <v>651</v>
      </c>
      <c r="E16" s="103">
        <v>754</v>
      </c>
      <c r="F16" s="102">
        <v>553</v>
      </c>
      <c r="G16" s="101">
        <v>609</v>
      </c>
      <c r="H16" s="100">
        <v>717</v>
      </c>
      <c r="I16" s="99">
        <v>536</v>
      </c>
      <c r="J16" s="98">
        <v>588</v>
      </c>
      <c r="K16" s="104">
        <v>688</v>
      </c>
      <c r="L16" s="102">
        <v>536</v>
      </c>
      <c r="M16" s="98">
        <v>584</v>
      </c>
      <c r="N16" s="103">
        <v>684</v>
      </c>
      <c r="O16" s="99">
        <v>530</v>
      </c>
      <c r="P16" s="98">
        <v>575</v>
      </c>
      <c r="Q16" s="104">
        <v>673</v>
      </c>
      <c r="R16" s="203">
        <v>532</v>
      </c>
      <c r="S16" s="101">
        <v>579</v>
      </c>
      <c r="T16" s="204">
        <v>673</v>
      </c>
      <c r="U16" s="94">
        <f t="shared" si="3"/>
        <v>2</v>
      </c>
      <c r="V16" s="93">
        <f t="shared" si="4"/>
        <v>-63</v>
      </c>
      <c r="W16" s="97">
        <f t="shared" si="0"/>
        <v>-10.588235294117647</v>
      </c>
      <c r="X16" s="96">
        <f t="shared" si="5"/>
        <v>4</v>
      </c>
      <c r="Y16" s="93">
        <f t="shared" si="6"/>
        <v>-72</v>
      </c>
      <c r="Z16" s="95">
        <f t="shared" si="1"/>
        <v>-11.059907834101383</v>
      </c>
      <c r="AA16" s="94">
        <f t="shared" si="7"/>
        <v>0</v>
      </c>
      <c r="AB16" s="93">
        <f t="shared" si="8"/>
        <v>-81</v>
      </c>
      <c r="AC16" s="190">
        <f t="shared" si="2"/>
        <v>-10.742705570291777</v>
      </c>
      <c r="AD16" s="207">
        <v>-129</v>
      </c>
      <c r="AE16" s="208">
        <v>-24.34</v>
      </c>
      <c r="AF16" s="226">
        <v>3.7</v>
      </c>
      <c r="AG16" s="227">
        <v>4.1</v>
      </c>
      <c r="AH16" s="228">
        <v>4.7</v>
      </c>
    </row>
    <row r="17" spans="1:34" ht="20.25" customHeight="1">
      <c r="A17" s="279"/>
      <c r="B17" s="6" t="s">
        <v>86</v>
      </c>
      <c r="C17" s="80">
        <v>1779</v>
      </c>
      <c r="D17" s="76">
        <v>2170</v>
      </c>
      <c r="E17" s="81">
        <v>2910</v>
      </c>
      <c r="F17" s="80">
        <v>1781</v>
      </c>
      <c r="G17" s="79">
        <v>2183</v>
      </c>
      <c r="H17" s="78">
        <v>2925</v>
      </c>
      <c r="I17" s="77">
        <v>1765</v>
      </c>
      <c r="J17" s="76">
        <v>2182</v>
      </c>
      <c r="K17" s="82">
        <v>2949</v>
      </c>
      <c r="L17" s="80">
        <v>1794</v>
      </c>
      <c r="M17" s="76">
        <v>2159</v>
      </c>
      <c r="N17" s="81">
        <v>2927</v>
      </c>
      <c r="O17" s="77">
        <v>1740</v>
      </c>
      <c r="P17" s="76">
        <v>2099</v>
      </c>
      <c r="Q17" s="82">
        <v>2879</v>
      </c>
      <c r="R17" s="212">
        <v>1718</v>
      </c>
      <c r="S17" s="79">
        <v>2078</v>
      </c>
      <c r="T17" s="213">
        <v>2878</v>
      </c>
      <c r="U17" s="72">
        <f t="shared" si="3"/>
        <v>-22</v>
      </c>
      <c r="V17" s="71">
        <f t="shared" si="4"/>
        <v>-61</v>
      </c>
      <c r="W17" s="75">
        <f t="shared" si="0"/>
        <v>-3.4288926363125354</v>
      </c>
      <c r="X17" s="74">
        <f t="shared" si="5"/>
        <v>-21</v>
      </c>
      <c r="Y17" s="71">
        <f t="shared" si="6"/>
        <v>-92</v>
      </c>
      <c r="Z17" s="73">
        <f t="shared" si="1"/>
        <v>-4.239631336405529</v>
      </c>
      <c r="AA17" s="72">
        <f t="shared" si="7"/>
        <v>-1</v>
      </c>
      <c r="AB17" s="71">
        <f t="shared" si="8"/>
        <v>-32</v>
      </c>
      <c r="AC17" s="188">
        <f t="shared" si="2"/>
        <v>-1.0996563573883162</v>
      </c>
      <c r="AD17" s="214">
        <v>-162</v>
      </c>
      <c r="AE17" s="215">
        <v>-9.31</v>
      </c>
      <c r="AF17" s="216">
        <v>4.3</v>
      </c>
      <c r="AG17" s="217">
        <v>5.2</v>
      </c>
      <c r="AH17" s="218">
        <v>7.3</v>
      </c>
    </row>
    <row r="18" spans="1:34" ht="20.25" customHeight="1">
      <c r="A18" s="279"/>
      <c r="B18" s="13" t="s">
        <v>87</v>
      </c>
      <c r="C18" s="87">
        <v>868</v>
      </c>
      <c r="D18" s="83">
        <v>1025</v>
      </c>
      <c r="E18" s="88">
        <v>1141</v>
      </c>
      <c r="F18" s="87">
        <v>902</v>
      </c>
      <c r="G18" s="86">
        <v>1061</v>
      </c>
      <c r="H18" s="85">
        <v>1175</v>
      </c>
      <c r="I18" s="84">
        <v>943</v>
      </c>
      <c r="J18" s="83">
        <v>1102</v>
      </c>
      <c r="K18" s="89">
        <v>1218</v>
      </c>
      <c r="L18" s="87">
        <v>953</v>
      </c>
      <c r="M18" s="83">
        <v>1108</v>
      </c>
      <c r="N18" s="88">
        <v>1220</v>
      </c>
      <c r="O18" s="84">
        <v>970</v>
      </c>
      <c r="P18" s="83">
        <v>1122</v>
      </c>
      <c r="Q18" s="89">
        <v>1235</v>
      </c>
      <c r="R18" s="212">
        <v>953</v>
      </c>
      <c r="S18" s="79">
        <v>1099</v>
      </c>
      <c r="T18" s="213">
        <v>1208</v>
      </c>
      <c r="U18" s="72">
        <f t="shared" si="3"/>
        <v>-17</v>
      </c>
      <c r="V18" s="71">
        <f t="shared" si="4"/>
        <v>85</v>
      </c>
      <c r="W18" s="75">
        <f t="shared" si="0"/>
        <v>9.7926267281106</v>
      </c>
      <c r="X18" s="74">
        <f t="shared" si="5"/>
        <v>-23</v>
      </c>
      <c r="Y18" s="71">
        <f t="shared" si="6"/>
        <v>74</v>
      </c>
      <c r="Z18" s="73">
        <f t="shared" si="1"/>
        <v>7.2195121951219505</v>
      </c>
      <c r="AA18" s="72">
        <f t="shared" si="7"/>
        <v>-27</v>
      </c>
      <c r="AB18" s="71">
        <f t="shared" si="8"/>
        <v>67</v>
      </c>
      <c r="AC18" s="188">
        <f t="shared" si="2"/>
        <v>5.872042068361086</v>
      </c>
      <c r="AD18" s="214">
        <v>-8</v>
      </c>
      <c r="AE18" s="215">
        <v>-0.82</v>
      </c>
      <c r="AF18" s="216">
        <v>4.2</v>
      </c>
      <c r="AG18" s="217">
        <v>4.8</v>
      </c>
      <c r="AH18" s="218">
        <v>5.3</v>
      </c>
    </row>
    <row r="19" spans="1:34" ht="20.25" customHeight="1">
      <c r="A19" s="279"/>
      <c r="B19" s="6" t="s">
        <v>88</v>
      </c>
      <c r="C19" s="80">
        <v>460</v>
      </c>
      <c r="D19" s="76">
        <v>545</v>
      </c>
      <c r="E19" s="81">
        <v>620</v>
      </c>
      <c r="F19" s="80">
        <v>450</v>
      </c>
      <c r="G19" s="79">
        <v>531</v>
      </c>
      <c r="H19" s="78">
        <v>616</v>
      </c>
      <c r="I19" s="77">
        <v>465</v>
      </c>
      <c r="J19" s="76">
        <v>545</v>
      </c>
      <c r="K19" s="82">
        <v>629</v>
      </c>
      <c r="L19" s="80">
        <v>464</v>
      </c>
      <c r="M19" s="76">
        <v>549</v>
      </c>
      <c r="N19" s="81">
        <v>633</v>
      </c>
      <c r="O19" s="77">
        <v>469</v>
      </c>
      <c r="P19" s="76">
        <v>549</v>
      </c>
      <c r="Q19" s="82">
        <v>634</v>
      </c>
      <c r="R19" s="212">
        <v>464</v>
      </c>
      <c r="S19" s="79">
        <v>549</v>
      </c>
      <c r="T19" s="213">
        <v>635</v>
      </c>
      <c r="U19" s="72">
        <f t="shared" si="3"/>
        <v>-5</v>
      </c>
      <c r="V19" s="71">
        <f t="shared" si="4"/>
        <v>4</v>
      </c>
      <c r="W19" s="75">
        <f t="shared" si="0"/>
        <v>0.8695652173913043</v>
      </c>
      <c r="X19" s="74">
        <f t="shared" si="5"/>
        <v>0</v>
      </c>
      <c r="Y19" s="71">
        <f t="shared" si="6"/>
        <v>4</v>
      </c>
      <c r="Z19" s="73">
        <f t="shared" si="1"/>
        <v>0.7339449541284404</v>
      </c>
      <c r="AA19" s="72">
        <f t="shared" si="7"/>
        <v>1</v>
      </c>
      <c r="AB19" s="71">
        <f t="shared" si="8"/>
        <v>15</v>
      </c>
      <c r="AC19" s="188">
        <f t="shared" si="2"/>
        <v>2.4193548387096775</v>
      </c>
      <c r="AD19" s="214">
        <v>-114</v>
      </c>
      <c r="AE19" s="215">
        <v>-24.31</v>
      </c>
      <c r="AF19" s="216">
        <v>4</v>
      </c>
      <c r="AG19" s="217">
        <v>4.7</v>
      </c>
      <c r="AH19" s="218">
        <v>5.4</v>
      </c>
    </row>
    <row r="20" spans="1:34" ht="20.25" customHeight="1">
      <c r="A20" s="279"/>
      <c r="B20" s="6" t="s">
        <v>89</v>
      </c>
      <c r="C20" s="80">
        <v>634</v>
      </c>
      <c r="D20" s="76">
        <v>742</v>
      </c>
      <c r="E20" s="81">
        <v>837</v>
      </c>
      <c r="F20" s="80">
        <v>634</v>
      </c>
      <c r="G20" s="79">
        <v>743</v>
      </c>
      <c r="H20" s="78">
        <v>834</v>
      </c>
      <c r="I20" s="77">
        <v>622</v>
      </c>
      <c r="J20" s="76">
        <v>733</v>
      </c>
      <c r="K20" s="82">
        <v>825</v>
      </c>
      <c r="L20" s="80">
        <v>623</v>
      </c>
      <c r="M20" s="76">
        <v>733</v>
      </c>
      <c r="N20" s="81">
        <v>826</v>
      </c>
      <c r="O20" s="77">
        <v>624</v>
      </c>
      <c r="P20" s="76">
        <v>738</v>
      </c>
      <c r="Q20" s="82">
        <v>830</v>
      </c>
      <c r="R20" s="212">
        <v>626</v>
      </c>
      <c r="S20" s="79">
        <v>740</v>
      </c>
      <c r="T20" s="213">
        <v>839</v>
      </c>
      <c r="U20" s="72">
        <f t="shared" si="3"/>
        <v>2</v>
      </c>
      <c r="V20" s="71">
        <f t="shared" si="4"/>
        <v>-8</v>
      </c>
      <c r="W20" s="75">
        <f t="shared" si="0"/>
        <v>-1.2618296529968454</v>
      </c>
      <c r="X20" s="74">
        <f t="shared" si="5"/>
        <v>2</v>
      </c>
      <c r="Y20" s="71">
        <f t="shared" si="6"/>
        <v>-2</v>
      </c>
      <c r="Z20" s="73">
        <f t="shared" si="1"/>
        <v>-0.2695417789757413</v>
      </c>
      <c r="AA20" s="72">
        <f t="shared" si="7"/>
        <v>9</v>
      </c>
      <c r="AB20" s="71">
        <f t="shared" si="8"/>
        <v>2</v>
      </c>
      <c r="AC20" s="188">
        <f t="shared" si="2"/>
        <v>0.23894862604540024</v>
      </c>
      <c r="AD20" s="214">
        <v>44</v>
      </c>
      <c r="AE20" s="215">
        <v>7.05</v>
      </c>
      <c r="AF20" s="216">
        <v>5.3</v>
      </c>
      <c r="AG20" s="217">
        <v>6.3</v>
      </c>
      <c r="AH20" s="218">
        <v>7.1</v>
      </c>
    </row>
    <row r="21" spans="1:34" ht="20.25" customHeight="1">
      <c r="A21" s="279"/>
      <c r="B21" s="6" t="s">
        <v>90</v>
      </c>
      <c r="C21" s="80">
        <v>259</v>
      </c>
      <c r="D21" s="76">
        <v>298</v>
      </c>
      <c r="E21" s="81">
        <v>319</v>
      </c>
      <c r="F21" s="80">
        <v>261</v>
      </c>
      <c r="G21" s="79">
        <v>300</v>
      </c>
      <c r="H21" s="78">
        <v>320</v>
      </c>
      <c r="I21" s="77">
        <v>259</v>
      </c>
      <c r="J21" s="76">
        <v>299</v>
      </c>
      <c r="K21" s="82">
        <v>318</v>
      </c>
      <c r="L21" s="80">
        <v>271</v>
      </c>
      <c r="M21" s="76">
        <v>311</v>
      </c>
      <c r="N21" s="81">
        <v>330</v>
      </c>
      <c r="O21" s="77">
        <v>276</v>
      </c>
      <c r="P21" s="76">
        <v>318</v>
      </c>
      <c r="Q21" s="82">
        <v>337</v>
      </c>
      <c r="R21" s="212">
        <v>277</v>
      </c>
      <c r="S21" s="79">
        <v>318</v>
      </c>
      <c r="T21" s="213">
        <v>337</v>
      </c>
      <c r="U21" s="72">
        <f t="shared" si="3"/>
        <v>1</v>
      </c>
      <c r="V21" s="71">
        <f t="shared" si="4"/>
        <v>18</v>
      </c>
      <c r="W21" s="75">
        <f t="shared" si="0"/>
        <v>6.94980694980695</v>
      </c>
      <c r="X21" s="74">
        <f t="shared" si="5"/>
        <v>0</v>
      </c>
      <c r="Y21" s="71">
        <f t="shared" si="6"/>
        <v>20</v>
      </c>
      <c r="Z21" s="73">
        <f t="shared" si="1"/>
        <v>6.7114093959731544</v>
      </c>
      <c r="AA21" s="72">
        <f t="shared" si="7"/>
        <v>0</v>
      </c>
      <c r="AB21" s="71">
        <f t="shared" si="8"/>
        <v>18</v>
      </c>
      <c r="AC21" s="188">
        <f t="shared" si="2"/>
        <v>5.6426332288401255</v>
      </c>
      <c r="AD21" s="214">
        <v>-13</v>
      </c>
      <c r="AE21" s="215">
        <v>-4.71</v>
      </c>
      <c r="AF21" s="216">
        <v>5.1</v>
      </c>
      <c r="AG21" s="217">
        <v>5.8</v>
      </c>
      <c r="AH21" s="218">
        <v>6.2</v>
      </c>
    </row>
    <row r="22" spans="1:34" ht="20.25" customHeight="1" thickBot="1">
      <c r="A22" s="296"/>
      <c r="B22" s="15" t="s">
        <v>91</v>
      </c>
      <c r="C22" s="68">
        <v>307</v>
      </c>
      <c r="D22" s="64">
        <v>481</v>
      </c>
      <c r="E22" s="69">
        <v>539</v>
      </c>
      <c r="F22" s="68">
        <v>316</v>
      </c>
      <c r="G22" s="67">
        <v>483</v>
      </c>
      <c r="H22" s="66">
        <v>541</v>
      </c>
      <c r="I22" s="65">
        <v>316</v>
      </c>
      <c r="J22" s="64">
        <v>482</v>
      </c>
      <c r="K22" s="70">
        <v>539</v>
      </c>
      <c r="L22" s="68">
        <v>308</v>
      </c>
      <c r="M22" s="64">
        <v>482</v>
      </c>
      <c r="N22" s="69">
        <v>540</v>
      </c>
      <c r="O22" s="65">
        <v>313</v>
      </c>
      <c r="P22" s="64">
        <v>474</v>
      </c>
      <c r="Q22" s="70">
        <v>531</v>
      </c>
      <c r="R22" s="219">
        <v>320</v>
      </c>
      <c r="S22" s="67">
        <v>480</v>
      </c>
      <c r="T22" s="220">
        <v>537</v>
      </c>
      <c r="U22" s="60">
        <f t="shared" si="3"/>
        <v>7</v>
      </c>
      <c r="V22" s="59">
        <f t="shared" si="4"/>
        <v>13</v>
      </c>
      <c r="W22" s="63">
        <f t="shared" si="0"/>
        <v>4.234527687296417</v>
      </c>
      <c r="X22" s="62">
        <f t="shared" si="5"/>
        <v>6</v>
      </c>
      <c r="Y22" s="59">
        <f t="shared" si="6"/>
        <v>-1</v>
      </c>
      <c r="Z22" s="61">
        <f t="shared" si="1"/>
        <v>-0.2079002079002079</v>
      </c>
      <c r="AA22" s="60">
        <f t="shared" si="7"/>
        <v>6</v>
      </c>
      <c r="AB22" s="59">
        <f t="shared" si="8"/>
        <v>-2</v>
      </c>
      <c r="AC22" s="191">
        <f t="shared" si="2"/>
        <v>-0.3710575139146568</v>
      </c>
      <c r="AD22" s="221">
        <v>-101</v>
      </c>
      <c r="AE22" s="222">
        <v>-32.27</v>
      </c>
      <c r="AF22" s="223">
        <v>4.1</v>
      </c>
      <c r="AG22" s="224">
        <v>6.2</v>
      </c>
      <c r="AH22" s="225">
        <v>6.9</v>
      </c>
    </row>
    <row r="23" spans="1:34" ht="20.25" customHeight="1">
      <c r="A23" s="295" t="s">
        <v>12</v>
      </c>
      <c r="B23" s="14" t="s">
        <v>92</v>
      </c>
      <c r="C23" s="102">
        <v>1287</v>
      </c>
      <c r="D23" s="98">
        <v>1709</v>
      </c>
      <c r="E23" s="103">
        <v>2377</v>
      </c>
      <c r="F23" s="102">
        <v>1329</v>
      </c>
      <c r="G23" s="101">
        <v>1723</v>
      </c>
      <c r="H23" s="100">
        <v>2370</v>
      </c>
      <c r="I23" s="99">
        <v>1331</v>
      </c>
      <c r="J23" s="98">
        <v>1725</v>
      </c>
      <c r="K23" s="104">
        <v>2395</v>
      </c>
      <c r="L23" s="102">
        <v>1331</v>
      </c>
      <c r="M23" s="98">
        <v>1721</v>
      </c>
      <c r="N23" s="103">
        <v>2407</v>
      </c>
      <c r="O23" s="99">
        <v>1327</v>
      </c>
      <c r="P23" s="98">
        <v>1712</v>
      </c>
      <c r="Q23" s="104">
        <v>2413</v>
      </c>
      <c r="R23" s="203">
        <v>1317</v>
      </c>
      <c r="S23" s="101">
        <v>1705</v>
      </c>
      <c r="T23" s="204">
        <v>2390</v>
      </c>
      <c r="U23" s="94">
        <f t="shared" si="3"/>
        <v>-10</v>
      </c>
      <c r="V23" s="93">
        <f t="shared" si="4"/>
        <v>30</v>
      </c>
      <c r="W23" s="97">
        <f t="shared" si="0"/>
        <v>2.331002331002331</v>
      </c>
      <c r="X23" s="96">
        <f t="shared" si="5"/>
        <v>-7</v>
      </c>
      <c r="Y23" s="93">
        <f t="shared" si="6"/>
        <v>-4</v>
      </c>
      <c r="Z23" s="95">
        <f t="shared" si="1"/>
        <v>-0.23405500292568754</v>
      </c>
      <c r="AA23" s="94">
        <f t="shared" si="7"/>
        <v>-23</v>
      </c>
      <c r="AB23" s="93">
        <f t="shared" si="8"/>
        <v>13</v>
      </c>
      <c r="AC23" s="190">
        <f t="shared" si="2"/>
        <v>0.5469078670593185</v>
      </c>
      <c r="AD23" s="207">
        <v>101</v>
      </c>
      <c r="AE23" s="208">
        <v>7.61</v>
      </c>
      <c r="AF23" s="226">
        <v>5</v>
      </c>
      <c r="AG23" s="227">
        <v>6.5</v>
      </c>
      <c r="AH23" s="228">
        <v>9.1</v>
      </c>
    </row>
    <row r="24" spans="1:34" ht="20.25" customHeight="1">
      <c r="A24" s="279"/>
      <c r="B24" s="6" t="s">
        <v>93</v>
      </c>
      <c r="C24" s="80">
        <v>324</v>
      </c>
      <c r="D24" s="76">
        <v>390</v>
      </c>
      <c r="E24" s="81">
        <v>719</v>
      </c>
      <c r="F24" s="80">
        <v>330</v>
      </c>
      <c r="G24" s="79">
        <v>396</v>
      </c>
      <c r="H24" s="78">
        <v>733</v>
      </c>
      <c r="I24" s="77">
        <v>342</v>
      </c>
      <c r="J24" s="76">
        <v>409</v>
      </c>
      <c r="K24" s="82">
        <v>746</v>
      </c>
      <c r="L24" s="80">
        <v>344</v>
      </c>
      <c r="M24" s="76">
        <v>411</v>
      </c>
      <c r="N24" s="81">
        <v>743</v>
      </c>
      <c r="O24" s="77">
        <v>347</v>
      </c>
      <c r="P24" s="76">
        <v>412</v>
      </c>
      <c r="Q24" s="82">
        <v>742</v>
      </c>
      <c r="R24" s="212">
        <v>353</v>
      </c>
      <c r="S24" s="79">
        <v>421</v>
      </c>
      <c r="T24" s="213">
        <v>747</v>
      </c>
      <c r="U24" s="72">
        <f t="shared" si="3"/>
        <v>6</v>
      </c>
      <c r="V24" s="71">
        <f t="shared" si="4"/>
        <v>29</v>
      </c>
      <c r="W24" s="75">
        <f t="shared" si="0"/>
        <v>8.950617283950617</v>
      </c>
      <c r="X24" s="74">
        <f t="shared" si="5"/>
        <v>9</v>
      </c>
      <c r="Y24" s="71">
        <f t="shared" si="6"/>
        <v>31</v>
      </c>
      <c r="Z24" s="73">
        <f t="shared" si="1"/>
        <v>7.948717948717948</v>
      </c>
      <c r="AA24" s="72">
        <f t="shared" si="7"/>
        <v>5</v>
      </c>
      <c r="AB24" s="71">
        <f t="shared" si="8"/>
        <v>28</v>
      </c>
      <c r="AC24" s="188">
        <f t="shared" si="2"/>
        <v>3.8942976356050067</v>
      </c>
      <c r="AD24" s="214">
        <v>-22</v>
      </c>
      <c r="AE24" s="215">
        <v>-6.34</v>
      </c>
      <c r="AF24" s="216">
        <v>5.3</v>
      </c>
      <c r="AG24" s="217">
        <v>6.3</v>
      </c>
      <c r="AH24" s="218">
        <v>11.1</v>
      </c>
    </row>
    <row r="25" spans="1:34" ht="20.25" customHeight="1" thickBot="1">
      <c r="A25" s="296"/>
      <c r="B25" s="15" t="s">
        <v>94</v>
      </c>
      <c r="C25" s="68">
        <v>1756</v>
      </c>
      <c r="D25" s="64">
        <v>2675</v>
      </c>
      <c r="E25" s="69">
        <v>2995</v>
      </c>
      <c r="F25" s="68">
        <v>1756</v>
      </c>
      <c r="G25" s="67">
        <v>2661</v>
      </c>
      <c r="H25" s="66">
        <v>2977</v>
      </c>
      <c r="I25" s="65">
        <v>1813</v>
      </c>
      <c r="J25" s="64">
        <v>2716</v>
      </c>
      <c r="K25" s="70">
        <v>3036</v>
      </c>
      <c r="L25" s="68">
        <v>1879</v>
      </c>
      <c r="M25" s="64">
        <v>2774</v>
      </c>
      <c r="N25" s="69">
        <v>3073</v>
      </c>
      <c r="O25" s="65">
        <v>1873</v>
      </c>
      <c r="P25" s="64">
        <v>2765</v>
      </c>
      <c r="Q25" s="70">
        <v>3051</v>
      </c>
      <c r="R25" s="219">
        <v>1921</v>
      </c>
      <c r="S25" s="67">
        <v>2822</v>
      </c>
      <c r="T25" s="220">
        <v>3112</v>
      </c>
      <c r="U25" s="60">
        <f t="shared" si="3"/>
        <v>48</v>
      </c>
      <c r="V25" s="59">
        <f t="shared" si="4"/>
        <v>165</v>
      </c>
      <c r="W25" s="63">
        <f t="shared" si="0"/>
        <v>9.39635535307517</v>
      </c>
      <c r="X25" s="62">
        <f t="shared" si="5"/>
        <v>57</v>
      </c>
      <c r="Y25" s="59">
        <f t="shared" si="6"/>
        <v>147</v>
      </c>
      <c r="Z25" s="61">
        <f t="shared" si="1"/>
        <v>5.4953271028037385</v>
      </c>
      <c r="AA25" s="60">
        <f t="shared" si="7"/>
        <v>61</v>
      </c>
      <c r="AB25" s="59">
        <f t="shared" si="8"/>
        <v>117</v>
      </c>
      <c r="AC25" s="191">
        <f t="shared" si="2"/>
        <v>3.9065108514190316</v>
      </c>
      <c r="AD25" s="221">
        <v>-383</v>
      </c>
      <c r="AE25" s="222">
        <v>-20.45</v>
      </c>
      <c r="AF25" s="223">
        <v>4</v>
      </c>
      <c r="AG25" s="224">
        <v>5.9</v>
      </c>
      <c r="AH25" s="225">
        <v>6.5</v>
      </c>
    </row>
    <row r="26" spans="1:34" ht="20.25" customHeight="1">
      <c r="A26" s="278" t="s">
        <v>13</v>
      </c>
      <c r="B26" s="13" t="s">
        <v>95</v>
      </c>
      <c r="C26" s="87">
        <v>540</v>
      </c>
      <c r="D26" s="83">
        <v>826</v>
      </c>
      <c r="E26" s="88">
        <v>914</v>
      </c>
      <c r="F26" s="87">
        <v>543</v>
      </c>
      <c r="G26" s="86">
        <v>829</v>
      </c>
      <c r="H26" s="85">
        <v>919</v>
      </c>
      <c r="I26" s="84">
        <v>544</v>
      </c>
      <c r="J26" s="83">
        <v>830</v>
      </c>
      <c r="K26" s="89">
        <v>918</v>
      </c>
      <c r="L26" s="87">
        <v>540</v>
      </c>
      <c r="M26" s="83">
        <v>830</v>
      </c>
      <c r="N26" s="88">
        <v>917</v>
      </c>
      <c r="O26" s="84">
        <v>549</v>
      </c>
      <c r="P26" s="83">
        <v>841</v>
      </c>
      <c r="Q26" s="89">
        <v>930</v>
      </c>
      <c r="R26" s="203">
        <v>560</v>
      </c>
      <c r="S26" s="101">
        <v>851</v>
      </c>
      <c r="T26" s="204">
        <v>934</v>
      </c>
      <c r="U26" s="94">
        <f t="shared" si="3"/>
        <v>11</v>
      </c>
      <c r="V26" s="93">
        <f t="shared" si="4"/>
        <v>20</v>
      </c>
      <c r="W26" s="97">
        <f t="shared" si="0"/>
        <v>3.7037037037037033</v>
      </c>
      <c r="X26" s="96">
        <f t="shared" si="5"/>
        <v>10</v>
      </c>
      <c r="Y26" s="93">
        <f t="shared" si="6"/>
        <v>25</v>
      </c>
      <c r="Z26" s="95">
        <f t="shared" si="1"/>
        <v>3.026634382566586</v>
      </c>
      <c r="AA26" s="94">
        <f t="shared" si="7"/>
        <v>4</v>
      </c>
      <c r="AB26" s="93">
        <f t="shared" si="8"/>
        <v>20</v>
      </c>
      <c r="AC26" s="190">
        <f t="shared" si="2"/>
        <v>2.1881838074398248</v>
      </c>
      <c r="AD26" s="207">
        <v>35</v>
      </c>
      <c r="AE26" s="208">
        <v>6.38</v>
      </c>
      <c r="AF26" s="226">
        <v>5.2</v>
      </c>
      <c r="AG26" s="227">
        <v>7.9</v>
      </c>
      <c r="AH26" s="228">
        <v>8.6</v>
      </c>
    </row>
    <row r="27" spans="1:34" ht="20.25" customHeight="1">
      <c r="A27" s="279"/>
      <c r="B27" s="6" t="s">
        <v>96</v>
      </c>
      <c r="C27" s="80">
        <v>352</v>
      </c>
      <c r="D27" s="76">
        <v>550</v>
      </c>
      <c r="E27" s="81">
        <v>632</v>
      </c>
      <c r="F27" s="80">
        <v>358</v>
      </c>
      <c r="G27" s="79">
        <v>542</v>
      </c>
      <c r="H27" s="78">
        <v>621</v>
      </c>
      <c r="I27" s="77">
        <v>349</v>
      </c>
      <c r="J27" s="76">
        <v>530</v>
      </c>
      <c r="K27" s="82">
        <v>607</v>
      </c>
      <c r="L27" s="80">
        <v>349</v>
      </c>
      <c r="M27" s="76">
        <v>531</v>
      </c>
      <c r="N27" s="81">
        <v>603</v>
      </c>
      <c r="O27" s="77">
        <v>358</v>
      </c>
      <c r="P27" s="76">
        <v>545</v>
      </c>
      <c r="Q27" s="82">
        <v>614</v>
      </c>
      <c r="R27" s="212">
        <v>374</v>
      </c>
      <c r="S27" s="79">
        <v>566</v>
      </c>
      <c r="T27" s="213">
        <v>636</v>
      </c>
      <c r="U27" s="72">
        <f t="shared" si="3"/>
        <v>16</v>
      </c>
      <c r="V27" s="71">
        <f t="shared" si="4"/>
        <v>22</v>
      </c>
      <c r="W27" s="75">
        <f t="shared" si="0"/>
        <v>6.25</v>
      </c>
      <c r="X27" s="74">
        <f t="shared" si="5"/>
        <v>21</v>
      </c>
      <c r="Y27" s="71">
        <f t="shared" si="6"/>
        <v>16</v>
      </c>
      <c r="Z27" s="73">
        <f t="shared" si="1"/>
        <v>2.909090909090909</v>
      </c>
      <c r="AA27" s="72">
        <f t="shared" si="7"/>
        <v>22</v>
      </c>
      <c r="AB27" s="71">
        <f t="shared" si="8"/>
        <v>4</v>
      </c>
      <c r="AC27" s="188">
        <f t="shared" si="2"/>
        <v>0.6329113924050633</v>
      </c>
      <c r="AD27" s="214">
        <v>-134</v>
      </c>
      <c r="AE27" s="215">
        <v>-37.43</v>
      </c>
      <c r="AF27" s="216">
        <v>3.7</v>
      </c>
      <c r="AG27" s="217">
        <v>5.6</v>
      </c>
      <c r="AH27" s="218">
        <v>6.3</v>
      </c>
    </row>
    <row r="28" spans="1:34" ht="20.25" customHeight="1">
      <c r="A28" s="279"/>
      <c r="B28" s="6" t="s">
        <v>97</v>
      </c>
      <c r="C28" s="80">
        <v>530</v>
      </c>
      <c r="D28" s="76">
        <v>755</v>
      </c>
      <c r="E28" s="81">
        <v>822</v>
      </c>
      <c r="F28" s="80">
        <v>521</v>
      </c>
      <c r="G28" s="79">
        <v>744</v>
      </c>
      <c r="H28" s="78">
        <v>813</v>
      </c>
      <c r="I28" s="77">
        <v>522</v>
      </c>
      <c r="J28" s="76">
        <v>746</v>
      </c>
      <c r="K28" s="82">
        <v>815</v>
      </c>
      <c r="L28" s="80">
        <v>518</v>
      </c>
      <c r="M28" s="76">
        <v>740</v>
      </c>
      <c r="N28" s="81">
        <v>805</v>
      </c>
      <c r="O28" s="77">
        <v>516</v>
      </c>
      <c r="P28" s="76">
        <v>741</v>
      </c>
      <c r="Q28" s="82">
        <v>810</v>
      </c>
      <c r="R28" s="212">
        <v>515</v>
      </c>
      <c r="S28" s="79">
        <v>737</v>
      </c>
      <c r="T28" s="213">
        <v>802</v>
      </c>
      <c r="U28" s="72">
        <f t="shared" si="3"/>
        <v>-1</v>
      </c>
      <c r="V28" s="71">
        <f t="shared" si="4"/>
        <v>-15</v>
      </c>
      <c r="W28" s="75">
        <f t="shared" si="0"/>
        <v>-2.8301886792452833</v>
      </c>
      <c r="X28" s="74">
        <f t="shared" si="5"/>
        <v>-4</v>
      </c>
      <c r="Y28" s="71">
        <f t="shared" si="6"/>
        <v>-18</v>
      </c>
      <c r="Z28" s="73">
        <f t="shared" si="1"/>
        <v>-2.384105960264901</v>
      </c>
      <c r="AA28" s="72">
        <f t="shared" si="7"/>
        <v>-8</v>
      </c>
      <c r="AB28" s="71">
        <f t="shared" si="8"/>
        <v>-20</v>
      </c>
      <c r="AC28" s="188">
        <f t="shared" si="2"/>
        <v>-2.4330900243309004</v>
      </c>
      <c r="AD28" s="214">
        <v>-38</v>
      </c>
      <c r="AE28" s="215">
        <v>-7.36</v>
      </c>
      <c r="AF28" s="216">
        <v>4.4</v>
      </c>
      <c r="AG28" s="217">
        <v>6.3</v>
      </c>
      <c r="AH28" s="218">
        <v>6.9</v>
      </c>
    </row>
    <row r="29" spans="1:34" ht="20.25" customHeight="1">
      <c r="A29" s="279"/>
      <c r="B29" s="6" t="s">
        <v>98</v>
      </c>
      <c r="C29" s="80">
        <v>492</v>
      </c>
      <c r="D29" s="76">
        <v>589</v>
      </c>
      <c r="E29" s="81">
        <v>695</v>
      </c>
      <c r="F29" s="80">
        <v>493</v>
      </c>
      <c r="G29" s="79">
        <v>587</v>
      </c>
      <c r="H29" s="78">
        <v>701</v>
      </c>
      <c r="I29" s="77">
        <v>489</v>
      </c>
      <c r="J29" s="76">
        <v>598</v>
      </c>
      <c r="K29" s="82">
        <v>708</v>
      </c>
      <c r="L29" s="80">
        <v>477</v>
      </c>
      <c r="M29" s="76">
        <v>588</v>
      </c>
      <c r="N29" s="81">
        <v>699</v>
      </c>
      <c r="O29" s="77">
        <v>505</v>
      </c>
      <c r="P29" s="76">
        <v>605</v>
      </c>
      <c r="Q29" s="82">
        <v>715</v>
      </c>
      <c r="R29" s="212">
        <v>497</v>
      </c>
      <c r="S29" s="79">
        <v>601</v>
      </c>
      <c r="T29" s="213">
        <v>707</v>
      </c>
      <c r="U29" s="72">
        <f t="shared" si="3"/>
        <v>-8</v>
      </c>
      <c r="V29" s="71">
        <f t="shared" si="4"/>
        <v>5</v>
      </c>
      <c r="W29" s="75">
        <f t="shared" si="0"/>
        <v>1.0162601626016259</v>
      </c>
      <c r="X29" s="74">
        <f t="shared" si="5"/>
        <v>-4</v>
      </c>
      <c r="Y29" s="71">
        <f t="shared" si="6"/>
        <v>12</v>
      </c>
      <c r="Z29" s="73">
        <f t="shared" si="1"/>
        <v>2.037351443123939</v>
      </c>
      <c r="AA29" s="72">
        <f t="shared" si="7"/>
        <v>-8</v>
      </c>
      <c r="AB29" s="71">
        <f t="shared" si="8"/>
        <v>12</v>
      </c>
      <c r="AC29" s="188">
        <f t="shared" si="2"/>
        <v>1.7266187050359711</v>
      </c>
      <c r="AD29" s="214">
        <v>6</v>
      </c>
      <c r="AE29" s="215">
        <v>1.19</v>
      </c>
      <c r="AF29" s="216">
        <v>4.6</v>
      </c>
      <c r="AG29" s="217">
        <v>5.5</v>
      </c>
      <c r="AH29" s="218">
        <v>6.5</v>
      </c>
    </row>
    <row r="30" spans="1:34" ht="20.25" customHeight="1">
      <c r="A30" s="279"/>
      <c r="B30" s="6" t="s">
        <v>99</v>
      </c>
      <c r="C30" s="80">
        <v>380</v>
      </c>
      <c r="D30" s="76">
        <v>459</v>
      </c>
      <c r="E30" s="81">
        <v>631</v>
      </c>
      <c r="F30" s="80">
        <v>383</v>
      </c>
      <c r="G30" s="79">
        <v>461</v>
      </c>
      <c r="H30" s="78">
        <v>635</v>
      </c>
      <c r="I30" s="77">
        <v>385</v>
      </c>
      <c r="J30" s="76">
        <v>465</v>
      </c>
      <c r="K30" s="82">
        <v>636</v>
      </c>
      <c r="L30" s="80">
        <v>393</v>
      </c>
      <c r="M30" s="76">
        <v>470</v>
      </c>
      <c r="N30" s="81">
        <v>621</v>
      </c>
      <c r="O30" s="77">
        <v>382</v>
      </c>
      <c r="P30" s="76">
        <v>456</v>
      </c>
      <c r="Q30" s="82">
        <v>598</v>
      </c>
      <c r="R30" s="212">
        <v>401</v>
      </c>
      <c r="S30" s="79">
        <v>476</v>
      </c>
      <c r="T30" s="213">
        <v>609</v>
      </c>
      <c r="U30" s="72">
        <f t="shared" si="3"/>
        <v>19</v>
      </c>
      <c r="V30" s="71">
        <f t="shared" si="4"/>
        <v>21</v>
      </c>
      <c r="W30" s="75">
        <f t="shared" si="0"/>
        <v>5.526315789473684</v>
      </c>
      <c r="X30" s="74">
        <f t="shared" si="5"/>
        <v>20</v>
      </c>
      <c r="Y30" s="71">
        <f t="shared" si="6"/>
        <v>17</v>
      </c>
      <c r="Z30" s="73">
        <f t="shared" si="1"/>
        <v>3.7037037037037033</v>
      </c>
      <c r="AA30" s="72">
        <f t="shared" si="7"/>
        <v>11</v>
      </c>
      <c r="AB30" s="71">
        <f t="shared" si="8"/>
        <v>-22</v>
      </c>
      <c r="AC30" s="188">
        <f t="shared" si="2"/>
        <v>-3.4865293185419968</v>
      </c>
      <c r="AD30" s="214">
        <v>50</v>
      </c>
      <c r="AE30" s="215">
        <v>13.09</v>
      </c>
      <c r="AF30" s="216">
        <v>6.3</v>
      </c>
      <c r="AG30" s="217">
        <v>7.5</v>
      </c>
      <c r="AH30" s="218">
        <v>9.6</v>
      </c>
    </row>
    <row r="31" spans="1:34" ht="20.25" customHeight="1">
      <c r="A31" s="279"/>
      <c r="B31" s="16" t="s">
        <v>100</v>
      </c>
      <c r="C31" s="108">
        <v>240</v>
      </c>
      <c r="D31" s="105">
        <v>382</v>
      </c>
      <c r="E31" s="109">
        <v>425</v>
      </c>
      <c r="F31" s="80">
        <v>240</v>
      </c>
      <c r="G31" s="79">
        <v>380</v>
      </c>
      <c r="H31" s="111">
        <v>424</v>
      </c>
      <c r="I31" s="106">
        <v>241</v>
      </c>
      <c r="J31" s="105">
        <v>376</v>
      </c>
      <c r="K31" s="110">
        <v>420</v>
      </c>
      <c r="L31" s="108">
        <v>252</v>
      </c>
      <c r="M31" s="105">
        <v>314</v>
      </c>
      <c r="N31" s="109">
        <v>343</v>
      </c>
      <c r="O31" s="106">
        <v>256</v>
      </c>
      <c r="P31" s="105">
        <v>318</v>
      </c>
      <c r="Q31" s="110">
        <v>347</v>
      </c>
      <c r="R31" s="212">
        <v>263</v>
      </c>
      <c r="S31" s="79">
        <v>325</v>
      </c>
      <c r="T31" s="213">
        <v>354</v>
      </c>
      <c r="U31" s="72">
        <f t="shared" si="3"/>
        <v>7</v>
      </c>
      <c r="V31" s="71">
        <f t="shared" si="4"/>
        <v>23</v>
      </c>
      <c r="W31" s="75">
        <f t="shared" si="0"/>
        <v>9.583333333333334</v>
      </c>
      <c r="X31" s="74">
        <f t="shared" si="5"/>
        <v>7</v>
      </c>
      <c r="Y31" s="71">
        <f t="shared" si="6"/>
        <v>-57</v>
      </c>
      <c r="Z31" s="73">
        <f t="shared" si="1"/>
        <v>-14.921465968586386</v>
      </c>
      <c r="AA31" s="72">
        <f t="shared" si="7"/>
        <v>7</v>
      </c>
      <c r="AB31" s="71">
        <f t="shared" si="8"/>
        <v>-71</v>
      </c>
      <c r="AC31" s="188">
        <f t="shared" si="2"/>
        <v>-16.705882352941178</v>
      </c>
      <c r="AD31" s="214">
        <v>-55</v>
      </c>
      <c r="AE31" s="215">
        <v>-21.48</v>
      </c>
      <c r="AF31" s="216">
        <v>4.5</v>
      </c>
      <c r="AG31" s="217">
        <v>5.6</v>
      </c>
      <c r="AH31" s="218">
        <v>6.1</v>
      </c>
    </row>
    <row r="32" spans="1:34" ht="20.25" customHeight="1">
      <c r="A32" s="279"/>
      <c r="B32" s="6" t="s">
        <v>101</v>
      </c>
      <c r="C32" s="80">
        <v>77</v>
      </c>
      <c r="D32" s="76">
        <v>96</v>
      </c>
      <c r="E32" s="81">
        <v>111</v>
      </c>
      <c r="F32" s="80">
        <v>80</v>
      </c>
      <c r="G32" s="79">
        <v>99</v>
      </c>
      <c r="H32" s="78">
        <v>114</v>
      </c>
      <c r="I32" s="77">
        <v>78</v>
      </c>
      <c r="J32" s="76">
        <v>96</v>
      </c>
      <c r="K32" s="82">
        <v>111</v>
      </c>
      <c r="L32" s="80">
        <v>78</v>
      </c>
      <c r="M32" s="76">
        <v>98</v>
      </c>
      <c r="N32" s="81">
        <v>113</v>
      </c>
      <c r="O32" s="77">
        <v>81</v>
      </c>
      <c r="P32" s="76">
        <v>101</v>
      </c>
      <c r="Q32" s="82">
        <v>116</v>
      </c>
      <c r="R32" s="212">
        <v>84</v>
      </c>
      <c r="S32" s="79">
        <v>102</v>
      </c>
      <c r="T32" s="213">
        <v>116</v>
      </c>
      <c r="U32" s="72">
        <f t="shared" si="3"/>
        <v>3</v>
      </c>
      <c r="V32" s="71">
        <f t="shared" si="4"/>
        <v>7</v>
      </c>
      <c r="W32" s="75">
        <f t="shared" si="0"/>
        <v>9.090909090909092</v>
      </c>
      <c r="X32" s="74">
        <f t="shared" si="5"/>
        <v>1</v>
      </c>
      <c r="Y32" s="71">
        <f t="shared" si="6"/>
        <v>6</v>
      </c>
      <c r="Z32" s="73">
        <f t="shared" si="1"/>
        <v>6.25</v>
      </c>
      <c r="AA32" s="72">
        <f t="shared" si="7"/>
        <v>0</v>
      </c>
      <c r="AB32" s="71">
        <f t="shared" si="8"/>
        <v>5</v>
      </c>
      <c r="AC32" s="188">
        <f t="shared" si="2"/>
        <v>4.504504504504505</v>
      </c>
      <c r="AD32" s="214">
        <v>-18</v>
      </c>
      <c r="AE32" s="215">
        <v>-22.22</v>
      </c>
      <c r="AF32" s="216">
        <v>6.5</v>
      </c>
      <c r="AG32" s="217">
        <v>7.9</v>
      </c>
      <c r="AH32" s="218">
        <v>9</v>
      </c>
    </row>
    <row r="33" spans="1:34" ht="20.25" customHeight="1">
      <c r="A33" s="279"/>
      <c r="B33" s="6" t="s">
        <v>102</v>
      </c>
      <c r="C33" s="119">
        <v>93</v>
      </c>
      <c r="D33" s="115">
        <v>120</v>
      </c>
      <c r="E33" s="120">
        <v>140</v>
      </c>
      <c r="F33" s="119">
        <v>98</v>
      </c>
      <c r="G33" s="118">
        <v>121</v>
      </c>
      <c r="H33" s="117">
        <v>142</v>
      </c>
      <c r="I33" s="116">
        <v>107</v>
      </c>
      <c r="J33" s="115">
        <v>125</v>
      </c>
      <c r="K33" s="121">
        <v>146</v>
      </c>
      <c r="L33" s="119">
        <v>109</v>
      </c>
      <c r="M33" s="115">
        <v>124</v>
      </c>
      <c r="N33" s="120">
        <v>137</v>
      </c>
      <c r="O33" s="116">
        <v>104</v>
      </c>
      <c r="P33" s="115">
        <v>119</v>
      </c>
      <c r="Q33" s="121">
        <v>133</v>
      </c>
      <c r="R33" s="212">
        <v>107</v>
      </c>
      <c r="S33" s="79">
        <v>122</v>
      </c>
      <c r="T33" s="213">
        <v>137</v>
      </c>
      <c r="U33" s="72">
        <f t="shared" si="3"/>
        <v>3</v>
      </c>
      <c r="V33" s="112">
        <f t="shared" si="4"/>
        <v>14</v>
      </c>
      <c r="W33" s="114">
        <f t="shared" si="0"/>
        <v>15.053763440860216</v>
      </c>
      <c r="X33" s="74">
        <f t="shared" si="5"/>
        <v>3</v>
      </c>
      <c r="Y33" s="112">
        <f t="shared" si="6"/>
        <v>2</v>
      </c>
      <c r="Z33" s="113">
        <f t="shared" si="1"/>
        <v>1.6666666666666667</v>
      </c>
      <c r="AA33" s="72">
        <f t="shared" si="7"/>
        <v>4</v>
      </c>
      <c r="AB33" s="112">
        <f t="shared" si="8"/>
        <v>-3</v>
      </c>
      <c r="AC33" s="192">
        <f t="shared" si="2"/>
        <v>-2.142857142857143</v>
      </c>
      <c r="AD33" s="214">
        <v>-6</v>
      </c>
      <c r="AE33" s="215">
        <v>-5.77</v>
      </c>
      <c r="AF33" s="216">
        <v>7.1</v>
      </c>
      <c r="AG33" s="217">
        <v>8.1</v>
      </c>
      <c r="AH33" s="218">
        <v>9.1</v>
      </c>
    </row>
    <row r="34" spans="1:34" ht="20.25" customHeight="1" thickBot="1">
      <c r="A34" s="296"/>
      <c r="B34" s="15" t="s">
        <v>103</v>
      </c>
      <c r="C34" s="68">
        <v>58</v>
      </c>
      <c r="D34" s="64">
        <v>68</v>
      </c>
      <c r="E34" s="69">
        <v>77</v>
      </c>
      <c r="F34" s="68">
        <v>61</v>
      </c>
      <c r="G34" s="67">
        <v>73</v>
      </c>
      <c r="H34" s="66">
        <v>81</v>
      </c>
      <c r="I34" s="65">
        <v>67</v>
      </c>
      <c r="J34" s="64">
        <v>78</v>
      </c>
      <c r="K34" s="70">
        <v>89</v>
      </c>
      <c r="L34" s="68">
        <v>64</v>
      </c>
      <c r="M34" s="64">
        <v>74</v>
      </c>
      <c r="N34" s="69">
        <v>83</v>
      </c>
      <c r="O34" s="65">
        <v>67</v>
      </c>
      <c r="P34" s="64">
        <v>75</v>
      </c>
      <c r="Q34" s="70">
        <v>85</v>
      </c>
      <c r="R34" s="219">
        <v>65</v>
      </c>
      <c r="S34" s="67">
        <v>75</v>
      </c>
      <c r="T34" s="220">
        <v>85</v>
      </c>
      <c r="U34" s="60">
        <f t="shared" si="3"/>
        <v>-2</v>
      </c>
      <c r="V34" s="59">
        <f t="shared" si="4"/>
        <v>7</v>
      </c>
      <c r="W34" s="63">
        <f t="shared" si="0"/>
        <v>12.068965517241379</v>
      </c>
      <c r="X34" s="62">
        <f t="shared" si="5"/>
        <v>0</v>
      </c>
      <c r="Y34" s="59">
        <f t="shared" si="6"/>
        <v>7</v>
      </c>
      <c r="Z34" s="61">
        <f t="shared" si="1"/>
        <v>10.294117647058822</v>
      </c>
      <c r="AA34" s="60">
        <f t="shared" si="7"/>
        <v>0</v>
      </c>
      <c r="AB34" s="59">
        <f t="shared" si="8"/>
        <v>8</v>
      </c>
      <c r="AC34" s="191">
        <f t="shared" si="2"/>
        <v>10.38961038961039</v>
      </c>
      <c r="AD34" s="221">
        <v>-42</v>
      </c>
      <c r="AE34" s="222">
        <v>-62.69</v>
      </c>
      <c r="AF34" s="223">
        <v>13.3</v>
      </c>
      <c r="AG34" s="224">
        <v>15.3</v>
      </c>
      <c r="AH34" s="225">
        <v>17.4</v>
      </c>
    </row>
    <row r="35" spans="1:34" ht="20.25" customHeight="1">
      <c r="A35" s="278" t="s">
        <v>14</v>
      </c>
      <c r="B35" s="6" t="s">
        <v>104</v>
      </c>
      <c r="C35" s="80">
        <v>293</v>
      </c>
      <c r="D35" s="79">
        <v>437</v>
      </c>
      <c r="E35" s="100">
        <v>789</v>
      </c>
      <c r="F35" s="80">
        <v>290</v>
      </c>
      <c r="G35" s="79">
        <v>434</v>
      </c>
      <c r="H35" s="100">
        <v>789</v>
      </c>
      <c r="I35" s="77">
        <v>302</v>
      </c>
      <c r="J35" s="76">
        <v>445</v>
      </c>
      <c r="K35" s="82">
        <v>799</v>
      </c>
      <c r="L35" s="80">
        <v>323</v>
      </c>
      <c r="M35" s="76">
        <v>474</v>
      </c>
      <c r="N35" s="81">
        <v>818</v>
      </c>
      <c r="O35" s="77">
        <v>331</v>
      </c>
      <c r="P35" s="76">
        <v>481</v>
      </c>
      <c r="Q35" s="82">
        <v>815</v>
      </c>
      <c r="R35" s="203">
        <v>337</v>
      </c>
      <c r="S35" s="101">
        <v>488</v>
      </c>
      <c r="T35" s="204">
        <v>796</v>
      </c>
      <c r="U35" s="94">
        <f t="shared" si="3"/>
        <v>6</v>
      </c>
      <c r="V35" s="93">
        <f t="shared" si="4"/>
        <v>44</v>
      </c>
      <c r="W35" s="97">
        <f t="shared" si="0"/>
        <v>15.017064846416384</v>
      </c>
      <c r="X35" s="96">
        <f t="shared" si="5"/>
        <v>7</v>
      </c>
      <c r="Y35" s="93">
        <f t="shared" si="6"/>
        <v>51</v>
      </c>
      <c r="Z35" s="95">
        <f t="shared" si="1"/>
        <v>11.670480549199084</v>
      </c>
      <c r="AA35" s="94">
        <f t="shared" si="7"/>
        <v>-19</v>
      </c>
      <c r="AB35" s="93">
        <f t="shared" si="8"/>
        <v>7</v>
      </c>
      <c r="AC35" s="190">
        <f t="shared" si="2"/>
        <v>0.8871989860583016</v>
      </c>
      <c r="AD35" s="207">
        <v>-52</v>
      </c>
      <c r="AE35" s="208">
        <v>-15.71</v>
      </c>
      <c r="AF35" s="226">
        <v>4.6</v>
      </c>
      <c r="AG35" s="227">
        <v>6.7</v>
      </c>
      <c r="AH35" s="228">
        <v>10.9</v>
      </c>
    </row>
    <row r="36" spans="1:34" ht="20.25" customHeight="1">
      <c r="A36" s="279"/>
      <c r="B36" s="6" t="s">
        <v>105</v>
      </c>
      <c r="C36" s="80">
        <v>686</v>
      </c>
      <c r="D36" s="79">
        <v>1012</v>
      </c>
      <c r="E36" s="78">
        <v>1100</v>
      </c>
      <c r="F36" s="80">
        <v>695</v>
      </c>
      <c r="G36" s="79">
        <v>1016</v>
      </c>
      <c r="H36" s="78">
        <v>1103</v>
      </c>
      <c r="I36" s="77">
        <v>711</v>
      </c>
      <c r="J36" s="76">
        <v>1032</v>
      </c>
      <c r="K36" s="82">
        <v>1122</v>
      </c>
      <c r="L36" s="80">
        <v>729</v>
      </c>
      <c r="M36" s="76">
        <v>1045</v>
      </c>
      <c r="N36" s="81">
        <v>1135</v>
      </c>
      <c r="O36" s="77">
        <v>741</v>
      </c>
      <c r="P36" s="76">
        <v>1056</v>
      </c>
      <c r="Q36" s="82">
        <v>1149</v>
      </c>
      <c r="R36" s="212">
        <v>740</v>
      </c>
      <c r="S36" s="79">
        <v>1056</v>
      </c>
      <c r="T36" s="213">
        <v>1147</v>
      </c>
      <c r="U36" s="72">
        <f t="shared" si="3"/>
        <v>-1</v>
      </c>
      <c r="V36" s="71">
        <f t="shared" si="4"/>
        <v>54</v>
      </c>
      <c r="W36" s="75">
        <f t="shared" si="0"/>
        <v>7.871720116618077</v>
      </c>
      <c r="X36" s="74">
        <f t="shared" si="5"/>
        <v>0</v>
      </c>
      <c r="Y36" s="71">
        <f t="shared" si="6"/>
        <v>44</v>
      </c>
      <c r="Z36" s="73">
        <f t="shared" si="1"/>
        <v>4.3478260869565215</v>
      </c>
      <c r="AA36" s="72">
        <f t="shared" si="7"/>
        <v>-2</v>
      </c>
      <c r="AB36" s="71">
        <f t="shared" si="8"/>
        <v>47</v>
      </c>
      <c r="AC36" s="188">
        <f t="shared" si="2"/>
        <v>4.2727272727272725</v>
      </c>
      <c r="AD36" s="214">
        <v>-72</v>
      </c>
      <c r="AE36" s="215">
        <v>-9.72</v>
      </c>
      <c r="AF36" s="216">
        <v>4</v>
      </c>
      <c r="AG36" s="217">
        <v>5.7</v>
      </c>
      <c r="AH36" s="218">
        <v>6.2</v>
      </c>
    </row>
    <row r="37" spans="1:34" ht="20.25" customHeight="1">
      <c r="A37" s="279"/>
      <c r="B37" s="16" t="s">
        <v>106</v>
      </c>
      <c r="C37" s="80">
        <v>250</v>
      </c>
      <c r="D37" s="79">
        <v>313</v>
      </c>
      <c r="E37" s="111">
        <v>345</v>
      </c>
      <c r="F37" s="80">
        <v>251</v>
      </c>
      <c r="G37" s="79">
        <v>310</v>
      </c>
      <c r="H37" s="111">
        <v>342</v>
      </c>
      <c r="I37" s="106">
        <v>249</v>
      </c>
      <c r="J37" s="105">
        <v>308</v>
      </c>
      <c r="K37" s="110">
        <v>339</v>
      </c>
      <c r="L37" s="108">
        <v>237</v>
      </c>
      <c r="M37" s="105">
        <v>292</v>
      </c>
      <c r="N37" s="109">
        <v>324</v>
      </c>
      <c r="O37" s="106">
        <v>238</v>
      </c>
      <c r="P37" s="105">
        <v>293</v>
      </c>
      <c r="Q37" s="110">
        <v>322</v>
      </c>
      <c r="R37" s="212">
        <v>241</v>
      </c>
      <c r="S37" s="79">
        <v>293</v>
      </c>
      <c r="T37" s="213">
        <v>322</v>
      </c>
      <c r="U37" s="72">
        <f t="shared" si="3"/>
        <v>3</v>
      </c>
      <c r="V37" s="71">
        <f t="shared" si="4"/>
        <v>-9</v>
      </c>
      <c r="W37" s="75">
        <f t="shared" si="0"/>
        <v>-3.5999999999999996</v>
      </c>
      <c r="X37" s="74">
        <f t="shared" si="5"/>
        <v>0</v>
      </c>
      <c r="Y37" s="71">
        <f t="shared" si="6"/>
        <v>-20</v>
      </c>
      <c r="Z37" s="73">
        <f t="shared" si="1"/>
        <v>-6.3897763578274756</v>
      </c>
      <c r="AA37" s="72">
        <f t="shared" si="7"/>
        <v>0</v>
      </c>
      <c r="AB37" s="71">
        <f t="shared" si="8"/>
        <v>-23</v>
      </c>
      <c r="AC37" s="188">
        <f t="shared" si="2"/>
        <v>-6.666666666666667</v>
      </c>
      <c r="AD37" s="214">
        <v>-71</v>
      </c>
      <c r="AE37" s="215">
        <v>-29.83</v>
      </c>
      <c r="AF37" s="216">
        <v>4.2</v>
      </c>
      <c r="AG37" s="217">
        <v>5.1</v>
      </c>
      <c r="AH37" s="218">
        <v>5.6</v>
      </c>
    </row>
    <row r="38" spans="1:34" ht="20.25" customHeight="1" thickBot="1">
      <c r="A38" s="280"/>
      <c r="B38" s="16" t="s">
        <v>107</v>
      </c>
      <c r="C38" s="108">
        <v>94</v>
      </c>
      <c r="D38" s="107">
        <v>154</v>
      </c>
      <c r="E38" s="66">
        <v>177</v>
      </c>
      <c r="F38" s="108">
        <v>101</v>
      </c>
      <c r="G38" s="107">
        <v>159</v>
      </c>
      <c r="H38" s="66">
        <v>175</v>
      </c>
      <c r="I38" s="106">
        <v>98</v>
      </c>
      <c r="J38" s="105">
        <v>155</v>
      </c>
      <c r="K38" s="110">
        <v>169</v>
      </c>
      <c r="L38" s="108">
        <v>101</v>
      </c>
      <c r="M38" s="105">
        <v>158</v>
      </c>
      <c r="N38" s="109">
        <v>173</v>
      </c>
      <c r="O38" s="106">
        <v>102</v>
      </c>
      <c r="P38" s="105">
        <v>157</v>
      </c>
      <c r="Q38" s="110">
        <v>176</v>
      </c>
      <c r="R38" s="219">
        <v>119</v>
      </c>
      <c r="S38" s="67">
        <v>167</v>
      </c>
      <c r="T38" s="220">
        <v>180</v>
      </c>
      <c r="U38" s="60">
        <f t="shared" si="3"/>
        <v>17</v>
      </c>
      <c r="V38" s="59">
        <f t="shared" si="4"/>
        <v>25</v>
      </c>
      <c r="W38" s="63">
        <f t="shared" si="0"/>
        <v>26.595744680851062</v>
      </c>
      <c r="X38" s="62">
        <f t="shared" si="5"/>
        <v>10</v>
      </c>
      <c r="Y38" s="59">
        <f t="shared" si="6"/>
        <v>13</v>
      </c>
      <c r="Z38" s="61">
        <f t="shared" si="1"/>
        <v>8.441558441558442</v>
      </c>
      <c r="AA38" s="60">
        <f t="shared" si="7"/>
        <v>4</v>
      </c>
      <c r="AB38" s="59">
        <f t="shared" si="8"/>
        <v>3</v>
      </c>
      <c r="AC38" s="191">
        <f t="shared" si="2"/>
        <v>1.694915254237288</v>
      </c>
      <c r="AD38" s="221">
        <v>-16</v>
      </c>
      <c r="AE38" s="222">
        <v>-15.69</v>
      </c>
      <c r="AF38" s="223">
        <v>7.1</v>
      </c>
      <c r="AG38" s="224">
        <v>10</v>
      </c>
      <c r="AH38" s="225">
        <v>10.8</v>
      </c>
    </row>
    <row r="39" spans="1:34" ht="20.25" customHeight="1">
      <c r="A39" s="281" t="s">
        <v>15</v>
      </c>
      <c r="B39" s="14" t="s">
        <v>108</v>
      </c>
      <c r="C39" s="102">
        <v>835</v>
      </c>
      <c r="D39" s="101">
        <v>1302</v>
      </c>
      <c r="E39" s="100">
        <v>2011</v>
      </c>
      <c r="F39" s="102">
        <v>834</v>
      </c>
      <c r="G39" s="101">
        <v>1300</v>
      </c>
      <c r="H39" s="100">
        <v>2012</v>
      </c>
      <c r="I39" s="99">
        <v>849</v>
      </c>
      <c r="J39" s="98">
        <v>1315</v>
      </c>
      <c r="K39" s="104">
        <v>2027</v>
      </c>
      <c r="L39" s="102">
        <v>848</v>
      </c>
      <c r="M39" s="98">
        <v>1304</v>
      </c>
      <c r="N39" s="103">
        <v>2014</v>
      </c>
      <c r="O39" s="99">
        <v>873</v>
      </c>
      <c r="P39" s="98">
        <v>1325</v>
      </c>
      <c r="Q39" s="104">
        <v>2034</v>
      </c>
      <c r="R39" s="203">
        <v>875</v>
      </c>
      <c r="S39" s="101">
        <v>1335</v>
      </c>
      <c r="T39" s="204">
        <v>2048</v>
      </c>
      <c r="U39" s="94">
        <f t="shared" si="3"/>
        <v>2</v>
      </c>
      <c r="V39" s="93">
        <f t="shared" si="4"/>
        <v>40</v>
      </c>
      <c r="W39" s="97">
        <f t="shared" si="0"/>
        <v>4.790419161676647</v>
      </c>
      <c r="X39" s="96">
        <f t="shared" si="5"/>
        <v>10</v>
      </c>
      <c r="Y39" s="93">
        <f t="shared" si="6"/>
        <v>33</v>
      </c>
      <c r="Z39" s="95">
        <f t="shared" si="1"/>
        <v>2.5345622119815667</v>
      </c>
      <c r="AA39" s="94">
        <f t="shared" si="7"/>
        <v>14</v>
      </c>
      <c r="AB39" s="93">
        <f t="shared" si="8"/>
        <v>37</v>
      </c>
      <c r="AC39" s="190">
        <f t="shared" si="2"/>
        <v>1.8398806563898558</v>
      </c>
      <c r="AD39" s="207">
        <v>7</v>
      </c>
      <c r="AE39" s="208">
        <v>0.8</v>
      </c>
      <c r="AF39" s="226">
        <v>4.6</v>
      </c>
      <c r="AG39" s="227">
        <v>7</v>
      </c>
      <c r="AH39" s="228">
        <v>10.8</v>
      </c>
    </row>
    <row r="40" spans="1:34" ht="20.25" customHeight="1">
      <c r="A40" s="282"/>
      <c r="B40" s="30" t="s">
        <v>109</v>
      </c>
      <c r="C40" s="58">
        <v>379</v>
      </c>
      <c r="D40" s="91">
        <v>567</v>
      </c>
      <c r="E40" s="90">
        <v>962</v>
      </c>
      <c r="F40" s="58">
        <v>382</v>
      </c>
      <c r="G40" s="91">
        <v>569</v>
      </c>
      <c r="H40" s="90">
        <v>960</v>
      </c>
      <c r="I40" s="56">
        <v>387</v>
      </c>
      <c r="J40" s="55">
        <v>570</v>
      </c>
      <c r="K40" s="92">
        <v>961</v>
      </c>
      <c r="L40" s="58">
        <v>391</v>
      </c>
      <c r="M40" s="55">
        <v>579</v>
      </c>
      <c r="N40" s="57">
        <v>974</v>
      </c>
      <c r="O40" s="56">
        <v>396</v>
      </c>
      <c r="P40" s="55">
        <v>587</v>
      </c>
      <c r="Q40" s="92">
        <v>991</v>
      </c>
      <c r="R40" s="212">
        <v>414</v>
      </c>
      <c r="S40" s="79">
        <v>603</v>
      </c>
      <c r="T40" s="213">
        <v>1012</v>
      </c>
      <c r="U40" s="72">
        <f t="shared" si="3"/>
        <v>18</v>
      </c>
      <c r="V40" s="71">
        <f t="shared" si="4"/>
        <v>35</v>
      </c>
      <c r="W40" s="75">
        <f t="shared" si="0"/>
        <v>9.234828496042216</v>
      </c>
      <c r="X40" s="74">
        <f t="shared" si="5"/>
        <v>16</v>
      </c>
      <c r="Y40" s="71">
        <f t="shared" si="6"/>
        <v>36</v>
      </c>
      <c r="Z40" s="73">
        <f t="shared" si="1"/>
        <v>6.349206349206349</v>
      </c>
      <c r="AA40" s="72">
        <f t="shared" si="7"/>
        <v>21</v>
      </c>
      <c r="AB40" s="71">
        <f t="shared" si="8"/>
        <v>50</v>
      </c>
      <c r="AC40" s="188">
        <f t="shared" si="2"/>
        <v>5.197505197505198</v>
      </c>
      <c r="AD40" s="214">
        <v>-62</v>
      </c>
      <c r="AE40" s="215">
        <v>-15.66</v>
      </c>
      <c r="AF40" s="216">
        <v>5</v>
      </c>
      <c r="AG40" s="217">
        <v>7.3</v>
      </c>
      <c r="AH40" s="218">
        <v>12.2</v>
      </c>
    </row>
    <row r="41" spans="1:34" ht="20.25" customHeight="1">
      <c r="A41" s="282"/>
      <c r="B41" s="6" t="s">
        <v>110</v>
      </c>
      <c r="C41" s="80">
        <v>416</v>
      </c>
      <c r="D41" s="79">
        <v>470</v>
      </c>
      <c r="E41" s="78">
        <v>541</v>
      </c>
      <c r="F41" s="80">
        <v>434</v>
      </c>
      <c r="G41" s="79">
        <v>488</v>
      </c>
      <c r="H41" s="78">
        <v>554</v>
      </c>
      <c r="I41" s="77">
        <v>443</v>
      </c>
      <c r="J41" s="76">
        <v>501</v>
      </c>
      <c r="K41" s="82">
        <v>571</v>
      </c>
      <c r="L41" s="80">
        <v>454</v>
      </c>
      <c r="M41" s="76">
        <v>512</v>
      </c>
      <c r="N41" s="81">
        <v>582</v>
      </c>
      <c r="O41" s="77">
        <v>457</v>
      </c>
      <c r="P41" s="76">
        <v>519</v>
      </c>
      <c r="Q41" s="82">
        <v>586</v>
      </c>
      <c r="R41" s="212">
        <v>488</v>
      </c>
      <c r="S41" s="79">
        <v>555</v>
      </c>
      <c r="T41" s="213">
        <v>623</v>
      </c>
      <c r="U41" s="72">
        <f t="shared" si="3"/>
        <v>31</v>
      </c>
      <c r="V41" s="71">
        <f t="shared" si="4"/>
        <v>72</v>
      </c>
      <c r="W41" s="75">
        <f t="shared" si="0"/>
        <v>17.307692307692307</v>
      </c>
      <c r="X41" s="74">
        <f t="shared" si="5"/>
        <v>36</v>
      </c>
      <c r="Y41" s="71">
        <f t="shared" si="6"/>
        <v>85</v>
      </c>
      <c r="Z41" s="73">
        <f t="shared" si="1"/>
        <v>18.085106382978726</v>
      </c>
      <c r="AA41" s="72">
        <f t="shared" si="7"/>
        <v>37</v>
      </c>
      <c r="AB41" s="71">
        <f t="shared" si="8"/>
        <v>82</v>
      </c>
      <c r="AC41" s="188">
        <f t="shared" si="2"/>
        <v>15.157116451016636</v>
      </c>
      <c r="AD41" s="214">
        <v>-50</v>
      </c>
      <c r="AE41" s="215">
        <v>-10.94</v>
      </c>
      <c r="AF41" s="216">
        <v>5</v>
      </c>
      <c r="AG41" s="217">
        <v>5.6</v>
      </c>
      <c r="AH41" s="218">
        <v>6.3</v>
      </c>
    </row>
    <row r="42" spans="1:34" ht="20.25" customHeight="1">
      <c r="A42" s="282"/>
      <c r="B42" s="6" t="s">
        <v>111</v>
      </c>
      <c r="C42" s="80">
        <v>287</v>
      </c>
      <c r="D42" s="79">
        <v>366</v>
      </c>
      <c r="E42" s="78">
        <v>427</v>
      </c>
      <c r="F42" s="80">
        <v>296</v>
      </c>
      <c r="G42" s="79">
        <v>372</v>
      </c>
      <c r="H42" s="78">
        <v>417</v>
      </c>
      <c r="I42" s="77">
        <v>303</v>
      </c>
      <c r="J42" s="76">
        <v>377</v>
      </c>
      <c r="K42" s="82">
        <v>419</v>
      </c>
      <c r="L42" s="80">
        <v>300</v>
      </c>
      <c r="M42" s="76">
        <v>373</v>
      </c>
      <c r="N42" s="81">
        <v>417</v>
      </c>
      <c r="O42" s="77">
        <v>299</v>
      </c>
      <c r="P42" s="76">
        <v>368</v>
      </c>
      <c r="Q42" s="82">
        <v>411</v>
      </c>
      <c r="R42" s="212">
        <v>310</v>
      </c>
      <c r="S42" s="79">
        <v>379</v>
      </c>
      <c r="T42" s="213">
        <v>422</v>
      </c>
      <c r="U42" s="72">
        <f t="shared" si="3"/>
        <v>11</v>
      </c>
      <c r="V42" s="71">
        <f t="shared" si="4"/>
        <v>23</v>
      </c>
      <c r="W42" s="75">
        <f t="shared" si="0"/>
        <v>8.013937282229964</v>
      </c>
      <c r="X42" s="74">
        <f t="shared" si="5"/>
        <v>11</v>
      </c>
      <c r="Y42" s="71">
        <f t="shared" si="6"/>
        <v>13</v>
      </c>
      <c r="Z42" s="73">
        <f t="shared" si="1"/>
        <v>3.551912568306011</v>
      </c>
      <c r="AA42" s="72">
        <f t="shared" si="7"/>
        <v>11</v>
      </c>
      <c r="AB42" s="71">
        <f t="shared" si="8"/>
        <v>-5</v>
      </c>
      <c r="AC42" s="188">
        <f t="shared" si="2"/>
        <v>-1.1709601873536302</v>
      </c>
      <c r="AD42" s="214">
        <v>-27</v>
      </c>
      <c r="AE42" s="215">
        <v>-9.03</v>
      </c>
      <c r="AF42" s="216">
        <v>5.2</v>
      </c>
      <c r="AG42" s="217">
        <v>6.4</v>
      </c>
      <c r="AH42" s="218">
        <v>7.1</v>
      </c>
    </row>
    <row r="43" spans="1:34" ht="20.25" customHeight="1">
      <c r="A43" s="282"/>
      <c r="B43" s="7" t="s">
        <v>112</v>
      </c>
      <c r="C43" s="80">
        <v>268</v>
      </c>
      <c r="D43" s="79">
        <v>338</v>
      </c>
      <c r="E43" s="78">
        <v>392</v>
      </c>
      <c r="F43" s="80">
        <v>270</v>
      </c>
      <c r="G43" s="79">
        <v>341</v>
      </c>
      <c r="H43" s="78">
        <v>379</v>
      </c>
      <c r="I43" s="77">
        <v>264</v>
      </c>
      <c r="J43" s="76">
        <v>332</v>
      </c>
      <c r="K43" s="82">
        <v>370</v>
      </c>
      <c r="L43" s="80">
        <v>273</v>
      </c>
      <c r="M43" s="76">
        <v>338</v>
      </c>
      <c r="N43" s="81">
        <v>376</v>
      </c>
      <c r="O43" s="77">
        <v>272</v>
      </c>
      <c r="P43" s="76">
        <v>325</v>
      </c>
      <c r="Q43" s="82">
        <v>363</v>
      </c>
      <c r="R43" s="212">
        <v>271</v>
      </c>
      <c r="S43" s="79">
        <v>322</v>
      </c>
      <c r="T43" s="213">
        <v>358</v>
      </c>
      <c r="U43" s="72">
        <f t="shared" si="3"/>
        <v>-1</v>
      </c>
      <c r="V43" s="71">
        <f t="shared" si="4"/>
        <v>3</v>
      </c>
      <c r="W43" s="75">
        <f t="shared" si="0"/>
        <v>1.1194029850746268</v>
      </c>
      <c r="X43" s="74">
        <f t="shared" si="5"/>
        <v>-3</v>
      </c>
      <c r="Y43" s="71">
        <f t="shared" si="6"/>
        <v>-16</v>
      </c>
      <c r="Z43" s="73">
        <f t="shared" si="1"/>
        <v>-4.733727810650888</v>
      </c>
      <c r="AA43" s="72">
        <f t="shared" si="7"/>
        <v>-5</v>
      </c>
      <c r="AB43" s="71">
        <f t="shared" si="8"/>
        <v>-34</v>
      </c>
      <c r="AC43" s="188">
        <f t="shared" si="2"/>
        <v>-8.673469387755102</v>
      </c>
      <c r="AD43" s="214">
        <v>-11</v>
      </c>
      <c r="AE43" s="215">
        <v>-4.04</v>
      </c>
      <c r="AF43" s="216">
        <v>5.3</v>
      </c>
      <c r="AG43" s="217">
        <v>6.2</v>
      </c>
      <c r="AH43" s="218">
        <v>6.9</v>
      </c>
    </row>
    <row r="44" spans="1:34" ht="20.25" customHeight="1">
      <c r="A44" s="282"/>
      <c r="B44" s="13" t="s">
        <v>113</v>
      </c>
      <c r="C44" s="87">
        <v>245</v>
      </c>
      <c r="D44" s="86">
        <v>280</v>
      </c>
      <c r="E44" s="85">
        <v>321</v>
      </c>
      <c r="F44" s="87">
        <v>238</v>
      </c>
      <c r="G44" s="86">
        <v>274</v>
      </c>
      <c r="H44" s="85">
        <v>314</v>
      </c>
      <c r="I44" s="84">
        <v>235</v>
      </c>
      <c r="J44" s="83">
        <v>271</v>
      </c>
      <c r="K44" s="89">
        <v>313</v>
      </c>
      <c r="L44" s="87">
        <v>240</v>
      </c>
      <c r="M44" s="83">
        <v>279</v>
      </c>
      <c r="N44" s="88">
        <v>309</v>
      </c>
      <c r="O44" s="84">
        <v>237</v>
      </c>
      <c r="P44" s="83">
        <v>274</v>
      </c>
      <c r="Q44" s="89">
        <v>305</v>
      </c>
      <c r="R44" s="212">
        <v>232</v>
      </c>
      <c r="S44" s="79">
        <v>269</v>
      </c>
      <c r="T44" s="213">
        <v>300</v>
      </c>
      <c r="U44" s="72">
        <f t="shared" si="3"/>
        <v>-5</v>
      </c>
      <c r="V44" s="71">
        <f t="shared" si="4"/>
        <v>-13</v>
      </c>
      <c r="W44" s="75">
        <f t="shared" si="0"/>
        <v>-5.3061224489795915</v>
      </c>
      <c r="X44" s="74">
        <f t="shared" si="5"/>
        <v>-5</v>
      </c>
      <c r="Y44" s="71">
        <f t="shared" si="6"/>
        <v>-11</v>
      </c>
      <c r="Z44" s="73">
        <f t="shared" si="1"/>
        <v>-3.9285714285714284</v>
      </c>
      <c r="AA44" s="72">
        <f t="shared" si="7"/>
        <v>-5</v>
      </c>
      <c r="AB44" s="71">
        <f t="shared" si="8"/>
        <v>-21</v>
      </c>
      <c r="AC44" s="188">
        <f t="shared" si="2"/>
        <v>-6.5420560747663545</v>
      </c>
      <c r="AD44" s="214">
        <v>-24</v>
      </c>
      <c r="AE44" s="215">
        <v>-10.13</v>
      </c>
      <c r="AF44" s="216">
        <v>5.4</v>
      </c>
      <c r="AG44" s="217">
        <v>6.3</v>
      </c>
      <c r="AH44" s="218">
        <v>7</v>
      </c>
    </row>
    <row r="45" spans="1:34" ht="20.25" customHeight="1">
      <c r="A45" s="282"/>
      <c r="B45" s="6" t="s">
        <v>114</v>
      </c>
      <c r="C45" s="80">
        <v>91</v>
      </c>
      <c r="D45" s="79">
        <v>115</v>
      </c>
      <c r="E45" s="78">
        <v>129</v>
      </c>
      <c r="F45" s="80">
        <v>89</v>
      </c>
      <c r="G45" s="79">
        <v>115</v>
      </c>
      <c r="H45" s="78">
        <v>125</v>
      </c>
      <c r="I45" s="77">
        <v>86</v>
      </c>
      <c r="J45" s="76">
        <v>114</v>
      </c>
      <c r="K45" s="82">
        <v>123</v>
      </c>
      <c r="L45" s="80">
        <v>87</v>
      </c>
      <c r="M45" s="76">
        <v>113</v>
      </c>
      <c r="N45" s="81">
        <v>123</v>
      </c>
      <c r="O45" s="77">
        <v>86</v>
      </c>
      <c r="P45" s="76">
        <v>112</v>
      </c>
      <c r="Q45" s="82">
        <v>122</v>
      </c>
      <c r="R45" s="212">
        <v>76</v>
      </c>
      <c r="S45" s="79">
        <v>109</v>
      </c>
      <c r="T45" s="213">
        <v>119</v>
      </c>
      <c r="U45" s="72">
        <f t="shared" si="3"/>
        <v>-10</v>
      </c>
      <c r="V45" s="71">
        <f t="shared" si="4"/>
        <v>-15</v>
      </c>
      <c r="W45" s="75">
        <f t="shared" si="0"/>
        <v>-16.483516483516482</v>
      </c>
      <c r="X45" s="74">
        <f t="shared" si="5"/>
        <v>-3</v>
      </c>
      <c r="Y45" s="71">
        <f t="shared" si="6"/>
        <v>-6</v>
      </c>
      <c r="Z45" s="73">
        <f t="shared" si="1"/>
        <v>-5.217391304347826</v>
      </c>
      <c r="AA45" s="72">
        <f t="shared" si="7"/>
        <v>-3</v>
      </c>
      <c r="AB45" s="71">
        <f t="shared" si="8"/>
        <v>-10</v>
      </c>
      <c r="AC45" s="188">
        <f t="shared" si="2"/>
        <v>-7.751937984496124</v>
      </c>
      <c r="AD45" s="214">
        <v>-32</v>
      </c>
      <c r="AE45" s="215">
        <v>-37.21</v>
      </c>
      <c r="AF45" s="216">
        <v>8.9</v>
      </c>
      <c r="AG45" s="217">
        <v>12.8</v>
      </c>
      <c r="AH45" s="218">
        <v>14</v>
      </c>
    </row>
    <row r="46" spans="1:34" ht="20.25" customHeight="1" thickBot="1">
      <c r="A46" s="283"/>
      <c r="B46" s="15" t="s">
        <v>115</v>
      </c>
      <c r="C46" s="68">
        <v>123</v>
      </c>
      <c r="D46" s="67">
        <v>143</v>
      </c>
      <c r="E46" s="66">
        <v>160</v>
      </c>
      <c r="F46" s="68">
        <v>130</v>
      </c>
      <c r="G46" s="67">
        <v>153</v>
      </c>
      <c r="H46" s="66">
        <v>166</v>
      </c>
      <c r="I46" s="65">
        <v>134</v>
      </c>
      <c r="J46" s="64">
        <v>158</v>
      </c>
      <c r="K46" s="70">
        <v>174</v>
      </c>
      <c r="L46" s="68">
        <v>133</v>
      </c>
      <c r="M46" s="64">
        <v>155</v>
      </c>
      <c r="N46" s="69">
        <v>171</v>
      </c>
      <c r="O46" s="65">
        <v>141</v>
      </c>
      <c r="P46" s="64">
        <v>162</v>
      </c>
      <c r="Q46" s="70">
        <v>179</v>
      </c>
      <c r="R46" s="219">
        <v>141</v>
      </c>
      <c r="S46" s="67">
        <v>162</v>
      </c>
      <c r="T46" s="220">
        <v>175</v>
      </c>
      <c r="U46" s="60">
        <f t="shared" si="3"/>
        <v>0</v>
      </c>
      <c r="V46" s="59">
        <f t="shared" si="4"/>
        <v>18</v>
      </c>
      <c r="W46" s="63">
        <f t="shared" si="0"/>
        <v>14.634146341463413</v>
      </c>
      <c r="X46" s="62">
        <f t="shared" si="5"/>
        <v>0</v>
      </c>
      <c r="Y46" s="59">
        <f t="shared" si="6"/>
        <v>19</v>
      </c>
      <c r="Z46" s="61">
        <f t="shared" si="1"/>
        <v>13.286713286713287</v>
      </c>
      <c r="AA46" s="60">
        <f t="shared" si="7"/>
        <v>-4</v>
      </c>
      <c r="AB46" s="59">
        <f t="shared" si="8"/>
        <v>15</v>
      </c>
      <c r="AC46" s="191">
        <f t="shared" si="2"/>
        <v>9.375</v>
      </c>
      <c r="AD46" s="221">
        <v>56</v>
      </c>
      <c r="AE46" s="222">
        <v>39.72</v>
      </c>
      <c r="AF46" s="223">
        <v>9.5</v>
      </c>
      <c r="AG46" s="224">
        <v>11</v>
      </c>
      <c r="AH46" s="225">
        <v>11.8</v>
      </c>
    </row>
    <row r="47" spans="1:34" ht="20.25" customHeight="1">
      <c r="A47" s="284" t="s">
        <v>3</v>
      </c>
      <c r="B47" s="285"/>
      <c r="C47" s="141">
        <f>C6+C7+C8+C11+C12+C13+C14+C16+C17+C18+C19+C20+C21+C22+C23+C24+C25+C26+C27+C28+C29+C30+C31+C35+C36+C37+C39+C40+C41+C42+C43</f>
        <v>21492</v>
      </c>
      <c r="D47" s="142">
        <f aca="true" t="shared" si="9" ref="D47:T47">D6+D7+D8+D11+D12+D13+D14+D16+D17+D18+D19+D20+D21+D22+D23+D24+D25+D26+D27+D28+D29+D30+D31+D35+D36+D37+D39+D40+D41+D42+D43</f>
        <v>29602</v>
      </c>
      <c r="E47" s="143">
        <f t="shared" si="9"/>
        <v>37769</v>
      </c>
      <c r="F47" s="141">
        <f t="shared" si="9"/>
        <v>21621</v>
      </c>
      <c r="G47" s="142">
        <f t="shared" si="9"/>
        <v>29652</v>
      </c>
      <c r="H47" s="143">
        <f t="shared" si="9"/>
        <v>37795</v>
      </c>
      <c r="I47" s="140">
        <f t="shared" si="9"/>
        <v>21827</v>
      </c>
      <c r="J47" s="142">
        <f t="shared" si="9"/>
        <v>29907</v>
      </c>
      <c r="K47" s="179">
        <f t="shared" si="9"/>
        <v>38127</v>
      </c>
      <c r="L47" s="141">
        <f t="shared" si="9"/>
        <v>22076</v>
      </c>
      <c r="M47" s="142">
        <f t="shared" si="9"/>
        <v>30028</v>
      </c>
      <c r="N47" s="183">
        <f t="shared" si="9"/>
        <v>38184</v>
      </c>
      <c r="O47" s="140">
        <f t="shared" si="9"/>
        <v>22207</v>
      </c>
      <c r="P47" s="142">
        <f t="shared" si="9"/>
        <v>30122</v>
      </c>
      <c r="Q47" s="179">
        <f t="shared" si="9"/>
        <v>38243</v>
      </c>
      <c r="R47" s="229">
        <f t="shared" si="9"/>
        <v>22361</v>
      </c>
      <c r="S47" s="230">
        <f t="shared" si="9"/>
        <v>30332</v>
      </c>
      <c r="T47" s="144">
        <f t="shared" si="9"/>
        <v>38384</v>
      </c>
      <c r="U47" s="145">
        <f>O47-L47</f>
        <v>131</v>
      </c>
      <c r="V47" s="54">
        <f t="shared" si="4"/>
        <v>869</v>
      </c>
      <c r="W47" s="146">
        <f t="shared" si="0"/>
        <v>4.043364973013214</v>
      </c>
      <c r="X47" s="147">
        <f t="shared" si="5"/>
        <v>210</v>
      </c>
      <c r="Y47" s="54">
        <f t="shared" si="6"/>
        <v>730</v>
      </c>
      <c r="Z47" s="148">
        <f t="shared" si="1"/>
        <v>2.4660495912438347</v>
      </c>
      <c r="AA47" s="145">
        <f t="shared" si="7"/>
        <v>141</v>
      </c>
      <c r="AB47" s="54">
        <f t="shared" si="8"/>
        <v>615</v>
      </c>
      <c r="AC47" s="149">
        <f t="shared" si="2"/>
        <v>1.6283195213005375</v>
      </c>
      <c r="AD47" s="231"/>
      <c r="AE47" s="232"/>
      <c r="AF47" s="226">
        <v>4.4</v>
      </c>
      <c r="AG47" s="193">
        <v>6</v>
      </c>
      <c r="AH47" s="194">
        <v>7.6</v>
      </c>
    </row>
    <row r="48" spans="1:34" ht="20.25" customHeight="1">
      <c r="A48" s="286" t="s">
        <v>1</v>
      </c>
      <c r="B48" s="287"/>
      <c r="C48" s="53">
        <f aca="true" t="shared" si="10" ref="C48:T48">C9+C10+C15+C32+C33+C34+C38+C44+C45+C46</f>
        <v>1128</v>
      </c>
      <c r="D48" s="50">
        <f t="shared" si="10"/>
        <v>1452</v>
      </c>
      <c r="E48" s="52">
        <f t="shared" si="10"/>
        <v>1659</v>
      </c>
      <c r="F48" s="53">
        <f t="shared" si="10"/>
        <v>1145</v>
      </c>
      <c r="G48" s="50">
        <f t="shared" si="10"/>
        <v>1471</v>
      </c>
      <c r="H48" s="52">
        <f t="shared" si="10"/>
        <v>1652</v>
      </c>
      <c r="I48" s="51">
        <f t="shared" si="10"/>
        <v>1147</v>
      </c>
      <c r="J48" s="50">
        <f t="shared" si="10"/>
        <v>1471</v>
      </c>
      <c r="K48" s="180">
        <f t="shared" si="10"/>
        <v>1658</v>
      </c>
      <c r="L48" s="53">
        <f t="shared" si="10"/>
        <v>1157</v>
      </c>
      <c r="M48" s="50">
        <f t="shared" si="10"/>
        <v>1477</v>
      </c>
      <c r="N48" s="52">
        <f t="shared" si="10"/>
        <v>1642</v>
      </c>
      <c r="O48" s="51">
        <f t="shared" si="10"/>
        <v>1158</v>
      </c>
      <c r="P48" s="50">
        <f t="shared" si="10"/>
        <v>1472</v>
      </c>
      <c r="Q48" s="180">
        <f t="shared" si="10"/>
        <v>1650</v>
      </c>
      <c r="R48" s="233">
        <f t="shared" si="10"/>
        <v>1168</v>
      </c>
      <c r="S48" s="234">
        <f t="shared" si="10"/>
        <v>1484</v>
      </c>
      <c r="T48" s="49">
        <f t="shared" si="10"/>
        <v>1656</v>
      </c>
      <c r="U48" s="48">
        <f>O48-L48</f>
        <v>1</v>
      </c>
      <c r="V48" s="44">
        <f t="shared" si="4"/>
        <v>40</v>
      </c>
      <c r="W48" s="47">
        <f t="shared" si="0"/>
        <v>3.546099290780142</v>
      </c>
      <c r="X48" s="46">
        <f t="shared" si="5"/>
        <v>12</v>
      </c>
      <c r="Y48" s="44">
        <f t="shared" si="6"/>
        <v>32</v>
      </c>
      <c r="Z48" s="45">
        <f t="shared" si="1"/>
        <v>2.203856749311295</v>
      </c>
      <c r="AA48" s="151">
        <f t="shared" si="7"/>
        <v>6</v>
      </c>
      <c r="AB48" s="153">
        <f t="shared" si="8"/>
        <v>-3</v>
      </c>
      <c r="AC48" s="155">
        <f t="shared" si="2"/>
        <v>-0.18083182640144665</v>
      </c>
      <c r="AD48" s="235"/>
      <c r="AE48" s="236"/>
      <c r="AF48" s="216">
        <v>6.7</v>
      </c>
      <c r="AG48" s="195">
        <v>8.5</v>
      </c>
      <c r="AH48" s="196">
        <v>9.4</v>
      </c>
    </row>
    <row r="49" spans="1:34" ht="20.25" customHeight="1" thickBot="1">
      <c r="A49" s="288" t="s">
        <v>4</v>
      </c>
      <c r="B49" s="289"/>
      <c r="C49" s="43">
        <f aca="true" t="shared" si="11" ref="C49:T49">C47+C48</f>
        <v>22620</v>
      </c>
      <c r="D49" s="40">
        <f t="shared" si="11"/>
        <v>31054</v>
      </c>
      <c r="E49" s="42">
        <f t="shared" si="11"/>
        <v>39428</v>
      </c>
      <c r="F49" s="43">
        <f t="shared" si="11"/>
        <v>22766</v>
      </c>
      <c r="G49" s="40">
        <f t="shared" si="11"/>
        <v>31123</v>
      </c>
      <c r="H49" s="42">
        <f t="shared" si="11"/>
        <v>39447</v>
      </c>
      <c r="I49" s="41">
        <f t="shared" si="11"/>
        <v>22974</v>
      </c>
      <c r="J49" s="40">
        <f t="shared" si="11"/>
        <v>31378</v>
      </c>
      <c r="K49" s="181">
        <f t="shared" si="11"/>
        <v>39785</v>
      </c>
      <c r="L49" s="184">
        <f t="shared" si="11"/>
        <v>23233</v>
      </c>
      <c r="M49" s="185">
        <f t="shared" si="11"/>
        <v>31505</v>
      </c>
      <c r="N49" s="186">
        <f t="shared" si="11"/>
        <v>39826</v>
      </c>
      <c r="O49" s="41">
        <f t="shared" si="11"/>
        <v>23365</v>
      </c>
      <c r="P49" s="40">
        <f t="shared" si="11"/>
        <v>31594</v>
      </c>
      <c r="Q49" s="40">
        <f t="shared" si="11"/>
        <v>39893</v>
      </c>
      <c r="R49" s="237">
        <f t="shared" si="11"/>
        <v>23529</v>
      </c>
      <c r="S49" s="238">
        <f t="shared" si="11"/>
        <v>31816</v>
      </c>
      <c r="T49" s="39">
        <f t="shared" si="11"/>
        <v>40040</v>
      </c>
      <c r="U49" s="38">
        <f>O49-L49</f>
        <v>132</v>
      </c>
      <c r="V49" s="34">
        <f t="shared" si="4"/>
        <v>909</v>
      </c>
      <c r="W49" s="37">
        <f t="shared" si="0"/>
        <v>4.018567639257294</v>
      </c>
      <c r="X49" s="36">
        <f t="shared" si="5"/>
        <v>222</v>
      </c>
      <c r="Y49" s="34">
        <f t="shared" si="6"/>
        <v>762</v>
      </c>
      <c r="Z49" s="35">
        <f t="shared" si="1"/>
        <v>2.453790171958524</v>
      </c>
      <c r="AA49" s="150">
        <f t="shared" si="7"/>
        <v>147</v>
      </c>
      <c r="AB49" s="152">
        <f t="shared" si="8"/>
        <v>612</v>
      </c>
      <c r="AC49" s="154">
        <f t="shared" si="2"/>
        <v>1.5521964086436035</v>
      </c>
      <c r="AD49" s="239"/>
      <c r="AE49" s="240"/>
      <c r="AF49" s="223">
        <v>4.5</v>
      </c>
      <c r="AG49" s="224">
        <v>6.1</v>
      </c>
      <c r="AH49" s="225">
        <v>7.7</v>
      </c>
    </row>
    <row r="50" spans="1:34" ht="20.25" customHeight="1">
      <c r="A50" s="290" t="s">
        <v>61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1"/>
      <c r="AG50" s="291"/>
      <c r="AH50" s="291"/>
    </row>
    <row r="51" spans="1:34" ht="20.25" customHeight="1">
      <c r="A51" s="276" t="s">
        <v>63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</row>
    <row r="52" spans="1:34" ht="20.25" customHeight="1">
      <c r="A52" s="277" t="s">
        <v>62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</row>
    <row r="53" spans="1:34" ht="20.25" customHeight="1">
      <c r="A53" s="277" t="s">
        <v>64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</row>
    <row r="54" spans="1:34" ht="20.25" customHeight="1">
      <c r="A54" s="276" t="s">
        <v>66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</row>
    <row r="55" ht="24" customHeight="1">
      <c r="A55" s="24"/>
    </row>
  </sheetData>
  <sheetProtection/>
  <mergeCells count="32">
    <mergeCell ref="AA4:AC4"/>
    <mergeCell ref="AD4:AE4"/>
    <mergeCell ref="A1:AE1"/>
    <mergeCell ref="A3:B5"/>
    <mergeCell ref="C3:E3"/>
    <mergeCell ref="U3:AC3"/>
    <mergeCell ref="AD3:AE3"/>
    <mergeCell ref="AF4:AH4"/>
    <mergeCell ref="R4:T4"/>
    <mergeCell ref="U4:W4"/>
    <mergeCell ref="X4:Z4"/>
    <mergeCell ref="AF3:AH3"/>
    <mergeCell ref="A6:A10"/>
    <mergeCell ref="A11:A15"/>
    <mergeCell ref="A16:A22"/>
    <mergeCell ref="A23:A25"/>
    <mergeCell ref="A26:A34"/>
    <mergeCell ref="O4:Q4"/>
    <mergeCell ref="C4:E4"/>
    <mergeCell ref="F4:H4"/>
    <mergeCell ref="I4:K4"/>
    <mergeCell ref="L4:N4"/>
    <mergeCell ref="A51:AH51"/>
    <mergeCell ref="A52:AH52"/>
    <mergeCell ref="A53:AH53"/>
    <mergeCell ref="A54:AH54"/>
    <mergeCell ref="A35:A38"/>
    <mergeCell ref="A39:A46"/>
    <mergeCell ref="A47:B47"/>
    <mergeCell ref="A48:B48"/>
    <mergeCell ref="A49:B49"/>
    <mergeCell ref="A50:AH50"/>
  </mergeCells>
  <printOptions/>
  <pageMargins left="0.7" right="0.7" top="0.75" bottom="0.75" header="0.3" footer="0.3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60" zoomScaleNormal="90" zoomScalePageLayoutView="0" workbookViewId="0" topLeftCell="A1">
      <selection activeCell="D14" sqref="D14"/>
    </sheetView>
  </sheetViews>
  <sheetFormatPr defaultColWidth="9.5" defaultRowHeight="11.25"/>
  <cols>
    <col min="1" max="1" width="4.33203125" style="250" customWidth="1"/>
    <col min="2" max="2" width="13.83203125" style="250" customWidth="1"/>
    <col min="3" max="10" width="15.83203125" style="250" customWidth="1"/>
    <col min="11" max="11" width="14" style="250" customWidth="1"/>
    <col min="12" max="12" width="14.83203125" style="0" customWidth="1"/>
    <col min="13" max="16384" width="9.5" style="250" customWidth="1"/>
  </cols>
  <sheetData>
    <row r="1" spans="1:11" s="241" customFormat="1" ht="22.5" customHeight="1">
      <c r="A1" s="331" t="s">
        <v>116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 s="241" customFormat="1" ht="14.25" customHeight="1" thickBot="1">
      <c r="A2" s="197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 t="s">
        <v>68</v>
      </c>
    </row>
    <row r="3" spans="1:12" s="244" customFormat="1" ht="26.25" customHeight="1" thickBot="1">
      <c r="A3" s="301" t="s">
        <v>8</v>
      </c>
      <c r="B3" s="302"/>
      <c r="C3" s="332"/>
      <c r="D3" s="332"/>
      <c r="E3" s="332"/>
      <c r="F3" s="332"/>
      <c r="G3" s="332"/>
      <c r="H3" s="333"/>
      <c r="I3" s="334" t="s">
        <v>123</v>
      </c>
      <c r="J3" s="332"/>
      <c r="K3" s="335"/>
      <c r="L3" s="336" t="s">
        <v>129</v>
      </c>
    </row>
    <row r="4" spans="1:12" s="245" customFormat="1" ht="47.25" customHeight="1" thickBot="1" thickTop="1">
      <c r="A4" s="303"/>
      <c r="B4" s="304"/>
      <c r="C4" s="31" t="s">
        <v>69</v>
      </c>
      <c r="D4" s="23" t="s">
        <v>119</v>
      </c>
      <c r="E4" s="32" t="s">
        <v>121</v>
      </c>
      <c r="F4" s="31" t="s">
        <v>130</v>
      </c>
      <c r="G4" s="199" t="s">
        <v>131</v>
      </c>
      <c r="H4" s="199" t="s">
        <v>132</v>
      </c>
      <c r="I4" s="18" t="s">
        <v>6</v>
      </c>
      <c r="J4" s="11" t="s">
        <v>127</v>
      </c>
      <c r="K4" s="19" t="s">
        <v>133</v>
      </c>
      <c r="L4" s="337"/>
    </row>
    <row r="5" spans="1:12" ht="24.75" customHeight="1">
      <c r="A5" s="321" t="s">
        <v>9</v>
      </c>
      <c r="B5" s="14" t="s">
        <v>16</v>
      </c>
      <c r="C5" s="246">
        <v>320</v>
      </c>
      <c r="D5" s="247">
        <v>304</v>
      </c>
      <c r="E5" s="247">
        <v>292</v>
      </c>
      <c r="F5" s="247">
        <v>278</v>
      </c>
      <c r="G5" s="247">
        <v>259</v>
      </c>
      <c r="H5" s="248">
        <v>245</v>
      </c>
      <c r="I5" s="156">
        <f>H5-G5</f>
        <v>-14</v>
      </c>
      <c r="J5" s="157">
        <f>H5-C5</f>
        <v>-75</v>
      </c>
      <c r="K5" s="158">
        <f>IF(C5=0,0,J5/C5*100)</f>
        <v>-23.4375</v>
      </c>
      <c r="L5" s="249">
        <v>0.681882289456579</v>
      </c>
    </row>
    <row r="6" spans="1:12" ht="24.75" customHeight="1">
      <c r="A6" s="322"/>
      <c r="B6" s="6" t="s">
        <v>17</v>
      </c>
      <c r="C6" s="251">
        <v>85</v>
      </c>
      <c r="D6" s="252">
        <v>80</v>
      </c>
      <c r="E6" s="252">
        <v>69</v>
      </c>
      <c r="F6" s="252">
        <v>62</v>
      </c>
      <c r="G6" s="252">
        <v>60</v>
      </c>
      <c r="H6" s="253">
        <v>56</v>
      </c>
      <c r="I6" s="159">
        <f>H6-G6</f>
        <v>-4</v>
      </c>
      <c r="J6" s="160">
        <f>H6-C6</f>
        <v>-29</v>
      </c>
      <c r="K6" s="161">
        <f aca="true" t="shared" si="0" ref="K6:K48">IF(C6=0,0,J6/C6*100)</f>
        <v>-34.11764705882353</v>
      </c>
      <c r="L6" s="254">
        <v>0.679123736344762</v>
      </c>
    </row>
    <row r="7" spans="1:12" ht="24.75" customHeight="1">
      <c r="A7" s="322"/>
      <c r="B7" s="6" t="s">
        <v>18</v>
      </c>
      <c r="C7" s="251">
        <v>112</v>
      </c>
      <c r="D7" s="252">
        <v>115</v>
      </c>
      <c r="E7" s="252">
        <v>121</v>
      </c>
      <c r="F7" s="252">
        <v>111</v>
      </c>
      <c r="G7" s="252">
        <v>111</v>
      </c>
      <c r="H7" s="253">
        <v>100</v>
      </c>
      <c r="I7" s="159">
        <f aca="true" t="shared" si="1" ref="I7:I44">H7-G7</f>
        <v>-11</v>
      </c>
      <c r="J7" s="160">
        <f aca="true" t="shared" si="2" ref="J7:J44">H7-C7</f>
        <v>-12</v>
      </c>
      <c r="K7" s="161">
        <f t="shared" si="0"/>
        <v>-10.714285714285714</v>
      </c>
      <c r="L7" s="254">
        <v>0.7546573137074517</v>
      </c>
    </row>
    <row r="8" spans="1:12" ht="24.75" customHeight="1">
      <c r="A8" s="322"/>
      <c r="B8" s="6" t="s">
        <v>19</v>
      </c>
      <c r="C8" s="251">
        <v>14</v>
      </c>
      <c r="D8" s="252">
        <v>13</v>
      </c>
      <c r="E8" s="252">
        <v>13</v>
      </c>
      <c r="F8" s="252">
        <v>13</v>
      </c>
      <c r="G8" s="252">
        <v>13</v>
      </c>
      <c r="H8" s="253">
        <v>11</v>
      </c>
      <c r="I8" s="159">
        <f>H8-G8</f>
        <v>-2</v>
      </c>
      <c r="J8" s="160">
        <f>H8-C8</f>
        <v>-3</v>
      </c>
      <c r="K8" s="161">
        <f t="shared" si="0"/>
        <v>-21.428571428571427</v>
      </c>
      <c r="L8" s="254">
        <v>0.5937601209111519</v>
      </c>
    </row>
    <row r="9" spans="1:12" ht="24.75" customHeight="1" thickBot="1">
      <c r="A9" s="323"/>
      <c r="B9" s="15" t="s">
        <v>20</v>
      </c>
      <c r="C9" s="255">
        <v>2</v>
      </c>
      <c r="D9" s="256">
        <v>2</v>
      </c>
      <c r="E9" s="256">
        <v>2</v>
      </c>
      <c r="F9" s="256">
        <v>2</v>
      </c>
      <c r="G9" s="256">
        <v>2</v>
      </c>
      <c r="H9" s="257">
        <v>1</v>
      </c>
      <c r="I9" s="162">
        <f t="shared" si="1"/>
        <v>-1</v>
      </c>
      <c r="J9" s="163">
        <f>H9-C9</f>
        <v>-1</v>
      </c>
      <c r="K9" s="164">
        <f t="shared" si="0"/>
        <v>-50</v>
      </c>
      <c r="L9" s="258">
        <v>0.10549636037556705</v>
      </c>
    </row>
    <row r="10" spans="1:12" ht="24.75" customHeight="1">
      <c r="A10" s="326" t="s">
        <v>10</v>
      </c>
      <c r="B10" s="14" t="s">
        <v>21</v>
      </c>
      <c r="C10" s="246">
        <v>213</v>
      </c>
      <c r="D10" s="247">
        <v>213</v>
      </c>
      <c r="E10" s="247">
        <v>213</v>
      </c>
      <c r="F10" s="247">
        <v>209</v>
      </c>
      <c r="G10" s="247">
        <v>210</v>
      </c>
      <c r="H10" s="248">
        <v>205</v>
      </c>
      <c r="I10" s="156">
        <f t="shared" si="1"/>
        <v>-5</v>
      </c>
      <c r="J10" s="157">
        <f t="shared" si="2"/>
        <v>-8</v>
      </c>
      <c r="K10" s="158">
        <f t="shared" si="0"/>
        <v>-3.755868544600939</v>
      </c>
      <c r="L10" s="254">
        <v>0.5376118494896621</v>
      </c>
    </row>
    <row r="11" spans="1:12" ht="24.75" customHeight="1">
      <c r="A11" s="327"/>
      <c r="B11" s="6" t="s">
        <v>22</v>
      </c>
      <c r="C11" s="251">
        <v>152</v>
      </c>
      <c r="D11" s="252">
        <v>149</v>
      </c>
      <c r="E11" s="252">
        <v>145</v>
      </c>
      <c r="F11" s="252">
        <v>139</v>
      </c>
      <c r="G11" s="252">
        <v>133</v>
      </c>
      <c r="H11" s="253">
        <v>131</v>
      </c>
      <c r="I11" s="159">
        <f t="shared" si="1"/>
        <v>-2</v>
      </c>
      <c r="J11" s="160">
        <f t="shared" si="2"/>
        <v>-21</v>
      </c>
      <c r="K11" s="161">
        <f t="shared" si="0"/>
        <v>-13.815789473684212</v>
      </c>
      <c r="L11" s="254">
        <v>0.8177201388689639</v>
      </c>
    </row>
    <row r="12" spans="1:12" ht="24.75" customHeight="1">
      <c r="A12" s="327"/>
      <c r="B12" s="6" t="s">
        <v>23</v>
      </c>
      <c r="C12" s="251">
        <v>206</v>
      </c>
      <c r="D12" s="252">
        <v>203</v>
      </c>
      <c r="E12" s="252">
        <v>206</v>
      </c>
      <c r="F12" s="252">
        <v>202</v>
      </c>
      <c r="G12" s="252">
        <v>201</v>
      </c>
      <c r="H12" s="253">
        <v>198</v>
      </c>
      <c r="I12" s="159">
        <f t="shared" si="1"/>
        <v>-3</v>
      </c>
      <c r="J12" s="160">
        <f t="shared" si="2"/>
        <v>-8</v>
      </c>
      <c r="K12" s="161">
        <f t="shared" si="0"/>
        <v>-3.8834951456310676</v>
      </c>
      <c r="L12" s="254">
        <v>0.7475756437749411</v>
      </c>
    </row>
    <row r="13" spans="1:12" ht="24.75" customHeight="1">
      <c r="A13" s="327"/>
      <c r="B13" s="6" t="s">
        <v>24</v>
      </c>
      <c r="C13" s="251">
        <v>60</v>
      </c>
      <c r="D13" s="252">
        <v>57</v>
      </c>
      <c r="E13" s="252">
        <v>52</v>
      </c>
      <c r="F13" s="252">
        <v>48</v>
      </c>
      <c r="G13" s="252">
        <v>44</v>
      </c>
      <c r="H13" s="253">
        <v>42</v>
      </c>
      <c r="I13" s="159">
        <f t="shared" si="1"/>
        <v>-2</v>
      </c>
      <c r="J13" s="160">
        <f t="shared" si="2"/>
        <v>-18</v>
      </c>
      <c r="K13" s="161">
        <f t="shared" si="0"/>
        <v>-30</v>
      </c>
      <c r="L13" s="254">
        <v>0.5433902929682984</v>
      </c>
    </row>
    <row r="14" spans="1:12" ht="24.75" customHeight="1" thickBot="1">
      <c r="A14" s="328"/>
      <c r="B14" s="15" t="s">
        <v>25</v>
      </c>
      <c r="C14" s="255">
        <v>2</v>
      </c>
      <c r="D14" s="256">
        <v>1</v>
      </c>
      <c r="E14" s="256">
        <v>1</v>
      </c>
      <c r="F14" s="256">
        <v>1</v>
      </c>
      <c r="G14" s="256">
        <v>0</v>
      </c>
      <c r="H14" s="257">
        <v>0</v>
      </c>
      <c r="I14" s="162">
        <f t="shared" si="1"/>
        <v>0</v>
      </c>
      <c r="J14" s="163">
        <f t="shared" si="2"/>
        <v>-2</v>
      </c>
      <c r="K14" s="164">
        <f t="shared" si="0"/>
        <v>-100</v>
      </c>
      <c r="L14" s="259">
        <v>0</v>
      </c>
    </row>
    <row r="15" spans="1:12" ht="24.75" customHeight="1">
      <c r="A15" s="329" t="s">
        <v>11</v>
      </c>
      <c r="B15" s="13" t="s">
        <v>26</v>
      </c>
      <c r="C15" s="260">
        <v>0</v>
      </c>
      <c r="D15" s="261">
        <v>0</v>
      </c>
      <c r="E15" s="261">
        <v>0</v>
      </c>
      <c r="F15" s="261">
        <v>0</v>
      </c>
      <c r="G15" s="261">
        <v>0</v>
      </c>
      <c r="H15" s="248">
        <v>0</v>
      </c>
      <c r="I15" s="165">
        <f t="shared" si="1"/>
        <v>0</v>
      </c>
      <c r="J15" s="157">
        <f t="shared" si="2"/>
        <v>0</v>
      </c>
      <c r="K15" s="158">
        <f t="shared" si="0"/>
        <v>0</v>
      </c>
      <c r="L15" s="249">
        <v>0</v>
      </c>
    </row>
    <row r="16" spans="1:12" ht="24.75" customHeight="1">
      <c r="A16" s="327"/>
      <c r="B16" s="6" t="s">
        <v>27</v>
      </c>
      <c r="C16" s="251">
        <v>217</v>
      </c>
      <c r="D16" s="252">
        <v>206</v>
      </c>
      <c r="E16" s="252">
        <v>201</v>
      </c>
      <c r="F16" s="252">
        <v>200</v>
      </c>
      <c r="G16" s="252">
        <v>187</v>
      </c>
      <c r="H16" s="253">
        <v>247</v>
      </c>
      <c r="I16" s="159">
        <f t="shared" si="1"/>
        <v>60</v>
      </c>
      <c r="J16" s="160">
        <f t="shared" si="2"/>
        <v>30</v>
      </c>
      <c r="K16" s="161">
        <f t="shared" si="0"/>
        <v>13.82488479262673</v>
      </c>
      <c r="L16" s="254">
        <v>0.6965264528633294</v>
      </c>
    </row>
    <row r="17" spans="1:12" ht="24.75" customHeight="1">
      <c r="A17" s="327"/>
      <c r="B17" s="6" t="s">
        <v>28</v>
      </c>
      <c r="C17" s="251">
        <v>125</v>
      </c>
      <c r="D17" s="252">
        <v>119</v>
      </c>
      <c r="E17" s="252">
        <v>110</v>
      </c>
      <c r="F17" s="252">
        <v>103</v>
      </c>
      <c r="G17" s="252">
        <v>93</v>
      </c>
      <c r="H17" s="253">
        <v>84</v>
      </c>
      <c r="I17" s="159">
        <f t="shared" si="1"/>
        <v>-9</v>
      </c>
      <c r="J17" s="160">
        <f t="shared" si="2"/>
        <v>-41</v>
      </c>
      <c r="K17" s="161">
        <f t="shared" si="0"/>
        <v>-32.800000000000004</v>
      </c>
      <c r="L17" s="254">
        <v>0.369160993746237</v>
      </c>
    </row>
    <row r="18" spans="1:12" ht="24.75" customHeight="1">
      <c r="A18" s="327"/>
      <c r="B18" s="6" t="s">
        <v>29</v>
      </c>
      <c r="C18" s="251">
        <v>11</v>
      </c>
      <c r="D18" s="252">
        <v>10</v>
      </c>
      <c r="E18" s="252">
        <v>10</v>
      </c>
      <c r="F18" s="252">
        <v>10</v>
      </c>
      <c r="G18" s="252">
        <v>9</v>
      </c>
      <c r="H18" s="253">
        <v>10</v>
      </c>
      <c r="I18" s="159">
        <f t="shared" si="1"/>
        <v>1</v>
      </c>
      <c r="J18" s="160">
        <f t="shared" si="2"/>
        <v>-1</v>
      </c>
      <c r="K18" s="161">
        <f t="shared" si="0"/>
        <v>-9.090909090909092</v>
      </c>
      <c r="L18" s="254">
        <v>0.0852558528142957</v>
      </c>
    </row>
    <row r="19" spans="1:12" ht="24.75" customHeight="1">
      <c r="A19" s="327"/>
      <c r="B19" s="6" t="s">
        <v>30</v>
      </c>
      <c r="C19" s="251">
        <v>138</v>
      </c>
      <c r="D19" s="252">
        <v>135</v>
      </c>
      <c r="E19" s="252">
        <v>129</v>
      </c>
      <c r="F19" s="252">
        <v>123</v>
      </c>
      <c r="G19" s="252">
        <v>119</v>
      </c>
      <c r="H19" s="253">
        <v>115</v>
      </c>
      <c r="I19" s="159">
        <f t="shared" si="1"/>
        <v>-4</v>
      </c>
      <c r="J19" s="160">
        <f t="shared" si="2"/>
        <v>-23</v>
      </c>
      <c r="K19" s="161">
        <f t="shared" si="0"/>
        <v>-16.666666666666664</v>
      </c>
      <c r="L19" s="254">
        <v>0.9780159033890377</v>
      </c>
    </row>
    <row r="20" spans="1:12" ht="24.75" customHeight="1">
      <c r="A20" s="327"/>
      <c r="B20" s="6" t="s">
        <v>31</v>
      </c>
      <c r="C20" s="251">
        <v>15</v>
      </c>
      <c r="D20" s="252">
        <v>15</v>
      </c>
      <c r="E20" s="252">
        <v>14</v>
      </c>
      <c r="F20" s="252">
        <v>12</v>
      </c>
      <c r="G20" s="252">
        <v>12</v>
      </c>
      <c r="H20" s="253">
        <v>9</v>
      </c>
      <c r="I20" s="159">
        <f t="shared" si="1"/>
        <v>-3</v>
      </c>
      <c r="J20" s="160">
        <f t="shared" si="2"/>
        <v>-6</v>
      </c>
      <c r="K20" s="161">
        <f t="shared" si="0"/>
        <v>-40</v>
      </c>
      <c r="L20" s="254">
        <v>0.16433853738701726</v>
      </c>
    </row>
    <row r="21" spans="1:12" ht="24.75" customHeight="1" thickBot="1">
      <c r="A21" s="330"/>
      <c r="B21" s="16" t="s">
        <v>32</v>
      </c>
      <c r="C21" s="262">
        <v>47</v>
      </c>
      <c r="D21" s="263">
        <v>43</v>
      </c>
      <c r="E21" s="263">
        <v>42</v>
      </c>
      <c r="F21" s="263">
        <v>40</v>
      </c>
      <c r="G21" s="263">
        <v>33</v>
      </c>
      <c r="H21" s="257">
        <v>34</v>
      </c>
      <c r="I21" s="166">
        <f>H21-G21</f>
        <v>1</v>
      </c>
      <c r="J21" s="163">
        <f>H21-C21</f>
        <v>-13</v>
      </c>
      <c r="K21" s="164">
        <f t="shared" si="0"/>
        <v>-27.659574468085108</v>
      </c>
      <c r="L21" s="258">
        <v>0.4394865762703101</v>
      </c>
    </row>
    <row r="22" spans="1:12" ht="24.75" customHeight="1">
      <c r="A22" s="326" t="s">
        <v>12</v>
      </c>
      <c r="B22" s="14" t="s">
        <v>33</v>
      </c>
      <c r="C22" s="246">
        <v>266</v>
      </c>
      <c r="D22" s="247">
        <v>268</v>
      </c>
      <c r="E22" s="247">
        <v>268</v>
      </c>
      <c r="F22" s="247">
        <v>269</v>
      </c>
      <c r="G22" s="247">
        <v>266</v>
      </c>
      <c r="H22" s="248">
        <v>259</v>
      </c>
      <c r="I22" s="156">
        <f t="shared" si="1"/>
        <v>-7</v>
      </c>
      <c r="J22" s="157">
        <f t="shared" si="2"/>
        <v>-7</v>
      </c>
      <c r="K22" s="158">
        <f t="shared" si="0"/>
        <v>-2.631578947368421</v>
      </c>
      <c r="L22" s="254">
        <v>0.9896223387183053</v>
      </c>
    </row>
    <row r="23" spans="1:12" ht="24.75" customHeight="1">
      <c r="A23" s="327"/>
      <c r="B23" s="6" t="s">
        <v>34</v>
      </c>
      <c r="C23" s="251">
        <v>14</v>
      </c>
      <c r="D23" s="252">
        <v>11</v>
      </c>
      <c r="E23" s="252">
        <v>11</v>
      </c>
      <c r="F23" s="252">
        <v>11</v>
      </c>
      <c r="G23" s="252">
        <v>11</v>
      </c>
      <c r="H23" s="253">
        <v>11</v>
      </c>
      <c r="I23" s="159">
        <f t="shared" si="1"/>
        <v>0</v>
      </c>
      <c r="J23" s="160">
        <f t="shared" si="2"/>
        <v>-3</v>
      </c>
      <c r="K23" s="161">
        <f t="shared" si="0"/>
        <v>-21.428571428571427</v>
      </c>
      <c r="L23" s="254">
        <v>0.16373677081317636</v>
      </c>
    </row>
    <row r="24" spans="1:12" ht="24.75" customHeight="1" thickBot="1">
      <c r="A24" s="328"/>
      <c r="B24" s="15" t="s">
        <v>35</v>
      </c>
      <c r="C24" s="255">
        <v>5</v>
      </c>
      <c r="D24" s="256">
        <v>5</v>
      </c>
      <c r="E24" s="256">
        <v>5</v>
      </c>
      <c r="F24" s="256">
        <v>5</v>
      </c>
      <c r="G24" s="256">
        <v>5</v>
      </c>
      <c r="H24" s="257">
        <v>5</v>
      </c>
      <c r="I24" s="162">
        <f t="shared" si="1"/>
        <v>0</v>
      </c>
      <c r="J24" s="163">
        <f t="shared" si="2"/>
        <v>0</v>
      </c>
      <c r="K24" s="164">
        <f t="shared" si="0"/>
        <v>0</v>
      </c>
      <c r="L24" s="259">
        <v>0.010413694424716279</v>
      </c>
    </row>
    <row r="25" spans="1:12" ht="24.75" customHeight="1">
      <c r="A25" s="329" t="s">
        <v>13</v>
      </c>
      <c r="B25" s="13" t="s">
        <v>36</v>
      </c>
      <c r="C25" s="260">
        <v>75</v>
      </c>
      <c r="D25" s="261">
        <v>21</v>
      </c>
      <c r="E25" s="261">
        <v>20</v>
      </c>
      <c r="F25" s="261">
        <v>14</v>
      </c>
      <c r="G25" s="261">
        <v>13</v>
      </c>
      <c r="H25" s="248">
        <v>12</v>
      </c>
      <c r="I25" s="165">
        <f t="shared" si="1"/>
        <v>-1</v>
      </c>
      <c r="J25" s="157">
        <f t="shared" si="2"/>
        <v>-63</v>
      </c>
      <c r="K25" s="158">
        <f t="shared" si="0"/>
        <v>-84</v>
      </c>
      <c r="L25" s="249">
        <v>0.11100319134175107</v>
      </c>
    </row>
    <row r="26" spans="1:12" ht="24.75" customHeight="1">
      <c r="A26" s="327"/>
      <c r="B26" s="6" t="s">
        <v>37</v>
      </c>
      <c r="C26" s="251">
        <v>10</v>
      </c>
      <c r="D26" s="252">
        <v>8</v>
      </c>
      <c r="E26" s="252">
        <v>7</v>
      </c>
      <c r="F26" s="252">
        <v>7</v>
      </c>
      <c r="G26" s="252">
        <v>5</v>
      </c>
      <c r="H26" s="253">
        <v>4</v>
      </c>
      <c r="I26" s="159">
        <f t="shared" si="1"/>
        <v>-1</v>
      </c>
      <c r="J26" s="160">
        <f t="shared" si="2"/>
        <v>-6</v>
      </c>
      <c r="K26" s="161">
        <f t="shared" si="0"/>
        <v>-60</v>
      </c>
      <c r="L26" s="254">
        <v>0.03980733251064846</v>
      </c>
    </row>
    <row r="27" spans="1:12" ht="24.75" customHeight="1">
      <c r="A27" s="327"/>
      <c r="B27" s="6" t="s">
        <v>38</v>
      </c>
      <c r="C27" s="251">
        <v>71</v>
      </c>
      <c r="D27" s="252">
        <v>68</v>
      </c>
      <c r="E27" s="252">
        <v>66</v>
      </c>
      <c r="F27" s="252">
        <v>63</v>
      </c>
      <c r="G27" s="252">
        <v>62</v>
      </c>
      <c r="H27" s="253">
        <v>61</v>
      </c>
      <c r="I27" s="159">
        <f t="shared" si="1"/>
        <v>-1</v>
      </c>
      <c r="J27" s="160">
        <f t="shared" si="2"/>
        <v>-10</v>
      </c>
      <c r="K27" s="161">
        <f t="shared" si="0"/>
        <v>-14.084507042253522</v>
      </c>
      <c r="L27" s="254">
        <v>0.5215190739189166</v>
      </c>
    </row>
    <row r="28" spans="1:12" ht="24.75" customHeight="1">
      <c r="A28" s="327"/>
      <c r="B28" s="6" t="s">
        <v>39</v>
      </c>
      <c r="C28" s="251">
        <v>0</v>
      </c>
      <c r="D28" s="252">
        <v>0</v>
      </c>
      <c r="E28" s="252">
        <v>0</v>
      </c>
      <c r="F28" s="252">
        <v>0</v>
      </c>
      <c r="G28" s="252">
        <v>0</v>
      </c>
      <c r="H28" s="253">
        <v>0</v>
      </c>
      <c r="I28" s="159">
        <f t="shared" si="1"/>
        <v>0</v>
      </c>
      <c r="J28" s="160">
        <f t="shared" si="2"/>
        <v>0</v>
      </c>
      <c r="K28" s="161">
        <f t="shared" si="0"/>
        <v>0</v>
      </c>
      <c r="L28" s="254">
        <v>0</v>
      </c>
    </row>
    <row r="29" spans="1:12" ht="24.75" customHeight="1">
      <c r="A29" s="327"/>
      <c r="B29" s="6" t="s">
        <v>40</v>
      </c>
      <c r="C29" s="251">
        <v>53</v>
      </c>
      <c r="D29" s="252">
        <v>47</v>
      </c>
      <c r="E29" s="252">
        <v>46</v>
      </c>
      <c r="F29" s="252">
        <v>46</v>
      </c>
      <c r="G29" s="252">
        <v>43</v>
      </c>
      <c r="H29" s="253">
        <v>47</v>
      </c>
      <c r="I29" s="159">
        <f t="shared" si="1"/>
        <v>4</v>
      </c>
      <c r="J29" s="160">
        <f t="shared" si="2"/>
        <v>-6</v>
      </c>
      <c r="K29" s="161">
        <f t="shared" si="0"/>
        <v>-11.320754716981133</v>
      </c>
      <c r="L29" s="254">
        <v>0.7420740179360868</v>
      </c>
    </row>
    <row r="30" spans="1:12" ht="24.75" customHeight="1">
      <c r="A30" s="327"/>
      <c r="B30" s="6" t="s">
        <v>41</v>
      </c>
      <c r="C30" s="251">
        <v>14</v>
      </c>
      <c r="D30" s="252">
        <v>14</v>
      </c>
      <c r="E30" s="252">
        <v>14</v>
      </c>
      <c r="F30" s="252">
        <v>14</v>
      </c>
      <c r="G30" s="252">
        <v>13</v>
      </c>
      <c r="H30" s="253">
        <v>13</v>
      </c>
      <c r="I30" s="159">
        <f t="shared" si="1"/>
        <v>0</v>
      </c>
      <c r="J30" s="160">
        <f t="shared" si="2"/>
        <v>-1</v>
      </c>
      <c r="K30" s="161">
        <f t="shared" si="0"/>
        <v>-7.142857142857142</v>
      </c>
      <c r="L30" s="254">
        <v>0.22301516503122212</v>
      </c>
    </row>
    <row r="31" spans="1:12" ht="24.75" customHeight="1">
      <c r="A31" s="327"/>
      <c r="B31" s="6" t="s">
        <v>42</v>
      </c>
      <c r="C31" s="251">
        <v>0</v>
      </c>
      <c r="D31" s="252">
        <v>0</v>
      </c>
      <c r="E31" s="252">
        <v>0</v>
      </c>
      <c r="F31" s="252">
        <v>0</v>
      </c>
      <c r="G31" s="252">
        <v>0</v>
      </c>
      <c r="H31" s="253">
        <v>0</v>
      </c>
      <c r="I31" s="159">
        <f t="shared" si="1"/>
        <v>0</v>
      </c>
      <c r="J31" s="160">
        <f t="shared" si="2"/>
        <v>0</v>
      </c>
      <c r="K31" s="161">
        <f t="shared" si="0"/>
        <v>0</v>
      </c>
      <c r="L31" s="254">
        <v>0</v>
      </c>
    </row>
    <row r="32" spans="1:12" ht="24.75" customHeight="1">
      <c r="A32" s="327"/>
      <c r="B32" s="6" t="s">
        <v>43</v>
      </c>
      <c r="C32" s="251">
        <v>1</v>
      </c>
      <c r="D32" s="252">
        <v>1</v>
      </c>
      <c r="E32" s="252">
        <v>1</v>
      </c>
      <c r="F32" s="252">
        <v>1</v>
      </c>
      <c r="G32" s="252">
        <v>1</v>
      </c>
      <c r="H32" s="253">
        <v>1</v>
      </c>
      <c r="I32" s="159">
        <f t="shared" si="1"/>
        <v>0</v>
      </c>
      <c r="J32" s="160">
        <f t="shared" si="2"/>
        <v>0</v>
      </c>
      <c r="K32" s="161">
        <f t="shared" si="0"/>
        <v>0</v>
      </c>
      <c r="L32" s="254">
        <v>0.06668889629876626</v>
      </c>
    </row>
    <row r="33" spans="1:12" ht="24.75" customHeight="1" thickBot="1">
      <c r="A33" s="330"/>
      <c r="B33" s="16" t="s">
        <v>44</v>
      </c>
      <c r="C33" s="262">
        <v>0</v>
      </c>
      <c r="D33" s="263">
        <v>0</v>
      </c>
      <c r="E33" s="263">
        <v>0</v>
      </c>
      <c r="F33" s="263">
        <v>0</v>
      </c>
      <c r="G33" s="263">
        <v>0</v>
      </c>
      <c r="H33" s="257">
        <v>0</v>
      </c>
      <c r="I33" s="166">
        <f t="shared" si="1"/>
        <v>0</v>
      </c>
      <c r="J33" s="163">
        <f t="shared" si="2"/>
        <v>0</v>
      </c>
      <c r="K33" s="164">
        <f t="shared" si="0"/>
        <v>0</v>
      </c>
      <c r="L33" s="258">
        <v>0</v>
      </c>
    </row>
    <row r="34" spans="1:12" ht="24.75" customHeight="1">
      <c r="A34" s="326" t="s">
        <v>14</v>
      </c>
      <c r="B34" s="14" t="s">
        <v>45</v>
      </c>
      <c r="C34" s="246">
        <v>18</v>
      </c>
      <c r="D34" s="247">
        <v>16</v>
      </c>
      <c r="E34" s="247">
        <v>15</v>
      </c>
      <c r="F34" s="247">
        <v>15</v>
      </c>
      <c r="G34" s="247">
        <v>14</v>
      </c>
      <c r="H34" s="248">
        <v>13</v>
      </c>
      <c r="I34" s="156">
        <f t="shared" si="1"/>
        <v>-1</v>
      </c>
      <c r="J34" s="157">
        <f t="shared" si="2"/>
        <v>-5</v>
      </c>
      <c r="K34" s="158">
        <f t="shared" si="0"/>
        <v>-27.77777777777778</v>
      </c>
      <c r="L34" s="254">
        <v>0.1910428208837095</v>
      </c>
    </row>
    <row r="35" spans="1:12" ht="24.75" customHeight="1">
      <c r="A35" s="327"/>
      <c r="B35" s="6" t="s">
        <v>46</v>
      </c>
      <c r="C35" s="251">
        <v>100</v>
      </c>
      <c r="D35" s="252">
        <v>94</v>
      </c>
      <c r="E35" s="252">
        <v>87</v>
      </c>
      <c r="F35" s="252">
        <v>81</v>
      </c>
      <c r="G35" s="252">
        <v>78</v>
      </c>
      <c r="H35" s="253">
        <v>71</v>
      </c>
      <c r="I35" s="159">
        <f t="shared" si="1"/>
        <v>-7</v>
      </c>
      <c r="J35" s="160">
        <f t="shared" si="2"/>
        <v>-29</v>
      </c>
      <c r="K35" s="161">
        <f t="shared" si="0"/>
        <v>-28.999999999999996</v>
      </c>
      <c r="L35" s="254">
        <v>0.3972551303051246</v>
      </c>
    </row>
    <row r="36" spans="1:12" ht="24.75" customHeight="1">
      <c r="A36" s="327"/>
      <c r="B36" s="6" t="s">
        <v>47</v>
      </c>
      <c r="C36" s="251">
        <v>22</v>
      </c>
      <c r="D36" s="252">
        <v>22</v>
      </c>
      <c r="E36" s="252">
        <v>21</v>
      </c>
      <c r="F36" s="252">
        <v>20</v>
      </c>
      <c r="G36" s="252">
        <v>18</v>
      </c>
      <c r="H36" s="253">
        <v>17</v>
      </c>
      <c r="I36" s="159">
        <f t="shared" si="1"/>
        <v>-1</v>
      </c>
      <c r="J36" s="160">
        <f t="shared" si="2"/>
        <v>-5</v>
      </c>
      <c r="K36" s="161">
        <f t="shared" si="0"/>
        <v>-22.727272727272727</v>
      </c>
      <c r="L36" s="254">
        <v>0.29828747894441326</v>
      </c>
    </row>
    <row r="37" spans="1:12" ht="24.75" customHeight="1" thickBot="1">
      <c r="A37" s="328"/>
      <c r="B37" s="15" t="s">
        <v>48</v>
      </c>
      <c r="C37" s="255">
        <v>0</v>
      </c>
      <c r="D37" s="256">
        <v>0</v>
      </c>
      <c r="E37" s="256">
        <v>0</v>
      </c>
      <c r="F37" s="256">
        <v>0</v>
      </c>
      <c r="G37" s="256">
        <v>0</v>
      </c>
      <c r="H37" s="257">
        <v>0</v>
      </c>
      <c r="I37" s="162">
        <f t="shared" si="1"/>
        <v>0</v>
      </c>
      <c r="J37" s="163">
        <f t="shared" si="2"/>
        <v>0</v>
      </c>
      <c r="K37" s="164">
        <f t="shared" si="0"/>
        <v>0</v>
      </c>
      <c r="L37" s="259">
        <v>0</v>
      </c>
    </row>
    <row r="38" spans="1:12" ht="24.75" customHeight="1">
      <c r="A38" s="321" t="s">
        <v>15</v>
      </c>
      <c r="B38" s="14" t="s">
        <v>49</v>
      </c>
      <c r="C38" s="264">
        <v>151</v>
      </c>
      <c r="D38" s="265">
        <v>143</v>
      </c>
      <c r="E38" s="265">
        <v>139</v>
      </c>
      <c r="F38" s="265">
        <v>134</v>
      </c>
      <c r="G38" s="265">
        <v>130</v>
      </c>
      <c r="H38" s="248">
        <v>125</v>
      </c>
      <c r="I38" s="167">
        <f t="shared" si="1"/>
        <v>-5</v>
      </c>
      <c r="J38" s="157">
        <f t="shared" si="2"/>
        <v>-26</v>
      </c>
      <c r="K38" s="158">
        <f t="shared" si="0"/>
        <v>-17.218543046357617</v>
      </c>
      <c r="L38" s="249">
        <v>0.6599928192781263</v>
      </c>
    </row>
    <row r="39" spans="1:12" ht="24.75" customHeight="1">
      <c r="A39" s="322"/>
      <c r="B39" s="6" t="s">
        <v>134</v>
      </c>
      <c r="C39" s="251">
        <v>63</v>
      </c>
      <c r="D39" s="252">
        <v>62</v>
      </c>
      <c r="E39" s="252">
        <v>61</v>
      </c>
      <c r="F39" s="252">
        <v>61</v>
      </c>
      <c r="G39" s="252">
        <v>61</v>
      </c>
      <c r="H39" s="253">
        <v>62</v>
      </c>
      <c r="I39" s="159">
        <f t="shared" si="1"/>
        <v>1</v>
      </c>
      <c r="J39" s="160">
        <f t="shared" si="2"/>
        <v>-1</v>
      </c>
      <c r="K39" s="161">
        <f t="shared" si="0"/>
        <v>-1.5873015873015872</v>
      </c>
      <c r="L39" s="254">
        <v>0.8898936937803646</v>
      </c>
    </row>
    <row r="40" spans="1:12" ht="24.75" customHeight="1">
      <c r="A40" s="322"/>
      <c r="B40" s="6" t="s">
        <v>50</v>
      </c>
      <c r="C40" s="251">
        <v>13</v>
      </c>
      <c r="D40" s="252">
        <v>13</v>
      </c>
      <c r="E40" s="252">
        <v>13</v>
      </c>
      <c r="F40" s="252">
        <v>13</v>
      </c>
      <c r="G40" s="252">
        <v>12</v>
      </c>
      <c r="H40" s="253">
        <v>11</v>
      </c>
      <c r="I40" s="159">
        <f t="shared" si="1"/>
        <v>-1</v>
      </c>
      <c r="J40" s="160">
        <f t="shared" si="2"/>
        <v>-2</v>
      </c>
      <c r="K40" s="161">
        <f t="shared" si="0"/>
        <v>-15.384615384615385</v>
      </c>
      <c r="L40" s="254">
        <v>0.1116241311076158</v>
      </c>
    </row>
    <row r="41" spans="1:12" ht="24.75" customHeight="1">
      <c r="A41" s="322"/>
      <c r="B41" s="6" t="s">
        <v>51</v>
      </c>
      <c r="C41" s="251">
        <v>16</v>
      </c>
      <c r="D41" s="252">
        <v>14</v>
      </c>
      <c r="E41" s="252">
        <v>13</v>
      </c>
      <c r="F41" s="252">
        <v>13</v>
      </c>
      <c r="G41" s="252">
        <v>13</v>
      </c>
      <c r="H41" s="253">
        <v>11</v>
      </c>
      <c r="I41" s="159">
        <f t="shared" si="1"/>
        <v>-2</v>
      </c>
      <c r="J41" s="160">
        <f t="shared" si="2"/>
        <v>-5</v>
      </c>
      <c r="K41" s="161">
        <f t="shared" si="0"/>
        <v>-31.25</v>
      </c>
      <c r="L41" s="254">
        <v>0.18445543724322963</v>
      </c>
    </row>
    <row r="42" spans="1:12" ht="24.75" customHeight="1">
      <c r="A42" s="322"/>
      <c r="B42" s="7" t="s">
        <v>52</v>
      </c>
      <c r="C42" s="251">
        <v>37</v>
      </c>
      <c r="D42" s="252">
        <v>34</v>
      </c>
      <c r="E42" s="252">
        <v>0</v>
      </c>
      <c r="F42" s="252">
        <v>0</v>
      </c>
      <c r="G42" s="252">
        <v>0</v>
      </c>
      <c r="H42" s="253">
        <v>0</v>
      </c>
      <c r="I42" s="159">
        <f t="shared" si="1"/>
        <v>0</v>
      </c>
      <c r="J42" s="160">
        <f t="shared" si="2"/>
        <v>-37</v>
      </c>
      <c r="K42" s="161">
        <f t="shared" si="0"/>
        <v>-100</v>
      </c>
      <c r="L42" s="254">
        <v>0</v>
      </c>
    </row>
    <row r="43" spans="1:12" ht="24.75" customHeight="1">
      <c r="A43" s="322"/>
      <c r="B43" s="6" t="s">
        <v>53</v>
      </c>
      <c r="C43" s="251">
        <v>0</v>
      </c>
      <c r="D43" s="252">
        <v>0</v>
      </c>
      <c r="E43" s="252">
        <v>0</v>
      </c>
      <c r="F43" s="252">
        <v>0</v>
      </c>
      <c r="G43" s="252">
        <v>0</v>
      </c>
      <c r="H43" s="253">
        <v>0</v>
      </c>
      <c r="I43" s="159">
        <f t="shared" si="1"/>
        <v>0</v>
      </c>
      <c r="J43" s="160">
        <f t="shared" si="2"/>
        <v>0</v>
      </c>
      <c r="K43" s="161">
        <f t="shared" si="0"/>
        <v>0</v>
      </c>
      <c r="L43" s="254">
        <v>0</v>
      </c>
    </row>
    <row r="44" spans="1:12" ht="24.75" customHeight="1">
      <c r="A44" s="322"/>
      <c r="B44" s="6" t="s">
        <v>54</v>
      </c>
      <c r="C44" s="266">
        <v>6</v>
      </c>
      <c r="D44" s="267">
        <v>4</v>
      </c>
      <c r="E44" s="267">
        <v>3</v>
      </c>
      <c r="F44" s="267">
        <v>3</v>
      </c>
      <c r="G44" s="267">
        <v>3</v>
      </c>
      <c r="H44" s="253">
        <v>2</v>
      </c>
      <c r="I44" s="168">
        <f t="shared" si="1"/>
        <v>-1</v>
      </c>
      <c r="J44" s="160">
        <f t="shared" si="2"/>
        <v>-4</v>
      </c>
      <c r="K44" s="161">
        <f t="shared" si="0"/>
        <v>-66.66666666666666</v>
      </c>
      <c r="L44" s="254">
        <v>0.23537719195010004</v>
      </c>
    </row>
    <row r="45" spans="1:12" ht="24.75" customHeight="1" thickBot="1">
      <c r="A45" s="323"/>
      <c r="B45" s="17" t="s">
        <v>55</v>
      </c>
      <c r="C45" s="268">
        <v>9</v>
      </c>
      <c r="D45" s="269">
        <v>9</v>
      </c>
      <c r="E45" s="269">
        <v>9</v>
      </c>
      <c r="F45" s="269">
        <v>9</v>
      </c>
      <c r="G45" s="269">
        <v>9</v>
      </c>
      <c r="H45" s="257">
        <v>8</v>
      </c>
      <c r="I45" s="169">
        <f>H45-G45</f>
        <v>-1</v>
      </c>
      <c r="J45" s="163">
        <f>H45-C45</f>
        <v>-1</v>
      </c>
      <c r="K45" s="164">
        <f t="shared" si="0"/>
        <v>-11.11111111111111</v>
      </c>
      <c r="L45" s="258">
        <v>0.5407963225850064</v>
      </c>
    </row>
    <row r="46" spans="1:12" ht="24.75" customHeight="1">
      <c r="A46" s="284" t="s">
        <v>3</v>
      </c>
      <c r="B46" s="285"/>
      <c r="C46" s="270">
        <f aca="true" t="shared" si="3" ref="C46:H46">C5+C6+C7+C10+C11+C12+C13+C15+C16+C17+C18+C19+C20+C21+C22+C23+C24+C25+C26+C27+C28+C29+C30+C34+C35+C36+C38+C39+C40+C41+C42</f>
        <v>2629</v>
      </c>
      <c r="D46" s="270">
        <f t="shared" si="3"/>
        <v>2489</v>
      </c>
      <c r="E46" s="270">
        <f t="shared" si="3"/>
        <v>2390</v>
      </c>
      <c r="F46" s="270">
        <f t="shared" si="3"/>
        <v>2303</v>
      </c>
      <c r="G46" s="270">
        <f t="shared" si="3"/>
        <v>2215</v>
      </c>
      <c r="H46" s="270">
        <f t="shared" si="3"/>
        <v>2198</v>
      </c>
      <c r="I46" s="176">
        <f>H46-G46</f>
        <v>-17</v>
      </c>
      <c r="J46" s="170">
        <f>H46-C46</f>
        <v>-431</v>
      </c>
      <c r="K46" s="171">
        <f t="shared" si="0"/>
        <v>-16.394066184861163</v>
      </c>
      <c r="L46" s="271">
        <v>0.48914583799917943</v>
      </c>
    </row>
    <row r="47" spans="1:12" ht="24.75" customHeight="1">
      <c r="A47" s="286" t="s">
        <v>1</v>
      </c>
      <c r="B47" s="287"/>
      <c r="C47" s="272">
        <f aca="true" t="shared" si="4" ref="C47:H47">C8+C9+C14+C31+C32+C33+C37+C43+C44+C45</f>
        <v>34</v>
      </c>
      <c r="D47" s="272">
        <f t="shared" si="4"/>
        <v>30</v>
      </c>
      <c r="E47" s="272">
        <f t="shared" si="4"/>
        <v>29</v>
      </c>
      <c r="F47" s="272">
        <f t="shared" si="4"/>
        <v>29</v>
      </c>
      <c r="G47" s="272">
        <f t="shared" si="4"/>
        <v>28</v>
      </c>
      <c r="H47" s="272">
        <f t="shared" si="4"/>
        <v>23</v>
      </c>
      <c r="I47" s="177">
        <f>H47-G47</f>
        <v>-5</v>
      </c>
      <c r="J47" s="174">
        <f>H47-C47</f>
        <v>-11</v>
      </c>
      <c r="K47" s="172">
        <f t="shared" si="0"/>
        <v>-32.35294117647059</v>
      </c>
      <c r="L47" s="273">
        <v>0.13107205543778067</v>
      </c>
    </row>
    <row r="48" spans="1:12" ht="24.75" customHeight="1" thickBot="1">
      <c r="A48" s="288" t="s">
        <v>4</v>
      </c>
      <c r="B48" s="289"/>
      <c r="C48" s="274">
        <f aca="true" t="shared" si="5" ref="C48:H48">C46+C47</f>
        <v>2663</v>
      </c>
      <c r="D48" s="274">
        <f t="shared" si="5"/>
        <v>2519</v>
      </c>
      <c r="E48" s="274">
        <f t="shared" si="5"/>
        <v>2419</v>
      </c>
      <c r="F48" s="274">
        <f t="shared" si="5"/>
        <v>2332</v>
      </c>
      <c r="G48" s="274">
        <f t="shared" si="5"/>
        <v>2243</v>
      </c>
      <c r="H48" s="274">
        <f t="shared" si="5"/>
        <v>2221</v>
      </c>
      <c r="I48" s="175">
        <f>H48-G48</f>
        <v>-22</v>
      </c>
      <c r="J48" s="174">
        <f>H48-C48</f>
        <v>-442</v>
      </c>
      <c r="K48" s="173">
        <f t="shared" si="0"/>
        <v>-16.59782200525723</v>
      </c>
      <c r="L48" s="187">
        <v>0.47711111613355744</v>
      </c>
    </row>
    <row r="49" spans="1:12" s="241" customFormat="1" ht="15" customHeight="1">
      <c r="A49" s="324" t="s">
        <v>61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275"/>
    </row>
    <row r="50" spans="1:12" ht="15" customHeight="1">
      <c r="A50" s="325" t="s">
        <v>65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</row>
  </sheetData>
  <sheetProtection/>
  <mergeCells count="17">
    <mergeCell ref="A1:K1"/>
    <mergeCell ref="A3:B4"/>
    <mergeCell ref="C3:H3"/>
    <mergeCell ref="I3:K3"/>
    <mergeCell ref="L3:L4"/>
    <mergeCell ref="A5:A9"/>
    <mergeCell ref="A10:A14"/>
    <mergeCell ref="A15:A21"/>
    <mergeCell ref="A22:A24"/>
    <mergeCell ref="A25:A33"/>
    <mergeCell ref="A34:A37"/>
    <mergeCell ref="A38:A45"/>
    <mergeCell ref="A46:B46"/>
    <mergeCell ref="A47:B47"/>
    <mergeCell ref="A48:B48"/>
    <mergeCell ref="A49:K49"/>
    <mergeCell ref="A50:L50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矢倉　由士</cp:lastModifiedBy>
  <cp:lastPrinted>2022-10-18T02:17:36Z</cp:lastPrinted>
  <dcterms:created xsi:type="dcterms:W3CDTF">2002-03-04T07:10:13Z</dcterms:created>
  <dcterms:modified xsi:type="dcterms:W3CDTF">2024-03-27T01:01:03Z</dcterms:modified>
  <cp:category/>
  <cp:version/>
  <cp:contentType/>
  <cp:contentStatus/>
</cp:coreProperties>
</file>