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05" yWindow="15" windowWidth="20520" windowHeight="4320" tabRatio="743"/>
  </bookViews>
  <sheets>
    <sheet name="実施状況" sheetId="19" r:id="rId1"/>
    <sheet name="市町村本庁舎・議会・出先機関" sheetId="16" r:id="rId2"/>
    <sheet name="公立保育所・幼稚園・小中学校" sheetId="20" r:id="rId3"/>
    <sheet name="公立高等学校・ 支援学校" sheetId="21" r:id="rId4"/>
    <sheet name="グラフ参照用" sheetId="22" state="hidden" r:id="rId5"/>
  </sheets>
  <definedNames>
    <definedName name="_xlnm.Print_Area" localSheetId="3">'公立高等学校・ 支援学校'!$A$1:$L$16</definedName>
    <definedName name="_xlnm.Print_Area" localSheetId="2">公立保育所・幼稚園・小中学校!$B$1:$AB$55</definedName>
    <definedName name="_xlnm.Print_Area" localSheetId="1">市町村本庁舎・議会・出先機関!$B$1:$Q$63</definedName>
  </definedNames>
  <calcPr calcId="162913"/>
</workbook>
</file>

<file path=xl/calcChain.xml><?xml version="1.0" encoding="utf-8"?>
<calcChain xmlns="http://schemas.openxmlformats.org/spreadsheetml/2006/main">
  <c r="C16" i="22" l="1"/>
  <c r="B16" i="22"/>
  <c r="D16" i="22" l="1"/>
  <c r="D15" i="22"/>
  <c r="D14" i="22"/>
  <c r="D10" i="22"/>
  <c r="D9" i="22"/>
  <c r="D8" i="22"/>
  <c r="C15" i="22"/>
  <c r="C14" i="22"/>
  <c r="C10" i="22"/>
  <c r="C9" i="22"/>
  <c r="C8" i="22"/>
  <c r="B15" i="22"/>
  <c r="B14" i="22"/>
  <c r="B10" i="22"/>
  <c r="B9" i="22"/>
  <c r="B8" i="22"/>
  <c r="D4" i="22"/>
  <c r="D3" i="22"/>
  <c r="D2" i="22"/>
  <c r="C4" i="22"/>
  <c r="C3" i="22"/>
  <c r="C2" i="22"/>
  <c r="B4" i="22"/>
  <c r="B3" i="22"/>
  <c r="B2" i="22"/>
  <c r="J65" i="19"/>
  <c r="J64" i="19"/>
  <c r="I16" i="19"/>
  <c r="I15" i="19"/>
  <c r="G16" i="19"/>
  <c r="G15" i="19"/>
  <c r="K63" i="16"/>
  <c r="J63" i="16"/>
  <c r="I63" i="16"/>
  <c r="H63" i="16"/>
  <c r="C63" i="16"/>
  <c r="D63" i="16"/>
  <c r="E63" i="16"/>
  <c r="F63" i="16"/>
  <c r="P63" i="16"/>
  <c r="O63" i="16"/>
  <c r="N63" i="16"/>
  <c r="M63" i="16"/>
  <c r="I16" i="21"/>
  <c r="H16" i="21"/>
  <c r="G16" i="21"/>
  <c r="D16" i="21"/>
  <c r="C16" i="21"/>
  <c r="B16" i="21"/>
  <c r="Z55" i="20"/>
  <c r="Y55" i="20"/>
  <c r="X55" i="20"/>
  <c r="W55" i="20"/>
  <c r="U55" i="20"/>
  <c r="T55" i="20"/>
  <c r="S55" i="20"/>
  <c r="R55" i="20"/>
  <c r="P55" i="20"/>
  <c r="O55" i="20"/>
  <c r="N55" i="20"/>
  <c r="M55" i="20"/>
  <c r="J55" i="20"/>
  <c r="I55" i="20"/>
  <c r="H55" i="20"/>
  <c r="F55" i="20"/>
  <c r="E55" i="20"/>
  <c r="D55" i="20"/>
  <c r="C55" i="20"/>
</calcChain>
</file>

<file path=xl/sharedStrings.xml><?xml version="1.0" encoding="utf-8"?>
<sst xmlns="http://schemas.openxmlformats.org/spreadsheetml/2006/main" count="754" uniqueCount="292">
  <si>
    <t>本庁舎</t>
    <rPh sb="0" eb="3">
      <t>ホンチョウシャ</t>
    </rPh>
    <phoneticPr fontId="3"/>
  </si>
  <si>
    <t>岬町</t>
    <rPh sb="0" eb="2">
      <t>ミサキチョウ</t>
    </rPh>
    <phoneticPr fontId="4"/>
  </si>
  <si>
    <t>田尻町</t>
    <rPh sb="0" eb="3">
      <t>タジリチョウ</t>
    </rPh>
    <phoneticPr fontId="4"/>
  </si>
  <si>
    <t>阪南市</t>
    <rPh sb="0" eb="3">
      <t>ハンナンシ</t>
    </rPh>
    <phoneticPr fontId="4"/>
  </si>
  <si>
    <t>貝塚市</t>
    <rPh sb="0" eb="3">
      <t>カイヅカシ</t>
    </rPh>
    <phoneticPr fontId="4"/>
  </si>
  <si>
    <t>岸和田市</t>
    <rPh sb="0" eb="4">
      <t>キシワダシ</t>
    </rPh>
    <phoneticPr fontId="4"/>
  </si>
  <si>
    <t>忠岡町</t>
    <rPh sb="0" eb="2">
      <t>タダオカ</t>
    </rPh>
    <rPh sb="2" eb="3">
      <t>チョウ</t>
    </rPh>
    <phoneticPr fontId="4"/>
  </si>
  <si>
    <t>千早赤阪村</t>
    <rPh sb="0" eb="5">
      <t>チハヤアカサカムラ</t>
    </rPh>
    <phoneticPr fontId="4"/>
  </si>
  <si>
    <t>河南町</t>
    <rPh sb="0" eb="3">
      <t>カナンチョウ</t>
    </rPh>
    <phoneticPr fontId="4"/>
  </si>
  <si>
    <t>大阪狭山市</t>
    <rPh sb="0" eb="2">
      <t>オオサカ</t>
    </rPh>
    <rPh sb="2" eb="5">
      <t>サヤマシ</t>
    </rPh>
    <phoneticPr fontId="4"/>
  </si>
  <si>
    <t>河内長野市</t>
    <rPh sb="0" eb="5">
      <t>カワチナガノシ</t>
    </rPh>
    <phoneticPr fontId="4"/>
  </si>
  <si>
    <t>藤井寺市</t>
    <rPh sb="0" eb="4">
      <t>フジイデラシ</t>
    </rPh>
    <phoneticPr fontId="4"/>
  </si>
  <si>
    <t>四條畷市</t>
    <rPh sb="0" eb="4">
      <t>シジョウナワテシ</t>
    </rPh>
    <phoneticPr fontId="4"/>
  </si>
  <si>
    <t>守口市</t>
    <rPh sb="0" eb="3">
      <t>モリグチシ</t>
    </rPh>
    <phoneticPr fontId="4"/>
  </si>
  <si>
    <t>島本町</t>
    <rPh sb="0" eb="3">
      <t>シマモトチョウ</t>
    </rPh>
    <phoneticPr fontId="4"/>
  </si>
  <si>
    <t>摂津市</t>
    <rPh sb="0" eb="2">
      <t>セッツ</t>
    </rPh>
    <rPh sb="2" eb="3">
      <t>シ</t>
    </rPh>
    <phoneticPr fontId="4"/>
  </si>
  <si>
    <t>茨木市</t>
    <rPh sb="0" eb="3">
      <t>イバラキシ</t>
    </rPh>
    <phoneticPr fontId="4"/>
  </si>
  <si>
    <t>能勢町</t>
    <rPh sb="0" eb="3">
      <t>ノセチョウ</t>
    </rPh>
    <phoneticPr fontId="4"/>
  </si>
  <si>
    <t>豊能町</t>
    <rPh sb="0" eb="1">
      <t>トヨ</t>
    </rPh>
    <rPh sb="1" eb="2">
      <t>ノウ</t>
    </rPh>
    <rPh sb="2" eb="3">
      <t>チョウ</t>
    </rPh>
    <phoneticPr fontId="4"/>
  </si>
  <si>
    <t>東大阪市</t>
    <rPh sb="0" eb="4">
      <t>ヒガシオオサカシ</t>
    </rPh>
    <phoneticPr fontId="4"/>
  </si>
  <si>
    <t>堺市</t>
    <rPh sb="0" eb="2">
      <t>サカイシ</t>
    </rPh>
    <phoneticPr fontId="4"/>
  </si>
  <si>
    <t>大阪市</t>
    <rPh sb="0" eb="3">
      <t>オオサカシ</t>
    </rPh>
    <phoneticPr fontId="4"/>
  </si>
  <si>
    <t>市町村名</t>
  </si>
  <si>
    <t>敷地内全面禁煙</t>
    <rPh sb="0" eb="2">
      <t>シキチ</t>
    </rPh>
    <rPh sb="2" eb="3">
      <t>ナイ</t>
    </rPh>
    <rPh sb="3" eb="5">
      <t>ゼンメン</t>
    </rPh>
    <rPh sb="5" eb="7">
      <t>キンエン</t>
    </rPh>
    <phoneticPr fontId="3"/>
  </si>
  <si>
    <t>中学校</t>
    <rPh sb="0" eb="3">
      <t>チュウガッコウ</t>
    </rPh>
    <phoneticPr fontId="3"/>
  </si>
  <si>
    <t>小学校</t>
    <rPh sb="0" eb="3">
      <t>ショウガッコウ</t>
    </rPh>
    <phoneticPr fontId="3"/>
  </si>
  <si>
    <t>幼稚園</t>
    <rPh sb="0" eb="3">
      <t>ヨウチエン</t>
    </rPh>
    <phoneticPr fontId="3"/>
  </si>
  <si>
    <t>全体</t>
    <rPh sb="0" eb="2">
      <t>ゼンタイ</t>
    </rPh>
    <phoneticPr fontId="3"/>
  </si>
  <si>
    <t>本　　　庁　　　舎</t>
    <rPh sb="0" eb="1">
      <t>ホン</t>
    </rPh>
    <rPh sb="4" eb="5">
      <t>チョウ</t>
    </rPh>
    <rPh sb="8" eb="9">
      <t>シャ</t>
    </rPh>
    <phoneticPr fontId="3"/>
  </si>
  <si>
    <t>C</t>
    <phoneticPr fontId="3"/>
  </si>
  <si>
    <t>高石市</t>
    <rPh sb="0" eb="2">
      <t>タカイシ</t>
    </rPh>
    <rPh sb="2" eb="3">
      <t>シ</t>
    </rPh>
    <phoneticPr fontId="3"/>
  </si>
  <si>
    <t>交野市</t>
    <rPh sb="0" eb="3">
      <t>カタノシ</t>
    </rPh>
    <phoneticPr fontId="3"/>
  </si>
  <si>
    <t>柏原市</t>
    <rPh sb="0" eb="3">
      <t>カシワラシ</t>
    </rPh>
    <phoneticPr fontId="3"/>
  </si>
  <si>
    <t>箕面市</t>
    <rPh sb="0" eb="3">
      <t>ミノオシ</t>
    </rPh>
    <phoneticPr fontId="3"/>
  </si>
  <si>
    <t>泉佐野市</t>
    <rPh sb="0" eb="3">
      <t>イズミサノ</t>
    </rPh>
    <rPh sb="3" eb="4">
      <t>シ</t>
    </rPh>
    <phoneticPr fontId="3"/>
  </si>
  <si>
    <t>門真市</t>
    <rPh sb="0" eb="3">
      <t>カドマシ</t>
    </rPh>
    <phoneticPr fontId="3"/>
  </si>
  <si>
    <t>泉南市</t>
    <rPh sb="0" eb="3">
      <t>センナンシ</t>
    </rPh>
    <phoneticPr fontId="3"/>
  </si>
  <si>
    <t>泉大津市</t>
    <rPh sb="0" eb="4">
      <t>イズミオオツシ</t>
    </rPh>
    <phoneticPr fontId="3"/>
  </si>
  <si>
    <t>大東市</t>
    <rPh sb="0" eb="3">
      <t>ダイトウシ</t>
    </rPh>
    <phoneticPr fontId="3"/>
  </si>
  <si>
    <t>和泉市</t>
    <rPh sb="0" eb="3">
      <t>イズミシ</t>
    </rPh>
    <phoneticPr fontId="3"/>
  </si>
  <si>
    <t>豊中市</t>
    <rPh sb="0" eb="3">
      <t>トヨナカシ</t>
    </rPh>
    <phoneticPr fontId="3"/>
  </si>
  <si>
    <t>枚方市</t>
    <rPh sb="0" eb="3">
      <t>ヒラカタシ</t>
    </rPh>
    <phoneticPr fontId="3"/>
  </si>
  <si>
    <t>池田市</t>
    <rPh sb="0" eb="2">
      <t>イケダ</t>
    </rPh>
    <rPh sb="2" eb="3">
      <t>シ</t>
    </rPh>
    <phoneticPr fontId="3"/>
  </si>
  <si>
    <t>松原市</t>
    <rPh sb="0" eb="3">
      <t>マツバラシ</t>
    </rPh>
    <phoneticPr fontId="3"/>
  </si>
  <si>
    <t>八尾市</t>
    <rPh sb="0" eb="3">
      <t>ヤオシ</t>
    </rPh>
    <phoneticPr fontId="3"/>
  </si>
  <si>
    <t>羽曳野市</t>
    <rPh sb="0" eb="4">
      <t>ハビキノシ</t>
    </rPh>
    <phoneticPr fontId="3"/>
  </si>
  <si>
    <t>寝屋川市</t>
    <rPh sb="0" eb="4">
      <t>ネヤガワシ</t>
    </rPh>
    <phoneticPr fontId="3"/>
  </si>
  <si>
    <t>熊取町</t>
    <rPh sb="0" eb="3">
      <t>クマトリチョウ</t>
    </rPh>
    <phoneticPr fontId="3"/>
  </si>
  <si>
    <t>太子町</t>
    <rPh sb="0" eb="3">
      <t>タイシチョウ</t>
    </rPh>
    <phoneticPr fontId="3"/>
  </si>
  <si>
    <t>吹田市</t>
    <rPh sb="0" eb="3">
      <t>スイタシ</t>
    </rPh>
    <phoneticPr fontId="3"/>
  </si>
  <si>
    <t>富田林市</t>
    <rPh sb="0" eb="4">
      <t>トンダバヤシシ</t>
    </rPh>
    <phoneticPr fontId="3"/>
  </si>
  <si>
    <t>高槻市</t>
    <rPh sb="0" eb="3">
      <t>タカツキシ</t>
    </rPh>
    <phoneticPr fontId="3"/>
  </si>
  <si>
    <t>備考</t>
    <rPh sb="0" eb="2">
      <t>ビコウ</t>
    </rPh>
    <phoneticPr fontId="3"/>
  </si>
  <si>
    <t>原則屋内禁煙</t>
    <rPh sb="0" eb="2">
      <t>ゲンソク</t>
    </rPh>
    <rPh sb="2" eb="4">
      <t>オクナイ</t>
    </rPh>
    <rPh sb="4" eb="6">
      <t>キンエン</t>
    </rPh>
    <phoneticPr fontId="3"/>
  </si>
  <si>
    <r>
      <rPr>
        <sz val="20"/>
        <rFont val="ＭＳ Ｐゴシック"/>
        <family val="3"/>
        <charset val="128"/>
      </rPr>
      <t>敷地内禁煙</t>
    </r>
    <r>
      <rPr>
        <u/>
        <sz val="20"/>
        <rFont val="ＭＳ Ｐゴシック"/>
        <family val="3"/>
        <charset val="128"/>
      </rPr>
      <t>でない</t>
    </r>
    <rPh sb="0" eb="2">
      <t>シキチ</t>
    </rPh>
    <rPh sb="2" eb="3">
      <t>ナイ</t>
    </rPh>
    <rPh sb="3" eb="5">
      <t>キンエン</t>
    </rPh>
    <phoneticPr fontId="3"/>
  </si>
  <si>
    <t>議会関係スペース（控え室含む）</t>
    <rPh sb="0" eb="2">
      <t>ギカイ</t>
    </rPh>
    <rPh sb="2" eb="4">
      <t>カンケイ</t>
    </rPh>
    <rPh sb="9" eb="10">
      <t>ヒカ</t>
    </rPh>
    <rPh sb="11" eb="12">
      <t>シツ</t>
    </rPh>
    <rPh sb="12" eb="13">
      <t>フク</t>
    </rPh>
    <phoneticPr fontId="3"/>
  </si>
  <si>
    <t>府内各市町村における「本庁舎・出先機関（第一種施設）」受動喫煙防止対策実施状況一覧表　　　　　　　　　　
（大阪府健康医療部　健康推進室　健康づくり課実施調査：令和元年７月１日現在）</t>
    <rPh sb="0" eb="1">
      <t>フ</t>
    </rPh>
    <rPh sb="1" eb="2">
      <t>ナイ</t>
    </rPh>
    <rPh sb="2" eb="3">
      <t>カク</t>
    </rPh>
    <rPh sb="3" eb="6">
      <t>シチョウソン</t>
    </rPh>
    <rPh sb="11" eb="13">
      <t>ホンチョウ</t>
    </rPh>
    <rPh sb="13" eb="14">
      <t>シャ</t>
    </rPh>
    <rPh sb="15" eb="17">
      <t>デサキ</t>
    </rPh>
    <rPh sb="17" eb="19">
      <t>キカン</t>
    </rPh>
    <rPh sb="20" eb="23">
      <t>ダイイッシュ</t>
    </rPh>
    <rPh sb="23" eb="25">
      <t>シセツ</t>
    </rPh>
    <rPh sb="27" eb="29">
      <t>ジュドウ</t>
    </rPh>
    <rPh sb="29" eb="31">
      <t>キツエン</t>
    </rPh>
    <rPh sb="31" eb="33">
      <t>ボウシ</t>
    </rPh>
    <rPh sb="33" eb="35">
      <t>タイサク</t>
    </rPh>
    <rPh sb="35" eb="37">
      <t>ジッシ</t>
    </rPh>
    <rPh sb="37" eb="39">
      <t>ジョウキョウ</t>
    </rPh>
    <rPh sb="39" eb="41">
      <t>イチラン</t>
    </rPh>
    <rPh sb="41" eb="42">
      <t>ヒョウ</t>
    </rPh>
    <rPh sb="63" eb="65">
      <t>ケンコウ</t>
    </rPh>
    <rPh sb="65" eb="67">
      <t>スイシン</t>
    </rPh>
    <rPh sb="80" eb="81">
      <t>レイ</t>
    </rPh>
    <rPh sb="81" eb="82">
      <t>ワ</t>
    </rPh>
    <rPh sb="82" eb="83">
      <t>ガン</t>
    </rPh>
    <phoneticPr fontId="4"/>
  </si>
  <si>
    <t>屋内全面禁煙</t>
    <rPh sb="0" eb="1">
      <t>オク</t>
    </rPh>
    <rPh sb="1" eb="2">
      <t>ナイ</t>
    </rPh>
    <rPh sb="2" eb="4">
      <t>ゼンメン</t>
    </rPh>
    <rPh sb="4" eb="6">
      <t>キンエン</t>
    </rPh>
    <phoneticPr fontId="3"/>
  </si>
  <si>
    <t>－</t>
  </si>
  <si>
    <t>C 敷地内禁煙でない（特定屋外喫煙場所を定めずに敷地内屋外で喫煙させている、屋内に喫煙可能な場所がある、等）</t>
    <rPh sb="2" eb="4">
      <t>シキチ</t>
    </rPh>
    <rPh sb="4" eb="5">
      <t>ナイ</t>
    </rPh>
    <rPh sb="5" eb="7">
      <t>キンエン</t>
    </rPh>
    <rPh sb="20" eb="21">
      <t>サダ</t>
    </rPh>
    <rPh sb="24" eb="26">
      <t>シキチ</t>
    </rPh>
    <rPh sb="26" eb="27">
      <t>ナイ</t>
    </rPh>
    <rPh sb="27" eb="29">
      <t>オクガイ</t>
    </rPh>
    <rPh sb="30" eb="32">
      <t>キツエン</t>
    </rPh>
    <rPh sb="38" eb="39">
      <t>オク</t>
    </rPh>
    <rPh sb="52" eb="53">
      <t>トウ</t>
    </rPh>
    <phoneticPr fontId="3"/>
  </si>
  <si>
    <t>C 敷地内禁煙でない（特定屋外喫煙場所を定めずに敷地内屋外で喫煙させている、屋内に喫煙可能な場所がある、等）</t>
    <rPh sb="2" eb="4">
      <t>シキチ</t>
    </rPh>
    <rPh sb="4" eb="5">
      <t>ナイ</t>
    </rPh>
    <rPh sb="5" eb="7">
      <t>キンエン</t>
    </rPh>
    <rPh sb="11" eb="13">
      <t>トクテイ</t>
    </rPh>
    <rPh sb="13" eb="15">
      <t>オクガイ</t>
    </rPh>
    <rPh sb="15" eb="17">
      <t>キツエン</t>
    </rPh>
    <rPh sb="17" eb="19">
      <t>バショ</t>
    </rPh>
    <rPh sb="20" eb="21">
      <t>サダ</t>
    </rPh>
    <rPh sb="24" eb="26">
      <t>シキチ</t>
    </rPh>
    <rPh sb="26" eb="27">
      <t>ナイ</t>
    </rPh>
    <rPh sb="27" eb="29">
      <t>オクガイ</t>
    </rPh>
    <rPh sb="30" eb="32">
      <t>キツエン</t>
    </rPh>
    <rPh sb="38" eb="40">
      <t>オクナイ</t>
    </rPh>
    <rPh sb="41" eb="43">
      <t>キツエン</t>
    </rPh>
    <rPh sb="43" eb="45">
      <t>カノウ</t>
    </rPh>
    <rPh sb="46" eb="48">
      <t>バショ</t>
    </rPh>
    <rPh sb="52" eb="53">
      <t>トウ</t>
    </rPh>
    <phoneticPr fontId="3"/>
  </si>
  <si>
    <t>原則屋内禁煙（喫煙専用室設置）：煙の流出防止措置が講じられた喫煙専用の部屋を設け、それ以外の屋内は禁煙としている。</t>
    <rPh sb="0" eb="2">
      <t>ゲンソク</t>
    </rPh>
    <rPh sb="2" eb="4">
      <t>オクナイ</t>
    </rPh>
    <rPh sb="4" eb="6">
      <t>キンエン</t>
    </rPh>
    <rPh sb="7" eb="9">
      <t>キツエン</t>
    </rPh>
    <rPh sb="9" eb="12">
      <t>センヨウシツ</t>
    </rPh>
    <rPh sb="12" eb="14">
      <t>セッチ</t>
    </rPh>
    <rPh sb="16" eb="17">
      <t>ケムリ</t>
    </rPh>
    <rPh sb="18" eb="20">
      <t>リュウシュツ</t>
    </rPh>
    <rPh sb="20" eb="22">
      <t>ボウシ</t>
    </rPh>
    <rPh sb="22" eb="24">
      <t>ソチ</t>
    </rPh>
    <rPh sb="25" eb="26">
      <t>コウ</t>
    </rPh>
    <rPh sb="30" eb="32">
      <t>キツエン</t>
    </rPh>
    <rPh sb="32" eb="34">
      <t>センヨウ</t>
    </rPh>
    <rPh sb="35" eb="37">
      <t>ヘヤ</t>
    </rPh>
    <rPh sb="38" eb="39">
      <t>モウ</t>
    </rPh>
    <phoneticPr fontId="39"/>
  </si>
  <si>
    <t>原則屋内禁煙でない：屋内で喫煙室等を設置せず自由に喫煙させている、喫煙専用室等以外の場所を禁煙としていない、等</t>
    <rPh sb="0" eb="2">
      <t>ゲンソク</t>
    </rPh>
    <rPh sb="2" eb="4">
      <t>オクナイ</t>
    </rPh>
    <rPh sb="4" eb="6">
      <t>キンエン</t>
    </rPh>
    <rPh sb="22" eb="24">
      <t>ジユウ</t>
    </rPh>
    <rPh sb="33" eb="35">
      <t>キツエン</t>
    </rPh>
    <rPh sb="35" eb="38">
      <t>センヨウシツ</t>
    </rPh>
    <rPh sb="38" eb="39">
      <t>トウ</t>
    </rPh>
    <rPh sb="39" eb="41">
      <t>イガイ</t>
    </rPh>
    <rPh sb="42" eb="44">
      <t>バショ</t>
    </rPh>
    <rPh sb="45" eb="47">
      <t>キンエン</t>
    </rPh>
    <rPh sb="54" eb="55">
      <t>トウ</t>
    </rPh>
    <phoneticPr fontId="39"/>
  </si>
  <si>
    <r>
      <t>原則屋内禁煙</t>
    </r>
    <r>
      <rPr>
        <u/>
        <sz val="20"/>
        <rFont val="ＭＳ Ｐゴシック"/>
        <family val="3"/>
        <charset val="128"/>
      </rPr>
      <t>でない</t>
    </r>
    <phoneticPr fontId="3"/>
  </si>
  <si>
    <r>
      <t>敷地内禁煙（</t>
    </r>
    <r>
      <rPr>
        <u/>
        <sz val="20"/>
        <rFont val="ＭＳ Ｐゴシック"/>
        <family val="3"/>
        <charset val="128"/>
      </rPr>
      <t>特定屋外喫煙場所</t>
    </r>
    <r>
      <rPr>
        <sz val="20"/>
        <rFont val="ＭＳ Ｐゴシック"/>
        <family val="3"/>
        <charset val="128"/>
      </rPr>
      <t>設置）</t>
    </r>
    <rPh sb="0" eb="2">
      <t>シキチ</t>
    </rPh>
    <rPh sb="2" eb="3">
      <t>ナイ</t>
    </rPh>
    <rPh sb="3" eb="5">
      <t>キンエン</t>
    </rPh>
    <phoneticPr fontId="3"/>
  </si>
  <si>
    <r>
      <rPr>
        <sz val="20"/>
        <rFont val="ＭＳ Ｐゴシック"/>
        <family val="3"/>
        <charset val="128"/>
      </rPr>
      <t>敷地内禁煙（</t>
    </r>
    <r>
      <rPr>
        <u/>
        <sz val="20"/>
        <rFont val="ＭＳ Ｐゴシック"/>
        <family val="3"/>
        <charset val="128"/>
      </rPr>
      <t>特定屋外喫煙場所</t>
    </r>
    <r>
      <rPr>
        <sz val="20"/>
        <rFont val="ＭＳ Ｐゴシック"/>
        <family val="3"/>
        <charset val="128"/>
      </rPr>
      <t>設置）</t>
    </r>
    <rPh sb="0" eb="2">
      <t>シキチ</t>
    </rPh>
    <rPh sb="2" eb="3">
      <t>ナイ</t>
    </rPh>
    <rPh sb="3" eb="5">
      <t>キンエン</t>
    </rPh>
    <phoneticPr fontId="3"/>
  </si>
  <si>
    <t>敷地内全面禁煙：屋内及び屋外が完全に禁煙。屋外に敷地を持たない施設において屋内禁煙の場合も含む。</t>
    <rPh sb="0" eb="2">
      <t>シキチ</t>
    </rPh>
    <rPh sb="2" eb="3">
      <t>ナイ</t>
    </rPh>
    <rPh sb="3" eb="5">
      <t>ゼンメン</t>
    </rPh>
    <rPh sb="5" eb="7">
      <t>キンエン</t>
    </rPh>
    <rPh sb="8" eb="10">
      <t>オクナイ</t>
    </rPh>
    <rPh sb="10" eb="11">
      <t>オヨ</t>
    </rPh>
    <rPh sb="12" eb="14">
      <t>オクガイ</t>
    </rPh>
    <rPh sb="15" eb="17">
      <t>カンゼン</t>
    </rPh>
    <rPh sb="18" eb="20">
      <t>キンエン</t>
    </rPh>
    <rPh sb="21" eb="23">
      <t>オクガイ</t>
    </rPh>
    <rPh sb="24" eb="26">
      <t>シキチ</t>
    </rPh>
    <rPh sb="27" eb="28">
      <t>モ</t>
    </rPh>
    <rPh sb="31" eb="33">
      <t>シセツ</t>
    </rPh>
    <rPh sb="37" eb="39">
      <t>オクナイ</t>
    </rPh>
    <rPh sb="39" eb="41">
      <t>キンエン</t>
    </rPh>
    <rPh sb="42" eb="44">
      <t>バアイ</t>
    </rPh>
    <rPh sb="45" eb="46">
      <t>フク</t>
    </rPh>
    <phoneticPr fontId="4"/>
  </si>
  <si>
    <t>敷地内禁煙：屋内を完全に禁煙とし、屋外も原則として禁煙とするが、特定屋外喫煙場所を設置している。</t>
    <rPh sb="0" eb="2">
      <t>シキチ</t>
    </rPh>
    <rPh sb="2" eb="3">
      <t>ナイ</t>
    </rPh>
    <rPh sb="3" eb="5">
      <t>キンエン</t>
    </rPh>
    <rPh sb="6" eb="8">
      <t>オクナイ</t>
    </rPh>
    <rPh sb="9" eb="11">
      <t>カンゼン</t>
    </rPh>
    <rPh sb="12" eb="14">
      <t>キンエン</t>
    </rPh>
    <rPh sb="17" eb="19">
      <t>オクガイ</t>
    </rPh>
    <rPh sb="20" eb="22">
      <t>ゲンソク</t>
    </rPh>
    <rPh sb="25" eb="27">
      <t>キンエン</t>
    </rPh>
    <rPh sb="32" eb="34">
      <t>トクテイ</t>
    </rPh>
    <rPh sb="34" eb="36">
      <t>オクガイ</t>
    </rPh>
    <rPh sb="36" eb="38">
      <t>キツエン</t>
    </rPh>
    <rPh sb="38" eb="40">
      <t>バショ</t>
    </rPh>
    <rPh sb="41" eb="43">
      <t>セッチ</t>
    </rPh>
    <phoneticPr fontId="3"/>
  </si>
  <si>
    <t>敷地内禁煙でない：特定屋外喫煙場所を定めずに敷地内屋外で喫煙させている、屋内に喫煙可能な場所がある、等</t>
    <rPh sb="0" eb="2">
      <t>シキチ</t>
    </rPh>
    <rPh sb="2" eb="3">
      <t>ナイ</t>
    </rPh>
    <rPh sb="3" eb="5">
      <t>キンエン</t>
    </rPh>
    <rPh sb="18" eb="19">
      <t>サダ</t>
    </rPh>
    <rPh sb="22" eb="24">
      <t>シキチ</t>
    </rPh>
    <rPh sb="24" eb="25">
      <t>ナイ</t>
    </rPh>
    <rPh sb="25" eb="27">
      <t>オクガイ</t>
    </rPh>
    <rPh sb="36" eb="37">
      <t>オク</t>
    </rPh>
    <phoneticPr fontId="3"/>
  </si>
  <si>
    <t>屋内全面禁煙：屋内を完全に禁煙としている。</t>
    <rPh sb="0" eb="1">
      <t>オク</t>
    </rPh>
    <rPh sb="1" eb="2">
      <t>ナイ</t>
    </rPh>
    <rPh sb="2" eb="4">
      <t>ゼンメン</t>
    </rPh>
    <rPh sb="4" eb="6">
      <t>キンエン</t>
    </rPh>
    <rPh sb="7" eb="8">
      <t>オク</t>
    </rPh>
    <rPh sb="10" eb="12">
      <t>カンゼン</t>
    </rPh>
    <rPh sb="13" eb="15">
      <t>キンエン</t>
    </rPh>
    <phoneticPr fontId="39"/>
  </si>
  <si>
    <t>原則屋内禁煙（指定たばこ専用喫煙室設置）：煙の流出防止措置が講じられた指定たばこ（加熱式たばこ）専用の喫煙室を設け、それ以外の屋内は禁煙としている。</t>
    <phoneticPr fontId="39"/>
  </si>
  <si>
    <r>
      <t>敷地内全面禁煙（屋外に</t>
    </r>
    <r>
      <rPr>
        <u/>
        <sz val="20"/>
        <rFont val="ＭＳ Ｐゴシック"/>
        <family val="3"/>
        <charset val="128"/>
      </rPr>
      <t>敷地を持たない</t>
    </r>
    <r>
      <rPr>
        <sz val="20"/>
        <rFont val="ＭＳ Ｐゴシック"/>
        <family val="3"/>
        <charset val="128"/>
      </rPr>
      <t>場合も含む）</t>
    </r>
    <rPh sb="0" eb="2">
      <t>シキチ</t>
    </rPh>
    <rPh sb="2" eb="3">
      <t>ナイ</t>
    </rPh>
    <rPh sb="3" eb="5">
      <t>ゼンメン</t>
    </rPh>
    <rPh sb="5" eb="7">
      <t>キンエン</t>
    </rPh>
    <phoneticPr fontId="3"/>
  </si>
  <si>
    <r>
      <t>屋内に</t>
    </r>
    <r>
      <rPr>
        <u/>
        <sz val="20"/>
        <rFont val="ＭＳ Ｐゴシック"/>
        <family val="3"/>
        <charset val="128"/>
      </rPr>
      <t>喫煙可能な場所がある</t>
    </r>
    <rPh sb="0" eb="1">
      <t>オク</t>
    </rPh>
    <phoneticPr fontId="3"/>
  </si>
  <si>
    <r>
      <t>特定屋外喫煙場所を定めずに敷地内屋外で喫煙</t>
    </r>
    <r>
      <rPr>
        <sz val="20"/>
        <rFont val="ＭＳ Ｐゴシック"/>
        <family val="3"/>
        <charset val="128"/>
      </rPr>
      <t>させている</t>
    </r>
    <rPh sb="0" eb="2">
      <t>トクテイ</t>
    </rPh>
    <rPh sb="2" eb="4">
      <t>オクガイ</t>
    </rPh>
    <rPh sb="4" eb="6">
      <t>キツエン</t>
    </rPh>
    <rPh sb="6" eb="8">
      <t>バショ</t>
    </rPh>
    <rPh sb="9" eb="10">
      <t>サダ</t>
    </rPh>
    <rPh sb="19" eb="21">
      <t>キツエン</t>
    </rPh>
    <phoneticPr fontId="3"/>
  </si>
  <si>
    <r>
      <t>特定屋外喫煙場所を定めずに敷地内屋外で喫煙</t>
    </r>
    <r>
      <rPr>
        <sz val="20"/>
        <rFont val="ＭＳ Ｐゴシック"/>
        <family val="3"/>
        <charset val="128"/>
      </rPr>
      <t>させている</t>
    </r>
    <rPh sb="0" eb="2">
      <t>トクテイ</t>
    </rPh>
    <rPh sb="2" eb="4">
      <t>オクガイ</t>
    </rPh>
    <rPh sb="4" eb="6">
      <t>キツエン</t>
    </rPh>
    <rPh sb="6" eb="8">
      <t>バショ</t>
    </rPh>
    <rPh sb="9" eb="10">
      <t>サダ</t>
    </rPh>
    <phoneticPr fontId="3"/>
  </si>
  <si>
    <r>
      <t>屋内に</t>
    </r>
    <r>
      <rPr>
        <u/>
        <sz val="20"/>
        <rFont val="ＭＳ Ｐゴシック"/>
        <family val="3"/>
        <charset val="128"/>
      </rPr>
      <t>喫煙専用室</t>
    </r>
    <r>
      <rPr>
        <sz val="20"/>
        <rFont val="ＭＳ Ｐゴシック"/>
        <family val="3"/>
        <charset val="128"/>
      </rPr>
      <t>を設置している。</t>
    </r>
    <rPh sb="3" eb="5">
      <t>キツエン</t>
    </rPh>
    <rPh sb="5" eb="8">
      <t>センヨウシツ</t>
    </rPh>
    <rPh sb="9" eb="11">
      <t>セッチ</t>
    </rPh>
    <phoneticPr fontId="3"/>
  </si>
  <si>
    <r>
      <t>屋内に</t>
    </r>
    <r>
      <rPr>
        <u/>
        <sz val="20"/>
        <rFont val="ＭＳ Ｐゴシック"/>
        <family val="3"/>
        <charset val="128"/>
      </rPr>
      <t>指定たばこ専用喫煙室</t>
    </r>
    <r>
      <rPr>
        <sz val="20"/>
        <rFont val="ＭＳ Ｐゴシック"/>
        <family val="3"/>
        <charset val="128"/>
      </rPr>
      <t>を設置している。</t>
    </r>
    <rPh sb="3" eb="5">
      <t>シテイ</t>
    </rPh>
    <rPh sb="8" eb="13">
      <t>センヨウキツエンシツ</t>
    </rPh>
    <rPh sb="14" eb="16">
      <t>セッチ</t>
    </rPh>
    <phoneticPr fontId="3"/>
  </si>
  <si>
    <t>※ 特定屋外喫煙場所とは、敷地内の屋外で施設の利用者が通常立ち入らない場所に、区画され、喫煙することができる場所である旨を記載した標識を掲示して設置する喫煙場所を言います</t>
    <rPh sb="72" eb="74">
      <t>セッチ</t>
    </rPh>
    <phoneticPr fontId="3"/>
  </si>
  <si>
    <t>第一種施設に該当する出先機関</t>
    <rPh sb="6" eb="8">
      <t>ガイトウ</t>
    </rPh>
    <rPh sb="10" eb="11">
      <t>デ</t>
    </rPh>
    <rPh sb="11" eb="12">
      <t>サキ</t>
    </rPh>
    <rPh sb="12" eb="13">
      <t>キ</t>
    </rPh>
    <rPh sb="13" eb="14">
      <t>セキ</t>
    </rPh>
    <phoneticPr fontId="3"/>
  </si>
  <si>
    <t>（大阪府健康医療部　健康推進室　健康づくり課調査：令和元年7月1日現在）</t>
    <rPh sb="1" eb="4">
      <t>オオサカフ</t>
    </rPh>
    <rPh sb="4" eb="6">
      <t>ケンコウ</t>
    </rPh>
    <rPh sb="6" eb="8">
      <t>イリョウ</t>
    </rPh>
    <rPh sb="8" eb="9">
      <t>ブ</t>
    </rPh>
    <rPh sb="10" eb="12">
      <t>ケンコウ</t>
    </rPh>
    <rPh sb="12" eb="14">
      <t>スイシン</t>
    </rPh>
    <rPh sb="14" eb="15">
      <t>シツ</t>
    </rPh>
    <rPh sb="16" eb="18">
      <t>ケンコウ</t>
    </rPh>
    <rPh sb="21" eb="22">
      <t>カ</t>
    </rPh>
    <rPh sb="22" eb="24">
      <t>チョウサ</t>
    </rPh>
    <rPh sb="25" eb="26">
      <t>レイ</t>
    </rPh>
    <rPh sb="26" eb="27">
      <t>ワ</t>
    </rPh>
    <rPh sb="27" eb="28">
      <t>ガン</t>
    </rPh>
    <rPh sb="28" eb="29">
      <t>ネン</t>
    </rPh>
    <rPh sb="32" eb="33">
      <t>ニチ</t>
    </rPh>
    <rPh sb="33" eb="35">
      <t>ゲンザイ</t>
    </rPh>
    <phoneticPr fontId="3"/>
  </si>
  <si>
    <t>議会関係
スペース</t>
    <phoneticPr fontId="3"/>
  </si>
  <si>
    <t>保育所</t>
    <rPh sb="0" eb="2">
      <t>ホイク</t>
    </rPh>
    <rPh sb="2" eb="3">
      <t>ショ</t>
    </rPh>
    <phoneticPr fontId="3"/>
  </si>
  <si>
    <t>認定
こども園</t>
    <rPh sb="0" eb="2">
      <t>ニンテイ</t>
    </rPh>
    <rPh sb="6" eb="7">
      <t>エン</t>
    </rPh>
    <phoneticPr fontId="3"/>
  </si>
  <si>
    <t>高校</t>
    <rPh sb="0" eb="2">
      <t>コウコウ</t>
    </rPh>
    <phoneticPr fontId="3"/>
  </si>
  <si>
    <t>受動喫煙防止の方法</t>
    <rPh sb="0" eb="2">
      <t>ジュドウ</t>
    </rPh>
    <rPh sb="2" eb="4">
      <t>キツエン</t>
    </rPh>
    <rPh sb="4" eb="6">
      <t>ボウシ</t>
    </rPh>
    <rPh sb="7" eb="9">
      <t>ホウホウ</t>
    </rPh>
    <phoneticPr fontId="3"/>
  </si>
  <si>
    <t>敷地内禁煙</t>
    <rPh sb="0" eb="2">
      <t>シキチ</t>
    </rPh>
    <rPh sb="2" eb="3">
      <t>ナイ</t>
    </rPh>
    <rPh sb="3" eb="5">
      <t>キンエン</t>
    </rPh>
    <phoneticPr fontId="3"/>
  </si>
  <si>
    <t>敷地内禁煙でない</t>
    <rPh sb="0" eb="2">
      <t>シキチ</t>
    </rPh>
    <rPh sb="2" eb="3">
      <t>ナイ</t>
    </rPh>
    <rPh sb="3" eb="5">
      <t>キンエン</t>
    </rPh>
    <phoneticPr fontId="3"/>
  </si>
  <si>
    <t>屋内全面禁煙</t>
    <rPh sb="0" eb="2">
      <t>オクナイ</t>
    </rPh>
    <rPh sb="2" eb="4">
      <t>ゼンメン</t>
    </rPh>
    <rPh sb="4" eb="6">
      <t>キンエン</t>
    </rPh>
    <phoneticPr fontId="3"/>
  </si>
  <si>
    <t>原則屋内禁煙でない</t>
    <rPh sb="0" eb="2">
      <t>ゲンソク</t>
    </rPh>
    <rPh sb="2" eb="4">
      <t>オクナイ</t>
    </rPh>
    <rPh sb="4" eb="6">
      <t>キンエン</t>
    </rPh>
    <phoneticPr fontId="3"/>
  </si>
  <si>
    <t>府内各市町村における「公立保育所・幼稚園・認定こども園・小学校・中学校」受動喫煙防止対策実施状況一覧 　
 （大阪府健康医療部　健康推進室　健康づくり課実施調査：令和元年７月１日現在）</t>
    <rPh sb="21" eb="23">
      <t>ニンテイ</t>
    </rPh>
    <rPh sb="26" eb="27">
      <t>エン</t>
    </rPh>
    <rPh sb="36" eb="38">
      <t>ジュドウ</t>
    </rPh>
    <rPh sb="38" eb="40">
      <t>キツエン</t>
    </rPh>
    <rPh sb="40" eb="42">
      <t>ボウシ</t>
    </rPh>
    <rPh sb="42" eb="44">
      <t>タイサク</t>
    </rPh>
    <rPh sb="44" eb="46">
      <t>ジッシ</t>
    </rPh>
    <rPh sb="46" eb="48">
      <t>ジョウキョウ</t>
    </rPh>
    <rPh sb="55" eb="57">
      <t>オオサカ</t>
    </rPh>
    <rPh sb="57" eb="58">
      <t>フ</t>
    </rPh>
    <rPh sb="58" eb="60">
      <t>ケンコウ</t>
    </rPh>
    <rPh sb="60" eb="62">
      <t>イリョウ</t>
    </rPh>
    <rPh sb="62" eb="63">
      <t>ブ</t>
    </rPh>
    <rPh sb="64" eb="66">
      <t>ケンコウ</t>
    </rPh>
    <rPh sb="66" eb="68">
      <t>スイシン</t>
    </rPh>
    <rPh sb="68" eb="69">
      <t>シツ</t>
    </rPh>
    <rPh sb="70" eb="72">
      <t>ケンコウ</t>
    </rPh>
    <rPh sb="75" eb="76">
      <t>カ</t>
    </rPh>
    <rPh sb="81" eb="82">
      <t>レイ</t>
    </rPh>
    <rPh sb="82" eb="83">
      <t>ワ</t>
    </rPh>
    <rPh sb="83" eb="84">
      <t>ガン</t>
    </rPh>
    <rPh sb="84" eb="85">
      <t>ネン</t>
    </rPh>
    <phoneticPr fontId="3"/>
  </si>
  <si>
    <t>Ａ 敷地内全面禁煙（屋内及び屋外が完全に禁煙。屋外に敷地を持たない施設において屋内禁煙の場合も含む。）</t>
    <rPh sb="2" eb="4">
      <t>シキチ</t>
    </rPh>
    <rPh sb="4" eb="5">
      <t>ナイ</t>
    </rPh>
    <rPh sb="5" eb="7">
      <t>ゼンメン</t>
    </rPh>
    <rPh sb="7" eb="9">
      <t>キンエン</t>
    </rPh>
    <rPh sb="10" eb="12">
      <t>オクナイ</t>
    </rPh>
    <rPh sb="12" eb="13">
      <t>オヨ</t>
    </rPh>
    <rPh sb="14" eb="16">
      <t>オクガイ</t>
    </rPh>
    <rPh sb="17" eb="19">
      <t>カンゼン</t>
    </rPh>
    <rPh sb="20" eb="22">
      <t>キンエン</t>
    </rPh>
    <rPh sb="23" eb="25">
      <t>オクガイ</t>
    </rPh>
    <rPh sb="26" eb="28">
      <t>シキチ</t>
    </rPh>
    <rPh sb="29" eb="30">
      <t>モ</t>
    </rPh>
    <rPh sb="33" eb="35">
      <t>シセツ</t>
    </rPh>
    <rPh sb="39" eb="41">
      <t>オクナイ</t>
    </rPh>
    <rPh sb="41" eb="43">
      <t>キンエン</t>
    </rPh>
    <rPh sb="44" eb="46">
      <t>バアイ</t>
    </rPh>
    <rPh sb="47" eb="48">
      <t>フク</t>
    </rPh>
    <phoneticPr fontId="3"/>
  </si>
  <si>
    <t>Ｂ 敷地内禁煙（屋内を完全に禁煙とし、屋外も原則として禁煙とするが、特定屋外喫煙場所を設置している。）</t>
    <rPh sb="2" eb="4">
      <t>シキチ</t>
    </rPh>
    <rPh sb="4" eb="5">
      <t>ナイ</t>
    </rPh>
    <rPh sb="5" eb="7">
      <t>キンエン</t>
    </rPh>
    <rPh sb="8" eb="10">
      <t>オクナイ</t>
    </rPh>
    <rPh sb="11" eb="13">
      <t>カンゼン</t>
    </rPh>
    <rPh sb="14" eb="16">
      <t>キンエン</t>
    </rPh>
    <rPh sb="19" eb="21">
      <t>オクガイ</t>
    </rPh>
    <rPh sb="22" eb="24">
      <t>ゲンソク</t>
    </rPh>
    <rPh sb="27" eb="29">
      <t>キンエン</t>
    </rPh>
    <rPh sb="34" eb="36">
      <t>トクテイ</t>
    </rPh>
    <rPh sb="36" eb="38">
      <t>オクガイ</t>
    </rPh>
    <rPh sb="38" eb="40">
      <t>キツエン</t>
    </rPh>
    <rPh sb="40" eb="42">
      <t>バショ</t>
    </rPh>
    <rPh sb="43" eb="45">
      <t>セッチ</t>
    </rPh>
    <phoneticPr fontId="3"/>
  </si>
  <si>
    <t>（実数）</t>
    <rPh sb="1" eb="3">
      <t>ジッスウ</t>
    </rPh>
    <phoneticPr fontId="3"/>
  </si>
  <si>
    <t>保　育　所</t>
    <rPh sb="0" eb="1">
      <t>タモツ</t>
    </rPh>
    <rPh sb="2" eb="3">
      <t>イク</t>
    </rPh>
    <rPh sb="4" eb="5">
      <t>ショ</t>
    </rPh>
    <phoneticPr fontId="3"/>
  </si>
  <si>
    <t>幼　稚　園</t>
    <rPh sb="0" eb="1">
      <t>ヨウ</t>
    </rPh>
    <rPh sb="2" eb="3">
      <t>オサナイ</t>
    </rPh>
    <rPh sb="4" eb="5">
      <t>エン</t>
    </rPh>
    <phoneticPr fontId="3"/>
  </si>
  <si>
    <t>認定こども園</t>
    <rPh sb="0" eb="2">
      <t>ニンテイ</t>
    </rPh>
    <rPh sb="5" eb="6">
      <t>エン</t>
    </rPh>
    <phoneticPr fontId="3"/>
  </si>
  <si>
    <t>小　学　校</t>
    <rPh sb="0" eb="1">
      <t>ショウ</t>
    </rPh>
    <rPh sb="2" eb="3">
      <t>ガク</t>
    </rPh>
    <rPh sb="4" eb="5">
      <t>コウ</t>
    </rPh>
    <phoneticPr fontId="3"/>
  </si>
  <si>
    <t>中　学　校</t>
    <rPh sb="0" eb="1">
      <t>ナカ</t>
    </rPh>
    <rPh sb="2" eb="3">
      <t>ガク</t>
    </rPh>
    <rPh sb="4" eb="5">
      <t>コウ</t>
    </rPh>
    <phoneticPr fontId="3"/>
  </si>
  <si>
    <t>総数</t>
    <rPh sb="0" eb="2">
      <t>ソウスウ</t>
    </rPh>
    <phoneticPr fontId="3"/>
  </si>
  <si>
    <t>A</t>
    <phoneticPr fontId="3"/>
  </si>
  <si>
    <t>B</t>
    <phoneticPr fontId="3"/>
  </si>
  <si>
    <t>C</t>
    <phoneticPr fontId="3"/>
  </si>
  <si>
    <t>敷地内全面禁煙
開始時期</t>
    <rPh sb="0" eb="2">
      <t>シキチ</t>
    </rPh>
    <rPh sb="2" eb="3">
      <t>ナイ</t>
    </rPh>
    <rPh sb="3" eb="5">
      <t>ゼンメン</t>
    </rPh>
    <rPh sb="5" eb="7">
      <t>キンエン</t>
    </rPh>
    <rPh sb="8" eb="10">
      <t>カイシ</t>
    </rPh>
    <rPh sb="10" eb="12">
      <t>ジキ</t>
    </rPh>
    <phoneticPr fontId="3"/>
  </si>
  <si>
    <t>A</t>
    <phoneticPr fontId="3"/>
  </si>
  <si>
    <t>A</t>
    <phoneticPr fontId="3"/>
  </si>
  <si>
    <t>B</t>
    <phoneticPr fontId="3"/>
  </si>
  <si>
    <t>C</t>
    <phoneticPr fontId="3"/>
  </si>
  <si>
    <t>A</t>
    <phoneticPr fontId="3"/>
  </si>
  <si>
    <t>大阪市</t>
    <rPh sb="0" eb="3">
      <t>オオサカシ</t>
    </rPh>
    <phoneticPr fontId="3"/>
  </si>
  <si>
    <t>―</t>
    <phoneticPr fontId="3"/>
  </si>
  <si>
    <t>―</t>
    <phoneticPr fontId="3"/>
  </si>
  <si>
    <t>―</t>
    <phoneticPr fontId="3"/>
  </si>
  <si>
    <t>公立なし</t>
    <rPh sb="0" eb="2">
      <t>コウリツ</t>
    </rPh>
    <phoneticPr fontId="3"/>
  </si>
  <si>
    <t>堺市</t>
    <rPh sb="0" eb="2">
      <t>サカイシ</t>
    </rPh>
    <phoneticPr fontId="3"/>
  </si>
  <si>
    <t>―</t>
    <phoneticPr fontId="3"/>
  </si>
  <si>
    <t>岸和田市</t>
    <rPh sb="0" eb="4">
      <t>キシワダシ</t>
    </rPh>
    <phoneticPr fontId="3"/>
  </si>
  <si>
    <t>平成16年4月1日</t>
    <rPh sb="0" eb="2">
      <t>ヘイセイ</t>
    </rPh>
    <rPh sb="4" eb="5">
      <t>ネン</t>
    </rPh>
    <rPh sb="6" eb="7">
      <t>ガツ</t>
    </rPh>
    <rPh sb="8" eb="9">
      <t>ニチ</t>
    </rPh>
    <phoneticPr fontId="3"/>
  </si>
  <si>
    <t>平成23年4月1日</t>
    <rPh sb="0" eb="2">
      <t>ヘイセイ</t>
    </rPh>
    <rPh sb="4" eb="5">
      <t>ネン</t>
    </rPh>
    <rPh sb="6" eb="7">
      <t>ガツ</t>
    </rPh>
    <rPh sb="8" eb="9">
      <t>ニチ</t>
    </rPh>
    <phoneticPr fontId="3"/>
  </si>
  <si>
    <t>―</t>
    <phoneticPr fontId="3"/>
  </si>
  <si>
    <t>―</t>
    <phoneticPr fontId="3"/>
  </si>
  <si>
    <t>―</t>
    <phoneticPr fontId="3"/>
  </si>
  <si>
    <t>平成31年度から</t>
    <rPh sb="0" eb="2">
      <t>ヘイセイ</t>
    </rPh>
    <rPh sb="4" eb="6">
      <t>ネンド</t>
    </rPh>
    <phoneticPr fontId="3"/>
  </si>
  <si>
    <t>義務教育学校1校は小・中学校にそれぞれ計上</t>
    <phoneticPr fontId="3"/>
  </si>
  <si>
    <t>平成20年5月1日以前</t>
    <rPh sb="0" eb="2">
      <t>ヘイセイ</t>
    </rPh>
    <rPh sb="4" eb="5">
      <t>ネン</t>
    </rPh>
    <rPh sb="6" eb="7">
      <t>ガツ</t>
    </rPh>
    <rPh sb="8" eb="9">
      <t>ニチ</t>
    </rPh>
    <rPh sb="9" eb="11">
      <t>イゼン</t>
    </rPh>
    <phoneticPr fontId="3"/>
  </si>
  <si>
    <t>平成21年4月1日から</t>
    <rPh sb="0" eb="2">
      <t>ヘイセイ</t>
    </rPh>
    <rPh sb="4" eb="5">
      <t>ネン</t>
    </rPh>
    <rPh sb="6" eb="7">
      <t>ガツ</t>
    </rPh>
    <rPh sb="8" eb="9">
      <t>ニチ</t>
    </rPh>
    <phoneticPr fontId="3"/>
  </si>
  <si>
    <t>平成28年度から</t>
    <rPh sb="0" eb="2">
      <t>ヘイセイ</t>
    </rPh>
    <rPh sb="4" eb="5">
      <t>ネン</t>
    </rPh>
    <rPh sb="5" eb="6">
      <t>ド</t>
    </rPh>
    <phoneticPr fontId="3"/>
  </si>
  <si>
    <t>平成21年4月1日から</t>
  </si>
  <si>
    <t>不明</t>
    <rPh sb="0" eb="2">
      <t>フメイ</t>
    </rPh>
    <phoneticPr fontId="3"/>
  </si>
  <si>
    <t>-</t>
    <phoneticPr fontId="3"/>
  </si>
  <si>
    <t>平成23年4月１日</t>
    <rPh sb="0" eb="2">
      <t>ヘイセイ</t>
    </rPh>
    <rPh sb="4" eb="5">
      <t>ネン</t>
    </rPh>
    <phoneticPr fontId="3"/>
  </si>
  <si>
    <t>平成23年4月1日</t>
    <rPh sb="0" eb="2">
      <t>ヘイセイ</t>
    </rPh>
    <rPh sb="4" eb="5">
      <t>ネン</t>
    </rPh>
    <rPh sb="6" eb="7">
      <t>ガツ</t>
    </rPh>
    <rPh sb="8" eb="9">
      <t>ヒ</t>
    </rPh>
    <phoneticPr fontId="3"/>
  </si>
  <si>
    <t>平成27年4月1日、
平成31年4月1日</t>
    <rPh sb="0" eb="2">
      <t>ヘイセイ</t>
    </rPh>
    <rPh sb="4" eb="5">
      <t>ネン</t>
    </rPh>
    <rPh sb="6" eb="7">
      <t>ガツ</t>
    </rPh>
    <rPh sb="8" eb="9">
      <t>ニチ</t>
    </rPh>
    <rPh sb="11" eb="13">
      <t>ヘイセイ</t>
    </rPh>
    <rPh sb="15" eb="16">
      <t>ネン</t>
    </rPh>
    <rPh sb="17" eb="18">
      <t>ガツ</t>
    </rPh>
    <rPh sb="19" eb="20">
      <t>ニチ</t>
    </rPh>
    <phoneticPr fontId="3"/>
  </si>
  <si>
    <t>貝塚市</t>
    <rPh sb="0" eb="3">
      <t>カイヅカシ</t>
    </rPh>
    <phoneticPr fontId="3"/>
  </si>
  <si>
    <t>―</t>
    <phoneticPr fontId="3"/>
  </si>
  <si>
    <t>開園時</t>
    <rPh sb="0" eb="2">
      <t>カイエン</t>
    </rPh>
    <rPh sb="2" eb="3">
      <t>ジ</t>
    </rPh>
    <phoneticPr fontId="20"/>
  </si>
  <si>
    <t>守口市</t>
    <rPh sb="0" eb="3">
      <t>モリグチシ</t>
    </rPh>
    <phoneticPr fontId="3"/>
  </si>
  <si>
    <t>―</t>
    <phoneticPr fontId="3"/>
  </si>
  <si>
    <t>―</t>
    <phoneticPr fontId="3"/>
  </si>
  <si>
    <t>―</t>
    <phoneticPr fontId="3"/>
  </si>
  <si>
    <t>平成28年度から順次、平成30年度に完了</t>
    <rPh sb="5" eb="6">
      <t>ド</t>
    </rPh>
    <rPh sb="8" eb="10">
      <t>ジュンジ</t>
    </rPh>
    <rPh sb="11" eb="13">
      <t>ヘイセイ</t>
    </rPh>
    <rPh sb="15" eb="17">
      <t>ネンド</t>
    </rPh>
    <rPh sb="18" eb="20">
      <t>カンリョウ</t>
    </rPh>
    <phoneticPr fontId="20"/>
  </si>
  <si>
    <t>義務教育学校1校は小・中学校にそれぞれ計上</t>
    <phoneticPr fontId="3"/>
  </si>
  <si>
    <t>平成18年4月1日</t>
    <phoneticPr fontId="3"/>
  </si>
  <si>
    <t>平成18年4月1日</t>
    <rPh sb="0" eb="2">
      <t>ヘイセイ</t>
    </rPh>
    <rPh sb="4" eb="5">
      <t>ネン</t>
    </rPh>
    <rPh sb="6" eb="7">
      <t>ガツ</t>
    </rPh>
    <rPh sb="8" eb="9">
      <t>ニチ</t>
    </rPh>
    <phoneticPr fontId="3"/>
  </si>
  <si>
    <t>―</t>
    <phoneticPr fontId="3"/>
  </si>
  <si>
    <t>茨木市</t>
    <rPh sb="0" eb="3">
      <t>イバラキシ</t>
    </rPh>
    <phoneticPr fontId="3"/>
  </si>
  <si>
    <t>幼稚園は１園休園中</t>
    <rPh sb="0" eb="3">
      <t>ヨウチエン</t>
    </rPh>
    <rPh sb="5" eb="6">
      <t>エン</t>
    </rPh>
    <rPh sb="6" eb="8">
      <t>キュウエン</t>
    </rPh>
    <rPh sb="8" eb="9">
      <t>チュウ</t>
    </rPh>
    <phoneticPr fontId="3"/>
  </si>
  <si>
    <t>平成16年5月1日</t>
    <rPh sb="0" eb="2">
      <t>ヘイセイ</t>
    </rPh>
    <rPh sb="4" eb="5">
      <t>ネン</t>
    </rPh>
    <rPh sb="6" eb="7">
      <t>ツキ</t>
    </rPh>
    <rPh sb="8" eb="9">
      <t>ニチ</t>
    </rPh>
    <phoneticPr fontId="3"/>
  </si>
  <si>
    <t>義務教育学校1校は小・中学校にそれぞれ計上</t>
    <rPh sb="0" eb="2">
      <t>ギム</t>
    </rPh>
    <rPh sb="2" eb="4">
      <t>キョウイク</t>
    </rPh>
    <rPh sb="4" eb="6">
      <t>ガッコウ</t>
    </rPh>
    <rPh sb="7" eb="8">
      <t>コウ</t>
    </rPh>
    <rPh sb="9" eb="10">
      <t>ショウ</t>
    </rPh>
    <rPh sb="11" eb="14">
      <t>チュウガッコウ</t>
    </rPh>
    <rPh sb="19" eb="21">
      <t>ケイジョウ</t>
    </rPh>
    <phoneticPr fontId="3"/>
  </si>
  <si>
    <t>開園時</t>
    <rPh sb="0" eb="2">
      <t>カイエン</t>
    </rPh>
    <rPh sb="2" eb="3">
      <t>ジ</t>
    </rPh>
    <phoneticPr fontId="3"/>
  </si>
  <si>
    <t>平成25年3月</t>
    <rPh sb="0" eb="2">
      <t>ヘイセイ</t>
    </rPh>
    <rPh sb="4" eb="5">
      <t>ネン</t>
    </rPh>
    <rPh sb="6" eb="7">
      <t>ガツ</t>
    </rPh>
    <phoneticPr fontId="3"/>
  </si>
  <si>
    <t>―</t>
    <phoneticPr fontId="3"/>
  </si>
  <si>
    <t>平成17年4月1日</t>
    <rPh sb="0" eb="2">
      <t>ヘイセイ</t>
    </rPh>
    <rPh sb="4" eb="5">
      <t>ネン</t>
    </rPh>
    <rPh sb="6" eb="7">
      <t>ガツ</t>
    </rPh>
    <rPh sb="8" eb="9">
      <t>ニチ</t>
    </rPh>
    <phoneticPr fontId="3"/>
  </si>
  <si>
    <t>―</t>
    <phoneticPr fontId="3"/>
  </si>
  <si>
    <t>河内長野市</t>
    <rPh sb="0" eb="5">
      <t>カワチナガノシ</t>
    </rPh>
    <phoneticPr fontId="3"/>
  </si>
  <si>
    <t>平成15年5月1日</t>
    <rPh sb="0" eb="2">
      <t>ヘイセイ</t>
    </rPh>
    <rPh sb="4" eb="5">
      <t>ネン</t>
    </rPh>
    <rPh sb="6" eb="7">
      <t>ガツ</t>
    </rPh>
    <rPh sb="8" eb="9">
      <t>ニチ</t>
    </rPh>
    <phoneticPr fontId="3"/>
  </si>
  <si>
    <t>平成22年10月1日</t>
    <rPh sb="0" eb="2">
      <t>ヘイセイ</t>
    </rPh>
    <rPh sb="4" eb="5">
      <t>ネン</t>
    </rPh>
    <rPh sb="7" eb="8">
      <t>ガツ</t>
    </rPh>
    <rPh sb="9" eb="10">
      <t>ニチ</t>
    </rPh>
    <phoneticPr fontId="3"/>
  </si>
  <si>
    <t>平成22年4月1日</t>
    <rPh sb="0" eb="2">
      <t>ヘイセイ</t>
    </rPh>
    <rPh sb="4" eb="5">
      <t>ネン</t>
    </rPh>
    <rPh sb="6" eb="7">
      <t>ガツ</t>
    </rPh>
    <rPh sb="8" eb="9">
      <t>ニチ</t>
    </rPh>
    <phoneticPr fontId="3"/>
  </si>
  <si>
    <t>―</t>
    <phoneticPr fontId="3"/>
  </si>
  <si>
    <t>平成17年夏頃</t>
  </si>
  <si>
    <t>平成18年4月頃</t>
  </si>
  <si>
    <t>―</t>
    <phoneticPr fontId="3"/>
  </si>
  <si>
    <t>平成22年4月</t>
    <rPh sb="0" eb="2">
      <t>ヘイセイ</t>
    </rPh>
    <rPh sb="4" eb="5">
      <t>ネン</t>
    </rPh>
    <rPh sb="6" eb="7">
      <t>ツキ</t>
    </rPh>
    <phoneticPr fontId="3"/>
  </si>
  <si>
    <t>平成19年4月</t>
    <phoneticPr fontId="3"/>
  </si>
  <si>
    <t>平成20年4月</t>
    <phoneticPr fontId="3"/>
  </si>
  <si>
    <t>平成19年4月</t>
    <rPh sb="0" eb="2">
      <t>ヘイセイ</t>
    </rPh>
    <rPh sb="4" eb="5">
      <t>ネン</t>
    </rPh>
    <rPh sb="6" eb="7">
      <t>ガツ</t>
    </rPh>
    <phoneticPr fontId="3"/>
  </si>
  <si>
    <t>平成25年</t>
    <rPh sb="0" eb="2">
      <t>ヘイセイ</t>
    </rPh>
    <rPh sb="4" eb="5">
      <t>ネン</t>
    </rPh>
    <phoneticPr fontId="3"/>
  </si>
  <si>
    <t>小中一貫校2校はそれぞれ計上</t>
    <rPh sb="0" eb="1">
      <t>ショウ</t>
    </rPh>
    <rPh sb="1" eb="2">
      <t>チュウ</t>
    </rPh>
    <rPh sb="2" eb="4">
      <t>イッカン</t>
    </rPh>
    <rPh sb="4" eb="5">
      <t>コウ</t>
    </rPh>
    <rPh sb="6" eb="7">
      <t>コウ</t>
    </rPh>
    <rPh sb="12" eb="14">
      <t>ケイジョウ</t>
    </rPh>
    <phoneticPr fontId="3"/>
  </si>
  <si>
    <t>平成17年4月1日</t>
  </si>
  <si>
    <t>―</t>
    <phoneticPr fontId="3"/>
  </si>
  <si>
    <t>―</t>
    <phoneticPr fontId="3"/>
  </si>
  <si>
    <t>平成24年12月</t>
    <rPh sb="0" eb="2">
      <t>ヘイセイ</t>
    </rPh>
    <rPh sb="4" eb="5">
      <t>ネン</t>
    </rPh>
    <rPh sb="7" eb="8">
      <t>ガツ</t>
    </rPh>
    <phoneticPr fontId="3"/>
  </si>
  <si>
    <t>平成22年1月</t>
    <rPh sb="0" eb="2">
      <t>ヘイセイ</t>
    </rPh>
    <rPh sb="4" eb="5">
      <t>ネン</t>
    </rPh>
    <rPh sb="6" eb="7">
      <t>ガツ</t>
    </rPh>
    <phoneticPr fontId="3"/>
  </si>
  <si>
    <t>摂津市</t>
    <rPh sb="0" eb="2">
      <t>セッツ</t>
    </rPh>
    <rPh sb="2" eb="3">
      <t>シ</t>
    </rPh>
    <phoneticPr fontId="3"/>
  </si>
  <si>
    <t>平成21年4月</t>
    <rPh sb="0" eb="2">
      <t>ヘイセイ</t>
    </rPh>
    <rPh sb="4" eb="5">
      <t>ネン</t>
    </rPh>
    <rPh sb="6" eb="7">
      <t>ガツ</t>
    </rPh>
    <phoneticPr fontId="3"/>
  </si>
  <si>
    <t>開所時</t>
    <rPh sb="0" eb="2">
      <t>カイショ</t>
    </rPh>
    <rPh sb="2" eb="3">
      <t>ジ</t>
    </rPh>
    <phoneticPr fontId="37"/>
  </si>
  <si>
    <t>―</t>
    <phoneticPr fontId="3"/>
  </si>
  <si>
    <t>平成25年4月</t>
    <rPh sb="0" eb="2">
      <t>ヘイセイ</t>
    </rPh>
    <rPh sb="4" eb="5">
      <t>ネン</t>
    </rPh>
    <rPh sb="6" eb="7">
      <t>ガツ</t>
    </rPh>
    <phoneticPr fontId="37"/>
  </si>
  <si>
    <t>藤井寺市</t>
    <rPh sb="0" eb="4">
      <t>フジイデラシ</t>
    </rPh>
    <phoneticPr fontId="3"/>
  </si>
  <si>
    <t>東大阪市</t>
    <rPh sb="0" eb="4">
      <t>ヒガシオオサカシ</t>
    </rPh>
    <phoneticPr fontId="3"/>
  </si>
  <si>
    <t>義務教育学校2校は小・中学校にそれぞれ計上</t>
    <phoneticPr fontId="3"/>
  </si>
  <si>
    <t>平成15年9月1日</t>
    <rPh sb="0" eb="2">
      <t>ヘイセイ</t>
    </rPh>
    <rPh sb="4" eb="5">
      <t>ネン</t>
    </rPh>
    <rPh sb="6" eb="7">
      <t>ガツ</t>
    </rPh>
    <rPh sb="8" eb="9">
      <t>ニチ</t>
    </rPh>
    <phoneticPr fontId="3"/>
  </si>
  <si>
    <t>平成18年9月1日</t>
    <rPh sb="0" eb="2">
      <t>ヘイセイ</t>
    </rPh>
    <rPh sb="4" eb="5">
      <t>ネン</t>
    </rPh>
    <rPh sb="6" eb="7">
      <t>ガツ</t>
    </rPh>
    <rPh sb="8" eb="9">
      <t>ニチ</t>
    </rPh>
    <phoneticPr fontId="3"/>
  </si>
  <si>
    <t>四條畷市</t>
    <rPh sb="0" eb="4">
      <t>シジョウナワテシ</t>
    </rPh>
    <phoneticPr fontId="3"/>
  </si>
  <si>
    <t>―</t>
    <phoneticPr fontId="3"/>
  </si>
  <si>
    <t>大阪狭山市</t>
    <rPh sb="0" eb="2">
      <t>オオサカ</t>
    </rPh>
    <rPh sb="2" eb="5">
      <t>サヤマシ</t>
    </rPh>
    <phoneticPr fontId="3"/>
  </si>
  <si>
    <t>阪南市</t>
    <rPh sb="0" eb="3">
      <t>ハンナンシ</t>
    </rPh>
    <phoneticPr fontId="3"/>
  </si>
  <si>
    <t>開所時から</t>
    <rPh sb="0" eb="2">
      <t>カイショ</t>
    </rPh>
    <rPh sb="2" eb="3">
      <t>ジ</t>
    </rPh>
    <phoneticPr fontId="3"/>
  </si>
  <si>
    <t>島本町</t>
    <rPh sb="0" eb="3">
      <t>シマモトチョウ</t>
    </rPh>
    <phoneticPr fontId="3"/>
  </si>
  <si>
    <t>平成16年4月1日</t>
    <rPh sb="0" eb="2">
      <t>ヘイセイ</t>
    </rPh>
    <rPh sb="4" eb="5">
      <t>ネン</t>
    </rPh>
    <rPh sb="6" eb="7">
      <t>ガツ</t>
    </rPh>
    <rPh sb="8" eb="9">
      <t>ヒ</t>
    </rPh>
    <phoneticPr fontId="3"/>
  </si>
  <si>
    <t>豊能町</t>
    <rPh sb="0" eb="1">
      <t>トヨ</t>
    </rPh>
    <rPh sb="1" eb="2">
      <t>ノウ</t>
    </rPh>
    <rPh sb="2" eb="3">
      <t>チョウ</t>
    </rPh>
    <phoneticPr fontId="3"/>
  </si>
  <si>
    <t>平成14年</t>
    <rPh sb="0" eb="2">
      <t>ヘイセイ</t>
    </rPh>
    <rPh sb="4" eb="5">
      <t>ネン</t>
    </rPh>
    <phoneticPr fontId="3"/>
  </si>
  <si>
    <t>能勢町</t>
    <rPh sb="0" eb="3">
      <t>ノセチョウ</t>
    </rPh>
    <phoneticPr fontId="3"/>
  </si>
  <si>
    <t>―</t>
    <phoneticPr fontId="3"/>
  </si>
  <si>
    <t>忠岡町</t>
    <rPh sb="0" eb="2">
      <t>タダオカ</t>
    </rPh>
    <rPh sb="2" eb="3">
      <t>チョウ</t>
    </rPh>
    <phoneticPr fontId="3"/>
  </si>
  <si>
    <t>平成15年4月1日</t>
    <rPh sb="0" eb="2">
      <t>ヘイセイ</t>
    </rPh>
    <rPh sb="4" eb="5">
      <t>ネン</t>
    </rPh>
    <rPh sb="6" eb="7">
      <t>ガツ</t>
    </rPh>
    <rPh sb="8" eb="9">
      <t>ニチ</t>
    </rPh>
    <phoneticPr fontId="3"/>
  </si>
  <si>
    <t>―</t>
    <phoneticPr fontId="3"/>
  </si>
  <si>
    <t>平成21年4月1日</t>
    <rPh sb="0" eb="2">
      <t>ヘイセイ</t>
    </rPh>
    <rPh sb="4" eb="5">
      <t>ネン</t>
    </rPh>
    <rPh sb="6" eb="7">
      <t>ガツ</t>
    </rPh>
    <rPh sb="8" eb="9">
      <t>ニチ</t>
    </rPh>
    <phoneticPr fontId="3"/>
  </si>
  <si>
    <t>田尻町</t>
    <rPh sb="0" eb="3">
      <t>タジリチョウ</t>
    </rPh>
    <phoneticPr fontId="3"/>
  </si>
  <si>
    <t>平成16年4月1日</t>
    <phoneticPr fontId="3"/>
  </si>
  <si>
    <t>平成16年4月1日</t>
    <phoneticPr fontId="3"/>
  </si>
  <si>
    <t>岬町</t>
    <rPh sb="0" eb="2">
      <t>ミサキチョウ</t>
    </rPh>
    <phoneticPr fontId="3"/>
  </si>
  <si>
    <t>平成20年度</t>
    <rPh sb="0" eb="2">
      <t>ヘイセイ</t>
    </rPh>
    <rPh sb="4" eb="5">
      <t>ネン</t>
    </rPh>
    <rPh sb="5" eb="6">
      <t>ド</t>
    </rPh>
    <phoneticPr fontId="3"/>
  </si>
  <si>
    <t>―</t>
    <phoneticPr fontId="3"/>
  </si>
  <si>
    <t>平成10年4月</t>
    <rPh sb="0" eb="2">
      <t>ヘイセイ</t>
    </rPh>
    <rPh sb="4" eb="5">
      <t>ネン</t>
    </rPh>
    <rPh sb="6" eb="7">
      <t>ガツ</t>
    </rPh>
    <phoneticPr fontId="3"/>
  </si>
  <si>
    <t>―</t>
    <phoneticPr fontId="3"/>
  </si>
  <si>
    <t>河南町</t>
    <rPh sb="0" eb="3">
      <t>カナンチョウ</t>
    </rPh>
    <phoneticPr fontId="3"/>
  </si>
  <si>
    <t>平成16年5月31日　　　　　　　　　　　平成24年4月1日（新設）</t>
    <rPh sb="0" eb="2">
      <t>ヘイセイ</t>
    </rPh>
    <rPh sb="4" eb="5">
      <t>ネン</t>
    </rPh>
    <rPh sb="6" eb="7">
      <t>ガツ</t>
    </rPh>
    <rPh sb="9" eb="10">
      <t>ニチ</t>
    </rPh>
    <rPh sb="21" eb="23">
      <t>ヘイセイ</t>
    </rPh>
    <rPh sb="25" eb="26">
      <t>ネン</t>
    </rPh>
    <rPh sb="27" eb="28">
      <t>ガツ</t>
    </rPh>
    <rPh sb="29" eb="30">
      <t>ニチ</t>
    </rPh>
    <rPh sb="31" eb="33">
      <t>シンセツ</t>
    </rPh>
    <phoneticPr fontId="3"/>
  </si>
  <si>
    <t>平成30年4月1日
（開園）</t>
    <rPh sb="0" eb="2">
      <t>ヘイセイ</t>
    </rPh>
    <rPh sb="4" eb="5">
      <t>ネン</t>
    </rPh>
    <rPh sb="6" eb="7">
      <t>ガツ</t>
    </rPh>
    <rPh sb="8" eb="9">
      <t>ニチ</t>
    </rPh>
    <rPh sb="11" eb="13">
      <t>カイエン</t>
    </rPh>
    <phoneticPr fontId="3"/>
  </si>
  <si>
    <t>平成22年6月1日
平成31年4月1日</t>
    <rPh sb="0" eb="2">
      <t>ヘイセイ</t>
    </rPh>
    <rPh sb="4" eb="5">
      <t>ネン</t>
    </rPh>
    <rPh sb="6" eb="7">
      <t>ガツ</t>
    </rPh>
    <rPh sb="8" eb="9">
      <t>ニチ</t>
    </rPh>
    <rPh sb="10" eb="12">
      <t>ヘイセイ</t>
    </rPh>
    <rPh sb="14" eb="15">
      <t>ネン</t>
    </rPh>
    <rPh sb="16" eb="17">
      <t>ガツ</t>
    </rPh>
    <rPh sb="18" eb="19">
      <t>ニチ</t>
    </rPh>
    <phoneticPr fontId="3"/>
  </si>
  <si>
    <t>平成22年6月1日</t>
    <phoneticPr fontId="3"/>
  </si>
  <si>
    <t>千早赤阪村</t>
    <rPh sb="0" eb="5">
      <t>チハヤアカサカムラ</t>
    </rPh>
    <phoneticPr fontId="3"/>
  </si>
  <si>
    <t>平成12年4月1日</t>
    <rPh sb="0" eb="2">
      <t>ヘイセイ</t>
    </rPh>
    <rPh sb="4" eb="5">
      <t>ネン</t>
    </rPh>
    <rPh sb="6" eb="7">
      <t>ガツ</t>
    </rPh>
    <rPh sb="8" eb="9">
      <t>ニチ</t>
    </rPh>
    <phoneticPr fontId="3"/>
  </si>
  <si>
    <t>平成22年5月1日</t>
    <rPh sb="0" eb="2">
      <t>ヘイセイ</t>
    </rPh>
    <rPh sb="4" eb="5">
      <t>ネン</t>
    </rPh>
    <rPh sb="6" eb="7">
      <t>ガツ</t>
    </rPh>
    <rPh sb="8" eb="9">
      <t>ニチ</t>
    </rPh>
    <phoneticPr fontId="3"/>
  </si>
  <si>
    <t>府内各市町村における「公立高等学校・支援学校」受動喫煙防止対策実施状況一覧 　
 （大阪府健康医療部　健康推進室　健康づくり課実施調査：令和元年７月１日現在）</t>
    <rPh sb="13" eb="15">
      <t>コウトウ</t>
    </rPh>
    <rPh sb="15" eb="17">
      <t>ガッコウ</t>
    </rPh>
    <rPh sb="18" eb="20">
      <t>シエン</t>
    </rPh>
    <rPh sb="20" eb="22">
      <t>ガッコウ</t>
    </rPh>
    <rPh sb="23" eb="25">
      <t>ジュドウ</t>
    </rPh>
    <rPh sb="25" eb="27">
      <t>キツエン</t>
    </rPh>
    <rPh sb="27" eb="29">
      <t>ボウシ</t>
    </rPh>
    <rPh sb="29" eb="31">
      <t>タイサク</t>
    </rPh>
    <rPh sb="31" eb="33">
      <t>ジッシ</t>
    </rPh>
    <rPh sb="33" eb="35">
      <t>ジョウキョウ</t>
    </rPh>
    <rPh sb="42" eb="44">
      <t>オオサカ</t>
    </rPh>
    <rPh sb="44" eb="45">
      <t>フ</t>
    </rPh>
    <rPh sb="45" eb="47">
      <t>ケンコウ</t>
    </rPh>
    <rPh sb="47" eb="49">
      <t>イリョウ</t>
    </rPh>
    <rPh sb="49" eb="50">
      <t>ブ</t>
    </rPh>
    <rPh sb="51" eb="53">
      <t>ケンコウ</t>
    </rPh>
    <rPh sb="53" eb="55">
      <t>スイシン</t>
    </rPh>
    <rPh sb="55" eb="56">
      <t>シツ</t>
    </rPh>
    <rPh sb="57" eb="59">
      <t>ケンコウ</t>
    </rPh>
    <rPh sb="62" eb="63">
      <t>カ</t>
    </rPh>
    <rPh sb="68" eb="69">
      <t>レイ</t>
    </rPh>
    <rPh sb="69" eb="70">
      <t>ワ</t>
    </rPh>
    <rPh sb="70" eb="71">
      <t>ガン</t>
    </rPh>
    <rPh sb="71" eb="72">
      <t>ネン</t>
    </rPh>
    <phoneticPr fontId="3"/>
  </si>
  <si>
    <t>Ａ ：敷地内全面禁煙（屋内及び屋外が完全に禁煙。屋外に敷地を持たない施設において屋内禁煙の場合も含む。）</t>
    <rPh sb="3" eb="5">
      <t>シキチ</t>
    </rPh>
    <rPh sb="5" eb="6">
      <t>ナイ</t>
    </rPh>
    <rPh sb="6" eb="8">
      <t>ゼンメン</t>
    </rPh>
    <rPh sb="8" eb="10">
      <t>キンエン</t>
    </rPh>
    <rPh sb="11" eb="13">
      <t>オクナイ</t>
    </rPh>
    <rPh sb="13" eb="14">
      <t>オヨ</t>
    </rPh>
    <rPh sb="15" eb="17">
      <t>オクガイ</t>
    </rPh>
    <rPh sb="18" eb="20">
      <t>カンゼン</t>
    </rPh>
    <rPh sb="21" eb="23">
      <t>キンエン</t>
    </rPh>
    <rPh sb="24" eb="26">
      <t>オクガイ</t>
    </rPh>
    <rPh sb="27" eb="29">
      <t>シキチ</t>
    </rPh>
    <rPh sb="30" eb="31">
      <t>モ</t>
    </rPh>
    <rPh sb="34" eb="36">
      <t>シセツ</t>
    </rPh>
    <rPh sb="40" eb="42">
      <t>オクナイ</t>
    </rPh>
    <rPh sb="42" eb="44">
      <t>キンエン</t>
    </rPh>
    <rPh sb="45" eb="47">
      <t>バアイ</t>
    </rPh>
    <rPh sb="48" eb="49">
      <t>フク</t>
    </rPh>
    <phoneticPr fontId="3"/>
  </si>
  <si>
    <t>Ｂ 敷地内禁煙（屋内を完全に禁煙とし、屋外も原則として禁煙とするが、特定屋外喫煙場所を設置している。）</t>
    <rPh sb="2" eb="4">
      <t>シキチ</t>
    </rPh>
    <rPh sb="4" eb="5">
      <t>ナイ</t>
    </rPh>
    <rPh sb="5" eb="7">
      <t>キンエン</t>
    </rPh>
    <rPh sb="11" eb="13">
      <t>カンゼン</t>
    </rPh>
    <rPh sb="14" eb="16">
      <t>キンエン</t>
    </rPh>
    <rPh sb="19" eb="21">
      <t>オクガイ</t>
    </rPh>
    <rPh sb="22" eb="24">
      <t>ゲンソク</t>
    </rPh>
    <rPh sb="27" eb="29">
      <t>キンエン</t>
    </rPh>
    <rPh sb="34" eb="36">
      <t>トクテイ</t>
    </rPh>
    <phoneticPr fontId="3"/>
  </si>
  <si>
    <t>高等学校</t>
    <rPh sb="0" eb="2">
      <t>コウトウ</t>
    </rPh>
    <rPh sb="2" eb="4">
      <t>ガッコウ</t>
    </rPh>
    <phoneticPr fontId="3"/>
  </si>
  <si>
    <t>支援学校</t>
    <rPh sb="0" eb="2">
      <t>シエン</t>
    </rPh>
    <rPh sb="2" eb="4">
      <t>ガッコウ</t>
    </rPh>
    <phoneticPr fontId="3"/>
  </si>
  <si>
    <t>A</t>
    <phoneticPr fontId="3"/>
  </si>
  <si>
    <t>B</t>
    <phoneticPr fontId="3"/>
  </si>
  <si>
    <t>敷地内全面禁煙開始時期</t>
    <rPh sb="0" eb="2">
      <t>シキチ</t>
    </rPh>
    <rPh sb="2" eb="3">
      <t>ナイ</t>
    </rPh>
    <rPh sb="3" eb="5">
      <t>ゼンメン</t>
    </rPh>
    <rPh sb="5" eb="7">
      <t>キンエン</t>
    </rPh>
    <rPh sb="7" eb="9">
      <t>カイシ</t>
    </rPh>
    <rPh sb="9" eb="11">
      <t>ジキ</t>
    </rPh>
    <phoneticPr fontId="3"/>
  </si>
  <si>
    <t>B</t>
    <phoneticPr fontId="3"/>
  </si>
  <si>
    <t>令和元年7月1日</t>
    <rPh sb="0" eb="2">
      <t>レイワ</t>
    </rPh>
    <rPh sb="2" eb="4">
      <t>ガンネン</t>
    </rPh>
    <rPh sb="5" eb="6">
      <t>ガツ</t>
    </rPh>
    <rPh sb="7" eb="8">
      <t>ニチ</t>
    </rPh>
    <phoneticPr fontId="39"/>
  </si>
  <si>
    <t>平成16年4月1日から</t>
    <rPh sb="0" eb="2">
      <t>ヘイセイ</t>
    </rPh>
    <rPh sb="4" eb="5">
      <t>ネン</t>
    </rPh>
    <rPh sb="6" eb="7">
      <t>ガツ</t>
    </rPh>
    <rPh sb="8" eb="9">
      <t>ニチ</t>
    </rPh>
    <phoneticPr fontId="3"/>
  </si>
  <si>
    <t>○</t>
  </si>
  <si>
    <t>2020年4月以降の屋外喫煙場所のあり方については検討中。</t>
    <rPh sb="4" eb="5">
      <t>ネン</t>
    </rPh>
    <rPh sb="6" eb="7">
      <t>ガツ</t>
    </rPh>
    <rPh sb="7" eb="9">
      <t>イコウ</t>
    </rPh>
    <rPh sb="10" eb="12">
      <t>オクガイ</t>
    </rPh>
    <rPh sb="12" eb="14">
      <t>キツエン</t>
    </rPh>
    <rPh sb="14" eb="16">
      <t>バショ</t>
    </rPh>
    <rPh sb="19" eb="20">
      <t>カタ</t>
    </rPh>
    <rPh sb="25" eb="28">
      <t>ケントウチュウ</t>
    </rPh>
    <phoneticPr fontId="3"/>
  </si>
  <si>
    <t>支所は敷地内全面禁煙</t>
    <rPh sb="0" eb="2">
      <t>シショ</t>
    </rPh>
    <rPh sb="3" eb="6">
      <t>シキチナイ</t>
    </rPh>
    <rPh sb="6" eb="8">
      <t>ゼンメン</t>
    </rPh>
    <rPh sb="8" eb="10">
      <t>キンエン</t>
    </rPh>
    <phoneticPr fontId="3"/>
  </si>
  <si>
    <t>令和2年4月より敷地内全面禁煙</t>
    <rPh sb="0" eb="2">
      <t>レイワ</t>
    </rPh>
    <rPh sb="3" eb="4">
      <t>ネン</t>
    </rPh>
    <rPh sb="5" eb="6">
      <t>ガツ</t>
    </rPh>
    <phoneticPr fontId="3"/>
  </si>
  <si>
    <t>特定屋外喫煙場所2か所</t>
    <rPh sb="0" eb="2">
      <t>トクテイ</t>
    </rPh>
    <rPh sb="2" eb="4">
      <t>オクガイ</t>
    </rPh>
    <rPh sb="4" eb="6">
      <t>キツエン</t>
    </rPh>
    <rPh sb="6" eb="8">
      <t>バショ</t>
    </rPh>
    <rPh sb="10" eb="11">
      <t>ショ</t>
    </rPh>
    <phoneticPr fontId="3"/>
  </si>
  <si>
    <t>平成23年4月1日から</t>
    <rPh sb="0" eb="2">
      <t>ヘイセイ</t>
    </rPh>
    <rPh sb="4" eb="5">
      <t>ネン</t>
    </rPh>
    <rPh sb="6" eb="7">
      <t>ガツ</t>
    </rPh>
    <rPh sb="8" eb="9">
      <t>ニチ</t>
    </rPh>
    <phoneticPr fontId="3"/>
  </si>
  <si>
    <t>一部特定屋外喫煙所有り</t>
    <rPh sb="0" eb="2">
      <t>イチブ</t>
    </rPh>
    <rPh sb="2" eb="4">
      <t>トクテイ</t>
    </rPh>
    <rPh sb="4" eb="6">
      <t>オクガイ</t>
    </rPh>
    <rPh sb="6" eb="8">
      <t>キツエン</t>
    </rPh>
    <rPh sb="8" eb="9">
      <t>ショ</t>
    </rPh>
    <rPh sb="9" eb="10">
      <t>ア</t>
    </rPh>
    <phoneticPr fontId="3"/>
  </si>
  <si>
    <t>出先機関によって異なる</t>
    <rPh sb="0" eb="2">
      <t>デサキ</t>
    </rPh>
    <rPh sb="2" eb="4">
      <t>キカン</t>
    </rPh>
    <rPh sb="8" eb="9">
      <t>コト</t>
    </rPh>
    <phoneticPr fontId="3"/>
  </si>
  <si>
    <t xml:space="preserve">消防局等：敷地内禁煙
保健所等：敷地内全面禁煙
</t>
    <rPh sb="0" eb="2">
      <t>ショウボウ</t>
    </rPh>
    <rPh sb="2" eb="3">
      <t>キョク</t>
    </rPh>
    <rPh sb="3" eb="4">
      <t>トウ</t>
    </rPh>
    <rPh sb="5" eb="7">
      <t>シキチ</t>
    </rPh>
    <rPh sb="7" eb="8">
      <t>ナイ</t>
    </rPh>
    <rPh sb="8" eb="10">
      <t>キンエン</t>
    </rPh>
    <rPh sb="11" eb="14">
      <t>ホケンショ</t>
    </rPh>
    <rPh sb="14" eb="15">
      <t>トウ</t>
    </rPh>
    <rPh sb="16" eb="18">
      <t>シキチ</t>
    </rPh>
    <rPh sb="18" eb="19">
      <t>ナイ</t>
    </rPh>
    <rPh sb="19" eb="21">
      <t>ゼンメン</t>
    </rPh>
    <rPh sb="21" eb="23">
      <t>キンエン</t>
    </rPh>
    <phoneticPr fontId="3"/>
  </si>
  <si>
    <t>消防署（出張所含む）以外は、敷地内全面禁煙</t>
    <rPh sb="0" eb="3">
      <t>ショウボウショ</t>
    </rPh>
    <rPh sb="4" eb="6">
      <t>シュッチョウ</t>
    </rPh>
    <rPh sb="6" eb="7">
      <t>ジョ</t>
    </rPh>
    <rPh sb="7" eb="8">
      <t>フク</t>
    </rPh>
    <rPh sb="10" eb="12">
      <t>イガイ</t>
    </rPh>
    <rPh sb="14" eb="16">
      <t>シキチ</t>
    </rPh>
    <rPh sb="16" eb="17">
      <t>ナイ</t>
    </rPh>
    <rPh sb="17" eb="19">
      <t>ゼンメン</t>
    </rPh>
    <rPh sb="19" eb="21">
      <t>キンエン</t>
    </rPh>
    <phoneticPr fontId="3"/>
  </si>
  <si>
    <t>消防本部・分署は特定屋外喫煙場所設置あり。</t>
    <rPh sb="0" eb="2">
      <t>ショウボウ</t>
    </rPh>
    <rPh sb="2" eb="4">
      <t>ホンブ</t>
    </rPh>
    <rPh sb="5" eb="7">
      <t>ブンショ</t>
    </rPh>
    <phoneticPr fontId="3"/>
  </si>
  <si>
    <t>出先機関によって異なる。保健福祉センター、こどもセンター等は敷地内全面禁煙。</t>
    <rPh sb="0" eb="2">
      <t>デサキ</t>
    </rPh>
    <rPh sb="2" eb="4">
      <t>キカン</t>
    </rPh>
    <rPh sb="8" eb="9">
      <t>コト</t>
    </rPh>
    <rPh sb="12" eb="14">
      <t>ホケン</t>
    </rPh>
    <rPh sb="14" eb="16">
      <t>フクシ</t>
    </rPh>
    <rPh sb="28" eb="29">
      <t>ナド</t>
    </rPh>
    <rPh sb="30" eb="32">
      <t>シキチ</t>
    </rPh>
    <rPh sb="32" eb="33">
      <t>ナイ</t>
    </rPh>
    <rPh sb="33" eb="35">
      <t>ゼンメン</t>
    </rPh>
    <rPh sb="35" eb="37">
      <t>キンエン</t>
    </rPh>
    <phoneticPr fontId="3"/>
  </si>
  <si>
    <t>消防署に特定屋外喫煙場所設置</t>
    <rPh sb="0" eb="3">
      <t>ショウボウショ</t>
    </rPh>
    <rPh sb="4" eb="6">
      <t>トクテイ</t>
    </rPh>
    <rPh sb="6" eb="8">
      <t>オクガイ</t>
    </rPh>
    <rPh sb="8" eb="10">
      <t>キツエン</t>
    </rPh>
    <rPh sb="10" eb="12">
      <t>バショ</t>
    </rPh>
    <rPh sb="12" eb="14">
      <t>セッチ</t>
    </rPh>
    <phoneticPr fontId="3"/>
  </si>
  <si>
    <t>保健センター</t>
    <rPh sb="0" eb="2">
      <t>ホケン</t>
    </rPh>
    <phoneticPr fontId="3"/>
  </si>
  <si>
    <t>上下水道局、消防署は敷地内禁煙（特定屋外喫煙場所設置）</t>
    <rPh sb="0" eb="2">
      <t>ジョウゲ</t>
    </rPh>
    <rPh sb="2" eb="5">
      <t>スイドウキョク</t>
    </rPh>
    <rPh sb="6" eb="9">
      <t>ショウボウショ</t>
    </rPh>
    <rPh sb="10" eb="13">
      <t>シキチナイ</t>
    </rPh>
    <rPh sb="13" eb="15">
      <t>キンエン</t>
    </rPh>
    <rPh sb="16" eb="18">
      <t>トクテイ</t>
    </rPh>
    <rPh sb="18" eb="20">
      <t>オクガイ</t>
    </rPh>
    <rPh sb="20" eb="22">
      <t>キツエン</t>
    </rPh>
    <rPh sb="22" eb="24">
      <t>バショ</t>
    </rPh>
    <rPh sb="24" eb="26">
      <t>セッチ</t>
    </rPh>
    <phoneticPr fontId="3"/>
  </si>
  <si>
    <t>市民プラザ内にあるこども発達支援センター及びなかよし広場及び教育センター（第２種施設内にある第１種施設）は、市民プラザの対応に準じ、２０２０年４月以降、現在１か所ある特定屋外喫煙場所を撤去予定。</t>
    <rPh sb="0" eb="2">
      <t>シミン</t>
    </rPh>
    <rPh sb="5" eb="6">
      <t>ナイ</t>
    </rPh>
    <rPh sb="12" eb="14">
      <t>ハッタツ</t>
    </rPh>
    <rPh sb="14" eb="16">
      <t>シエン</t>
    </rPh>
    <rPh sb="20" eb="21">
      <t>オヨ</t>
    </rPh>
    <rPh sb="26" eb="28">
      <t>ヒロバ</t>
    </rPh>
    <rPh sb="28" eb="29">
      <t>オヨ</t>
    </rPh>
    <rPh sb="30" eb="32">
      <t>キョウイク</t>
    </rPh>
    <rPh sb="37" eb="38">
      <t>ダイ</t>
    </rPh>
    <rPh sb="39" eb="40">
      <t>シュ</t>
    </rPh>
    <rPh sb="40" eb="42">
      <t>シセツ</t>
    </rPh>
    <rPh sb="42" eb="43">
      <t>ナイ</t>
    </rPh>
    <rPh sb="46" eb="47">
      <t>ダイ</t>
    </rPh>
    <rPh sb="48" eb="49">
      <t>シュ</t>
    </rPh>
    <rPh sb="49" eb="51">
      <t>シセツ</t>
    </rPh>
    <rPh sb="54" eb="56">
      <t>シミン</t>
    </rPh>
    <rPh sb="60" eb="62">
      <t>タイオウ</t>
    </rPh>
    <rPh sb="63" eb="64">
      <t>ジュン</t>
    </rPh>
    <rPh sb="70" eb="71">
      <t>ネン</t>
    </rPh>
    <rPh sb="72" eb="73">
      <t>ガツ</t>
    </rPh>
    <rPh sb="73" eb="75">
      <t>イコウ</t>
    </rPh>
    <rPh sb="76" eb="78">
      <t>ゲンザイ</t>
    </rPh>
    <rPh sb="80" eb="81">
      <t>ショ</t>
    </rPh>
    <rPh sb="83" eb="85">
      <t>トクテイ</t>
    </rPh>
    <rPh sb="85" eb="87">
      <t>オクガイ</t>
    </rPh>
    <rPh sb="87" eb="89">
      <t>キツエン</t>
    </rPh>
    <rPh sb="89" eb="91">
      <t>バショ</t>
    </rPh>
    <rPh sb="92" eb="94">
      <t>テッキョ</t>
    </rPh>
    <rPh sb="94" eb="96">
      <t>ヨテイ</t>
    </rPh>
    <phoneticPr fontId="3"/>
  </si>
  <si>
    <t>敷地内全面禁煙：51ヶ所
敷地内禁煙：4ヶ所</t>
    <rPh sb="0" eb="2">
      <t>シキチ</t>
    </rPh>
    <rPh sb="2" eb="3">
      <t>ナイ</t>
    </rPh>
    <rPh sb="3" eb="5">
      <t>ゼンメン</t>
    </rPh>
    <rPh sb="5" eb="7">
      <t>キンエン</t>
    </rPh>
    <rPh sb="11" eb="12">
      <t>ショ</t>
    </rPh>
    <rPh sb="13" eb="15">
      <t>シキチ</t>
    </rPh>
    <rPh sb="15" eb="16">
      <t>ナイ</t>
    </rPh>
    <rPh sb="16" eb="18">
      <t>キンエン</t>
    </rPh>
    <rPh sb="21" eb="22">
      <t>ショ</t>
    </rPh>
    <phoneticPr fontId="3"/>
  </si>
  <si>
    <t>各施設による</t>
    <rPh sb="0" eb="1">
      <t>カク</t>
    </rPh>
    <rPh sb="1" eb="3">
      <t>シセツ</t>
    </rPh>
    <phoneticPr fontId="3"/>
  </si>
  <si>
    <t>子育て総合支援センターは敷地内全面禁煙、田原支所は特定屋外喫煙場所設置。</t>
    <rPh sb="0" eb="2">
      <t>コソダ</t>
    </rPh>
    <rPh sb="3" eb="5">
      <t>ソウゴウ</t>
    </rPh>
    <rPh sb="5" eb="7">
      <t>シエン</t>
    </rPh>
    <rPh sb="12" eb="14">
      <t>シキチ</t>
    </rPh>
    <rPh sb="14" eb="15">
      <t>ナイ</t>
    </rPh>
    <rPh sb="15" eb="17">
      <t>ゼンメン</t>
    </rPh>
    <rPh sb="17" eb="19">
      <t>キンエン</t>
    </rPh>
    <rPh sb="20" eb="22">
      <t>タワラ</t>
    </rPh>
    <rPh sb="22" eb="23">
      <t>シ</t>
    </rPh>
    <rPh sb="23" eb="24">
      <t>ショ</t>
    </rPh>
    <rPh sb="25" eb="27">
      <t>トクテイ</t>
    </rPh>
    <rPh sb="27" eb="29">
      <t>オクガイ</t>
    </rPh>
    <rPh sb="29" eb="31">
      <t>キツエン</t>
    </rPh>
    <rPh sb="31" eb="33">
      <t>バショ</t>
    </rPh>
    <rPh sb="33" eb="35">
      <t>セッチ</t>
    </rPh>
    <phoneticPr fontId="3"/>
  </si>
  <si>
    <t>敷地内全面禁煙：4カ所 市役所出張所・水道局（浄水場）・消防本部・児童センター
敷地内禁煙：7カ所 市役所別館・保健福祉総合センター・青少年センター・水道局（ポンプ場）・環境事業所・浄化センター・給食センター</t>
    <rPh sb="10" eb="11">
      <t>ショ</t>
    </rPh>
    <rPh sb="12" eb="15">
      <t>シヤクショ</t>
    </rPh>
    <rPh sb="15" eb="17">
      <t>シュッチョウ</t>
    </rPh>
    <rPh sb="17" eb="18">
      <t>ジョ</t>
    </rPh>
    <rPh sb="19" eb="22">
      <t>スイドウキョク</t>
    </rPh>
    <rPh sb="23" eb="26">
      <t>ジョウスイジョウ</t>
    </rPh>
    <rPh sb="28" eb="30">
      <t>ショウボウ</t>
    </rPh>
    <rPh sb="30" eb="32">
      <t>ホンブ</t>
    </rPh>
    <rPh sb="33" eb="35">
      <t>ジドウ</t>
    </rPh>
    <rPh sb="48" eb="49">
      <t>ショ</t>
    </rPh>
    <rPh sb="50" eb="53">
      <t>シヤクショ</t>
    </rPh>
    <rPh sb="53" eb="55">
      <t>ベッカン</t>
    </rPh>
    <rPh sb="56" eb="58">
      <t>ホケン</t>
    </rPh>
    <rPh sb="58" eb="60">
      <t>フクシ</t>
    </rPh>
    <rPh sb="60" eb="62">
      <t>ソウゴウ</t>
    </rPh>
    <rPh sb="67" eb="70">
      <t>セイショウネン</t>
    </rPh>
    <rPh sb="75" eb="78">
      <t>スイドウキョク</t>
    </rPh>
    <rPh sb="82" eb="83">
      <t>ジョウ</t>
    </rPh>
    <rPh sb="85" eb="87">
      <t>カンキョウ</t>
    </rPh>
    <rPh sb="87" eb="90">
      <t>ジギョウショ</t>
    </rPh>
    <rPh sb="91" eb="93">
      <t>ジョウカ</t>
    </rPh>
    <rPh sb="98" eb="100">
      <t>キュウショク</t>
    </rPh>
    <phoneticPr fontId="3"/>
  </si>
  <si>
    <t>敷地内全面禁煙：文化会館
敷地内禁煙：福祉センター（裏の出入口の屋外に喫煙場所あり）
消防署（休憩時間及び時間外にて職員等が特定屋外喫煙場所使用）</t>
    <rPh sb="0" eb="2">
      <t>シキチ</t>
    </rPh>
    <rPh sb="2" eb="3">
      <t>ナイ</t>
    </rPh>
    <rPh sb="3" eb="5">
      <t>ゼンメン</t>
    </rPh>
    <rPh sb="5" eb="7">
      <t>キンエン</t>
    </rPh>
    <rPh sb="8" eb="10">
      <t>ブンカ</t>
    </rPh>
    <rPh sb="10" eb="12">
      <t>カイカン</t>
    </rPh>
    <rPh sb="13" eb="15">
      <t>シキチ</t>
    </rPh>
    <rPh sb="15" eb="16">
      <t>ナイ</t>
    </rPh>
    <rPh sb="16" eb="18">
      <t>キンエン</t>
    </rPh>
    <phoneticPr fontId="3"/>
  </si>
  <si>
    <t>敷地内全面禁煙：熊取ふれあいセンター、教育・子どもセンター、学童
敷地内禁煙：希望が丘受水・配水場（特定屋外喫煙場所1か所）</t>
    <rPh sb="0" eb="3">
      <t>シキチナイ</t>
    </rPh>
    <rPh sb="3" eb="5">
      <t>ゼンメン</t>
    </rPh>
    <rPh sb="5" eb="7">
      <t>キンエン</t>
    </rPh>
    <rPh sb="8" eb="10">
      <t>クマトリ</t>
    </rPh>
    <rPh sb="19" eb="21">
      <t>キョウイク</t>
    </rPh>
    <rPh sb="22" eb="23">
      <t>コ</t>
    </rPh>
    <rPh sb="30" eb="32">
      <t>ガクドウ</t>
    </rPh>
    <rPh sb="33" eb="35">
      <t>シキチ</t>
    </rPh>
    <rPh sb="35" eb="36">
      <t>ナイ</t>
    </rPh>
    <rPh sb="36" eb="38">
      <t>キンエン</t>
    </rPh>
    <rPh sb="39" eb="41">
      <t>キボウ</t>
    </rPh>
    <rPh sb="42" eb="43">
      <t>オカ</t>
    </rPh>
    <rPh sb="43" eb="45">
      <t>ジュスイ</t>
    </rPh>
    <rPh sb="46" eb="48">
      <t>ハイスイ</t>
    </rPh>
    <rPh sb="48" eb="49">
      <t>ジョウ</t>
    </rPh>
    <rPh sb="60" eb="61">
      <t>ショ</t>
    </rPh>
    <phoneticPr fontId="3"/>
  </si>
  <si>
    <t>平成23年4月1日から</t>
  </si>
  <si>
    <t>平成29年3月から</t>
    <rPh sb="0" eb="2">
      <t>ヘイセイ</t>
    </rPh>
    <rPh sb="4" eb="5">
      <t>ネン</t>
    </rPh>
    <rPh sb="6" eb="7">
      <t>ガツ</t>
    </rPh>
    <phoneticPr fontId="41"/>
  </si>
  <si>
    <t>市有施設受動喫煙防止ガイドラインでH25年に屋内全面禁煙達成</t>
    <rPh sb="0" eb="10">
      <t>シユウシセツジュドウキツエンボウシ</t>
    </rPh>
    <rPh sb="20" eb="21">
      <t>ネン</t>
    </rPh>
    <rPh sb="22" eb="24">
      <t>オクナイ</t>
    </rPh>
    <rPh sb="24" eb="26">
      <t>ゼンメン</t>
    </rPh>
    <rPh sb="26" eb="28">
      <t>キンエン</t>
    </rPh>
    <rPh sb="28" eb="30">
      <t>タッセイ</t>
    </rPh>
    <phoneticPr fontId="40"/>
  </si>
  <si>
    <t>第一種施設である本庁舎内にあるため、敷地内禁煙実施済</t>
    <rPh sb="0" eb="3">
      <t>ダイイッシュ</t>
    </rPh>
    <rPh sb="3" eb="5">
      <t>シセツ</t>
    </rPh>
    <rPh sb="8" eb="9">
      <t>ホン</t>
    </rPh>
    <rPh sb="9" eb="11">
      <t>チョウシャ</t>
    </rPh>
    <rPh sb="11" eb="12">
      <t>ナイ</t>
    </rPh>
    <rPh sb="18" eb="20">
      <t>シキチ</t>
    </rPh>
    <rPh sb="20" eb="21">
      <t>ナイ</t>
    </rPh>
    <rPh sb="21" eb="23">
      <t>キンエン</t>
    </rPh>
    <rPh sb="23" eb="25">
      <t>ジッシ</t>
    </rPh>
    <rPh sb="25" eb="26">
      <t>スミ</t>
    </rPh>
    <phoneticPr fontId="40"/>
  </si>
  <si>
    <t>本庁の中に議会スペースあり。</t>
    <rPh sb="0" eb="2">
      <t>ホンチョウ</t>
    </rPh>
    <rPh sb="3" eb="4">
      <t>ナカ</t>
    </rPh>
    <rPh sb="5" eb="7">
      <t>ギカイ</t>
    </rPh>
    <phoneticPr fontId="3"/>
  </si>
  <si>
    <t>市役所内(第1種施設）にあり、敷地内禁煙。</t>
    <rPh sb="0" eb="3">
      <t>シヤクショ</t>
    </rPh>
    <rPh sb="3" eb="4">
      <t>ナイ</t>
    </rPh>
    <rPh sb="5" eb="6">
      <t>ダイ</t>
    </rPh>
    <rPh sb="7" eb="8">
      <t>シュ</t>
    </rPh>
    <rPh sb="8" eb="10">
      <t>シセツ</t>
    </rPh>
    <rPh sb="15" eb="17">
      <t>シキチ</t>
    </rPh>
    <rPh sb="17" eb="18">
      <t>ナイ</t>
    </rPh>
    <rPh sb="18" eb="20">
      <t>キンエン</t>
    </rPh>
    <phoneticPr fontId="40"/>
  </si>
  <si>
    <t>議場、議員控室、
議会事務局執務室
（東館３階フロア全面）</t>
    <rPh sb="0" eb="2">
      <t>ギジョウ</t>
    </rPh>
    <rPh sb="3" eb="5">
      <t>ギイン</t>
    </rPh>
    <rPh sb="5" eb="7">
      <t>ヒカエシツ</t>
    </rPh>
    <rPh sb="9" eb="11">
      <t>ギカイ</t>
    </rPh>
    <rPh sb="11" eb="14">
      <t>ジムキョク</t>
    </rPh>
    <rPh sb="14" eb="17">
      <t>シツムシツ</t>
    </rPh>
    <rPh sb="19" eb="20">
      <t>ヒガシ</t>
    </rPh>
    <rPh sb="20" eb="21">
      <t>カン</t>
    </rPh>
    <rPh sb="22" eb="23">
      <t>カイ</t>
    </rPh>
    <rPh sb="26" eb="28">
      <t>ゼンメン</t>
    </rPh>
    <phoneticPr fontId="40"/>
  </si>
  <si>
    <t>平成23年4月1日から</t>
    <rPh sb="0" eb="2">
      <t>ヘイセイ</t>
    </rPh>
    <rPh sb="4" eb="5">
      <t>ネン</t>
    </rPh>
    <rPh sb="6" eb="7">
      <t>ガツ</t>
    </rPh>
    <rPh sb="8" eb="9">
      <t>ニチ</t>
    </rPh>
    <phoneticPr fontId="40"/>
  </si>
  <si>
    <t>保健センター・児童発達支援センターの２カ所は敷地内全面禁煙、水道局庁舎・クリーンセンターの２カ所は敷地内禁煙。</t>
    <rPh sb="0" eb="2">
      <t>ホケン</t>
    </rPh>
    <rPh sb="7" eb="9">
      <t>ジドウ</t>
    </rPh>
    <rPh sb="9" eb="11">
      <t>ハッタツ</t>
    </rPh>
    <rPh sb="11" eb="13">
      <t>シエン</t>
    </rPh>
    <rPh sb="20" eb="21">
      <t>ショ</t>
    </rPh>
    <rPh sb="22" eb="24">
      <t>シキチ</t>
    </rPh>
    <rPh sb="24" eb="25">
      <t>ナイ</t>
    </rPh>
    <rPh sb="25" eb="27">
      <t>ゼンメン</t>
    </rPh>
    <rPh sb="27" eb="29">
      <t>キンエン</t>
    </rPh>
    <rPh sb="30" eb="33">
      <t>スイドウキョク</t>
    </rPh>
    <rPh sb="33" eb="35">
      <t>チョウシャ</t>
    </rPh>
    <rPh sb="47" eb="48">
      <t>ショ</t>
    </rPh>
    <rPh sb="49" eb="52">
      <t>シキチナイ</t>
    </rPh>
    <rPh sb="52" eb="54">
      <t>キンエン</t>
    </rPh>
    <phoneticPr fontId="20"/>
  </si>
  <si>
    <t>消防本部と2箇所の分署には特定屋外喫煙場所が設置されている。</t>
    <rPh sb="0" eb="2">
      <t>ショウボウ</t>
    </rPh>
    <rPh sb="2" eb="4">
      <t>ホンブ</t>
    </rPh>
    <rPh sb="6" eb="8">
      <t>カショ</t>
    </rPh>
    <rPh sb="9" eb="11">
      <t>ブンショ</t>
    </rPh>
    <phoneticPr fontId="3"/>
  </si>
  <si>
    <t>府内市町村における受動喫煙防止対策実施状況</t>
    <rPh sb="0" eb="1">
      <t>フ</t>
    </rPh>
    <rPh sb="1" eb="2">
      <t>ナイ</t>
    </rPh>
    <rPh sb="2" eb="5">
      <t>シチョウソン</t>
    </rPh>
    <rPh sb="9" eb="11">
      <t>ジュドウ</t>
    </rPh>
    <rPh sb="11" eb="13">
      <t>キツエン</t>
    </rPh>
    <rPh sb="13" eb="15">
      <t>ボウシ</t>
    </rPh>
    <rPh sb="15" eb="17">
      <t>タイサク</t>
    </rPh>
    <rPh sb="17" eb="19">
      <t>ジッシ</t>
    </rPh>
    <rPh sb="19" eb="21">
      <t>ジョウキョウ</t>
    </rPh>
    <phoneticPr fontId="3"/>
  </si>
  <si>
    <t>＜調査対象施設＞43市町村（回収率100％）</t>
    <rPh sb="1" eb="3">
      <t>チョウサ</t>
    </rPh>
    <rPh sb="3" eb="5">
      <t>タイショウ</t>
    </rPh>
    <rPh sb="5" eb="7">
      <t>シセツ</t>
    </rPh>
    <rPh sb="10" eb="13">
      <t>シチョウソン</t>
    </rPh>
    <rPh sb="14" eb="16">
      <t>カイシュウ</t>
    </rPh>
    <rPh sb="16" eb="17">
      <t>リツ</t>
    </rPh>
    <phoneticPr fontId="3"/>
  </si>
  <si>
    <t>（市町村数）</t>
    <rPh sb="1" eb="4">
      <t>シチョウソン</t>
    </rPh>
    <rPh sb="4" eb="5">
      <t>スウ</t>
    </rPh>
    <phoneticPr fontId="39"/>
  </si>
  <si>
    <t>（施設数）</t>
    <rPh sb="1" eb="3">
      <t>シセツ</t>
    </rPh>
    <rPh sb="3" eb="4">
      <t>スウ</t>
    </rPh>
    <phoneticPr fontId="39"/>
  </si>
  <si>
    <t>※複数回答あり</t>
    <rPh sb="1" eb="3">
      <t>フクスウ</t>
    </rPh>
    <rPh sb="3" eb="5">
      <t>カイトウ</t>
    </rPh>
    <phoneticPr fontId="39"/>
  </si>
  <si>
    <t>合計（市町村数）</t>
    <rPh sb="0" eb="2">
      <t>ゴウケイ</t>
    </rPh>
    <rPh sb="3" eb="6">
      <t>シチョウソン</t>
    </rPh>
    <rPh sb="6" eb="7">
      <t>スウ</t>
    </rPh>
    <phoneticPr fontId="3"/>
  </si>
  <si>
    <t>合計（施設数）</t>
    <rPh sb="0" eb="2">
      <t>ゴウケイ</t>
    </rPh>
    <rPh sb="3" eb="5">
      <t>シセツ</t>
    </rPh>
    <rPh sb="5" eb="6">
      <t>スウ</t>
    </rPh>
    <phoneticPr fontId="3"/>
  </si>
  <si>
    <t>出先機関※
(第一種)</t>
    <rPh sb="0" eb="2">
      <t>デサキ</t>
    </rPh>
    <rPh sb="2" eb="4">
      <t>キカン</t>
    </rPh>
    <rPh sb="7" eb="10">
      <t>ダイイッシュ</t>
    </rPh>
    <phoneticPr fontId="3"/>
  </si>
  <si>
    <t>件数</t>
    <rPh sb="0" eb="2">
      <t>ケンスウ</t>
    </rPh>
    <phoneticPr fontId="39"/>
  </si>
  <si>
    <t>割合</t>
    <rPh sb="0" eb="2">
      <t>ワリアイ</t>
    </rPh>
    <phoneticPr fontId="39"/>
  </si>
  <si>
    <t>屋内に喫煙専用室設置</t>
    <phoneticPr fontId="39"/>
  </si>
  <si>
    <t>屋内に指定たばこ専用喫煙室設置</t>
  </si>
  <si>
    <t>出先機関
(第一種)</t>
    <rPh sb="0" eb="2">
      <t>デサキ</t>
    </rPh>
    <rPh sb="2" eb="4">
      <t>キカン</t>
    </rPh>
    <rPh sb="6" eb="9">
      <t>ダイイッシュ</t>
    </rPh>
    <phoneticPr fontId="3"/>
  </si>
  <si>
    <t>H25</t>
    <phoneticPr fontId="39"/>
  </si>
  <si>
    <t>H28</t>
    <phoneticPr fontId="39"/>
  </si>
  <si>
    <t>R01</t>
    <phoneticPr fontId="39"/>
  </si>
  <si>
    <t>敷地内全面禁煙</t>
    <rPh sb="0" eb="2">
      <t>シキチ</t>
    </rPh>
    <rPh sb="2" eb="3">
      <t>ナイ</t>
    </rPh>
    <rPh sb="3" eb="5">
      <t>ゼンメン</t>
    </rPh>
    <rPh sb="5" eb="7">
      <t>キンエン</t>
    </rPh>
    <phoneticPr fontId="39"/>
  </si>
  <si>
    <t>保育所・学校等</t>
    <rPh sb="0" eb="2">
      <t>ホイク</t>
    </rPh>
    <rPh sb="2" eb="3">
      <t>ジョ</t>
    </rPh>
    <rPh sb="4" eb="6">
      <t>ガッコウ</t>
    </rPh>
    <rPh sb="6" eb="7">
      <t>トウ</t>
    </rPh>
    <phoneticPr fontId="39"/>
  </si>
  <si>
    <t>市町村庁舎</t>
    <rPh sb="0" eb="3">
      <t>シチョウソン</t>
    </rPh>
    <rPh sb="3" eb="5">
      <t>チョウシャ</t>
    </rPh>
    <phoneticPr fontId="39"/>
  </si>
  <si>
    <t>議会関係スペース</t>
    <rPh sb="0" eb="2">
      <t>ギカイ</t>
    </rPh>
    <rPh sb="2" eb="4">
      <t>カンケイ</t>
    </rPh>
    <phoneticPr fontId="39"/>
  </si>
  <si>
    <t>屋内全面禁煙</t>
    <rPh sb="0" eb="1">
      <t>オク</t>
    </rPh>
    <rPh sb="1" eb="2">
      <t>ナイ</t>
    </rPh>
    <rPh sb="2" eb="4">
      <t>ゼンメン</t>
    </rPh>
    <rPh sb="4" eb="6">
      <t>キンエン</t>
    </rPh>
    <phoneticPr fontId="39"/>
  </si>
  <si>
    <t>原則屋内禁煙</t>
    <rPh sb="0" eb="2">
      <t>ゲンソク</t>
    </rPh>
    <rPh sb="2" eb="4">
      <t>オクナイ</t>
    </rPh>
    <rPh sb="4" eb="6">
      <t>キンエン</t>
    </rPh>
    <phoneticPr fontId="39"/>
  </si>
  <si>
    <t>原則屋内禁煙でない</t>
    <rPh sb="0" eb="2">
      <t>ゲンソク</t>
    </rPh>
    <rPh sb="2" eb="4">
      <t>オクナイ</t>
    </rPh>
    <rPh sb="4" eb="6">
      <t>キンエン</t>
    </rPh>
    <phoneticPr fontId="39"/>
  </si>
  <si>
    <t>敷地内禁煙※1</t>
    <rPh sb="0" eb="2">
      <t>シキチ</t>
    </rPh>
    <rPh sb="2" eb="3">
      <t>ナイ</t>
    </rPh>
    <rPh sb="3" eb="5">
      <t>キンエン</t>
    </rPh>
    <phoneticPr fontId="39"/>
  </si>
  <si>
    <t>敷地内全面禁煙でない※2</t>
    <rPh sb="0" eb="2">
      <t>シキチ</t>
    </rPh>
    <rPh sb="2" eb="3">
      <t>ナイ</t>
    </rPh>
    <rPh sb="3" eb="5">
      <t>ゼンメン</t>
    </rPh>
    <rPh sb="5" eb="7">
      <t>キンエン</t>
    </rPh>
    <phoneticPr fontId="39"/>
  </si>
  <si>
    <t>【第一種施設】（令和元年7月1日施行）
○学校、病院、児童福祉施設その他の受動喫煙により健康を損なうおそれが高い者が主として利用する施設及び行政機関の庁舎(政策の企画立案を行う施設や、法律により　市町村等に設置が義務付けられている施設等)は第一種施設に該当します。
○第一種施設は改正健康増進法により２０１９年７月から「敷地内禁煙」が義務付けられています。さらに、条例により２０２０年４月から「敷地内全面禁煙」とし、敷地内に特定屋外喫煙場所を設置しないこととする努力義務を規定しています。</t>
    <rPh sb="1" eb="4">
      <t>ダイイッシュ</t>
    </rPh>
    <rPh sb="4" eb="6">
      <t>シセツ</t>
    </rPh>
    <rPh sb="8" eb="9">
      <t>レイ</t>
    </rPh>
    <rPh sb="9" eb="10">
      <t>ワ</t>
    </rPh>
    <rPh sb="10" eb="12">
      <t>ガンネン</t>
    </rPh>
    <rPh sb="13" eb="14">
      <t>ガツ</t>
    </rPh>
    <rPh sb="15" eb="16">
      <t>ニチ</t>
    </rPh>
    <rPh sb="16" eb="18">
      <t>セコウ</t>
    </rPh>
    <rPh sb="98" eb="101">
      <t>シチョウソン</t>
    </rPh>
    <rPh sb="101" eb="102">
      <t>トウ</t>
    </rPh>
    <rPh sb="117" eb="118">
      <t>ナド</t>
    </rPh>
    <rPh sb="126" eb="128">
      <t>ガイトウ</t>
    </rPh>
    <phoneticPr fontId="4"/>
  </si>
  <si>
    <t>【第二種施設】（令和2年4月1日施行）
○第一種施設以外の施設は第二種施設に位置づけられます。議会関係スペースは第二種施設に該当します。
○第二種施設は改正健康増進法により２０２０年４月から「原則屋内禁煙」が義務付けられます。</t>
    <rPh sb="4" eb="6">
      <t>シセツ</t>
    </rPh>
    <rPh sb="8" eb="9">
      <t>レイ</t>
    </rPh>
    <rPh sb="9" eb="10">
      <t>ワ</t>
    </rPh>
    <rPh sb="11" eb="12">
      <t>ネン</t>
    </rPh>
    <rPh sb="13" eb="14">
      <t>ガツ</t>
    </rPh>
    <rPh sb="15" eb="16">
      <t>ニチ</t>
    </rPh>
    <rPh sb="16" eb="18">
      <t>セコウ</t>
    </rPh>
    <rPh sb="47" eb="49">
      <t>ギカイ</t>
    </rPh>
    <rPh sb="49" eb="51">
      <t>カンケイ</t>
    </rPh>
    <rPh sb="56" eb="58">
      <t>ダイニ</t>
    </rPh>
    <rPh sb="58" eb="59">
      <t>シュ</t>
    </rPh>
    <rPh sb="59" eb="61">
      <t>シセツ</t>
    </rPh>
    <rPh sb="62" eb="64">
      <t>ガイトウ</t>
    </rPh>
    <phoneticPr fontId="4"/>
  </si>
  <si>
    <t>施設状況の定義</t>
    <rPh sb="0" eb="2">
      <t>シセツ</t>
    </rPh>
    <rPh sb="2" eb="4">
      <t>ジョウキョウ</t>
    </rPh>
    <rPh sb="5" eb="7">
      <t>テイギ</t>
    </rPh>
    <phoneticPr fontId="39"/>
  </si>
  <si>
    <t>施設状況の定義</t>
    <rPh sb="0" eb="2">
      <t>シセツ</t>
    </rPh>
    <rPh sb="2" eb="4">
      <t>ジョウキョウ</t>
    </rPh>
    <rPh sb="5" eb="7">
      <t>テイギ</t>
    </rPh>
    <phoneticPr fontId="3"/>
  </si>
  <si>
    <t>○「保育所・幼稚園・認定こども園・小学校・中学校」は、受動喫煙により健康を損なうおそれが高い者が主として利用する施設として、第一種施設に該当します。
○これらの施設は、改正健康増進法により2019年7月から「敷地内禁煙」が義務付けられています。さらに、条例により2020年4月から「敷地内全面禁煙」とし、敷地内に特定屋外喫煙場所を設置しないこととする努力義務を規定しています。
○以下、分校は内数です。</t>
    <rPh sb="2" eb="4">
      <t>ホイク</t>
    </rPh>
    <rPh sb="4" eb="5">
      <t>ショ</t>
    </rPh>
    <rPh sb="6" eb="9">
      <t>ヨウチエン</t>
    </rPh>
    <rPh sb="10" eb="12">
      <t>ニンテイ</t>
    </rPh>
    <rPh sb="15" eb="16">
      <t>エン</t>
    </rPh>
    <rPh sb="17" eb="20">
      <t>ショウガッコウ</t>
    </rPh>
    <rPh sb="21" eb="24">
      <t>チュウガッコウ</t>
    </rPh>
    <rPh sb="80" eb="82">
      <t>シセツ</t>
    </rPh>
    <rPh sb="84" eb="86">
      <t>カイセイ</t>
    </rPh>
    <rPh sb="86" eb="88">
      <t>ケンコウ</t>
    </rPh>
    <rPh sb="88" eb="90">
      <t>ゾウシン</t>
    </rPh>
    <rPh sb="90" eb="91">
      <t>ホウ</t>
    </rPh>
    <rPh sb="98" eb="99">
      <t>ネン</t>
    </rPh>
    <rPh sb="100" eb="101">
      <t>ガツ</t>
    </rPh>
    <rPh sb="104" eb="106">
      <t>シキチ</t>
    </rPh>
    <rPh sb="106" eb="107">
      <t>ナイ</t>
    </rPh>
    <rPh sb="107" eb="109">
      <t>キンエン</t>
    </rPh>
    <rPh sb="111" eb="114">
      <t>ギムヅ</t>
    </rPh>
    <rPh sb="126" eb="128">
      <t>ジョウレイ</t>
    </rPh>
    <rPh sb="135" eb="136">
      <t>ネン</t>
    </rPh>
    <rPh sb="137" eb="138">
      <t>ガツ</t>
    </rPh>
    <rPh sb="141" eb="143">
      <t>シキチ</t>
    </rPh>
    <rPh sb="143" eb="144">
      <t>ナイ</t>
    </rPh>
    <rPh sb="144" eb="146">
      <t>ゼンメン</t>
    </rPh>
    <rPh sb="146" eb="148">
      <t>キンエン</t>
    </rPh>
    <rPh sb="152" eb="154">
      <t>シキチ</t>
    </rPh>
    <rPh sb="154" eb="155">
      <t>ナイ</t>
    </rPh>
    <rPh sb="156" eb="158">
      <t>トクテイ</t>
    </rPh>
    <rPh sb="158" eb="160">
      <t>オクガイ</t>
    </rPh>
    <rPh sb="160" eb="162">
      <t>キツエン</t>
    </rPh>
    <rPh sb="162" eb="164">
      <t>バショ</t>
    </rPh>
    <rPh sb="165" eb="167">
      <t>セッチ</t>
    </rPh>
    <rPh sb="175" eb="177">
      <t>ドリョク</t>
    </rPh>
    <rPh sb="177" eb="179">
      <t>ギム</t>
    </rPh>
    <rPh sb="180" eb="182">
      <t>キテイ</t>
    </rPh>
    <rPh sb="190" eb="192">
      <t>イカ</t>
    </rPh>
    <rPh sb="193" eb="195">
      <t>ブンコウ</t>
    </rPh>
    <rPh sb="196" eb="197">
      <t>ウチ</t>
    </rPh>
    <rPh sb="197" eb="198">
      <t>スウ</t>
    </rPh>
    <phoneticPr fontId="3"/>
  </si>
  <si>
    <t xml:space="preserve">○「高等学校・支援学校」は、受動喫煙により健康を損なうおそれが高い者が主として利用する施設として、第一種施設に該当します。
○これらの施設は、改正健康増進法により2019年7月から「敷地内禁煙」が義務付けられています。さらに、条例により2020年4月から「敷地内全面禁煙」とし、敷地内に特定屋外喫煙場所を設置しないこととする努力義務を規定しています。
</t>
    <rPh sb="2" eb="4">
      <t>コウトウ</t>
    </rPh>
    <rPh sb="4" eb="6">
      <t>ガッコウ</t>
    </rPh>
    <rPh sb="7" eb="9">
      <t>シエン</t>
    </rPh>
    <rPh sb="9" eb="11">
      <t>ガッコウ</t>
    </rPh>
    <rPh sb="67" eb="69">
      <t>シセツ</t>
    </rPh>
    <phoneticPr fontId="3"/>
  </si>
  <si>
    <t>24時間勤務及び災害時対応を考慮し、消防施設においては特定屋外喫煙場所設置</t>
    <rPh sb="2" eb="4">
      <t>ジカン</t>
    </rPh>
    <rPh sb="4" eb="6">
      <t>キンム</t>
    </rPh>
    <rPh sb="6" eb="7">
      <t>オヨ</t>
    </rPh>
    <rPh sb="8" eb="10">
      <t>サイガイ</t>
    </rPh>
    <rPh sb="10" eb="11">
      <t>ジ</t>
    </rPh>
    <rPh sb="11" eb="13">
      <t>タイオウ</t>
    </rPh>
    <rPh sb="14" eb="16">
      <t>コウリョ</t>
    </rPh>
    <rPh sb="18" eb="20">
      <t>ショウボウ</t>
    </rPh>
    <rPh sb="20" eb="22">
      <t>シセツ</t>
    </rPh>
    <rPh sb="27" eb="29">
      <t>トクテイ</t>
    </rPh>
    <rPh sb="29" eb="31">
      <t>オクガイ</t>
    </rPh>
    <rPh sb="31" eb="33">
      <t>キツエン</t>
    </rPh>
    <rPh sb="33" eb="35">
      <t>バショ</t>
    </rPh>
    <rPh sb="35" eb="37">
      <t>セッチ</t>
    </rPh>
    <phoneticPr fontId="3"/>
  </si>
  <si>
    <t>■第一種施設</t>
    <rPh sb="1" eb="4">
      <t>ダイイッシュ</t>
    </rPh>
    <rPh sb="4" eb="6">
      <t>シセツ</t>
    </rPh>
    <phoneticPr fontId="39"/>
  </si>
  <si>
    <t>■第二種施設</t>
    <rPh sb="1" eb="3">
      <t>ダイニ</t>
    </rPh>
    <rPh sb="3" eb="4">
      <t>シュ</t>
    </rPh>
    <rPh sb="4" eb="6">
      <t>シセツ</t>
    </rPh>
    <phoneticPr fontId="39"/>
  </si>
  <si>
    <t>○</t>
    <phoneticPr fontId="3"/>
  </si>
  <si>
    <t>　改正健康増進法及び大阪府受動喫煙防止条例に基づき、府内市町村における受動喫煙防止対策実施状況について調査した結果は下表のとおりでした。
　○第一種施設に該当する施設は敷地内禁煙又は敷地内全面禁煙でした。特に保育所・幼稚園・学校等は全施設で
　　敷地内全面禁煙を達成しました。
　○第二種施設に該当する議会関係スペースは全市町村で屋内全面禁煙でした。</t>
    <rPh sb="1" eb="3">
      <t>カイセイ</t>
    </rPh>
    <rPh sb="3" eb="5">
      <t>ケンコウ</t>
    </rPh>
    <rPh sb="5" eb="7">
      <t>ゾウシン</t>
    </rPh>
    <rPh sb="7" eb="8">
      <t>ホウ</t>
    </rPh>
    <rPh sb="8" eb="9">
      <t>オヨ</t>
    </rPh>
    <rPh sb="10" eb="13">
      <t>オオサカフ</t>
    </rPh>
    <rPh sb="13" eb="15">
      <t>ジュドウ</t>
    </rPh>
    <rPh sb="15" eb="17">
      <t>キツエン</t>
    </rPh>
    <rPh sb="17" eb="19">
      <t>ボウシ</t>
    </rPh>
    <rPh sb="19" eb="21">
      <t>ジョウレイ</t>
    </rPh>
    <rPh sb="22" eb="23">
      <t>モト</t>
    </rPh>
    <rPh sb="26" eb="28">
      <t>フナイ</t>
    </rPh>
    <rPh sb="28" eb="31">
      <t>シチョウソン</t>
    </rPh>
    <rPh sb="35" eb="37">
      <t>ジュドウ</t>
    </rPh>
    <rPh sb="37" eb="39">
      <t>キツエン</t>
    </rPh>
    <rPh sb="39" eb="41">
      <t>ボウシ</t>
    </rPh>
    <rPh sb="41" eb="43">
      <t>タイサク</t>
    </rPh>
    <rPh sb="43" eb="45">
      <t>ジッシ</t>
    </rPh>
    <rPh sb="45" eb="47">
      <t>ジョウキョウ</t>
    </rPh>
    <rPh sb="51" eb="53">
      <t>チョウサ</t>
    </rPh>
    <rPh sb="55" eb="57">
      <t>ケッカ</t>
    </rPh>
    <rPh sb="58" eb="60">
      <t>カヒョウ</t>
    </rPh>
    <rPh sb="71" eb="74">
      <t>ダイイッシュ</t>
    </rPh>
    <rPh sb="74" eb="76">
      <t>シセツ</t>
    </rPh>
    <rPh sb="77" eb="79">
      <t>ガイトウ</t>
    </rPh>
    <rPh sb="81" eb="83">
      <t>シセツ</t>
    </rPh>
    <rPh sb="84" eb="86">
      <t>シキチ</t>
    </rPh>
    <rPh sb="86" eb="87">
      <t>ナイ</t>
    </rPh>
    <rPh sb="87" eb="89">
      <t>キンエン</t>
    </rPh>
    <rPh sb="89" eb="90">
      <t>マタ</t>
    </rPh>
    <rPh sb="91" eb="93">
      <t>シキチ</t>
    </rPh>
    <rPh sb="93" eb="94">
      <t>ナイ</t>
    </rPh>
    <rPh sb="94" eb="96">
      <t>ゼンメン</t>
    </rPh>
    <rPh sb="96" eb="98">
      <t>キンエン</t>
    </rPh>
    <rPh sb="102" eb="103">
      <t>トク</t>
    </rPh>
    <rPh sb="104" eb="106">
      <t>ホイク</t>
    </rPh>
    <rPh sb="106" eb="107">
      <t>ショ</t>
    </rPh>
    <rPh sb="108" eb="111">
      <t>ヨウチエン</t>
    </rPh>
    <rPh sb="112" eb="114">
      <t>ガッコウ</t>
    </rPh>
    <rPh sb="114" eb="115">
      <t>トウ</t>
    </rPh>
    <rPh sb="116" eb="117">
      <t>ゼン</t>
    </rPh>
    <rPh sb="117" eb="119">
      <t>シセツ</t>
    </rPh>
    <rPh sb="123" eb="125">
      <t>シキチ</t>
    </rPh>
    <rPh sb="125" eb="126">
      <t>ナイ</t>
    </rPh>
    <rPh sb="126" eb="128">
      <t>ゼンメン</t>
    </rPh>
    <rPh sb="128" eb="130">
      <t>キンエン</t>
    </rPh>
    <rPh sb="131" eb="133">
      <t>タッセイ</t>
    </rPh>
    <rPh sb="141" eb="143">
      <t>ダイニ</t>
    </rPh>
    <rPh sb="143" eb="144">
      <t>シュ</t>
    </rPh>
    <rPh sb="144" eb="146">
      <t>シセツ</t>
    </rPh>
    <rPh sb="147" eb="149">
      <t>ガイトウ</t>
    </rPh>
    <rPh sb="151" eb="153">
      <t>ギカイ</t>
    </rPh>
    <rPh sb="153" eb="155">
      <t>カンケイ</t>
    </rPh>
    <rPh sb="160" eb="161">
      <t>ゼン</t>
    </rPh>
    <rPh sb="161" eb="164">
      <t>シチョウソン</t>
    </rPh>
    <rPh sb="165" eb="167">
      <t>オクナイ</t>
    </rPh>
    <rPh sb="167" eb="169">
      <t>ゼンメン</t>
    </rPh>
    <rPh sb="169" eb="171">
      <t>キンエン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</si>
</sst>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Red]\(0\)"/>
    <numFmt numFmtId="177" formatCode="[$-411]ggge&quot;年&quot;m&quot;月&quot;d&quot;日&quot;;@"/>
    <numFmt numFmtId="178" formatCode="0.0%"/>
  </numFmts>
  <fonts count="55">
    <font>
      <sz val="11"/>
      <color theme="1"/>
      <name val="ＭＳ Ｐゴシック"/>
      <family val="3"/>
      <charset val="128"/>
      <scheme val="minor"/>
    </font>
    <font>
      <sz val="11"/>
      <color indexed="8"/>
      <name val="ＭＳ Ｐゴシック"/>
      <family val="3"/>
      <charset val="128"/>
    </font>
    <font>
      <sz val="11"/>
      <name val="ＭＳ Ｐゴシック"/>
      <family val="3"/>
      <charset val="128"/>
    </font>
    <font>
      <sz val="6"/>
      <name val="ＭＳ Ｐゴシック"/>
      <family val="3"/>
      <charset val="128"/>
    </font>
    <font>
      <sz val="6"/>
      <name val="ＭＳ Ｐゴシック"/>
      <family val="3"/>
      <charset val="128"/>
    </font>
    <font>
      <sz val="16"/>
      <name val="ＭＳ Ｐゴシック"/>
      <family val="3"/>
      <charset val="128"/>
    </font>
    <font>
      <sz val="8"/>
      <name val="ＭＳ Ｐゴシック"/>
      <family val="3"/>
      <charset val="128"/>
    </font>
    <font>
      <sz val="10"/>
      <name val="ＭＳ Ｐゴシック"/>
      <family val="3"/>
      <charset val="128"/>
    </font>
    <font>
      <sz val="20"/>
      <color indexed="12"/>
      <name val="ＭＳ Ｐゴシック"/>
      <family val="3"/>
      <charset val="128"/>
    </font>
    <font>
      <sz val="18"/>
      <name val="ＭＳ Ｐゴシック"/>
      <family val="3"/>
      <charset val="128"/>
    </font>
    <font>
      <sz val="20"/>
      <name val="ＭＳ Ｐゴシック"/>
      <family val="3"/>
      <charset val="128"/>
    </font>
    <font>
      <sz val="22"/>
      <name val="ＭＳ Ｐゴシック"/>
      <family val="3"/>
      <charset val="128"/>
    </font>
    <font>
      <b/>
      <sz val="28"/>
      <name val="ＭＳ Ｐゴシック"/>
      <family val="3"/>
      <charset val="128"/>
    </font>
    <font>
      <b/>
      <sz val="11"/>
      <name val="ＭＳ Ｐゴシック"/>
      <family val="3"/>
      <charset val="128"/>
    </font>
    <font>
      <b/>
      <sz val="8"/>
      <name val="ＭＳ Ｐゴシック"/>
      <family val="3"/>
      <charset val="128"/>
    </font>
    <font>
      <b/>
      <sz val="16"/>
      <name val="ＭＳ Ｐゴシック"/>
      <family val="3"/>
      <charset val="128"/>
    </font>
    <font>
      <sz val="36"/>
      <name val="ＭＳ Ｐゴシック"/>
      <family val="3"/>
      <charset val="128"/>
    </font>
    <font>
      <u/>
      <sz val="20"/>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8"/>
      <color indexed="8"/>
      <name val="ＭＳ Ｐゴシック"/>
      <family val="3"/>
      <charset val="128"/>
    </font>
    <font>
      <sz val="8"/>
      <color indexed="8"/>
      <name val="ＭＳ Ｐゴシック"/>
      <family val="3"/>
      <charset val="128"/>
    </font>
    <font>
      <strike/>
      <sz val="18"/>
      <name val="ＭＳ Ｐゴシック"/>
      <family val="3"/>
      <charset val="128"/>
    </font>
    <font>
      <sz val="11"/>
      <color theme="1"/>
      <name val="ＭＳ Ｐゴシック"/>
      <family val="3"/>
      <charset val="128"/>
      <scheme val="minor"/>
    </font>
    <font>
      <sz val="18"/>
      <color theme="1"/>
      <name val="ＭＳ Ｐゴシック"/>
      <family val="3"/>
      <charset val="128"/>
    </font>
    <font>
      <sz val="6"/>
      <name val="ＭＳ Ｐゴシック"/>
      <family val="3"/>
      <charset val="128"/>
      <scheme val="minor"/>
    </font>
    <font>
      <sz val="20"/>
      <color theme="1"/>
      <name val="ＭＳ Ｐゴシック"/>
      <family val="3"/>
      <charset val="128"/>
    </font>
    <font>
      <sz val="20"/>
      <name val="HGS明朝B"/>
      <family val="1"/>
      <charset val="128"/>
    </font>
    <font>
      <sz val="16"/>
      <name val="HGS明朝B"/>
      <family val="1"/>
      <charset val="128"/>
    </font>
    <font>
      <sz val="11"/>
      <name val="HGS明朝B"/>
      <family val="1"/>
      <charset val="128"/>
    </font>
    <font>
      <sz val="14"/>
      <name val="HGS明朝B"/>
      <family val="1"/>
      <charset val="128"/>
    </font>
    <font>
      <sz val="11"/>
      <color theme="1"/>
      <name val="ＭＳ Ｐゴシック"/>
      <family val="3"/>
      <charset val="128"/>
    </font>
    <font>
      <b/>
      <sz val="11"/>
      <color theme="1"/>
      <name val="ＭＳ Ｐゴシック"/>
      <family val="3"/>
      <charset val="128"/>
    </font>
    <font>
      <sz val="22"/>
      <color theme="1"/>
      <name val="ＭＳ Ｐゴシック"/>
      <family val="3"/>
      <charset val="128"/>
    </font>
    <font>
      <b/>
      <sz val="16"/>
      <color theme="1"/>
      <name val="ＭＳ Ｐゴシック"/>
      <family val="3"/>
      <charset val="128"/>
    </font>
    <font>
      <sz val="16"/>
      <color theme="1"/>
      <name val="ＭＳ Ｐゴシック"/>
      <family val="3"/>
      <charset val="128"/>
    </font>
    <font>
      <sz val="10"/>
      <color theme="1"/>
      <name val="ＭＳ Ｐゴシック"/>
      <family val="3"/>
      <charset val="128"/>
    </font>
    <font>
      <sz val="8"/>
      <color theme="1"/>
      <name val="ＭＳ Ｐゴシック"/>
      <family val="3"/>
      <charset val="128"/>
    </font>
    <font>
      <b/>
      <sz val="8"/>
      <color theme="1"/>
      <name val="ＭＳ Ｐゴシック"/>
      <family val="3"/>
      <charset val="128"/>
    </font>
    <font>
      <sz val="12"/>
      <name val="HGS明朝B"/>
      <family val="1"/>
      <charset val="128"/>
    </font>
    <font>
      <sz val="12"/>
      <color theme="1"/>
      <name val="ＭＳ Ｐゴシック"/>
      <family val="3"/>
      <charset val="128"/>
      <scheme val="minor"/>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8" tint="0.79998168889431442"/>
        <bgColor indexed="64"/>
      </patternFill>
    </fill>
  </fills>
  <borders count="8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style="hair">
        <color indexed="64"/>
      </left>
      <right style="medium">
        <color indexed="64"/>
      </right>
      <top/>
      <bottom style="medium">
        <color indexed="64"/>
      </bottom>
      <diagonal/>
    </border>
    <border>
      <left/>
      <right style="medium">
        <color indexed="64"/>
      </right>
      <top style="thin">
        <color indexed="64"/>
      </top>
      <bottom style="thin">
        <color indexed="64"/>
      </bottom>
      <diagonal/>
    </border>
    <border>
      <left style="hair">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top style="thin">
        <color indexed="64"/>
      </top>
      <bottom/>
      <diagonal/>
    </border>
    <border>
      <left style="hair">
        <color indexed="64"/>
      </left>
      <right style="hair">
        <color indexed="64"/>
      </right>
      <top style="thin">
        <color indexed="64"/>
      </top>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bottom style="thin">
        <color indexed="64"/>
      </bottom>
      <diagonal/>
    </border>
    <border>
      <left style="hair">
        <color indexed="64"/>
      </left>
      <right style="hair">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
      <left/>
      <right style="hair">
        <color indexed="64"/>
      </right>
      <top style="medium">
        <color indexed="64"/>
      </top>
      <bottom/>
      <diagonal/>
    </border>
    <border>
      <left/>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hair">
        <color indexed="64"/>
      </right>
      <top style="thin">
        <color indexed="64"/>
      </top>
      <bottom/>
      <diagonal/>
    </border>
    <border>
      <left style="medium">
        <color indexed="64"/>
      </left>
      <right style="hair">
        <color indexed="64"/>
      </right>
      <top/>
      <bottom style="thin">
        <color indexed="64"/>
      </bottom>
      <diagonal/>
    </border>
    <border>
      <left style="hair">
        <color indexed="64"/>
      </left>
      <right style="medium">
        <color indexed="64"/>
      </right>
      <top/>
      <bottom style="thin">
        <color indexed="64"/>
      </bottom>
      <diagonal/>
    </border>
    <border>
      <left/>
      <right style="medium">
        <color indexed="64"/>
      </right>
      <top/>
      <bottom style="thin">
        <color indexed="64"/>
      </bottom>
      <diagonal/>
    </border>
    <border>
      <left/>
      <right style="hair">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n">
        <color indexed="64"/>
      </top>
      <bottom/>
      <diagonal/>
    </border>
    <border>
      <left style="hair">
        <color indexed="64"/>
      </left>
      <right style="hair">
        <color indexed="64"/>
      </right>
      <top/>
      <bottom style="medium">
        <color indexed="64"/>
      </bottom>
      <diagonal/>
    </border>
    <border>
      <left style="medium">
        <color indexed="64"/>
      </left>
      <right style="medium">
        <color indexed="64"/>
      </right>
      <top style="thin">
        <color indexed="64"/>
      </top>
      <bottom/>
      <diagonal/>
    </border>
    <border>
      <left/>
      <right style="hair">
        <color indexed="64"/>
      </right>
      <top style="thin">
        <color indexed="64"/>
      </top>
      <bottom style="thin">
        <color indexed="64"/>
      </bottom>
      <diagonal/>
    </border>
    <border>
      <left style="hair">
        <color indexed="64"/>
      </left>
      <right style="medium">
        <color indexed="64"/>
      </right>
      <top style="thin">
        <color indexed="64"/>
      </top>
      <bottom/>
      <diagonal/>
    </border>
    <border>
      <left style="hair">
        <color indexed="64"/>
      </left>
      <right style="hair">
        <color indexed="64"/>
      </right>
      <top style="medium">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hair">
        <color indexed="64"/>
      </left>
      <right style="hair">
        <color indexed="64"/>
      </right>
      <top/>
      <bottom/>
      <diagonal/>
    </border>
    <border>
      <left style="hair">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hair">
        <color indexed="64"/>
      </right>
      <top/>
      <bottom style="thin">
        <color indexed="64"/>
      </bottom>
      <diagonal/>
    </border>
    <border>
      <left style="hair">
        <color indexed="64"/>
      </left>
      <right/>
      <top style="medium">
        <color indexed="64"/>
      </top>
      <bottom style="thin">
        <color indexed="64"/>
      </bottom>
      <diagonal/>
    </border>
    <border>
      <left style="hair">
        <color indexed="64"/>
      </left>
      <right/>
      <top style="thin">
        <color indexed="64"/>
      </top>
      <bottom style="thin">
        <color indexed="64"/>
      </bottom>
      <diagonal/>
    </border>
    <border>
      <left style="hair">
        <color indexed="64"/>
      </left>
      <right/>
      <top/>
      <bottom style="thin">
        <color indexed="64"/>
      </bottom>
      <diagonal/>
    </border>
    <border>
      <left/>
      <right style="thin">
        <color indexed="64"/>
      </right>
      <top style="medium">
        <color indexed="64"/>
      </top>
      <bottom style="medium">
        <color indexed="64"/>
      </bottom>
      <diagonal/>
    </border>
    <border>
      <left/>
      <right style="thin">
        <color indexed="64"/>
      </right>
      <top style="thin">
        <color indexed="64"/>
      </top>
      <bottom/>
      <diagonal/>
    </border>
    <border>
      <left style="thin">
        <color indexed="64"/>
      </left>
      <right/>
      <top/>
      <bottom/>
      <diagonal/>
    </border>
  </borders>
  <cellStyleXfs count="53">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8" fillId="12" borderId="0" applyNumberFormat="0" applyBorder="0" applyAlignment="0" applyProtection="0">
      <alignment vertical="center"/>
    </xf>
    <xf numFmtId="0" fontId="18" fillId="9" borderId="0" applyNumberFormat="0" applyBorder="0" applyAlignment="0" applyProtection="0">
      <alignment vertical="center"/>
    </xf>
    <xf numFmtId="0" fontId="18" fillId="10"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7" borderId="0" applyNumberFormat="0" applyBorder="0" applyAlignment="0" applyProtection="0">
      <alignment vertical="center"/>
    </xf>
    <xf numFmtId="0" fontId="18" fillId="18"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9" borderId="0" applyNumberFormat="0" applyBorder="0" applyAlignment="0" applyProtection="0">
      <alignment vertical="center"/>
    </xf>
    <xf numFmtId="0" fontId="19" fillId="0" borderId="0" applyNumberFormat="0" applyFill="0" applyBorder="0" applyAlignment="0" applyProtection="0">
      <alignment vertical="center"/>
    </xf>
    <xf numFmtId="0" fontId="20" fillId="20" borderId="1" applyNumberFormat="0" applyAlignment="0" applyProtection="0">
      <alignment vertical="center"/>
    </xf>
    <xf numFmtId="0" fontId="21" fillId="21" borderId="0" applyNumberFormat="0" applyBorder="0" applyAlignment="0" applyProtection="0">
      <alignment vertical="center"/>
    </xf>
    <xf numFmtId="9" fontId="37" fillId="0" borderId="0" applyFont="0" applyFill="0" applyBorder="0" applyAlignment="0" applyProtection="0">
      <alignment vertical="center"/>
    </xf>
    <xf numFmtId="0" fontId="1" fillId="22" borderId="2" applyNumberFormat="0" applyFont="0" applyAlignment="0" applyProtection="0">
      <alignment vertical="center"/>
    </xf>
    <xf numFmtId="0" fontId="22" fillId="0" borderId="3" applyNumberFormat="0" applyFill="0" applyAlignment="0" applyProtection="0">
      <alignment vertical="center"/>
    </xf>
    <xf numFmtId="0" fontId="23" fillId="3" borderId="0" applyNumberFormat="0" applyBorder="0" applyAlignment="0" applyProtection="0">
      <alignment vertical="center"/>
    </xf>
    <xf numFmtId="0" fontId="24" fillId="23" borderId="4" applyNumberFormat="0" applyAlignment="0" applyProtection="0">
      <alignment vertical="center"/>
    </xf>
    <xf numFmtId="0" fontId="25" fillId="0" borderId="0" applyNumberFormat="0" applyFill="0" applyBorder="0" applyAlignment="0" applyProtection="0">
      <alignment vertical="center"/>
    </xf>
    <xf numFmtId="0" fontId="26" fillId="0" borderId="5" applyNumberFormat="0" applyFill="0" applyAlignment="0" applyProtection="0">
      <alignment vertical="center"/>
    </xf>
    <xf numFmtId="0" fontId="27" fillId="0" borderId="6" applyNumberFormat="0" applyFill="0" applyAlignment="0" applyProtection="0">
      <alignment vertical="center"/>
    </xf>
    <xf numFmtId="0" fontId="28" fillId="0" borderId="7" applyNumberFormat="0" applyFill="0" applyAlignment="0" applyProtection="0">
      <alignment vertical="center"/>
    </xf>
    <xf numFmtId="0" fontId="28" fillId="0" borderId="0" applyNumberFormat="0" applyFill="0" applyBorder="0" applyAlignment="0" applyProtection="0">
      <alignment vertical="center"/>
    </xf>
    <xf numFmtId="0" fontId="29" fillId="0" borderId="8" applyNumberFormat="0" applyFill="0" applyAlignment="0" applyProtection="0">
      <alignment vertical="center"/>
    </xf>
    <xf numFmtId="0" fontId="30" fillId="23" borderId="9" applyNumberFormat="0" applyAlignment="0" applyProtection="0">
      <alignment vertical="center"/>
    </xf>
    <xf numFmtId="0" fontId="31" fillId="0" borderId="0" applyNumberFormat="0" applyFill="0" applyBorder="0" applyAlignment="0" applyProtection="0">
      <alignment vertical="center"/>
    </xf>
    <xf numFmtId="0" fontId="32" fillId="7" borderId="4" applyNumberFormat="0" applyAlignment="0" applyProtection="0">
      <alignment vertical="center"/>
    </xf>
    <xf numFmtId="0" fontId="2" fillId="0" borderId="0"/>
    <xf numFmtId="0" fontId="37" fillId="0" borderId="0">
      <alignment vertical="center"/>
    </xf>
    <xf numFmtId="0" fontId="1" fillId="0" borderId="0">
      <alignment vertical="center"/>
    </xf>
    <xf numFmtId="0" fontId="2" fillId="0" borderId="0">
      <alignment vertical="center"/>
    </xf>
    <xf numFmtId="0" fontId="37" fillId="0" borderId="0">
      <alignment vertical="center"/>
    </xf>
    <xf numFmtId="0" fontId="1" fillId="0" borderId="0">
      <alignment vertical="center"/>
    </xf>
    <xf numFmtId="0" fontId="37" fillId="0" borderId="0">
      <alignment vertical="center"/>
    </xf>
    <xf numFmtId="0" fontId="1" fillId="0" borderId="0">
      <alignment vertical="center"/>
    </xf>
    <xf numFmtId="0" fontId="1" fillId="0" borderId="0">
      <alignment vertical="center"/>
    </xf>
    <xf numFmtId="0" fontId="33" fillId="4" borderId="0" applyNumberFormat="0" applyBorder="0" applyAlignment="0" applyProtection="0">
      <alignment vertical="center"/>
    </xf>
    <xf numFmtId="9" fontId="37" fillId="0" borderId="0" applyFont="0" applyFill="0" applyBorder="0" applyAlignment="0" applyProtection="0">
      <alignment vertical="center"/>
    </xf>
  </cellStyleXfs>
  <cellXfs count="414">
    <xf numFmtId="0" fontId="0" fillId="0" borderId="0" xfId="0">
      <alignment vertical="center"/>
    </xf>
    <xf numFmtId="0" fontId="2" fillId="0" borderId="0" xfId="45" applyFont="1" applyFill="1" applyAlignment="1">
      <alignment vertical="center"/>
    </xf>
    <xf numFmtId="0" fontId="6" fillId="0" borderId="0" xfId="45" applyFont="1" applyFill="1" applyAlignment="1">
      <alignment vertical="center"/>
    </xf>
    <xf numFmtId="0" fontId="6" fillId="0" borderId="0" xfId="45" applyFont="1" applyFill="1" applyBorder="1" applyAlignment="1" applyProtection="1">
      <alignment vertical="center"/>
    </xf>
    <xf numFmtId="0" fontId="6" fillId="0" borderId="0" xfId="45" applyFont="1" applyFill="1" applyBorder="1" applyAlignment="1" applyProtection="1">
      <alignment horizontal="left" vertical="center"/>
    </xf>
    <xf numFmtId="0" fontId="7" fillId="0" borderId="0" xfId="45" applyFont="1" applyFill="1" applyBorder="1" applyAlignment="1" applyProtection="1">
      <alignment horizontal="left" vertical="center"/>
    </xf>
    <xf numFmtId="0" fontId="7" fillId="0" borderId="0" xfId="45" applyFont="1" applyFill="1" applyAlignment="1">
      <alignment vertical="center"/>
    </xf>
    <xf numFmtId="0" fontId="6" fillId="0" borderId="0" xfId="45" applyFont="1" applyFill="1" applyAlignment="1">
      <alignment horizontal="center" vertical="center"/>
    </xf>
    <xf numFmtId="0" fontId="2" fillId="0" borderId="0" xfId="45" applyFont="1" applyFill="1" applyBorder="1" applyAlignment="1">
      <alignment vertical="center"/>
    </xf>
    <xf numFmtId="0" fontId="2" fillId="0" borderId="10" xfId="45" applyBorder="1" applyAlignment="1">
      <alignment horizontal="center" vertical="center" wrapText="1"/>
    </xf>
    <xf numFmtId="0" fontId="13" fillId="0" borderId="0" xfId="45" applyFont="1" applyFill="1" applyAlignment="1">
      <alignment vertical="center"/>
    </xf>
    <xf numFmtId="0" fontId="14" fillId="0" borderId="0" xfId="45" applyFont="1" applyFill="1" applyBorder="1" applyAlignment="1" applyProtection="1">
      <alignment horizontal="left" vertical="center"/>
    </xf>
    <xf numFmtId="0" fontId="35" fillId="0" borderId="0" xfId="45" applyFont="1" applyFill="1" applyAlignment="1">
      <alignment vertical="center"/>
    </xf>
    <xf numFmtId="0" fontId="2" fillId="0" borderId="0" xfId="45" applyBorder="1" applyAlignment="1">
      <alignment horizontal="center" vertical="center" wrapText="1"/>
    </xf>
    <xf numFmtId="0" fontId="16" fillId="0" borderId="0" xfId="45" applyFont="1" applyFill="1" applyAlignment="1">
      <alignment horizontal="center" vertical="center" wrapText="1"/>
    </xf>
    <xf numFmtId="0" fontId="9" fillId="0" borderId="0" xfId="45" applyFont="1" applyFill="1" applyAlignment="1">
      <alignment vertical="center"/>
    </xf>
    <xf numFmtId="0" fontId="11" fillId="0" borderId="0" xfId="45" applyFont="1" applyFill="1" applyAlignment="1">
      <alignment horizontal="center" vertical="center"/>
    </xf>
    <xf numFmtId="0" fontId="34" fillId="0" borderId="0" xfId="45" applyFont="1" applyFill="1" applyAlignment="1">
      <alignment vertical="center"/>
    </xf>
    <xf numFmtId="0" fontId="9" fillId="0" borderId="19" xfId="45" applyFont="1" applyFill="1" applyBorder="1" applyAlignment="1" applyProtection="1">
      <alignment horizontal="distributed" vertical="center"/>
    </xf>
    <xf numFmtId="49" fontId="9" fillId="0" borderId="20" xfId="45" applyNumberFormat="1" applyFont="1" applyFill="1" applyBorder="1" applyAlignment="1">
      <alignment horizontal="center" vertical="center"/>
    </xf>
    <xf numFmtId="49" fontId="9" fillId="0" borderId="20" xfId="45" applyNumberFormat="1" applyFont="1" applyFill="1" applyBorder="1" applyAlignment="1">
      <alignment horizontal="center" vertical="center" wrapText="1"/>
    </xf>
    <xf numFmtId="0" fontId="9" fillId="0" borderId="22" xfId="45" applyFont="1" applyFill="1" applyBorder="1" applyAlignment="1" applyProtection="1">
      <alignment horizontal="distributed" vertical="center"/>
    </xf>
    <xf numFmtId="177" fontId="9" fillId="0" borderId="22" xfId="45" applyNumberFormat="1" applyFont="1" applyFill="1" applyBorder="1" applyAlignment="1" applyProtection="1">
      <alignment horizontal="distributed" vertical="center" wrapText="1"/>
    </xf>
    <xf numFmtId="49" fontId="9" fillId="0" borderId="23" xfId="45" applyNumberFormat="1" applyFont="1" applyFill="1" applyBorder="1" applyAlignment="1">
      <alignment horizontal="center" vertical="center"/>
    </xf>
    <xf numFmtId="49" fontId="9" fillId="0" borderId="23" xfId="45" applyNumberFormat="1" applyFont="1" applyFill="1" applyBorder="1" applyAlignment="1">
      <alignment horizontal="center" vertical="center" wrapText="1"/>
    </xf>
    <xf numFmtId="0" fontId="34" fillId="0" borderId="22" xfId="45" applyFont="1" applyFill="1" applyBorder="1" applyAlignment="1" applyProtection="1">
      <alignment horizontal="distributed" vertical="center"/>
    </xf>
    <xf numFmtId="0" fontId="9" fillId="0" borderId="26" xfId="45" applyFont="1" applyFill="1" applyBorder="1" applyAlignment="1" applyProtection="1">
      <alignment horizontal="distributed" vertical="center"/>
    </xf>
    <xf numFmtId="49" fontId="9" fillId="0" borderId="27" xfId="45" applyNumberFormat="1" applyFont="1" applyFill="1" applyBorder="1" applyAlignment="1">
      <alignment horizontal="center" vertical="center" wrapText="1"/>
    </xf>
    <xf numFmtId="49" fontId="9" fillId="0" borderId="27" xfId="45" applyNumberFormat="1" applyFont="1" applyFill="1" applyBorder="1" applyAlignment="1">
      <alignment horizontal="center" vertical="center"/>
    </xf>
    <xf numFmtId="0" fontId="9" fillId="0" borderId="29" xfId="45" applyFont="1" applyFill="1" applyBorder="1" applyAlignment="1" applyProtection="1">
      <alignment horizontal="distributed" vertical="center"/>
    </xf>
    <xf numFmtId="49" fontId="9" fillId="0" borderId="30" xfId="45" applyNumberFormat="1" applyFont="1" applyFill="1" applyBorder="1" applyAlignment="1">
      <alignment horizontal="center" vertical="center"/>
    </xf>
    <xf numFmtId="0" fontId="9" fillId="0" borderId="23" xfId="45" applyNumberFormat="1" applyFont="1" applyFill="1" applyBorder="1" applyAlignment="1">
      <alignment horizontal="center" vertical="center"/>
    </xf>
    <xf numFmtId="0" fontId="11" fillId="0" borderId="32" xfId="45" applyFont="1" applyFill="1" applyBorder="1" applyAlignment="1" applyProtection="1">
      <alignment horizontal="distributed" vertical="center"/>
    </xf>
    <xf numFmtId="0" fontId="9" fillId="0" borderId="20" xfId="45" applyFont="1" applyFill="1" applyBorder="1" applyAlignment="1">
      <alignment horizontal="center" vertical="center"/>
    </xf>
    <xf numFmtId="58" fontId="9" fillId="0" borderId="21" xfId="45" applyNumberFormat="1" applyFont="1" applyFill="1" applyBorder="1" applyAlignment="1">
      <alignment horizontal="center" vertical="center"/>
    </xf>
    <xf numFmtId="176" fontId="9" fillId="0" borderId="20" xfId="45" applyNumberFormat="1" applyFont="1" applyFill="1" applyBorder="1" applyAlignment="1">
      <alignment horizontal="center" vertical="center"/>
    </xf>
    <xf numFmtId="0" fontId="9" fillId="0" borderId="33" xfId="45" applyNumberFormat="1" applyFont="1" applyFill="1" applyBorder="1" applyAlignment="1">
      <alignment horizontal="center" vertical="center"/>
    </xf>
    <xf numFmtId="0" fontId="11" fillId="0" borderId="35" xfId="45" applyFont="1" applyFill="1" applyBorder="1" applyAlignment="1" applyProtection="1">
      <alignment horizontal="distributed" vertical="center"/>
    </xf>
    <xf numFmtId="0" fontId="9" fillId="0" borderId="36" xfId="45" applyNumberFormat="1" applyFont="1" applyFill="1" applyBorder="1" applyAlignment="1">
      <alignment horizontal="center" vertical="center"/>
    </xf>
    <xf numFmtId="0" fontId="9" fillId="0" borderId="23" xfId="45" applyFont="1" applyFill="1" applyBorder="1" applyAlignment="1">
      <alignment horizontal="center" vertical="center"/>
    </xf>
    <xf numFmtId="0" fontId="9" fillId="0" borderId="24" xfId="45" applyFont="1" applyFill="1" applyBorder="1" applyAlignment="1">
      <alignment horizontal="center" vertical="center"/>
    </xf>
    <xf numFmtId="58" fontId="9" fillId="0" borderId="25" xfId="45" applyNumberFormat="1" applyFont="1" applyFill="1" applyBorder="1" applyAlignment="1">
      <alignment horizontal="center" vertical="center"/>
    </xf>
    <xf numFmtId="0" fontId="9" fillId="0" borderId="24" xfId="45" applyNumberFormat="1" applyFont="1" applyFill="1" applyBorder="1" applyAlignment="1">
      <alignment horizontal="center" vertical="center"/>
    </xf>
    <xf numFmtId="176" fontId="9" fillId="0" borderId="23" xfId="45" applyNumberFormat="1" applyFont="1" applyFill="1" applyBorder="1" applyAlignment="1">
      <alignment horizontal="center" vertical="center"/>
    </xf>
    <xf numFmtId="177" fontId="9" fillId="0" borderId="25" xfId="45" applyNumberFormat="1" applyFont="1" applyFill="1" applyBorder="1" applyAlignment="1">
      <alignment horizontal="center" vertical="center"/>
    </xf>
    <xf numFmtId="0" fontId="9" fillId="0" borderId="23" xfId="45" applyNumberFormat="1" applyFont="1" applyFill="1" applyBorder="1" applyAlignment="1">
      <alignment horizontal="center" vertical="center" wrapText="1"/>
    </xf>
    <xf numFmtId="0" fontId="9" fillId="0" borderId="24" xfId="45" applyNumberFormat="1" applyFont="1" applyFill="1" applyBorder="1" applyAlignment="1">
      <alignment horizontal="center" vertical="center" wrapText="1"/>
    </xf>
    <xf numFmtId="0" fontId="11" fillId="0" borderId="37" xfId="45" applyFont="1" applyFill="1" applyBorder="1" applyAlignment="1" applyProtection="1">
      <alignment horizontal="distributed" vertical="center"/>
    </xf>
    <xf numFmtId="0" fontId="9" fillId="0" borderId="38" xfId="45" applyNumberFormat="1" applyFont="1" applyFill="1" applyBorder="1" applyAlignment="1">
      <alignment horizontal="center" vertical="center"/>
    </xf>
    <xf numFmtId="0" fontId="11" fillId="0" borderId="39" xfId="45" applyFont="1" applyFill="1" applyBorder="1" applyAlignment="1" applyProtection="1">
      <alignment horizontal="distributed" vertical="center"/>
    </xf>
    <xf numFmtId="0" fontId="9" fillId="0" borderId="30" xfId="45" applyFont="1" applyFill="1" applyBorder="1" applyAlignment="1">
      <alignment horizontal="center" vertical="center"/>
    </xf>
    <xf numFmtId="0" fontId="9" fillId="0" borderId="31" xfId="45" applyFont="1" applyFill="1" applyBorder="1" applyAlignment="1">
      <alignment horizontal="center" vertical="center"/>
    </xf>
    <xf numFmtId="0" fontId="9" fillId="0" borderId="23" xfId="45" applyFont="1" applyFill="1" applyBorder="1" applyAlignment="1">
      <alignment horizontal="center" vertical="center" wrapText="1"/>
    </xf>
    <xf numFmtId="0" fontId="9" fillId="0" borderId="27" xfId="45" applyFont="1" applyFill="1" applyBorder="1" applyAlignment="1">
      <alignment horizontal="center" vertical="center"/>
    </xf>
    <xf numFmtId="0" fontId="9" fillId="0" borderId="40" xfId="45" applyNumberFormat="1" applyFont="1" applyFill="1" applyBorder="1" applyAlignment="1">
      <alignment horizontal="center" vertical="center"/>
    </xf>
    <xf numFmtId="0" fontId="9" fillId="0" borderId="17" xfId="45" applyFont="1" applyFill="1" applyBorder="1" applyAlignment="1">
      <alignment horizontal="center" vertical="center"/>
    </xf>
    <xf numFmtId="0" fontId="9" fillId="0" borderId="16" xfId="45" applyNumberFormat="1" applyFont="1" applyFill="1" applyBorder="1" applyAlignment="1">
      <alignment horizontal="center" vertical="center" wrapText="1"/>
    </xf>
    <xf numFmtId="0" fontId="9" fillId="0" borderId="41" xfId="45" applyNumberFormat="1" applyFont="1" applyFill="1" applyBorder="1" applyAlignment="1">
      <alignment horizontal="center" vertical="center"/>
    </xf>
    <xf numFmtId="0" fontId="9" fillId="0" borderId="31" xfId="45" applyNumberFormat="1" applyFont="1" applyFill="1" applyBorder="1" applyAlignment="1">
      <alignment horizontal="center" vertical="center" wrapText="1"/>
    </xf>
    <xf numFmtId="0" fontId="9" fillId="0" borderId="30" xfId="45" applyNumberFormat="1" applyFont="1" applyFill="1" applyBorder="1" applyAlignment="1">
      <alignment horizontal="center" vertical="center" wrapText="1"/>
    </xf>
    <xf numFmtId="0" fontId="9" fillId="0" borderId="30" xfId="45" applyNumberFormat="1" applyFont="1" applyFill="1" applyBorder="1" applyAlignment="1">
      <alignment horizontal="center" vertical="center"/>
    </xf>
    <xf numFmtId="0" fontId="9" fillId="0" borderId="27" xfId="45" applyNumberFormat="1" applyFont="1" applyFill="1" applyBorder="1" applyAlignment="1">
      <alignment horizontal="center" vertical="center" wrapText="1"/>
    </xf>
    <xf numFmtId="0" fontId="8" fillId="0" borderId="45" xfId="45" applyFont="1" applyFill="1" applyBorder="1" applyAlignment="1">
      <alignment horizontal="center" vertical="center"/>
    </xf>
    <xf numFmtId="0" fontId="8" fillId="0" borderId="46" xfId="45" applyFont="1" applyFill="1" applyBorder="1" applyAlignment="1">
      <alignment horizontal="center" vertical="center"/>
    </xf>
    <xf numFmtId="0" fontId="9" fillId="0" borderId="31" xfId="45" applyNumberFormat="1" applyFont="1" applyFill="1" applyBorder="1" applyAlignment="1">
      <alignment horizontal="center" vertical="center"/>
    </xf>
    <xf numFmtId="0" fontId="9" fillId="0" borderId="45" xfId="45" applyFont="1" applyFill="1" applyBorder="1" applyAlignment="1">
      <alignment horizontal="center" vertical="center"/>
    </xf>
    <xf numFmtId="0" fontId="9" fillId="0" borderId="46" xfId="45" applyFont="1" applyFill="1" applyBorder="1" applyAlignment="1">
      <alignment horizontal="center" vertical="center"/>
    </xf>
    <xf numFmtId="0" fontId="9" fillId="0" borderId="20" xfId="45" applyNumberFormat="1" applyFont="1" applyFill="1" applyBorder="1" applyAlignment="1">
      <alignment horizontal="center" vertical="center"/>
    </xf>
    <xf numFmtId="176" fontId="9" fillId="0" borderId="33" xfId="45" applyNumberFormat="1" applyFont="1" applyFill="1" applyBorder="1" applyAlignment="1">
      <alignment horizontal="center" vertical="center"/>
    </xf>
    <xf numFmtId="0" fontId="10" fillId="0" borderId="60" xfId="45" applyFont="1" applyFill="1" applyBorder="1" applyAlignment="1">
      <alignment horizontal="left" vertical="center" wrapText="1"/>
    </xf>
    <xf numFmtId="0" fontId="10" fillId="0" borderId="61" xfId="45" applyFont="1" applyFill="1" applyBorder="1" applyAlignment="1">
      <alignment horizontal="center" vertical="center" wrapText="1"/>
    </xf>
    <xf numFmtId="0" fontId="9" fillId="0" borderId="32" xfId="45" applyFont="1" applyFill="1" applyBorder="1" applyAlignment="1">
      <alignment vertical="center"/>
    </xf>
    <xf numFmtId="0" fontId="9" fillId="0" borderId="35" xfId="45" applyFont="1" applyFill="1" applyBorder="1" applyAlignment="1">
      <alignment vertical="center"/>
    </xf>
    <xf numFmtId="0" fontId="9" fillId="0" borderId="37" xfId="45" applyFont="1" applyFill="1" applyBorder="1" applyAlignment="1">
      <alignment vertical="center"/>
    </xf>
    <xf numFmtId="49" fontId="9" fillId="0" borderId="12" xfId="45" applyNumberFormat="1" applyFont="1" applyFill="1" applyBorder="1" applyAlignment="1">
      <alignment vertical="center" wrapText="1"/>
    </xf>
    <xf numFmtId="0" fontId="6" fillId="0" borderId="63" xfId="45" applyFont="1" applyFill="1" applyBorder="1" applyAlignment="1">
      <alignment vertical="center"/>
    </xf>
    <xf numFmtId="0" fontId="9" fillId="0" borderId="47" xfId="45" applyFont="1" applyFill="1" applyBorder="1" applyAlignment="1">
      <alignment vertical="center"/>
    </xf>
    <xf numFmtId="0" fontId="9" fillId="0" borderId="49" xfId="45" applyNumberFormat="1" applyFont="1" applyFill="1" applyBorder="1" applyAlignment="1">
      <alignment horizontal="center" vertical="center"/>
    </xf>
    <xf numFmtId="0" fontId="7" fillId="0" borderId="47" xfId="45" applyFont="1" applyFill="1" applyBorder="1" applyAlignment="1">
      <alignment vertical="center"/>
    </xf>
    <xf numFmtId="0" fontId="6" fillId="0" borderId="49" xfId="45" applyFont="1" applyFill="1" applyBorder="1" applyAlignment="1">
      <alignment vertical="center"/>
    </xf>
    <xf numFmtId="49" fontId="9" fillId="0" borderId="15" xfId="45" applyNumberFormat="1" applyFont="1" applyFill="1" applyBorder="1" applyAlignment="1">
      <alignment vertical="center" wrapText="1"/>
    </xf>
    <xf numFmtId="49" fontId="10" fillId="0" borderId="12" xfId="45" applyNumberFormat="1" applyFont="1" applyFill="1" applyBorder="1" applyAlignment="1">
      <alignment vertical="center" wrapText="1"/>
    </xf>
    <xf numFmtId="49" fontId="9" fillId="0" borderId="12" xfId="45" applyNumberFormat="1" applyFont="1" applyFill="1" applyBorder="1" applyAlignment="1">
      <alignment vertical="center" wrapText="1" shrinkToFit="1"/>
    </xf>
    <xf numFmtId="49" fontId="9" fillId="0" borderId="14" xfId="45" applyNumberFormat="1" applyFont="1" applyFill="1" applyBorder="1" applyAlignment="1">
      <alignment vertical="center" wrapText="1"/>
    </xf>
    <xf numFmtId="0" fontId="6" fillId="0" borderId="0" xfId="45" applyFont="1" applyFill="1" applyBorder="1" applyAlignment="1">
      <alignment vertical="center"/>
    </xf>
    <xf numFmtId="0" fontId="9" fillId="0" borderId="16" xfId="45" applyFont="1" applyFill="1" applyBorder="1" applyAlignment="1">
      <alignment horizontal="center" vertical="center"/>
    </xf>
    <xf numFmtId="0" fontId="9" fillId="0" borderId="31" xfId="45" applyFont="1" applyFill="1" applyBorder="1" applyAlignment="1">
      <alignment horizontal="center" vertical="center" wrapText="1"/>
    </xf>
    <xf numFmtId="0" fontId="9" fillId="0" borderId="27" xfId="45" applyNumberFormat="1" applyFont="1" applyFill="1" applyBorder="1" applyAlignment="1">
      <alignment horizontal="center" vertical="center"/>
    </xf>
    <xf numFmtId="0" fontId="34" fillId="0" borderId="19" xfId="45" applyFont="1" applyFill="1" applyBorder="1" applyAlignment="1" applyProtection="1">
      <alignment horizontal="distributed" vertical="center"/>
    </xf>
    <xf numFmtId="0" fontId="34" fillId="0" borderId="26" xfId="45" applyFont="1" applyFill="1" applyBorder="1" applyAlignment="1" applyProtection="1">
      <alignment horizontal="distributed" vertical="center"/>
    </xf>
    <xf numFmtId="49" fontId="9" fillId="0" borderId="55" xfId="45" applyNumberFormat="1" applyFont="1" applyFill="1" applyBorder="1" applyAlignment="1">
      <alignment horizontal="center" vertical="center"/>
    </xf>
    <xf numFmtId="49" fontId="36" fillId="0" borderId="27" xfId="45" applyNumberFormat="1" applyFont="1" applyFill="1" applyBorder="1" applyAlignment="1">
      <alignment horizontal="center" vertical="center"/>
    </xf>
    <xf numFmtId="49" fontId="9" fillId="0" borderId="15" xfId="45" applyNumberFormat="1" applyFont="1" applyFill="1" applyBorder="1" applyAlignment="1">
      <alignment vertical="center" wrapText="1" shrinkToFit="1"/>
    </xf>
    <xf numFmtId="49" fontId="9" fillId="0" borderId="15" xfId="45" applyNumberFormat="1" applyFont="1" applyFill="1" applyBorder="1" applyAlignment="1">
      <alignment vertical="top" wrapText="1"/>
    </xf>
    <xf numFmtId="0" fontId="9" fillId="0" borderId="39" xfId="45" applyFont="1" applyFill="1" applyBorder="1" applyAlignment="1">
      <alignment vertical="center"/>
    </xf>
    <xf numFmtId="0" fontId="9" fillId="0" borderId="28" xfId="45" applyNumberFormat="1" applyFont="1" applyFill="1" applyBorder="1" applyAlignment="1">
      <alignment horizontal="center" vertical="center" wrapText="1"/>
    </xf>
    <xf numFmtId="0" fontId="9" fillId="0" borderId="28" xfId="45" applyNumberFormat="1" applyFont="1" applyFill="1" applyBorder="1" applyAlignment="1">
      <alignment horizontal="center" vertical="center"/>
    </xf>
    <xf numFmtId="0" fontId="11" fillId="0" borderId="56" xfId="45" applyFont="1" applyFill="1" applyBorder="1" applyAlignment="1" applyProtection="1">
      <alignment horizontal="distributed" vertical="center"/>
    </xf>
    <xf numFmtId="0" fontId="9" fillId="0" borderId="62" xfId="45" applyNumberFormat="1" applyFont="1" applyFill="1" applyBorder="1" applyAlignment="1">
      <alignment horizontal="center" vertical="center"/>
    </xf>
    <xf numFmtId="0" fontId="9" fillId="0" borderId="18" xfId="45" applyNumberFormat="1" applyFont="1" applyFill="1" applyBorder="1" applyAlignment="1">
      <alignment horizontal="center" vertical="center"/>
    </xf>
    <xf numFmtId="0" fontId="9" fillId="0" borderId="20" xfId="45" applyNumberFormat="1" applyFont="1" applyFill="1" applyBorder="1" applyAlignment="1">
      <alignment horizontal="center" vertical="center" wrapText="1"/>
    </xf>
    <xf numFmtId="0" fontId="34" fillId="0" borderId="32" xfId="45" applyFont="1" applyFill="1" applyBorder="1" applyAlignment="1">
      <alignment vertical="center"/>
    </xf>
    <xf numFmtId="0" fontId="9" fillId="0" borderId="28" xfId="45" applyFont="1" applyFill="1" applyBorder="1" applyAlignment="1">
      <alignment horizontal="center" vertical="center"/>
    </xf>
    <xf numFmtId="0" fontId="9" fillId="0" borderId="56" xfId="45" applyFont="1" applyFill="1" applyBorder="1" applyAlignment="1">
      <alignment vertical="center"/>
    </xf>
    <xf numFmtId="0" fontId="9" fillId="0" borderId="41" xfId="45" applyFont="1" applyFill="1" applyBorder="1" applyAlignment="1">
      <alignment horizontal="center" vertical="center" wrapText="1"/>
    </xf>
    <xf numFmtId="0" fontId="11" fillId="0" borderId="52" xfId="45" applyFont="1" applyFill="1" applyBorder="1" applyAlignment="1" applyProtection="1">
      <alignment horizontal="distributed" vertical="center"/>
    </xf>
    <xf numFmtId="0" fontId="9" fillId="0" borderId="64" xfId="45" applyNumberFormat="1" applyFont="1" applyFill="1" applyBorder="1" applyAlignment="1">
      <alignment horizontal="center" vertical="center"/>
    </xf>
    <xf numFmtId="0" fontId="11" fillId="0" borderId="0" xfId="45" applyFont="1" applyBorder="1" applyAlignment="1">
      <alignment vertical="center" wrapText="1"/>
    </xf>
    <xf numFmtId="0" fontId="17" fillId="0" borderId="60" xfId="45" applyFont="1" applyFill="1" applyBorder="1" applyAlignment="1">
      <alignment horizontal="left" vertical="center" wrapText="1"/>
    </xf>
    <xf numFmtId="0" fontId="11" fillId="0" borderId="0" xfId="45" applyFont="1" applyBorder="1" applyAlignment="1">
      <alignment vertical="center" wrapText="1"/>
    </xf>
    <xf numFmtId="0" fontId="12" fillId="0" borderId="0" xfId="45" applyFont="1" applyFill="1" applyBorder="1" applyAlignment="1">
      <alignment vertical="center" wrapText="1"/>
    </xf>
    <xf numFmtId="0" fontId="9" fillId="0" borderId="0" xfId="45" applyFont="1" applyBorder="1" applyAlignment="1">
      <alignment horizontal="left" vertical="center" wrapText="1"/>
    </xf>
    <xf numFmtId="0" fontId="6" fillId="0" borderId="48" xfId="45" applyFont="1" applyFill="1" applyBorder="1" applyAlignment="1">
      <alignment vertical="center"/>
    </xf>
    <xf numFmtId="0" fontId="43" fillId="0" borderId="0" xfId="45" applyFont="1">
      <alignment vertical="center"/>
    </xf>
    <xf numFmtId="0" fontId="43" fillId="0" borderId="0" xfId="45" applyNumberFormat="1" applyFont="1" applyFill="1" applyAlignment="1">
      <alignment vertical="center"/>
    </xf>
    <xf numFmtId="0" fontId="42" fillId="0" borderId="0" xfId="45" applyNumberFormat="1" applyFont="1" applyFill="1" applyAlignment="1">
      <alignment vertical="center"/>
    </xf>
    <xf numFmtId="0" fontId="2" fillId="0" borderId="0" xfId="45" applyNumberFormat="1" applyFill="1" applyAlignment="1">
      <alignment vertical="center"/>
    </xf>
    <xf numFmtId="176" fontId="43" fillId="0" borderId="0" xfId="45" applyNumberFormat="1" applyFont="1" applyFill="1" applyBorder="1" applyAlignment="1">
      <alignment vertical="center"/>
    </xf>
    <xf numFmtId="0" fontId="43" fillId="0" borderId="0" xfId="45" applyNumberFormat="1" applyFont="1" applyFill="1" applyBorder="1" applyAlignment="1">
      <alignment vertical="center"/>
    </xf>
    <xf numFmtId="178" fontId="43" fillId="0" borderId="0" xfId="45" applyNumberFormat="1" applyFont="1" applyFill="1" applyAlignment="1">
      <alignment vertical="center"/>
    </xf>
    <xf numFmtId="0" fontId="43" fillId="0" borderId="16" xfId="45" applyFont="1" applyBorder="1" applyAlignment="1">
      <alignment vertical="center"/>
    </xf>
    <xf numFmtId="0" fontId="43" fillId="0" borderId="0" xfId="45" applyFont="1" applyBorder="1" applyAlignment="1">
      <alignment vertical="center"/>
    </xf>
    <xf numFmtId="0" fontId="44" fillId="0" borderId="0" xfId="45" applyNumberFormat="1" applyFont="1" applyFill="1" applyBorder="1" applyAlignment="1">
      <alignment horizontal="left" vertical="center" wrapText="1"/>
    </xf>
    <xf numFmtId="0" fontId="11" fillId="0" borderId="0" xfId="45" applyFont="1" applyBorder="1" applyAlignment="1">
      <alignment vertical="center" wrapText="1"/>
    </xf>
    <xf numFmtId="0" fontId="45" fillId="0" borderId="0" xfId="45" applyFont="1" applyFill="1" applyAlignment="1">
      <alignment horizontal="center" vertical="center"/>
    </xf>
    <xf numFmtId="0" fontId="46" fillId="0" borderId="0" xfId="45" applyFont="1" applyFill="1" applyAlignment="1">
      <alignment vertical="center"/>
    </xf>
    <xf numFmtId="0" fontId="45" fillId="0" borderId="0" xfId="45" applyFont="1" applyFill="1" applyAlignment="1">
      <alignment vertical="center"/>
    </xf>
    <xf numFmtId="0" fontId="46" fillId="0" borderId="0" xfId="45" applyFont="1" applyFill="1" applyAlignment="1">
      <alignment horizontal="center" vertical="center"/>
    </xf>
    <xf numFmtId="0" fontId="47" fillId="0" borderId="0" xfId="45" applyFont="1" applyFill="1" applyAlignment="1">
      <alignment horizontal="center" vertical="center"/>
    </xf>
    <xf numFmtId="0" fontId="6" fillId="0" borderId="0" xfId="45" applyFont="1" applyFill="1" applyBorder="1" applyAlignment="1">
      <alignment horizontal="center" vertical="center"/>
    </xf>
    <xf numFmtId="58" fontId="38" fillId="0" borderId="21" xfId="45" applyNumberFormat="1" applyFont="1" applyFill="1" applyBorder="1" applyAlignment="1">
      <alignment horizontal="center" vertical="center"/>
    </xf>
    <xf numFmtId="0" fontId="38" fillId="0" borderId="33" xfId="45" applyNumberFormat="1" applyFont="1" applyFill="1" applyBorder="1" applyAlignment="1">
      <alignment horizontal="center" vertical="center"/>
    </xf>
    <xf numFmtId="0" fontId="38" fillId="0" borderId="20" xfId="45" applyFont="1" applyFill="1" applyBorder="1" applyAlignment="1">
      <alignment horizontal="center" vertical="center"/>
    </xf>
    <xf numFmtId="0" fontId="38" fillId="0" borderId="34" xfId="45" applyNumberFormat="1" applyFont="1" applyFill="1" applyBorder="1" applyAlignment="1">
      <alignment horizontal="center" vertical="center"/>
    </xf>
    <xf numFmtId="0" fontId="38" fillId="0" borderId="59" xfId="45" applyNumberFormat="1" applyFont="1" applyFill="1" applyBorder="1" applyAlignment="1">
      <alignment horizontal="center" vertical="center"/>
    </xf>
    <xf numFmtId="58" fontId="38" fillId="0" borderId="15" xfId="45" applyNumberFormat="1" applyFont="1" applyFill="1" applyBorder="1" applyAlignment="1">
      <alignment horizontal="center" vertical="center"/>
    </xf>
    <xf numFmtId="176" fontId="38" fillId="0" borderId="20" xfId="45" applyNumberFormat="1" applyFont="1" applyFill="1" applyBorder="1" applyAlignment="1">
      <alignment horizontal="center" vertical="center"/>
    </xf>
    <xf numFmtId="0" fontId="47" fillId="0" borderId="0" xfId="45" applyFont="1" applyFill="1" applyBorder="1" applyAlignment="1" applyProtection="1">
      <alignment horizontal="distributed" vertical="center"/>
    </xf>
    <xf numFmtId="58" fontId="38" fillId="0" borderId="0" xfId="45" applyNumberFormat="1" applyFont="1" applyFill="1" applyBorder="1" applyAlignment="1">
      <alignment horizontal="center" vertical="center"/>
    </xf>
    <xf numFmtId="58" fontId="38" fillId="0" borderId="25" xfId="45" applyNumberFormat="1" applyFont="1" applyFill="1" applyBorder="1" applyAlignment="1">
      <alignment horizontal="center" vertical="center"/>
    </xf>
    <xf numFmtId="0" fontId="38" fillId="0" borderId="36" xfId="45" applyNumberFormat="1" applyFont="1" applyFill="1" applyBorder="1" applyAlignment="1">
      <alignment horizontal="center" vertical="center"/>
    </xf>
    <xf numFmtId="0" fontId="38" fillId="0" borderId="23" xfId="45" applyFont="1" applyFill="1" applyBorder="1" applyAlignment="1">
      <alignment horizontal="center" vertical="center"/>
    </xf>
    <xf numFmtId="0" fontId="38" fillId="0" borderId="24" xfId="45" applyNumberFormat="1" applyFont="1" applyFill="1" applyBorder="1" applyAlignment="1">
      <alignment horizontal="center" vertical="center"/>
    </xf>
    <xf numFmtId="0" fontId="38" fillId="0" borderId="23" xfId="45" applyNumberFormat="1" applyFont="1" applyFill="1" applyBorder="1" applyAlignment="1">
      <alignment horizontal="center" vertical="center"/>
    </xf>
    <xf numFmtId="177" fontId="38" fillId="0" borderId="24" xfId="45" applyNumberFormat="1" applyFont="1" applyFill="1" applyBorder="1" applyAlignment="1">
      <alignment horizontal="center" vertical="center" wrapText="1"/>
    </xf>
    <xf numFmtId="176" fontId="38" fillId="0" borderId="23" xfId="45" applyNumberFormat="1" applyFont="1" applyFill="1" applyBorder="1" applyAlignment="1">
      <alignment horizontal="center" vertical="center"/>
    </xf>
    <xf numFmtId="176" fontId="38" fillId="0" borderId="23" xfId="45" applyNumberFormat="1" applyFont="1" applyFill="1" applyBorder="1" applyAlignment="1">
      <alignment horizontal="center" vertical="center" wrapText="1"/>
    </xf>
    <xf numFmtId="0" fontId="38" fillId="0" borderId="23" xfId="45" applyNumberFormat="1" applyFont="1" applyFill="1" applyBorder="1" applyAlignment="1">
      <alignment horizontal="center" vertical="center" wrapText="1"/>
    </xf>
    <xf numFmtId="49" fontId="38" fillId="0" borderId="25" xfId="45" applyNumberFormat="1" applyFont="1" applyFill="1" applyBorder="1" applyAlignment="1">
      <alignment horizontal="center" vertical="center" wrapText="1"/>
    </xf>
    <xf numFmtId="0" fontId="38" fillId="0" borderId="24" xfId="45" applyFont="1" applyFill="1" applyBorder="1" applyAlignment="1">
      <alignment horizontal="center" vertical="center"/>
    </xf>
    <xf numFmtId="49" fontId="38" fillId="0" borderId="0" xfId="45" applyNumberFormat="1" applyFont="1" applyFill="1" applyBorder="1" applyAlignment="1">
      <alignment horizontal="center" vertical="center" wrapText="1"/>
    </xf>
    <xf numFmtId="177" fontId="38" fillId="0" borderId="0" xfId="45" applyNumberFormat="1" applyFont="1" applyFill="1" applyBorder="1" applyAlignment="1">
      <alignment horizontal="center" vertical="center" wrapText="1"/>
    </xf>
    <xf numFmtId="58" fontId="38" fillId="0" borderId="24" xfId="45" applyNumberFormat="1" applyFont="1" applyFill="1" applyBorder="1" applyAlignment="1">
      <alignment horizontal="center" vertical="center"/>
    </xf>
    <xf numFmtId="0" fontId="38" fillId="0" borderId="0" xfId="45" applyFont="1" applyFill="1" applyBorder="1" applyAlignment="1">
      <alignment horizontal="center" vertical="center"/>
    </xf>
    <xf numFmtId="177" fontId="38" fillId="0" borderId="13" xfId="45" applyNumberFormat="1" applyFont="1" applyFill="1" applyBorder="1" applyAlignment="1">
      <alignment horizontal="center" vertical="center" wrapText="1"/>
    </xf>
    <xf numFmtId="0" fontId="38" fillId="0" borderId="38" xfId="45" applyNumberFormat="1" applyFont="1" applyFill="1" applyBorder="1" applyAlignment="1">
      <alignment horizontal="center" vertical="center"/>
    </xf>
    <xf numFmtId="0" fontId="38" fillId="0" borderId="27" xfId="45" applyNumberFormat="1" applyFont="1" applyFill="1" applyBorder="1" applyAlignment="1">
      <alignment horizontal="center" vertical="center"/>
    </xf>
    <xf numFmtId="0" fontId="38" fillId="0" borderId="27" xfId="45" applyNumberFormat="1" applyFont="1" applyFill="1" applyBorder="1" applyAlignment="1">
      <alignment horizontal="center" vertical="center" wrapText="1"/>
    </xf>
    <xf numFmtId="0" fontId="38" fillId="0" borderId="28" xfId="45" applyNumberFormat="1" applyFont="1" applyFill="1" applyBorder="1" applyAlignment="1">
      <alignment horizontal="center" vertical="center"/>
    </xf>
    <xf numFmtId="177" fontId="38" fillId="0" borderId="13" xfId="45" applyNumberFormat="1" applyFont="1" applyFill="1" applyBorder="1" applyAlignment="1">
      <alignment horizontal="center" vertical="center"/>
    </xf>
    <xf numFmtId="176" fontId="38" fillId="0" borderId="27" xfId="45" applyNumberFormat="1" applyFont="1" applyFill="1" applyBorder="1" applyAlignment="1">
      <alignment horizontal="center" vertical="center" wrapText="1"/>
    </xf>
    <xf numFmtId="176" fontId="38" fillId="0" borderId="27" xfId="45" applyNumberFormat="1" applyFont="1" applyFill="1" applyBorder="1" applyAlignment="1">
      <alignment horizontal="center" vertical="center"/>
    </xf>
    <xf numFmtId="0" fontId="38" fillId="0" borderId="27" xfId="45" applyFont="1" applyFill="1" applyBorder="1" applyAlignment="1">
      <alignment horizontal="center" vertical="center"/>
    </xf>
    <xf numFmtId="0" fontId="9" fillId="0" borderId="37" xfId="45" applyFont="1" applyFill="1" applyBorder="1" applyAlignment="1">
      <alignment vertical="center" wrapText="1"/>
    </xf>
    <xf numFmtId="58" fontId="38" fillId="0" borderId="42" xfId="45" applyNumberFormat="1" applyFont="1" applyFill="1" applyBorder="1" applyAlignment="1">
      <alignment horizontal="center" vertical="center" wrapText="1" shrinkToFit="1"/>
    </xf>
    <xf numFmtId="0" fontId="38" fillId="0" borderId="41" xfId="45" applyNumberFormat="1" applyFont="1" applyFill="1" applyBorder="1" applyAlignment="1">
      <alignment horizontal="center" vertical="center"/>
    </xf>
    <xf numFmtId="0" fontId="38" fillId="0" borderId="30" xfId="45" applyNumberFormat="1" applyFont="1" applyFill="1" applyBorder="1" applyAlignment="1">
      <alignment horizontal="center" vertical="center"/>
    </xf>
    <xf numFmtId="0" fontId="38" fillId="0" borderId="31" xfId="45" applyNumberFormat="1" applyFont="1" applyFill="1" applyBorder="1" applyAlignment="1">
      <alignment horizontal="center" vertical="center"/>
    </xf>
    <xf numFmtId="58" fontId="38" fillId="0" borderId="31" xfId="45" applyNumberFormat="1" applyFont="1" applyFill="1" applyBorder="1" applyAlignment="1">
      <alignment horizontal="center" vertical="center" shrinkToFit="1"/>
    </xf>
    <xf numFmtId="176" fontId="38" fillId="0" borderId="30" xfId="45" applyNumberFormat="1" applyFont="1" applyFill="1" applyBorder="1" applyAlignment="1">
      <alignment horizontal="center" vertical="center"/>
    </xf>
    <xf numFmtId="176" fontId="38" fillId="0" borderId="30" xfId="45" applyNumberFormat="1" applyFont="1" applyFill="1" applyBorder="1" applyAlignment="1">
      <alignment horizontal="center" vertical="center" wrapText="1"/>
    </xf>
    <xf numFmtId="0" fontId="38" fillId="0" borderId="30" xfId="45" applyNumberFormat="1" applyFont="1" applyFill="1" applyBorder="1" applyAlignment="1">
      <alignment horizontal="center" vertical="center" wrapText="1"/>
    </xf>
    <xf numFmtId="58" fontId="38" fillId="0" borderId="42" xfId="45" applyNumberFormat="1" applyFont="1" applyFill="1" applyBorder="1" applyAlignment="1">
      <alignment horizontal="center" vertical="center" wrapText="1"/>
    </xf>
    <xf numFmtId="0" fontId="38" fillId="0" borderId="30" xfId="45" applyFont="1" applyFill="1" applyBorder="1" applyAlignment="1">
      <alignment horizontal="center" vertical="center"/>
    </xf>
    <xf numFmtId="177" fontId="38" fillId="0" borderId="25" xfId="45" applyNumberFormat="1" applyFont="1" applyFill="1" applyBorder="1" applyAlignment="1">
      <alignment horizontal="center" vertical="center" wrapText="1"/>
    </xf>
    <xf numFmtId="0" fontId="38" fillId="0" borderId="24" xfId="45" applyNumberFormat="1" applyFont="1" applyFill="1" applyBorder="1" applyAlignment="1">
      <alignment horizontal="center" vertical="center" wrapText="1"/>
    </xf>
    <xf numFmtId="177" fontId="38" fillId="0" borderId="25" xfId="45" applyNumberFormat="1" applyFont="1" applyFill="1" applyBorder="1" applyAlignment="1">
      <alignment horizontal="center" vertical="center"/>
    </xf>
    <xf numFmtId="177" fontId="38" fillId="0" borderId="12" xfId="45" applyNumberFormat="1" applyFont="1" applyFill="1" applyBorder="1" applyAlignment="1">
      <alignment horizontal="center" vertical="center" wrapText="1"/>
    </xf>
    <xf numFmtId="49" fontId="38" fillId="0" borderId="13" xfId="45" applyNumberFormat="1" applyFont="1" applyFill="1" applyBorder="1" applyAlignment="1">
      <alignment horizontal="center" vertical="center" wrapText="1"/>
    </xf>
    <xf numFmtId="0" fontId="38" fillId="0" borderId="26" xfId="45" applyNumberFormat="1" applyFont="1" applyFill="1" applyBorder="1" applyAlignment="1">
      <alignment horizontal="center" vertical="center" wrapText="1"/>
    </xf>
    <xf numFmtId="49" fontId="38" fillId="0" borderId="14" xfId="45" applyNumberFormat="1" applyFont="1" applyFill="1" applyBorder="1" applyAlignment="1">
      <alignment horizontal="center" vertical="center" wrapText="1"/>
    </xf>
    <xf numFmtId="0" fontId="38" fillId="0" borderId="40" xfId="45" applyNumberFormat="1" applyFont="1" applyFill="1" applyBorder="1" applyAlignment="1">
      <alignment horizontal="center" vertical="center"/>
    </xf>
    <xf numFmtId="176" fontId="38" fillId="0" borderId="17" xfId="45" applyNumberFormat="1" applyFont="1" applyFill="1" applyBorder="1" applyAlignment="1">
      <alignment horizontal="center" vertical="center"/>
    </xf>
    <xf numFmtId="176" fontId="38" fillId="0" borderId="17" xfId="45" applyNumberFormat="1" applyFont="1" applyFill="1" applyBorder="1" applyAlignment="1">
      <alignment horizontal="center" vertical="center" wrapText="1"/>
    </xf>
    <xf numFmtId="0" fontId="38" fillId="0" borderId="17" xfId="45" applyNumberFormat="1" applyFont="1" applyFill="1" applyBorder="1" applyAlignment="1">
      <alignment horizontal="center" vertical="center" wrapText="1"/>
    </xf>
    <xf numFmtId="177" fontId="38" fillId="0" borderId="58" xfId="45" applyNumberFormat="1" applyFont="1" applyFill="1" applyBorder="1" applyAlignment="1">
      <alignment horizontal="center" vertical="center" wrapText="1"/>
    </xf>
    <xf numFmtId="0" fontId="38" fillId="0" borderId="17" xfId="45" applyFont="1" applyFill="1" applyBorder="1" applyAlignment="1">
      <alignment horizontal="center" vertical="center"/>
    </xf>
    <xf numFmtId="177" fontId="38" fillId="0" borderId="58" xfId="45" applyNumberFormat="1" applyFont="1" applyFill="1" applyBorder="1" applyAlignment="1">
      <alignment horizontal="center" vertical="center"/>
    </xf>
    <xf numFmtId="0" fontId="9" fillId="0" borderId="56" xfId="45" applyFont="1" applyFill="1" applyBorder="1" applyAlignment="1">
      <alignment vertical="center" wrapText="1"/>
    </xf>
    <xf numFmtId="49" fontId="38" fillId="0" borderId="21" xfId="45" applyNumberFormat="1" applyFont="1" applyFill="1" applyBorder="1" applyAlignment="1">
      <alignment horizontal="center" vertical="center" wrapText="1"/>
    </xf>
    <xf numFmtId="0" fontId="38" fillId="0" borderId="62" xfId="45" applyNumberFormat="1" applyFont="1" applyFill="1" applyBorder="1" applyAlignment="1">
      <alignment horizontal="center" vertical="center"/>
    </xf>
    <xf numFmtId="0" fontId="38" fillId="0" borderId="20" xfId="45" applyNumberFormat="1" applyFont="1" applyFill="1" applyBorder="1" applyAlignment="1">
      <alignment horizontal="center" vertical="center"/>
    </xf>
    <xf numFmtId="0" fontId="38" fillId="0" borderId="20" xfId="45" applyNumberFormat="1" applyFont="1" applyFill="1" applyBorder="1" applyAlignment="1">
      <alignment horizontal="center" vertical="center" wrapText="1"/>
    </xf>
    <xf numFmtId="0" fontId="38" fillId="0" borderId="31" xfId="45" applyFont="1" applyFill="1" applyBorder="1" applyAlignment="1">
      <alignment horizontal="center" vertical="center"/>
    </xf>
    <xf numFmtId="177" fontId="38" fillId="0" borderId="31" xfId="45" applyNumberFormat="1" applyFont="1" applyFill="1" applyBorder="1" applyAlignment="1">
      <alignment horizontal="center" vertical="center" wrapText="1"/>
    </xf>
    <xf numFmtId="176" fontId="38" fillId="0" borderId="20" xfId="45" applyNumberFormat="1" applyFont="1" applyFill="1" applyBorder="1" applyAlignment="1">
      <alignment horizontal="center" vertical="center" wrapText="1"/>
    </xf>
    <xf numFmtId="177" fontId="38" fillId="0" borderId="21" xfId="45" applyNumberFormat="1" applyFont="1" applyFill="1" applyBorder="1" applyAlignment="1">
      <alignment horizontal="center" vertical="center" wrapText="1"/>
    </xf>
    <xf numFmtId="0" fontId="9" fillId="0" borderId="35" xfId="45" applyFont="1" applyFill="1" applyBorder="1" applyAlignment="1">
      <alignment vertical="center" wrapText="1"/>
    </xf>
    <xf numFmtId="0" fontId="38" fillId="0" borderId="28" xfId="45" applyFont="1" applyFill="1" applyBorder="1" applyAlignment="1">
      <alignment horizontal="center" vertical="center"/>
    </xf>
    <xf numFmtId="177" fontId="38" fillId="0" borderId="42" xfId="45" applyNumberFormat="1" applyFont="1" applyFill="1" applyBorder="1" applyAlignment="1">
      <alignment horizontal="center" vertical="center" wrapText="1"/>
    </xf>
    <xf numFmtId="49" fontId="38" fillId="0" borderId="42" xfId="45" applyNumberFormat="1" applyFont="1" applyFill="1" applyBorder="1" applyAlignment="1">
      <alignment horizontal="center" vertical="center" wrapText="1"/>
    </xf>
    <xf numFmtId="58" fontId="38" fillId="0" borderId="42" xfId="45" applyNumberFormat="1" applyFont="1" applyFill="1" applyBorder="1" applyAlignment="1">
      <alignment horizontal="center" vertical="center"/>
    </xf>
    <xf numFmtId="0" fontId="38" fillId="0" borderId="58" xfId="45" applyNumberFormat="1" applyFont="1" applyFill="1" applyBorder="1" applyAlignment="1">
      <alignment horizontal="center" vertical="center" wrapText="1"/>
    </xf>
    <xf numFmtId="0" fontId="38" fillId="0" borderId="16" xfId="45" applyFont="1" applyFill="1" applyBorder="1" applyAlignment="1">
      <alignment horizontal="center" vertical="center"/>
    </xf>
    <xf numFmtId="0" fontId="38" fillId="0" borderId="18" xfId="45" applyNumberFormat="1" applyFont="1" applyFill="1" applyBorder="1" applyAlignment="1">
      <alignment horizontal="center" vertical="center" shrinkToFit="1"/>
    </xf>
    <xf numFmtId="177" fontId="38" fillId="0" borderId="21" xfId="45" applyNumberFormat="1" applyFont="1" applyFill="1" applyBorder="1" applyAlignment="1">
      <alignment horizontal="center" vertical="center"/>
    </xf>
    <xf numFmtId="0" fontId="38" fillId="0" borderId="18" xfId="45" applyNumberFormat="1" applyFont="1" applyFill="1" applyBorder="1" applyAlignment="1">
      <alignment horizontal="center" vertical="center"/>
    </xf>
    <xf numFmtId="177" fontId="38" fillId="0" borderId="18" xfId="45" applyNumberFormat="1" applyFont="1" applyFill="1" applyBorder="1" applyAlignment="1">
      <alignment horizontal="center" vertical="center" wrapText="1"/>
    </xf>
    <xf numFmtId="0" fontId="9" fillId="0" borderId="32" xfId="45" applyFont="1" applyFill="1" applyBorder="1" applyAlignment="1">
      <alignment vertical="center" wrapText="1"/>
    </xf>
    <xf numFmtId="0" fontId="38" fillId="0" borderId="41" xfId="45" applyFont="1" applyFill="1" applyBorder="1" applyAlignment="1">
      <alignment horizontal="center" vertical="center" wrapText="1"/>
    </xf>
    <xf numFmtId="0" fontId="38" fillId="0" borderId="30" xfId="45" applyFont="1" applyFill="1" applyBorder="1" applyAlignment="1">
      <alignment horizontal="center" vertical="center" wrapText="1"/>
    </xf>
    <xf numFmtId="58" fontId="38" fillId="0" borderId="25" xfId="45" applyNumberFormat="1" applyFont="1" applyFill="1" applyBorder="1" applyAlignment="1">
      <alignment horizontal="center" vertical="center" wrapText="1"/>
    </xf>
    <xf numFmtId="0" fontId="38" fillId="0" borderId="36" xfId="45" applyNumberFormat="1" applyFont="1" applyFill="1" applyBorder="1" applyAlignment="1">
      <alignment horizontal="center" vertical="center" wrapText="1"/>
    </xf>
    <xf numFmtId="58" fontId="38" fillId="0" borderId="43" xfId="45" applyNumberFormat="1" applyFont="1" applyFill="1" applyBorder="1" applyAlignment="1">
      <alignment horizontal="center" vertical="center"/>
    </xf>
    <xf numFmtId="0" fontId="38" fillId="0" borderId="42" xfId="45" applyFont="1" applyFill="1" applyBorder="1" applyAlignment="1">
      <alignment horizontal="center" vertical="center"/>
    </xf>
    <xf numFmtId="0" fontId="38" fillId="0" borderId="31" xfId="45" applyFont="1" applyFill="1" applyBorder="1" applyAlignment="1">
      <alignment horizontal="center" vertical="center" wrapText="1"/>
    </xf>
    <xf numFmtId="0" fontId="38" fillId="0" borderId="31" xfId="45" applyNumberFormat="1" applyFont="1" applyFill="1" applyBorder="1" applyAlignment="1">
      <alignment horizontal="center" vertical="center" wrapText="1"/>
    </xf>
    <xf numFmtId="0" fontId="38" fillId="0" borderId="16" xfId="45" applyNumberFormat="1" applyFont="1" applyFill="1" applyBorder="1" applyAlignment="1">
      <alignment horizontal="center" vertical="center" wrapText="1"/>
    </xf>
    <xf numFmtId="0" fontId="38" fillId="0" borderId="64" xfId="45" applyNumberFormat="1" applyFont="1" applyFill="1" applyBorder="1" applyAlignment="1">
      <alignment horizontal="center" vertical="center"/>
    </xf>
    <xf numFmtId="176" fontId="38" fillId="0" borderId="64" xfId="45" applyNumberFormat="1" applyFont="1" applyFill="1" applyBorder="1" applyAlignment="1">
      <alignment horizontal="center" vertical="center"/>
    </xf>
    <xf numFmtId="0" fontId="11" fillId="0" borderId="19" xfId="45" applyFont="1" applyFill="1" applyBorder="1" applyAlignment="1" applyProtection="1">
      <alignment horizontal="distributed" vertical="center"/>
    </xf>
    <xf numFmtId="0" fontId="38" fillId="0" borderId="75" xfId="45" applyNumberFormat="1" applyFont="1" applyFill="1" applyBorder="1" applyAlignment="1">
      <alignment horizontal="center" vertical="center"/>
    </xf>
    <xf numFmtId="0" fontId="38" fillId="0" borderId="18" xfId="45" applyNumberFormat="1" applyFont="1" applyFill="1" applyBorder="1" applyAlignment="1">
      <alignment horizontal="center" vertical="center" wrapText="1"/>
    </xf>
    <xf numFmtId="0" fontId="11" fillId="0" borderId="22" xfId="45" applyFont="1" applyFill="1" applyBorder="1" applyAlignment="1" applyProtection="1">
      <alignment horizontal="distributed" vertical="center"/>
    </xf>
    <xf numFmtId="0" fontId="11" fillId="0" borderId="26" xfId="45" applyFont="1" applyFill="1" applyBorder="1" applyAlignment="1" applyProtection="1">
      <alignment horizontal="distributed" vertical="center"/>
    </xf>
    <xf numFmtId="177" fontId="38" fillId="0" borderId="42" xfId="45" applyNumberFormat="1" applyFont="1" applyFill="1" applyBorder="1" applyAlignment="1">
      <alignment horizontal="center" vertical="center"/>
    </xf>
    <xf numFmtId="0" fontId="38" fillId="0" borderId="24" xfId="45" applyFont="1" applyFill="1" applyBorder="1" applyAlignment="1">
      <alignment horizontal="center" vertical="center" wrapText="1"/>
    </xf>
    <xf numFmtId="0" fontId="38" fillId="0" borderId="23" xfId="45" applyFont="1" applyFill="1" applyBorder="1" applyAlignment="1">
      <alignment horizontal="center" vertical="center" wrapText="1"/>
    </xf>
    <xf numFmtId="58" fontId="38" fillId="0" borderId="58" xfId="45" applyNumberFormat="1" applyFont="1" applyFill="1" applyBorder="1" applyAlignment="1">
      <alignment horizontal="center" vertical="center" shrinkToFit="1"/>
    </xf>
    <xf numFmtId="0" fontId="38" fillId="0" borderId="17" xfId="45" applyFont="1" applyFill="1" applyBorder="1" applyAlignment="1">
      <alignment horizontal="center" vertical="center" wrapText="1"/>
    </xf>
    <xf numFmtId="0" fontId="38" fillId="0" borderId="16" xfId="45" applyNumberFormat="1" applyFont="1" applyFill="1" applyBorder="1" applyAlignment="1">
      <alignment horizontal="center" vertical="center" shrinkToFit="1"/>
    </xf>
    <xf numFmtId="49" fontId="38" fillId="0" borderId="58" xfId="45" applyNumberFormat="1" applyFont="1" applyFill="1" applyBorder="1" applyAlignment="1">
      <alignment horizontal="center" vertical="center" wrapText="1"/>
    </xf>
    <xf numFmtId="57" fontId="38" fillId="0" borderId="58" xfId="45" applyNumberFormat="1" applyFont="1" applyFill="1" applyBorder="1" applyAlignment="1">
      <alignment horizontal="center" vertical="center"/>
    </xf>
    <xf numFmtId="0" fontId="38" fillId="0" borderId="21" xfId="45" applyFont="1" applyFill="1" applyBorder="1" applyAlignment="1">
      <alignment horizontal="center" vertical="center"/>
    </xf>
    <xf numFmtId="49" fontId="38" fillId="0" borderId="25" xfId="45" applyNumberFormat="1" applyFont="1" applyFill="1" applyBorder="1" applyAlignment="1">
      <alignment horizontal="left" vertical="top" wrapText="1"/>
    </xf>
    <xf numFmtId="0" fontId="38" fillId="0" borderId="13" xfId="45" applyNumberFormat="1" applyFont="1" applyFill="1" applyBorder="1" applyAlignment="1">
      <alignment horizontal="center" vertical="center"/>
    </xf>
    <xf numFmtId="0" fontId="38" fillId="0" borderId="65" xfId="45" applyFont="1" applyFill="1" applyBorder="1" applyAlignment="1">
      <alignment horizontal="center" vertical="center"/>
    </xf>
    <xf numFmtId="177" fontId="38" fillId="0" borderId="28" xfId="45" applyNumberFormat="1" applyFont="1" applyFill="1" applyBorder="1" applyAlignment="1">
      <alignment horizontal="center" vertical="center" wrapText="1"/>
    </xf>
    <xf numFmtId="0" fontId="38" fillId="0" borderId="48" xfId="45" applyNumberFormat="1" applyFont="1" applyFill="1" applyBorder="1" applyAlignment="1">
      <alignment horizontal="center" vertical="center"/>
    </xf>
    <xf numFmtId="0" fontId="38" fillId="0" borderId="45" xfId="45" applyFont="1" applyFill="1" applyBorder="1" applyAlignment="1">
      <alignment horizontal="center" vertical="center"/>
    </xf>
    <xf numFmtId="0" fontId="38" fillId="0" borderId="46" xfId="45" applyFont="1" applyFill="1" applyBorder="1" applyAlignment="1">
      <alignment horizontal="center" vertical="center"/>
    </xf>
    <xf numFmtId="0" fontId="50" fillId="0" borderId="0" xfId="45" applyNumberFormat="1" applyFont="1" applyFill="1" applyBorder="1" applyAlignment="1">
      <alignment horizontal="center" vertical="center"/>
    </xf>
    <xf numFmtId="0" fontId="51" fillId="0" borderId="0" xfId="45" applyFont="1" applyFill="1" applyAlignment="1">
      <alignment horizontal="center" vertical="center"/>
    </xf>
    <xf numFmtId="0" fontId="52" fillId="0" borderId="0" xfId="45" applyFont="1" applyFill="1" applyAlignment="1">
      <alignment vertical="center"/>
    </xf>
    <xf numFmtId="0" fontId="51" fillId="0" borderId="0" xfId="45" applyFont="1" applyFill="1" applyAlignment="1">
      <alignment vertical="center"/>
    </xf>
    <xf numFmtId="0" fontId="52" fillId="0" borderId="0" xfId="45" applyFont="1" applyFill="1" applyAlignment="1">
      <alignment horizontal="center" vertical="center"/>
    </xf>
    <xf numFmtId="49" fontId="9" fillId="0" borderId="36" xfId="45" applyNumberFormat="1" applyFont="1" applyFill="1" applyBorder="1" applyAlignment="1">
      <alignment horizontal="center" vertical="center" wrapText="1"/>
    </xf>
    <xf numFmtId="0" fontId="9" fillId="0" borderId="19" xfId="45" applyNumberFormat="1" applyFont="1" applyFill="1" applyBorder="1" applyAlignment="1" applyProtection="1">
      <alignment horizontal="center" vertical="center"/>
    </xf>
    <xf numFmtId="0" fontId="9" fillId="0" borderId="22" xfId="45" applyNumberFormat="1" applyFont="1" applyFill="1" applyBorder="1" applyAlignment="1" applyProtection="1">
      <alignment horizontal="center" vertical="center" wrapText="1"/>
    </xf>
    <xf numFmtId="0" fontId="9" fillId="0" borderId="22" xfId="45" applyNumberFormat="1" applyFont="1" applyFill="1" applyBorder="1" applyAlignment="1" applyProtection="1">
      <alignment horizontal="center" vertical="center"/>
    </xf>
    <xf numFmtId="0" fontId="9" fillId="0" borderId="26" xfId="45" applyNumberFormat="1" applyFont="1" applyFill="1" applyBorder="1" applyAlignment="1" applyProtection="1">
      <alignment horizontal="center" vertical="center"/>
    </xf>
    <xf numFmtId="0" fontId="9" fillId="0" borderId="29" xfId="45" applyNumberFormat="1" applyFont="1" applyFill="1" applyBorder="1" applyAlignment="1" applyProtection="1">
      <alignment horizontal="center" vertical="center"/>
    </xf>
    <xf numFmtId="0" fontId="9" fillId="0" borderId="55" xfId="45" applyNumberFormat="1" applyFont="1" applyFill="1" applyBorder="1" applyAlignment="1">
      <alignment horizontal="center" vertical="center"/>
    </xf>
    <xf numFmtId="0" fontId="9" fillId="0" borderId="36" xfId="45" applyNumberFormat="1" applyFont="1" applyFill="1" applyBorder="1" applyAlignment="1">
      <alignment horizontal="center" vertical="center" wrapText="1"/>
    </xf>
    <xf numFmtId="0" fontId="9" fillId="0" borderId="15" xfId="45" applyNumberFormat="1" applyFont="1" applyFill="1" applyBorder="1" applyAlignment="1">
      <alignment horizontal="left" vertical="top" wrapText="1"/>
    </xf>
    <xf numFmtId="0" fontId="9" fillId="0" borderId="12" xfId="45" applyNumberFormat="1" applyFont="1" applyFill="1" applyBorder="1" applyAlignment="1">
      <alignment horizontal="left" vertical="top" wrapText="1"/>
    </xf>
    <xf numFmtId="0" fontId="9" fillId="0" borderId="14" xfId="45" applyNumberFormat="1" applyFont="1" applyFill="1" applyBorder="1" applyAlignment="1">
      <alignment horizontal="left" vertical="top" wrapText="1"/>
    </xf>
    <xf numFmtId="0" fontId="9" fillId="0" borderId="15" xfId="45" applyNumberFormat="1" applyFont="1" applyFill="1" applyBorder="1" applyAlignment="1">
      <alignment horizontal="left" vertical="top" wrapText="1" shrinkToFit="1"/>
    </xf>
    <xf numFmtId="0" fontId="9" fillId="0" borderId="12" xfId="45" applyNumberFormat="1" applyFont="1" applyFill="1" applyBorder="1" applyAlignment="1">
      <alignment horizontal="left" vertical="top" wrapText="1" shrinkToFit="1"/>
    </xf>
    <xf numFmtId="49" fontId="9" fillId="0" borderId="62" xfId="45" applyNumberFormat="1" applyFont="1" applyFill="1" applyBorder="1" applyAlignment="1">
      <alignment horizontal="center" vertical="center" wrapText="1"/>
    </xf>
    <xf numFmtId="49" fontId="9" fillId="0" borderId="76" xfId="45" applyNumberFormat="1" applyFont="1" applyFill="1" applyBorder="1" applyAlignment="1">
      <alignment horizontal="center" vertical="center" wrapText="1"/>
    </xf>
    <xf numFmtId="49" fontId="10" fillId="0" borderId="36" xfId="45" applyNumberFormat="1" applyFont="1" applyFill="1" applyBorder="1" applyAlignment="1">
      <alignment horizontal="center" vertical="center" wrapText="1"/>
    </xf>
    <xf numFmtId="49" fontId="10" fillId="0" borderId="23" xfId="45" applyNumberFormat="1" applyFont="1" applyFill="1" applyBorder="1" applyAlignment="1">
      <alignment horizontal="center" vertical="center" wrapText="1"/>
    </xf>
    <xf numFmtId="49" fontId="10" fillId="0" borderId="77" xfId="45" applyNumberFormat="1" applyFont="1" applyFill="1" applyBorder="1" applyAlignment="1">
      <alignment horizontal="center" vertical="center" wrapText="1"/>
    </xf>
    <xf numFmtId="49" fontId="9" fillId="0" borderId="77" xfId="45" applyNumberFormat="1" applyFont="1" applyFill="1" applyBorder="1" applyAlignment="1">
      <alignment horizontal="center" vertical="center" wrapText="1"/>
    </xf>
    <xf numFmtId="49" fontId="9" fillId="0" borderId="38" xfId="45" applyNumberFormat="1" applyFont="1" applyFill="1" applyBorder="1" applyAlignment="1">
      <alignment horizontal="center" vertical="center" wrapText="1"/>
    </xf>
    <xf numFmtId="49" fontId="9" fillId="0" borderId="65" xfId="45" applyNumberFormat="1" applyFont="1" applyFill="1" applyBorder="1" applyAlignment="1">
      <alignment horizontal="center" vertical="center" wrapText="1"/>
    </xf>
    <xf numFmtId="49" fontId="9" fillId="0" borderId="62" xfId="45" applyNumberFormat="1" applyFont="1" applyFill="1" applyBorder="1" applyAlignment="1">
      <alignment horizontal="center" vertical="center" wrapText="1" shrinkToFit="1"/>
    </xf>
    <xf numFmtId="49" fontId="9" fillId="0" borderId="20" xfId="45" applyNumberFormat="1" applyFont="1" applyFill="1" applyBorder="1" applyAlignment="1">
      <alignment horizontal="center" vertical="center" wrapText="1" shrinkToFit="1"/>
    </xf>
    <xf numFmtId="49" fontId="9" fillId="0" borderId="76" xfId="45" applyNumberFormat="1" applyFont="1" applyFill="1" applyBorder="1" applyAlignment="1">
      <alignment horizontal="center" vertical="center" wrapText="1" shrinkToFit="1"/>
    </xf>
    <xf numFmtId="49" fontId="9" fillId="0" borderId="36" xfId="45" applyNumberFormat="1" applyFont="1" applyFill="1" applyBorder="1" applyAlignment="1">
      <alignment horizontal="center" vertical="center" wrapText="1" shrinkToFit="1"/>
    </xf>
    <xf numFmtId="49" fontId="9" fillId="0" borderId="23" xfId="45" applyNumberFormat="1" applyFont="1" applyFill="1" applyBorder="1" applyAlignment="1">
      <alignment horizontal="center" vertical="center" wrapText="1" shrinkToFit="1"/>
    </xf>
    <xf numFmtId="49" fontId="9" fillId="0" borderId="77" xfId="45" applyNumberFormat="1" applyFont="1" applyFill="1" applyBorder="1" applyAlignment="1">
      <alignment horizontal="center" vertical="center" wrapText="1" shrinkToFit="1"/>
    </xf>
    <xf numFmtId="49" fontId="9" fillId="0" borderId="20" xfId="45" applyNumberFormat="1" applyFont="1" applyFill="1" applyBorder="1" applyAlignment="1">
      <alignment horizontal="center" vertical="top" wrapText="1"/>
    </xf>
    <xf numFmtId="49" fontId="9" fillId="0" borderId="76" xfId="45" applyNumberFormat="1" applyFont="1" applyFill="1" applyBorder="1" applyAlignment="1">
      <alignment horizontal="center" vertical="top" wrapText="1"/>
    </xf>
    <xf numFmtId="49" fontId="9" fillId="0" borderId="30" xfId="45" applyNumberFormat="1" applyFont="1" applyFill="1" applyBorder="1" applyAlignment="1">
      <alignment horizontal="center" vertical="center" wrapText="1"/>
    </xf>
    <xf numFmtId="49" fontId="9" fillId="0" borderId="78" xfId="45" applyNumberFormat="1" applyFont="1" applyFill="1" applyBorder="1" applyAlignment="1">
      <alignment horizontal="center" vertical="center" wrapText="1"/>
    </xf>
    <xf numFmtId="49" fontId="9" fillId="0" borderId="21" xfId="45" applyNumberFormat="1" applyFont="1" applyFill="1" applyBorder="1" applyAlignment="1">
      <alignment vertical="center" wrapText="1"/>
    </xf>
    <xf numFmtId="49" fontId="10" fillId="0" borderId="25" xfId="45" applyNumberFormat="1" applyFont="1" applyFill="1" applyBorder="1" applyAlignment="1">
      <alignment vertical="center" wrapText="1"/>
    </xf>
    <xf numFmtId="49" fontId="9" fillId="0" borderId="25" xfId="45" applyNumberFormat="1" applyFont="1" applyFill="1" applyBorder="1" applyAlignment="1">
      <alignment vertical="center" wrapText="1"/>
    </xf>
    <xf numFmtId="49" fontId="9" fillId="0" borderId="13" xfId="45" applyNumberFormat="1" applyFont="1" applyFill="1" applyBorder="1" applyAlignment="1">
      <alignment vertical="center" wrapText="1"/>
    </xf>
    <xf numFmtId="49" fontId="9" fillId="0" borderId="21" xfId="45" applyNumberFormat="1" applyFont="1" applyFill="1" applyBorder="1" applyAlignment="1">
      <alignment vertical="center" wrapText="1" shrinkToFit="1"/>
    </xf>
    <xf numFmtId="49" fontId="9" fillId="0" borderId="25" xfId="45" applyNumberFormat="1" applyFont="1" applyFill="1" applyBorder="1" applyAlignment="1">
      <alignment vertical="center" wrapText="1" shrinkToFit="1"/>
    </xf>
    <xf numFmtId="49" fontId="9" fillId="0" borderId="21" xfId="45" applyNumberFormat="1" applyFont="1" applyFill="1" applyBorder="1" applyAlignment="1">
      <alignment vertical="top" wrapText="1"/>
    </xf>
    <xf numFmtId="49" fontId="9" fillId="0" borderId="42" xfId="45" applyNumberFormat="1" applyFont="1" applyFill="1" applyBorder="1" applyAlignment="1">
      <alignment vertical="center" wrapText="1"/>
    </xf>
    <xf numFmtId="0" fontId="8" fillId="0" borderId="47" xfId="45" applyFont="1" applyFill="1" applyBorder="1" applyAlignment="1">
      <alignment horizontal="center" vertical="center"/>
    </xf>
    <xf numFmtId="0" fontId="8" fillId="0" borderId="79" xfId="45" applyFont="1" applyFill="1" applyBorder="1" applyAlignment="1">
      <alignment horizontal="center" vertical="center"/>
    </xf>
    <xf numFmtId="0" fontId="41" fillId="0" borderId="0" xfId="45" applyNumberFormat="1" applyFont="1" applyFill="1" applyAlignment="1">
      <alignment vertical="center"/>
    </xf>
    <xf numFmtId="0" fontId="0" fillId="0" borderId="0" xfId="0" applyBorder="1">
      <alignment vertical="center"/>
    </xf>
    <xf numFmtId="0" fontId="54" fillId="0" borderId="0" xfId="0" applyFont="1">
      <alignment vertical="center"/>
    </xf>
    <xf numFmtId="0" fontId="53" fillId="0" borderId="0" xfId="45" applyFont="1">
      <alignment vertical="center"/>
    </xf>
    <xf numFmtId="0" fontId="53" fillId="0" borderId="0" xfId="45" applyNumberFormat="1" applyFont="1" applyFill="1" applyAlignment="1">
      <alignment vertical="center"/>
    </xf>
    <xf numFmtId="176" fontId="53" fillId="0" borderId="0" xfId="45" applyNumberFormat="1" applyFont="1" applyFill="1" applyAlignment="1">
      <alignment vertical="center"/>
    </xf>
    <xf numFmtId="0" fontId="43" fillId="24" borderId="66" xfId="45" applyNumberFormat="1" applyFont="1" applyFill="1" applyBorder="1" applyAlignment="1">
      <alignment horizontal="center" vertical="center"/>
    </xf>
    <xf numFmtId="0" fontId="43" fillId="24" borderId="66" xfId="45" applyNumberFormat="1" applyFont="1" applyFill="1" applyBorder="1" applyAlignment="1">
      <alignment horizontal="center" vertical="center" wrapText="1"/>
    </xf>
    <xf numFmtId="0" fontId="37" fillId="0" borderId="0" xfId="0" applyFont="1">
      <alignment vertical="center"/>
    </xf>
    <xf numFmtId="0" fontId="43" fillId="0" borderId="66" xfId="45" applyNumberFormat="1" applyFont="1" applyFill="1" applyBorder="1" applyAlignment="1">
      <alignment horizontal="center" vertical="center"/>
    </xf>
    <xf numFmtId="3" fontId="43" fillId="0" borderId="66" xfId="45" applyNumberFormat="1" applyFont="1" applyFill="1" applyBorder="1" applyAlignment="1">
      <alignment horizontal="center" vertical="center"/>
    </xf>
    <xf numFmtId="0" fontId="43" fillId="0" borderId="66" xfId="45" applyNumberFormat="1" applyFont="1" applyFill="1" applyBorder="1" applyAlignment="1">
      <alignment vertical="center"/>
    </xf>
    <xf numFmtId="178" fontId="43" fillId="0" borderId="66" xfId="45" applyNumberFormat="1" applyFont="1" applyFill="1" applyBorder="1" applyAlignment="1">
      <alignment horizontal="right" vertical="center"/>
    </xf>
    <xf numFmtId="0" fontId="43" fillId="0" borderId="71" xfId="45" applyNumberFormat="1" applyFont="1" applyFill="1" applyBorder="1" applyAlignment="1">
      <alignment vertical="center"/>
    </xf>
    <xf numFmtId="176" fontId="43" fillId="0" borderId="70" xfId="45" applyNumberFormat="1" applyFont="1" applyFill="1" applyBorder="1" applyAlignment="1">
      <alignment vertical="center"/>
    </xf>
    <xf numFmtId="0" fontId="43" fillId="0" borderId="0" xfId="45" applyNumberFormat="1" applyFont="1" applyFill="1" applyBorder="1" applyAlignment="1">
      <alignment horizontal="left" vertical="center" wrapText="1"/>
    </xf>
    <xf numFmtId="0" fontId="43" fillId="0" borderId="0" xfId="45" applyNumberFormat="1" applyFont="1" applyFill="1" applyBorder="1" applyAlignment="1">
      <alignment horizontal="left" vertical="center"/>
    </xf>
    <xf numFmtId="0" fontId="37" fillId="0" borderId="0" xfId="0" applyFont="1" applyBorder="1">
      <alignment vertical="center"/>
    </xf>
    <xf numFmtId="176" fontId="43" fillId="0" borderId="66" xfId="45" applyNumberFormat="1" applyFont="1" applyFill="1" applyBorder="1" applyAlignment="1">
      <alignment vertical="center"/>
    </xf>
    <xf numFmtId="178" fontId="43" fillId="0" borderId="0" xfId="45" applyNumberFormat="1" applyFont="1" applyFill="1" applyBorder="1" applyAlignment="1">
      <alignment horizontal="right" vertical="center"/>
    </xf>
    <xf numFmtId="0" fontId="43" fillId="0" borderId="69" xfId="45" applyNumberFormat="1" applyFont="1" applyFill="1" applyBorder="1" applyAlignment="1">
      <alignment vertical="center"/>
    </xf>
    <xf numFmtId="178" fontId="43" fillId="0" borderId="69" xfId="45" applyNumberFormat="1" applyFont="1" applyFill="1" applyBorder="1" applyAlignment="1">
      <alignment horizontal="right" vertical="center"/>
    </xf>
    <xf numFmtId="178" fontId="43" fillId="0" borderId="71" xfId="45" applyNumberFormat="1" applyFont="1" applyFill="1" applyBorder="1" applyAlignment="1">
      <alignment horizontal="right" vertical="center"/>
    </xf>
    <xf numFmtId="178" fontId="43" fillId="0" borderId="70" xfId="45" applyNumberFormat="1" applyFont="1" applyFill="1" applyBorder="1" applyAlignment="1">
      <alignment vertical="center"/>
    </xf>
    <xf numFmtId="9" fontId="0" fillId="0" borderId="0" xfId="52" applyFont="1">
      <alignment vertical="center"/>
    </xf>
    <xf numFmtId="0" fontId="11" fillId="0" borderId="0" xfId="45" applyFont="1" applyBorder="1" applyAlignment="1">
      <alignment horizontal="left" vertical="center" wrapText="1"/>
    </xf>
    <xf numFmtId="0" fontId="2" fillId="0" borderId="0" xfId="45" applyFont="1" applyAlignment="1">
      <alignment vertical="center"/>
    </xf>
    <xf numFmtId="0" fontId="11" fillId="0" borderId="0" xfId="45" applyFont="1" applyBorder="1" applyAlignment="1">
      <alignment horizontal="left" vertical="center"/>
    </xf>
    <xf numFmtId="0" fontId="16" fillId="0" borderId="0" xfId="45" applyFont="1" applyFill="1" applyAlignment="1">
      <alignment horizontal="center" vertical="center"/>
    </xf>
    <xf numFmtId="0" fontId="43" fillId="0" borderId="0" xfId="45" applyNumberFormat="1" applyFont="1" applyFill="1" applyAlignment="1">
      <alignment vertical="center" wrapText="1"/>
    </xf>
    <xf numFmtId="0" fontId="42" fillId="0" borderId="0" xfId="45" applyNumberFormat="1" applyFont="1" applyFill="1" applyAlignment="1">
      <alignment horizontal="center" vertical="center"/>
    </xf>
    <xf numFmtId="0" fontId="53" fillId="0" borderId="0" xfId="45" applyNumberFormat="1" applyFont="1" applyFill="1" applyAlignment="1">
      <alignment horizontal="center" vertical="center"/>
    </xf>
    <xf numFmtId="0" fontId="43" fillId="24" borderId="67" xfId="45" applyNumberFormat="1" applyFont="1" applyFill="1" applyBorder="1" applyAlignment="1">
      <alignment horizontal="center" vertical="center"/>
    </xf>
    <xf numFmtId="0" fontId="43" fillId="24" borderId="68" xfId="45" applyNumberFormat="1" applyFont="1" applyFill="1" applyBorder="1" applyAlignment="1">
      <alignment horizontal="center" vertical="center"/>
    </xf>
    <xf numFmtId="0" fontId="43" fillId="0" borderId="67" xfId="45" applyFont="1" applyBorder="1" applyAlignment="1">
      <alignment horizontal="left" vertical="center"/>
    </xf>
    <xf numFmtId="0" fontId="43" fillId="0" borderId="24" xfId="45" applyFont="1" applyBorder="1" applyAlignment="1">
      <alignment horizontal="left" vertical="center"/>
    </xf>
    <xf numFmtId="0" fontId="43" fillId="0" borderId="68" xfId="45" applyFont="1" applyBorder="1" applyAlignment="1">
      <alignment horizontal="left" vertical="center"/>
    </xf>
    <xf numFmtId="0" fontId="43" fillId="24" borderId="66" xfId="45" applyNumberFormat="1" applyFont="1" applyFill="1" applyBorder="1" applyAlignment="1">
      <alignment horizontal="center" vertical="center" wrapText="1"/>
    </xf>
    <xf numFmtId="0" fontId="43" fillId="24" borderId="70" xfId="45" applyNumberFormat="1" applyFont="1" applyFill="1" applyBorder="1" applyAlignment="1">
      <alignment horizontal="center" vertical="center"/>
    </xf>
    <xf numFmtId="0" fontId="43" fillId="24" borderId="16" xfId="45" applyNumberFormat="1" applyFont="1" applyFill="1" applyBorder="1" applyAlignment="1">
      <alignment horizontal="center" vertical="center"/>
    </xf>
    <xf numFmtId="0" fontId="43" fillId="24" borderId="80" xfId="45" applyNumberFormat="1" applyFont="1" applyFill="1" applyBorder="1" applyAlignment="1">
      <alignment horizontal="center" vertical="center"/>
    </xf>
    <xf numFmtId="0" fontId="43" fillId="24" borderId="73" xfId="45" applyNumberFormat="1" applyFont="1" applyFill="1" applyBorder="1" applyAlignment="1">
      <alignment horizontal="center" vertical="center"/>
    </xf>
    <xf numFmtId="0" fontId="43" fillId="24" borderId="31" xfId="45" applyNumberFormat="1" applyFont="1" applyFill="1" applyBorder="1" applyAlignment="1">
      <alignment horizontal="center" vertical="center"/>
    </xf>
    <xf numFmtId="0" fontId="43" fillId="24" borderId="74" xfId="45" applyNumberFormat="1" applyFont="1" applyFill="1" applyBorder="1" applyAlignment="1">
      <alignment horizontal="center" vertical="center"/>
    </xf>
    <xf numFmtId="0" fontId="43" fillId="0" borderId="67" xfId="45" applyNumberFormat="1" applyFont="1" applyFill="1" applyBorder="1" applyAlignment="1">
      <alignment horizontal="left" vertical="center"/>
    </xf>
    <xf numFmtId="0" fontId="43" fillId="0" borderId="24" xfId="45" applyNumberFormat="1" applyFont="1" applyFill="1" applyBorder="1" applyAlignment="1">
      <alignment horizontal="left" vertical="center"/>
    </xf>
    <xf numFmtId="0" fontId="43" fillId="0" borderId="68" xfId="45" applyNumberFormat="1" applyFont="1" applyFill="1" applyBorder="1" applyAlignment="1">
      <alignment horizontal="left" vertical="center"/>
    </xf>
    <xf numFmtId="0" fontId="43" fillId="0" borderId="67" xfId="45" applyNumberFormat="1" applyFont="1" applyFill="1" applyBorder="1" applyAlignment="1">
      <alignment horizontal="left" vertical="center" wrapText="1"/>
    </xf>
    <xf numFmtId="0" fontId="43" fillId="0" borderId="24" xfId="45" applyNumberFormat="1" applyFont="1" applyFill="1" applyBorder="1" applyAlignment="1">
      <alignment horizontal="left" vertical="center" wrapText="1"/>
    </xf>
    <xf numFmtId="0" fontId="43" fillId="0" borderId="68" xfId="45" applyNumberFormat="1" applyFont="1" applyFill="1" applyBorder="1" applyAlignment="1">
      <alignment horizontal="left" vertical="center" wrapText="1"/>
    </xf>
    <xf numFmtId="0" fontId="43" fillId="0" borderId="0" xfId="45" applyNumberFormat="1" applyFont="1" applyFill="1" applyAlignment="1">
      <alignment horizontal="left" vertical="center" wrapText="1"/>
    </xf>
    <xf numFmtId="0" fontId="43" fillId="24" borderId="81" xfId="45" applyNumberFormat="1" applyFont="1" applyFill="1" applyBorder="1" applyAlignment="1">
      <alignment horizontal="center" vertical="center"/>
    </xf>
    <xf numFmtId="0" fontId="43" fillId="24" borderId="0" xfId="45" applyNumberFormat="1" applyFont="1" applyFill="1" applyBorder="1" applyAlignment="1">
      <alignment horizontal="center" vertical="center"/>
    </xf>
    <xf numFmtId="0" fontId="43" fillId="24" borderId="72" xfId="45" applyNumberFormat="1" applyFont="1" applyFill="1" applyBorder="1" applyAlignment="1">
      <alignment horizontal="center" vertical="center"/>
    </xf>
    <xf numFmtId="0" fontId="43" fillId="24" borderId="24" xfId="45" applyNumberFormat="1" applyFont="1" applyFill="1" applyBorder="1" applyAlignment="1">
      <alignment horizontal="center" vertical="center"/>
    </xf>
    <xf numFmtId="0" fontId="43" fillId="24" borderId="70" xfId="45" applyNumberFormat="1" applyFont="1" applyFill="1" applyBorder="1" applyAlignment="1">
      <alignment horizontal="center" vertical="center" wrapText="1"/>
    </xf>
    <xf numFmtId="0" fontId="43" fillId="24" borderId="80" xfId="45" applyNumberFormat="1" applyFont="1" applyFill="1" applyBorder="1" applyAlignment="1">
      <alignment horizontal="center" vertical="center" wrapText="1"/>
    </xf>
    <xf numFmtId="0" fontId="43" fillId="24" borderId="73" xfId="45" applyNumberFormat="1" applyFont="1" applyFill="1" applyBorder="1" applyAlignment="1">
      <alignment horizontal="center" vertical="center" wrapText="1"/>
    </xf>
    <xf numFmtId="0" fontId="43" fillId="24" borderId="74" xfId="45" applyNumberFormat="1" applyFont="1" applyFill="1" applyBorder="1" applyAlignment="1">
      <alignment horizontal="center" vertical="center" wrapText="1"/>
    </xf>
    <xf numFmtId="0" fontId="43" fillId="24" borderId="71" xfId="45" applyNumberFormat="1" applyFont="1" applyFill="1" applyBorder="1" applyAlignment="1">
      <alignment horizontal="center" vertical="center" wrapText="1"/>
    </xf>
    <xf numFmtId="0" fontId="43" fillId="24" borderId="69" xfId="45" applyNumberFormat="1" applyFont="1" applyFill="1" applyBorder="1" applyAlignment="1">
      <alignment horizontal="center" vertical="center" wrapText="1"/>
    </xf>
    <xf numFmtId="0" fontId="43" fillId="0" borderId="70" xfId="45" applyNumberFormat="1" applyFont="1" applyFill="1" applyBorder="1" applyAlignment="1">
      <alignment horizontal="left" vertical="center" wrapText="1"/>
    </xf>
    <xf numFmtId="0" fontId="43" fillId="0" borderId="73" xfId="45" applyNumberFormat="1" applyFont="1" applyFill="1" applyBorder="1" applyAlignment="1">
      <alignment horizontal="left" vertical="center" wrapText="1"/>
    </xf>
    <xf numFmtId="0" fontId="43" fillId="0" borderId="24" xfId="45" applyNumberFormat="1" applyFont="1" applyFill="1" applyBorder="1" applyAlignment="1">
      <alignment horizontal="left" vertical="center" shrinkToFit="1"/>
    </xf>
    <xf numFmtId="0" fontId="43" fillId="0" borderId="68" xfId="45" applyNumberFormat="1" applyFont="1" applyFill="1" applyBorder="1" applyAlignment="1">
      <alignment horizontal="left" vertical="center" shrinkToFit="1"/>
    </xf>
    <xf numFmtId="0" fontId="10" fillId="0" borderId="19" xfId="45" applyFont="1" applyFill="1" applyBorder="1" applyAlignment="1" applyProtection="1">
      <alignment horizontal="center" vertical="center"/>
    </xf>
    <xf numFmtId="0" fontId="10" fillId="0" borderId="50" xfId="45" applyFont="1" applyFill="1" applyBorder="1" applyAlignment="1" applyProtection="1">
      <alignment horizontal="center" vertical="center"/>
    </xf>
    <xf numFmtId="0" fontId="10" fillId="0" borderId="54" xfId="45" applyFont="1" applyFill="1" applyBorder="1" applyAlignment="1" applyProtection="1">
      <alignment horizontal="center" vertical="center"/>
    </xf>
    <xf numFmtId="0" fontId="10" fillId="0" borderId="47" xfId="45" applyFont="1" applyFill="1" applyBorder="1" applyAlignment="1">
      <alignment horizontal="center" vertical="center"/>
    </xf>
    <xf numFmtId="0" fontId="10" fillId="0" borderId="48" xfId="45" applyFont="1" applyFill="1" applyBorder="1" applyAlignment="1">
      <alignment horizontal="center" vertical="center"/>
    </xf>
    <xf numFmtId="0" fontId="10" fillId="0" borderId="49" xfId="45" applyFont="1" applyFill="1" applyBorder="1" applyAlignment="1">
      <alignment horizontal="center" vertical="center"/>
    </xf>
    <xf numFmtId="0" fontId="10" fillId="0" borderId="51" xfId="45" applyFont="1" applyFill="1" applyBorder="1" applyAlignment="1">
      <alignment horizontal="center" vertical="center" wrapText="1"/>
    </xf>
    <xf numFmtId="0" fontId="10" fillId="0" borderId="53" xfId="45" applyFont="1" applyFill="1" applyBorder="1" applyAlignment="1">
      <alignment horizontal="center" vertical="center" wrapText="1"/>
    </xf>
    <xf numFmtId="0" fontId="17" fillId="0" borderId="51" xfId="45" applyFont="1" applyFill="1" applyBorder="1" applyAlignment="1">
      <alignment horizontal="center" vertical="center" wrapText="1"/>
    </xf>
    <xf numFmtId="0" fontId="17" fillId="0" borderId="53" xfId="45" applyFont="1" applyFill="1" applyBorder="1" applyAlignment="1">
      <alignment horizontal="center" vertical="center" wrapText="1"/>
    </xf>
    <xf numFmtId="0" fontId="17" fillId="0" borderId="48" xfId="45" applyFont="1" applyFill="1" applyBorder="1" applyAlignment="1">
      <alignment horizontal="center" vertical="center" wrapText="1"/>
    </xf>
    <xf numFmtId="0" fontId="17" fillId="0" borderId="49" xfId="45" applyFont="1" applyFill="1" applyBorder="1" applyAlignment="1">
      <alignment horizontal="center" vertical="center" wrapText="1"/>
    </xf>
    <xf numFmtId="0" fontId="40" fillId="0" borderId="47" xfId="45" applyFont="1" applyFill="1" applyBorder="1" applyAlignment="1">
      <alignment horizontal="center" vertical="center"/>
    </xf>
    <xf numFmtId="0" fontId="40" fillId="0" borderId="48" xfId="45" applyFont="1" applyFill="1" applyBorder="1" applyAlignment="1">
      <alignment horizontal="center" vertical="center"/>
    </xf>
    <xf numFmtId="0" fontId="40" fillId="0" borderId="49" xfId="45" applyFont="1" applyFill="1" applyBorder="1" applyAlignment="1">
      <alignment horizontal="center" vertical="center"/>
    </xf>
    <xf numFmtId="0" fontId="10" fillId="0" borderId="51" xfId="45" applyFont="1" applyFill="1" applyBorder="1" applyAlignment="1">
      <alignment horizontal="center" vertical="center"/>
    </xf>
    <xf numFmtId="0" fontId="10" fillId="0" borderId="53" xfId="45" applyFont="1" applyFill="1" applyBorder="1" applyAlignment="1">
      <alignment horizontal="center" vertical="center"/>
    </xf>
    <xf numFmtId="0" fontId="17" fillId="0" borderId="47" xfId="45" applyFont="1" applyFill="1" applyBorder="1" applyAlignment="1">
      <alignment horizontal="center" vertical="center" wrapText="1"/>
    </xf>
    <xf numFmtId="0" fontId="10" fillId="0" borderId="49" xfId="45" applyFont="1" applyFill="1" applyBorder="1" applyAlignment="1">
      <alignment horizontal="center" vertical="center" wrapText="1"/>
    </xf>
    <xf numFmtId="0" fontId="9" fillId="0" borderId="0" xfId="45" applyFont="1" applyBorder="1" applyAlignment="1">
      <alignment horizontal="left" vertical="center" wrapText="1"/>
    </xf>
    <xf numFmtId="0" fontId="11" fillId="0" borderId="0" xfId="45" applyFont="1" applyBorder="1" applyAlignment="1">
      <alignment vertical="center" wrapText="1"/>
    </xf>
    <xf numFmtId="0" fontId="12" fillId="0" borderId="0" xfId="45" applyFont="1" applyFill="1" applyBorder="1" applyAlignment="1">
      <alignment horizontal="center" vertical="center" wrapText="1"/>
    </xf>
    <xf numFmtId="0" fontId="11" fillId="0" borderId="0" xfId="45" applyFont="1" applyBorder="1" applyAlignment="1">
      <alignment horizontal="left" vertical="center" wrapText="1"/>
    </xf>
    <xf numFmtId="0" fontId="11" fillId="0" borderId="10" xfId="45" applyFont="1" applyBorder="1" applyAlignment="1">
      <alignment horizontal="left" vertical="center" wrapText="1"/>
    </xf>
    <xf numFmtId="0" fontId="11" fillId="0" borderId="51" xfId="45" applyFont="1" applyFill="1" applyBorder="1" applyAlignment="1">
      <alignment horizontal="center" vertical="center"/>
    </xf>
    <xf numFmtId="0" fontId="11" fillId="0" borderId="52" xfId="45" applyFont="1" applyFill="1" applyBorder="1" applyAlignment="1">
      <alignment horizontal="center" vertical="center"/>
    </xf>
    <xf numFmtId="0" fontId="11" fillId="0" borderId="53" xfId="45" applyFont="1" applyFill="1" applyBorder="1" applyAlignment="1">
      <alignment horizontal="center" vertical="center"/>
    </xf>
    <xf numFmtId="0" fontId="9" fillId="0" borderId="57" xfId="45" applyFont="1" applyFill="1" applyBorder="1" applyAlignment="1">
      <alignment horizontal="center" vertical="center" textRotation="255" wrapText="1"/>
    </xf>
    <xf numFmtId="0" fontId="9" fillId="0" borderId="44" xfId="45" applyFont="1" applyFill="1" applyBorder="1" applyAlignment="1">
      <alignment horizontal="center" vertical="center" textRotation="255" wrapText="1"/>
    </xf>
    <xf numFmtId="0" fontId="15" fillId="0" borderId="24" xfId="45" applyFont="1" applyFill="1" applyBorder="1" applyAlignment="1">
      <alignment horizontal="center" vertical="center" wrapText="1"/>
    </xf>
    <xf numFmtId="0" fontId="15" fillId="0" borderId="16" xfId="45" applyFont="1" applyFill="1" applyBorder="1" applyAlignment="1">
      <alignment horizontal="center" vertical="center" wrapText="1"/>
    </xf>
    <xf numFmtId="0" fontId="5" fillId="0" borderId="23" xfId="45" applyFont="1" applyFill="1" applyBorder="1" applyAlignment="1">
      <alignment horizontal="center" vertical="center" wrapText="1"/>
    </xf>
    <xf numFmtId="0" fontId="5" fillId="0" borderId="27" xfId="45" applyFont="1" applyFill="1" applyBorder="1" applyAlignment="1">
      <alignment horizontal="center" vertical="center" wrapText="1"/>
    </xf>
    <xf numFmtId="0" fontId="5" fillId="0" borderId="17" xfId="45" applyFont="1" applyFill="1" applyBorder="1" applyAlignment="1">
      <alignment horizontal="center" vertical="center" wrapText="1"/>
    </xf>
    <xf numFmtId="0" fontId="5" fillId="0" borderId="55" xfId="45" applyFont="1" applyFill="1" applyBorder="1" applyAlignment="1">
      <alignment horizontal="center" vertical="center" wrapText="1"/>
    </xf>
    <xf numFmtId="0" fontId="38" fillId="0" borderId="58" xfId="45" applyFont="1" applyFill="1" applyBorder="1" applyAlignment="1">
      <alignment horizontal="center" vertical="center" wrapText="1"/>
    </xf>
    <xf numFmtId="0" fontId="38" fillId="0" borderId="11" xfId="45" applyFont="1" applyFill="1" applyBorder="1" applyAlignment="1">
      <alignment horizontal="center" vertical="center" wrapText="1"/>
    </xf>
    <xf numFmtId="0" fontId="47" fillId="0" borderId="19" xfId="45" applyFont="1" applyFill="1" applyBorder="1" applyAlignment="1">
      <alignment horizontal="center" vertical="center"/>
    </xf>
    <xf numFmtId="0" fontId="47" fillId="0" borderId="18" xfId="45" applyFont="1" applyFill="1" applyBorder="1" applyAlignment="1">
      <alignment horizontal="center" vertical="center"/>
    </xf>
    <xf numFmtId="0" fontId="47" fillId="0" borderId="15" xfId="45" applyFont="1" applyFill="1" applyBorder="1" applyAlignment="1">
      <alignment horizontal="center" vertical="center"/>
    </xf>
    <xf numFmtId="0" fontId="49" fillId="0" borderId="17" xfId="45" applyFont="1" applyFill="1" applyBorder="1" applyAlignment="1">
      <alignment horizontal="center" vertical="center" wrapText="1"/>
    </xf>
    <xf numFmtId="0" fontId="49" fillId="0" borderId="55" xfId="45" applyFont="1" applyFill="1" applyBorder="1" applyAlignment="1">
      <alignment horizontal="center" vertical="center" wrapText="1"/>
    </xf>
    <xf numFmtId="0" fontId="38" fillId="0" borderId="57" xfId="45" applyFont="1" applyFill="1" applyBorder="1" applyAlignment="1">
      <alignment horizontal="center" vertical="center" textRotation="255" wrapText="1"/>
    </xf>
    <xf numFmtId="0" fontId="38" fillId="0" borderId="44" xfId="45" applyFont="1" applyFill="1" applyBorder="1" applyAlignment="1">
      <alignment horizontal="center" vertical="center" textRotation="255" wrapText="1"/>
    </xf>
    <xf numFmtId="0" fontId="48" fillId="0" borderId="24" xfId="45" applyFont="1" applyFill="1" applyBorder="1" applyAlignment="1">
      <alignment horizontal="center" vertical="center" wrapText="1"/>
    </xf>
    <xf numFmtId="0" fontId="48" fillId="0" borderId="16" xfId="45" applyFont="1" applyFill="1" applyBorder="1" applyAlignment="1">
      <alignment horizontal="center" vertical="center" wrapText="1"/>
    </xf>
    <xf numFmtId="0" fontId="49" fillId="0" borderId="23" xfId="45" applyFont="1" applyFill="1" applyBorder="1" applyAlignment="1">
      <alignment horizontal="center" vertical="center" wrapText="1"/>
    </xf>
    <xf numFmtId="0" fontId="49" fillId="0" borderId="27" xfId="45" applyFont="1" applyFill="1" applyBorder="1" applyAlignment="1">
      <alignment horizontal="center" vertical="center" wrapText="1"/>
    </xf>
    <xf numFmtId="0" fontId="11" fillId="0" borderId="32" xfId="45" applyFont="1" applyFill="1" applyBorder="1" applyAlignment="1" applyProtection="1">
      <alignment horizontal="center" vertical="center"/>
    </xf>
    <xf numFmtId="0" fontId="11" fillId="0" borderId="35" xfId="45" applyFont="1" applyFill="1" applyBorder="1" applyAlignment="1" applyProtection="1">
      <alignment horizontal="center" vertical="center"/>
    </xf>
    <xf numFmtId="0" fontId="11" fillId="0" borderId="56" xfId="45" applyFont="1" applyFill="1" applyBorder="1" applyAlignment="1" applyProtection="1">
      <alignment horizontal="center" vertical="center"/>
    </xf>
    <xf numFmtId="0" fontId="11" fillId="0" borderId="18" xfId="45" applyFont="1" applyFill="1" applyBorder="1" applyAlignment="1">
      <alignment horizontal="center" vertical="center"/>
    </xf>
    <xf numFmtId="0" fontId="11" fillId="0" borderId="15" xfId="45" applyFont="1" applyFill="1" applyBorder="1" applyAlignment="1">
      <alignment horizontal="center" vertical="center"/>
    </xf>
    <xf numFmtId="0" fontId="12" fillId="0" borderId="0" xfId="45" applyFont="1" applyFill="1" applyAlignment="1">
      <alignment horizontal="center" vertical="center" wrapText="1"/>
    </xf>
    <xf numFmtId="0" fontId="2" fillId="0" borderId="0" xfId="45" applyFont="1" applyAlignment="1">
      <alignment vertical="center"/>
    </xf>
    <xf numFmtId="0" fontId="11" fillId="0" borderId="19" xfId="45" applyFont="1" applyFill="1" applyBorder="1" applyAlignment="1">
      <alignment horizontal="center" vertical="center"/>
    </xf>
    <xf numFmtId="0" fontId="9" fillId="0" borderId="57" xfId="45" applyFont="1" applyFill="1" applyBorder="1" applyAlignment="1">
      <alignment horizontal="center" vertical="center" wrapText="1"/>
    </xf>
    <xf numFmtId="0" fontId="9" fillId="0" borderId="44" xfId="45" applyFont="1" applyFill="1" applyBorder="1" applyAlignment="1">
      <alignment horizontal="center" vertical="center" wrapText="1"/>
    </xf>
    <xf numFmtId="0" fontId="9" fillId="0" borderId="58" xfId="45" applyFont="1" applyFill="1" applyBorder="1" applyAlignment="1">
      <alignment horizontal="center" vertical="center" wrapText="1"/>
    </xf>
    <xf numFmtId="0" fontId="9" fillId="0" borderId="11" xfId="45" applyFont="1" applyFill="1" applyBorder="1" applyAlignment="1">
      <alignment horizontal="center" vertical="center"/>
    </xf>
    <xf numFmtId="0" fontId="9" fillId="0" borderId="11" xfId="45" applyFont="1" applyFill="1" applyBorder="1" applyAlignment="1">
      <alignment horizontal="center" vertical="center" wrapText="1"/>
    </xf>
    <xf numFmtId="0" fontId="11" fillId="0" borderId="0" xfId="45" applyFont="1" applyBorder="1" applyAlignment="1">
      <alignment horizontal="left" vertical="center"/>
    </xf>
  </cellXfs>
  <cellStyles count="53">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アクセント 1 2" xfId="19"/>
    <cellStyle name="アクセント 2 2" xfId="20"/>
    <cellStyle name="アクセント 3 2" xfId="21"/>
    <cellStyle name="アクセント 4 2" xfId="22"/>
    <cellStyle name="アクセント 5 2" xfId="23"/>
    <cellStyle name="アクセント 6 2" xfId="24"/>
    <cellStyle name="タイトル 2" xfId="25"/>
    <cellStyle name="チェック セル 2" xfId="26"/>
    <cellStyle name="どちらでもない 2" xfId="27"/>
    <cellStyle name="パーセント" xfId="52" builtinId="5"/>
    <cellStyle name="パーセント 2" xfId="28"/>
    <cellStyle name="メモ 2" xfId="29"/>
    <cellStyle name="リンク セル 2" xfId="30"/>
    <cellStyle name="悪い 2" xfId="31"/>
    <cellStyle name="計算 2" xfId="32"/>
    <cellStyle name="警告文 2" xfId="33"/>
    <cellStyle name="見出し 1 2" xfId="34"/>
    <cellStyle name="見出し 2 2" xfId="35"/>
    <cellStyle name="見出し 3 2" xfId="36"/>
    <cellStyle name="見出し 4 2" xfId="37"/>
    <cellStyle name="集計 2" xfId="38"/>
    <cellStyle name="出力 2" xfId="39"/>
    <cellStyle name="説明文 2" xfId="40"/>
    <cellStyle name="入力 2" xfId="41"/>
    <cellStyle name="標準" xfId="0" builtinId="0"/>
    <cellStyle name="標準 2" xfId="42"/>
    <cellStyle name="標準 2 2" xfId="43"/>
    <cellStyle name="標準 2 2 2" xfId="44"/>
    <cellStyle name="標準 3" xfId="45"/>
    <cellStyle name="標準 3 2" xfId="46"/>
    <cellStyle name="標準 3 2 2" xfId="47"/>
    <cellStyle name="標準 4" xfId="48"/>
    <cellStyle name="標準 4 2" xfId="49"/>
    <cellStyle name="標準 5" xfId="50"/>
    <cellStyle name="良い 2" xfId="5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ja-JP" altLang="en-US" sz="1100"/>
              <a:t>保育所・学校等</a:t>
            </a:r>
          </a:p>
        </c:rich>
      </c:tx>
      <c:layout/>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4532922377795737E-2"/>
          <c:y val="0.10563536571037459"/>
          <c:w val="0.90887024667723249"/>
          <c:h val="0.59020557512733052"/>
        </c:manualLayout>
      </c:layout>
      <c:barChart>
        <c:barDir val="bar"/>
        <c:grouping val="percentStacked"/>
        <c:varyColors val="0"/>
        <c:ser>
          <c:idx val="0"/>
          <c:order val="0"/>
          <c:tx>
            <c:strRef>
              <c:f>グラフ参照用!$B$1</c:f>
              <c:strCache>
                <c:ptCount val="1"/>
                <c:pt idx="0">
                  <c:v>敷地内全面禁煙</c:v>
                </c:pt>
              </c:strCache>
            </c:strRef>
          </c:tx>
          <c:spPr>
            <a:solidFill>
              <a:schemeClr val="accent1"/>
            </a:solidFill>
            <a:ln>
              <a:noFill/>
            </a:ln>
            <a:effectLst/>
          </c:spPr>
          <c:invertIfNegative val="0"/>
          <c:dLbls>
            <c:numFmt formatCode="0.0%" sourceLinked="0"/>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グラフ参照用!$A$2:$A$4</c:f>
              <c:strCache>
                <c:ptCount val="3"/>
                <c:pt idx="0">
                  <c:v>H25</c:v>
                </c:pt>
                <c:pt idx="1">
                  <c:v>H28</c:v>
                </c:pt>
                <c:pt idx="2">
                  <c:v>R01</c:v>
                </c:pt>
              </c:strCache>
            </c:strRef>
          </c:cat>
          <c:val>
            <c:numRef>
              <c:f>グラフ参照用!$B$2:$B$4</c:f>
              <c:numCache>
                <c:formatCode>0%</c:formatCode>
                <c:ptCount val="3"/>
                <c:pt idx="0">
                  <c:v>0.98222424794895169</c:v>
                </c:pt>
                <c:pt idx="1">
                  <c:v>0.99429657794676807</c:v>
                </c:pt>
                <c:pt idx="2">
                  <c:v>1</c:v>
                </c:pt>
              </c:numCache>
            </c:numRef>
          </c:val>
          <c:extLst>
            <c:ext xmlns:c16="http://schemas.microsoft.com/office/drawing/2014/chart" uri="{C3380CC4-5D6E-409C-BE32-E72D297353CC}">
              <c16:uniqueId val="{00000000-14F1-4B6A-8B5B-13B4E33A790D}"/>
            </c:ext>
          </c:extLst>
        </c:ser>
        <c:ser>
          <c:idx val="1"/>
          <c:order val="1"/>
          <c:tx>
            <c:strRef>
              <c:f>グラフ参照用!$C$1</c:f>
              <c:strCache>
                <c:ptCount val="1"/>
                <c:pt idx="0">
                  <c:v>敷地内禁煙※1</c:v>
                </c:pt>
              </c:strCache>
            </c:strRef>
          </c:tx>
          <c:spPr>
            <a:solidFill>
              <a:schemeClr val="accent2"/>
            </a:solidFill>
            <a:ln>
              <a:noFill/>
            </a:ln>
            <a:effectLst/>
          </c:spPr>
          <c:invertIfNegative val="0"/>
          <c:dLbls>
            <c:dLbl>
              <c:idx val="2"/>
              <c:layout>
                <c:manualLayout>
                  <c:x val="0"/>
                  <c:y val="0.10977716963338754"/>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14F1-4B6A-8B5B-13B4E33A790D}"/>
                </c:ext>
              </c:extLst>
            </c:dLbl>
            <c:numFmt formatCode="0.0%" sourceLinked="0"/>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グラフ参照用!$A$2:$A$4</c:f>
              <c:strCache>
                <c:ptCount val="3"/>
                <c:pt idx="0">
                  <c:v>H25</c:v>
                </c:pt>
                <c:pt idx="1">
                  <c:v>H28</c:v>
                </c:pt>
                <c:pt idx="2">
                  <c:v>R01</c:v>
                </c:pt>
              </c:strCache>
            </c:strRef>
          </c:cat>
          <c:val>
            <c:numRef>
              <c:f>グラフ参照用!$C$2:$C$4</c:f>
              <c:numCache>
                <c:formatCode>0%</c:formatCode>
                <c:ptCount val="3"/>
                <c:pt idx="0">
                  <c:v>1.7775752051048314E-2</c:v>
                </c:pt>
                <c:pt idx="1">
                  <c:v>5.7034220532319393E-3</c:v>
                </c:pt>
                <c:pt idx="2">
                  <c:v>0</c:v>
                </c:pt>
              </c:numCache>
            </c:numRef>
          </c:val>
          <c:extLst>
            <c:ext xmlns:c16="http://schemas.microsoft.com/office/drawing/2014/chart" uri="{C3380CC4-5D6E-409C-BE32-E72D297353CC}">
              <c16:uniqueId val="{00000001-14F1-4B6A-8B5B-13B4E33A790D}"/>
            </c:ext>
          </c:extLst>
        </c:ser>
        <c:ser>
          <c:idx val="2"/>
          <c:order val="2"/>
          <c:tx>
            <c:strRef>
              <c:f>グラフ参照用!$D$1</c:f>
              <c:strCache>
                <c:ptCount val="1"/>
                <c:pt idx="0">
                  <c:v>敷地内全面禁煙でない※2</c:v>
                </c:pt>
              </c:strCache>
            </c:strRef>
          </c:tx>
          <c:spPr>
            <a:solidFill>
              <a:schemeClr val="accent3"/>
            </a:solidFill>
            <a:ln>
              <a:noFill/>
            </a:ln>
            <a:effectLst/>
          </c:spPr>
          <c:invertIfNegative val="0"/>
          <c:dLbls>
            <c:delete val="1"/>
          </c:dLbls>
          <c:cat>
            <c:strRef>
              <c:f>グラフ参照用!$A$2:$A$4</c:f>
              <c:strCache>
                <c:ptCount val="3"/>
                <c:pt idx="0">
                  <c:v>H25</c:v>
                </c:pt>
                <c:pt idx="1">
                  <c:v>H28</c:v>
                </c:pt>
                <c:pt idx="2">
                  <c:v>R01</c:v>
                </c:pt>
              </c:strCache>
            </c:strRef>
          </c:cat>
          <c:val>
            <c:numRef>
              <c:f>グラフ参照用!$D$2:$D$4</c:f>
              <c:numCache>
                <c:formatCode>0%</c:formatCode>
                <c:ptCount val="3"/>
                <c:pt idx="0">
                  <c:v>0</c:v>
                </c:pt>
                <c:pt idx="1">
                  <c:v>0</c:v>
                </c:pt>
                <c:pt idx="2">
                  <c:v>0</c:v>
                </c:pt>
              </c:numCache>
            </c:numRef>
          </c:val>
          <c:extLst>
            <c:ext xmlns:c16="http://schemas.microsoft.com/office/drawing/2014/chart" uri="{C3380CC4-5D6E-409C-BE32-E72D297353CC}">
              <c16:uniqueId val="{00000002-14F1-4B6A-8B5B-13B4E33A790D}"/>
            </c:ext>
          </c:extLst>
        </c:ser>
        <c:dLbls>
          <c:showLegendKey val="0"/>
          <c:showVal val="1"/>
          <c:showCatName val="0"/>
          <c:showSerName val="0"/>
          <c:showPercent val="0"/>
          <c:showBubbleSize val="0"/>
        </c:dLbls>
        <c:gapWidth val="75"/>
        <c:overlap val="100"/>
        <c:axId val="307746223"/>
        <c:axId val="307734575"/>
      </c:barChart>
      <c:catAx>
        <c:axId val="307746223"/>
        <c:scaling>
          <c:orientation val="maxMin"/>
        </c:scaling>
        <c:delete val="0"/>
        <c:axPos val="l"/>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ja-JP"/>
          </a:p>
        </c:txPr>
        <c:crossAx val="307734575"/>
        <c:crosses val="autoZero"/>
        <c:auto val="1"/>
        <c:lblAlgn val="ctr"/>
        <c:lblOffset val="100"/>
        <c:noMultiLvlLbl val="0"/>
      </c:catAx>
      <c:valAx>
        <c:axId val="307734575"/>
        <c:scaling>
          <c:orientation val="minMax"/>
          <c:min val="0"/>
        </c:scaling>
        <c:delete val="0"/>
        <c:axPos val="b"/>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ja-JP"/>
          </a:p>
        </c:txPr>
        <c:crossAx val="307746223"/>
        <c:crosses val="max"/>
        <c:crossBetween val="between"/>
      </c:valAx>
      <c:spPr>
        <a:noFill/>
        <a:ln>
          <a:noFill/>
        </a:ln>
        <a:effectLst/>
      </c:spPr>
    </c:plotArea>
    <c:legend>
      <c:legendPos val="b"/>
      <c:legendEntry>
        <c:idx val="2"/>
        <c:delete val="1"/>
      </c:legendEntry>
      <c:layout>
        <c:manualLayout>
          <c:xMode val="edge"/>
          <c:yMode val="edge"/>
          <c:x val="0.33716472346845422"/>
          <c:y val="0.81385594634867764"/>
          <c:w val="0.35274268104776579"/>
          <c:h val="9.7738129377037325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a:pPr>
      <a:endParaRPr lang="ja-JP"/>
    </a:p>
  </c:txPr>
  <c:printSettings>
    <c:headerFooter/>
    <c:pageMargins b="0.75" l="0.7" r="0.7" t="0.75" header="0.3" footer="0.3"/>
    <c:pageSetup orientation="portrait"/>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ja-JP" altLang="en-US" sz="1100"/>
              <a:t>市町村庁舎</a:t>
            </a:r>
          </a:p>
        </c:rich>
      </c:tx>
      <c:layout/>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4532922377795737E-2"/>
          <c:y val="0.10607696151175305"/>
          <c:w val="0.90887024667723249"/>
          <c:h val="0.58849247936404014"/>
        </c:manualLayout>
      </c:layout>
      <c:barChart>
        <c:barDir val="bar"/>
        <c:grouping val="percentStacked"/>
        <c:varyColors val="0"/>
        <c:ser>
          <c:idx val="0"/>
          <c:order val="0"/>
          <c:tx>
            <c:strRef>
              <c:f>グラフ参照用!$B$7</c:f>
              <c:strCache>
                <c:ptCount val="1"/>
                <c:pt idx="0">
                  <c:v>敷地内全面禁煙</c:v>
                </c:pt>
              </c:strCache>
            </c:strRef>
          </c:tx>
          <c:spPr>
            <a:solidFill>
              <a:schemeClr val="accent1"/>
            </a:solidFill>
            <a:ln>
              <a:noFill/>
            </a:ln>
            <a:effectLst/>
          </c:spPr>
          <c:invertIfNegative val="0"/>
          <c:dLbls>
            <c:numFmt formatCode="0.0%" sourceLinked="0"/>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グラフ参照用!$A$8:$A$10</c:f>
              <c:strCache>
                <c:ptCount val="3"/>
                <c:pt idx="0">
                  <c:v>H25</c:v>
                </c:pt>
                <c:pt idx="1">
                  <c:v>H28</c:v>
                </c:pt>
                <c:pt idx="2">
                  <c:v>R01</c:v>
                </c:pt>
              </c:strCache>
            </c:strRef>
          </c:cat>
          <c:val>
            <c:numRef>
              <c:f>グラフ参照用!$B$8:$B$10</c:f>
              <c:numCache>
                <c:formatCode>0%</c:formatCode>
                <c:ptCount val="3"/>
                <c:pt idx="0">
                  <c:v>0.11627906976744186</c:v>
                </c:pt>
                <c:pt idx="1">
                  <c:v>0.13953488372093023</c:v>
                </c:pt>
                <c:pt idx="2">
                  <c:v>0.32558139534883723</c:v>
                </c:pt>
              </c:numCache>
            </c:numRef>
          </c:val>
          <c:extLst>
            <c:ext xmlns:c16="http://schemas.microsoft.com/office/drawing/2014/chart" uri="{C3380CC4-5D6E-409C-BE32-E72D297353CC}">
              <c16:uniqueId val="{00000000-7C1E-4259-A462-89EA4FEE6422}"/>
            </c:ext>
          </c:extLst>
        </c:ser>
        <c:ser>
          <c:idx val="1"/>
          <c:order val="1"/>
          <c:tx>
            <c:strRef>
              <c:f>グラフ参照用!$C$7</c:f>
              <c:strCache>
                <c:ptCount val="1"/>
                <c:pt idx="0">
                  <c:v>敷地内禁煙※1</c:v>
                </c:pt>
              </c:strCache>
            </c:strRef>
          </c:tx>
          <c:spPr>
            <a:solidFill>
              <a:schemeClr val="accent2"/>
            </a:solidFill>
            <a:ln>
              <a:noFill/>
            </a:ln>
            <a:effectLst/>
          </c:spPr>
          <c:invertIfNegative val="0"/>
          <c:dLbls>
            <c:numFmt formatCode="0.0%" sourceLinked="0"/>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グラフ参照用!$A$8:$A$10</c:f>
              <c:strCache>
                <c:ptCount val="3"/>
                <c:pt idx="0">
                  <c:v>H25</c:v>
                </c:pt>
                <c:pt idx="1">
                  <c:v>H28</c:v>
                </c:pt>
                <c:pt idx="2">
                  <c:v>R01</c:v>
                </c:pt>
              </c:strCache>
            </c:strRef>
          </c:cat>
          <c:val>
            <c:numRef>
              <c:f>グラフ参照用!$C$8:$C$10</c:f>
              <c:numCache>
                <c:formatCode>0%</c:formatCode>
                <c:ptCount val="3"/>
                <c:pt idx="0">
                  <c:v>0.69767441860465118</c:v>
                </c:pt>
                <c:pt idx="1">
                  <c:v>0.72093023255813948</c:v>
                </c:pt>
                <c:pt idx="2">
                  <c:v>0.67441860465116277</c:v>
                </c:pt>
              </c:numCache>
            </c:numRef>
          </c:val>
          <c:extLst>
            <c:ext xmlns:c16="http://schemas.microsoft.com/office/drawing/2014/chart" uri="{C3380CC4-5D6E-409C-BE32-E72D297353CC}">
              <c16:uniqueId val="{00000001-7C1E-4259-A462-89EA4FEE6422}"/>
            </c:ext>
          </c:extLst>
        </c:ser>
        <c:ser>
          <c:idx val="2"/>
          <c:order val="2"/>
          <c:tx>
            <c:strRef>
              <c:f>グラフ参照用!$D$7</c:f>
              <c:strCache>
                <c:ptCount val="1"/>
                <c:pt idx="0">
                  <c:v>敷地内全面禁煙でない※2</c:v>
                </c:pt>
              </c:strCache>
            </c:strRef>
          </c:tx>
          <c:spPr>
            <a:solidFill>
              <a:schemeClr val="accent3"/>
            </a:solidFill>
            <a:ln>
              <a:noFill/>
            </a:ln>
            <a:effectLst/>
          </c:spPr>
          <c:invertIfNegative val="0"/>
          <c:dLbls>
            <c:dLbl>
              <c:idx val="2"/>
              <c:layout>
                <c:manualLayout>
                  <c:x val="0"/>
                  <c:y val="0.10611793064560796"/>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7C1E-4259-A462-89EA4FEE6422}"/>
                </c:ext>
              </c:extLst>
            </c:dLbl>
            <c:numFmt formatCode="0.0%" sourceLinked="0"/>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グラフ参照用!$A$8:$A$10</c:f>
              <c:strCache>
                <c:ptCount val="3"/>
                <c:pt idx="0">
                  <c:v>H25</c:v>
                </c:pt>
                <c:pt idx="1">
                  <c:v>H28</c:v>
                </c:pt>
                <c:pt idx="2">
                  <c:v>R01</c:v>
                </c:pt>
              </c:strCache>
            </c:strRef>
          </c:cat>
          <c:val>
            <c:numRef>
              <c:f>グラフ参照用!$D$8:$D$10</c:f>
              <c:numCache>
                <c:formatCode>0%</c:formatCode>
                <c:ptCount val="3"/>
                <c:pt idx="0">
                  <c:v>0.18604651162790697</c:v>
                </c:pt>
                <c:pt idx="1">
                  <c:v>0.13953488372093023</c:v>
                </c:pt>
                <c:pt idx="2">
                  <c:v>0</c:v>
                </c:pt>
              </c:numCache>
            </c:numRef>
          </c:val>
          <c:extLst>
            <c:ext xmlns:c16="http://schemas.microsoft.com/office/drawing/2014/chart" uri="{C3380CC4-5D6E-409C-BE32-E72D297353CC}">
              <c16:uniqueId val="{00000002-7C1E-4259-A462-89EA4FEE6422}"/>
            </c:ext>
          </c:extLst>
        </c:ser>
        <c:dLbls>
          <c:showLegendKey val="0"/>
          <c:showVal val="1"/>
          <c:showCatName val="0"/>
          <c:showSerName val="0"/>
          <c:showPercent val="0"/>
          <c:showBubbleSize val="0"/>
        </c:dLbls>
        <c:gapWidth val="75"/>
        <c:overlap val="100"/>
        <c:axId val="307746223"/>
        <c:axId val="307734575"/>
      </c:barChart>
      <c:catAx>
        <c:axId val="307746223"/>
        <c:scaling>
          <c:orientation val="maxMin"/>
        </c:scaling>
        <c:delete val="0"/>
        <c:axPos val="l"/>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ja-JP"/>
          </a:p>
        </c:txPr>
        <c:crossAx val="307734575"/>
        <c:crosses val="autoZero"/>
        <c:auto val="1"/>
        <c:lblAlgn val="ctr"/>
        <c:lblOffset val="100"/>
        <c:noMultiLvlLbl val="0"/>
      </c:catAx>
      <c:valAx>
        <c:axId val="307734575"/>
        <c:scaling>
          <c:orientation val="minMax"/>
          <c:min val="0"/>
        </c:scaling>
        <c:delete val="0"/>
        <c:axPos val="b"/>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ja-JP"/>
          </a:p>
        </c:txPr>
        <c:crossAx val="307746223"/>
        <c:crosses val="max"/>
        <c:crossBetween val="between"/>
      </c:valAx>
      <c:spPr>
        <a:noFill/>
        <a:ln>
          <a:noFill/>
        </a:ln>
        <a:effectLst/>
      </c:spPr>
    </c:plotArea>
    <c:legend>
      <c:legendPos val="b"/>
      <c:layout>
        <c:manualLayout>
          <c:xMode val="edge"/>
          <c:yMode val="edge"/>
          <c:x val="0.20905243542616181"/>
          <c:y val="0.81307779376699996"/>
          <c:w val="0.63026663093722779"/>
          <c:h val="9.8086030560750048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a:pPr>
      <a:endParaRPr lang="ja-JP"/>
    </a:p>
  </c:txPr>
  <c:printSettings>
    <c:headerFooter/>
    <c:pageMargins b="0.75" l="0.7" r="0.7" t="0.75" header="0.3" footer="0.3"/>
    <c:pageSetup orientation="portrait"/>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ja-JP" altLang="en-US" sz="1100"/>
              <a:t>議会関係スペース</a:t>
            </a:r>
          </a:p>
        </c:rich>
      </c:tx>
      <c:layout/>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4532922377795737E-2"/>
          <c:y val="9.6686098143458882E-2"/>
          <c:w val="0.90887024667723249"/>
          <c:h val="0.58796931066761071"/>
        </c:manualLayout>
      </c:layout>
      <c:barChart>
        <c:barDir val="bar"/>
        <c:grouping val="percentStacked"/>
        <c:varyColors val="0"/>
        <c:ser>
          <c:idx val="0"/>
          <c:order val="0"/>
          <c:tx>
            <c:strRef>
              <c:f>グラフ参照用!$B$13</c:f>
              <c:strCache>
                <c:ptCount val="1"/>
                <c:pt idx="0">
                  <c:v>屋内全面禁煙</c:v>
                </c:pt>
              </c:strCache>
            </c:strRef>
          </c:tx>
          <c:spPr>
            <a:solidFill>
              <a:schemeClr val="accent1"/>
            </a:solidFill>
            <a:ln>
              <a:noFill/>
            </a:ln>
            <a:effectLst/>
          </c:spPr>
          <c:invertIfNegative val="0"/>
          <c:dLbls>
            <c:numFmt formatCode="0.0%" sourceLinked="0"/>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グラフ参照用!$A$14:$A$16</c:f>
              <c:strCache>
                <c:ptCount val="3"/>
                <c:pt idx="0">
                  <c:v>H25</c:v>
                </c:pt>
                <c:pt idx="1">
                  <c:v>H28</c:v>
                </c:pt>
                <c:pt idx="2">
                  <c:v>R01</c:v>
                </c:pt>
              </c:strCache>
            </c:strRef>
          </c:cat>
          <c:val>
            <c:numRef>
              <c:f>グラフ参照用!$B$14:$B$16</c:f>
              <c:numCache>
                <c:formatCode>0%</c:formatCode>
                <c:ptCount val="3"/>
                <c:pt idx="0">
                  <c:v>0.11627906976744186</c:v>
                </c:pt>
                <c:pt idx="1">
                  <c:v>0.79069767441860461</c:v>
                </c:pt>
                <c:pt idx="2">
                  <c:v>1</c:v>
                </c:pt>
              </c:numCache>
            </c:numRef>
          </c:val>
          <c:extLst>
            <c:ext xmlns:c16="http://schemas.microsoft.com/office/drawing/2014/chart" uri="{C3380CC4-5D6E-409C-BE32-E72D297353CC}">
              <c16:uniqueId val="{00000000-D169-492A-BD18-5A0B55545B17}"/>
            </c:ext>
          </c:extLst>
        </c:ser>
        <c:ser>
          <c:idx val="1"/>
          <c:order val="1"/>
          <c:tx>
            <c:strRef>
              <c:f>グラフ参照用!$C$13</c:f>
              <c:strCache>
                <c:ptCount val="1"/>
                <c:pt idx="0">
                  <c:v>原則屋内禁煙</c:v>
                </c:pt>
              </c:strCache>
            </c:strRef>
          </c:tx>
          <c:spPr>
            <a:solidFill>
              <a:schemeClr val="accent2"/>
            </a:solidFill>
            <a:ln>
              <a:noFill/>
            </a:ln>
            <a:effectLst/>
          </c:spPr>
          <c:invertIfNegative val="0"/>
          <c:dLbls>
            <c:dLbl>
              <c:idx val="2"/>
              <c:delete val="1"/>
              <c:extLst>
                <c:ext xmlns:c15="http://schemas.microsoft.com/office/drawing/2012/chart" uri="{CE6537A1-D6FC-4f65-9D91-7224C49458BB}">
                  <c15:layout/>
                </c:ext>
                <c:ext xmlns:c16="http://schemas.microsoft.com/office/drawing/2014/chart" uri="{C3380CC4-5D6E-409C-BE32-E72D297353CC}">
                  <c16:uniqueId val="{00000000-186C-412D-9E2A-680F4E41BA5E}"/>
                </c:ext>
              </c:extLst>
            </c:dLbl>
            <c:numFmt formatCode="0.0%" sourceLinked="0"/>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グラフ参照用!$A$14:$A$16</c:f>
              <c:strCache>
                <c:ptCount val="3"/>
                <c:pt idx="0">
                  <c:v>H25</c:v>
                </c:pt>
                <c:pt idx="1">
                  <c:v>H28</c:v>
                </c:pt>
                <c:pt idx="2">
                  <c:v>R01</c:v>
                </c:pt>
              </c:strCache>
            </c:strRef>
          </c:cat>
          <c:val>
            <c:numRef>
              <c:f>グラフ参照用!$C$14:$C$16</c:f>
              <c:numCache>
                <c:formatCode>0%</c:formatCode>
                <c:ptCount val="3"/>
                <c:pt idx="0">
                  <c:v>0.62790697674418605</c:v>
                </c:pt>
                <c:pt idx="1">
                  <c:v>0.16279069767441862</c:v>
                </c:pt>
                <c:pt idx="2">
                  <c:v>0</c:v>
                </c:pt>
              </c:numCache>
            </c:numRef>
          </c:val>
          <c:extLst>
            <c:ext xmlns:c16="http://schemas.microsoft.com/office/drawing/2014/chart" uri="{C3380CC4-5D6E-409C-BE32-E72D297353CC}">
              <c16:uniqueId val="{00000001-D169-492A-BD18-5A0B55545B17}"/>
            </c:ext>
          </c:extLst>
        </c:ser>
        <c:ser>
          <c:idx val="2"/>
          <c:order val="2"/>
          <c:tx>
            <c:strRef>
              <c:f>グラフ参照用!$D$13</c:f>
              <c:strCache>
                <c:ptCount val="1"/>
                <c:pt idx="0">
                  <c:v>原則屋内禁煙でない</c:v>
                </c:pt>
              </c:strCache>
            </c:strRef>
          </c:tx>
          <c:spPr>
            <a:solidFill>
              <a:schemeClr val="accent3"/>
            </a:solidFill>
            <a:ln>
              <a:noFill/>
            </a:ln>
            <a:effectLst/>
          </c:spPr>
          <c:invertIfNegative val="0"/>
          <c:dLbls>
            <c:dLbl>
              <c:idx val="2"/>
              <c:delete val="1"/>
              <c:extLst>
                <c:ext xmlns:c15="http://schemas.microsoft.com/office/drawing/2012/chart" uri="{CE6537A1-D6FC-4f65-9D91-7224C49458BB}">
                  <c15:layout/>
                </c:ext>
                <c:ext xmlns:c16="http://schemas.microsoft.com/office/drawing/2014/chart" uri="{C3380CC4-5D6E-409C-BE32-E72D297353CC}">
                  <c16:uniqueId val="{00000003-D169-492A-BD18-5A0B55545B17}"/>
                </c:ext>
              </c:extLst>
            </c:dLbl>
            <c:numFmt formatCode="0.0%" sourceLinked="0"/>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グラフ参照用!$A$14:$A$16</c:f>
              <c:strCache>
                <c:ptCount val="3"/>
                <c:pt idx="0">
                  <c:v>H25</c:v>
                </c:pt>
                <c:pt idx="1">
                  <c:v>H28</c:v>
                </c:pt>
                <c:pt idx="2">
                  <c:v>R01</c:v>
                </c:pt>
              </c:strCache>
            </c:strRef>
          </c:cat>
          <c:val>
            <c:numRef>
              <c:f>グラフ参照用!$D$14:$D$16</c:f>
              <c:numCache>
                <c:formatCode>0%</c:formatCode>
                <c:ptCount val="3"/>
                <c:pt idx="0">
                  <c:v>0.2558139534883721</c:v>
                </c:pt>
                <c:pt idx="1">
                  <c:v>4.6511627906976744E-2</c:v>
                </c:pt>
                <c:pt idx="2">
                  <c:v>0</c:v>
                </c:pt>
              </c:numCache>
            </c:numRef>
          </c:val>
          <c:extLst>
            <c:ext xmlns:c16="http://schemas.microsoft.com/office/drawing/2014/chart" uri="{C3380CC4-5D6E-409C-BE32-E72D297353CC}">
              <c16:uniqueId val="{00000002-D169-492A-BD18-5A0B55545B17}"/>
            </c:ext>
          </c:extLst>
        </c:ser>
        <c:dLbls>
          <c:showLegendKey val="0"/>
          <c:showVal val="1"/>
          <c:showCatName val="0"/>
          <c:showSerName val="0"/>
          <c:showPercent val="0"/>
          <c:showBubbleSize val="0"/>
        </c:dLbls>
        <c:gapWidth val="75"/>
        <c:overlap val="100"/>
        <c:axId val="307746223"/>
        <c:axId val="307734575"/>
      </c:barChart>
      <c:catAx>
        <c:axId val="307746223"/>
        <c:scaling>
          <c:orientation val="maxMin"/>
        </c:scaling>
        <c:delete val="0"/>
        <c:axPos val="l"/>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ja-JP"/>
          </a:p>
        </c:txPr>
        <c:crossAx val="307734575"/>
        <c:crosses val="autoZero"/>
        <c:auto val="1"/>
        <c:lblAlgn val="ctr"/>
        <c:lblOffset val="100"/>
        <c:noMultiLvlLbl val="0"/>
      </c:catAx>
      <c:valAx>
        <c:axId val="307734575"/>
        <c:scaling>
          <c:orientation val="minMax"/>
          <c:min val="0"/>
        </c:scaling>
        <c:delete val="0"/>
        <c:axPos val="b"/>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ja-JP"/>
          </a:p>
        </c:txPr>
        <c:crossAx val="307746223"/>
        <c:crosses val="max"/>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0</xdr:col>
      <xdr:colOff>335056</xdr:colOff>
      <xdr:row>41</xdr:row>
      <xdr:rowOff>25569</xdr:rowOff>
    </xdr:from>
    <xdr:to>
      <xdr:col>13</xdr:col>
      <xdr:colOff>83226</xdr:colOff>
      <xdr:row>57</xdr:row>
      <xdr:rowOff>23975</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335056</xdr:colOff>
      <xdr:row>24</xdr:row>
      <xdr:rowOff>133411</xdr:rowOff>
    </xdr:from>
    <xdr:to>
      <xdr:col>13</xdr:col>
      <xdr:colOff>83226</xdr:colOff>
      <xdr:row>40</xdr:row>
      <xdr:rowOff>113853</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0</xdr:col>
      <xdr:colOff>335056</xdr:colOff>
      <xdr:row>68</xdr:row>
      <xdr:rowOff>114429</xdr:rowOff>
    </xdr:from>
    <xdr:to>
      <xdr:col>13</xdr:col>
      <xdr:colOff>83226</xdr:colOff>
      <xdr:row>84</xdr:row>
      <xdr:rowOff>91482</xdr:rowOff>
    </xdr:to>
    <xdr:graphicFrame macro="">
      <xdr:nvGraphicFramePr>
        <xdr:cNvPr id="6"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0.4824</cdr:x>
      <cdr:y>0.89386</cdr:y>
    </cdr:from>
    <cdr:to>
      <cdr:x>0.91489</cdr:x>
      <cdr:y>1</cdr:y>
    </cdr:to>
    <cdr:sp macro="" textlink="">
      <cdr:nvSpPr>
        <cdr:cNvPr id="2" name="テキスト ボックス 1"/>
        <cdr:cNvSpPr txBox="1"/>
      </cdr:nvSpPr>
      <cdr:spPr>
        <a:xfrm xmlns:a="http://schemas.openxmlformats.org/drawingml/2006/main">
          <a:off x="3899648" y="2396452"/>
          <a:ext cx="3496235" cy="28456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altLang="ja-JP" sz="900"/>
            <a:t>※1</a:t>
          </a:r>
          <a:r>
            <a:rPr lang="ja-JP" altLang="en-US" sz="900"/>
            <a:t>　</a:t>
          </a:r>
          <a:r>
            <a:rPr lang="en-US" altLang="ja-JP" sz="900"/>
            <a:t>H25</a:t>
          </a:r>
          <a:r>
            <a:rPr lang="ja-JP" altLang="en-US" sz="900"/>
            <a:t>・</a:t>
          </a:r>
          <a:r>
            <a:rPr lang="en-US" altLang="ja-JP" sz="900"/>
            <a:t>H28</a:t>
          </a:r>
          <a:r>
            <a:rPr lang="ja-JP" altLang="en-US" sz="900"/>
            <a:t>においては、建物内全面禁煙の割合</a:t>
          </a:r>
        </a:p>
      </cdr:txBody>
    </cdr:sp>
  </cdr:relSizeAnchor>
</c:userShapes>
</file>

<file path=xl/drawings/drawing3.xml><?xml version="1.0" encoding="utf-8"?>
<c:userShapes xmlns:c="http://schemas.openxmlformats.org/drawingml/2006/chart">
  <cdr:relSizeAnchor xmlns:cdr="http://schemas.openxmlformats.org/drawingml/2006/chartDrawing">
    <cdr:from>
      <cdr:x>0.29165</cdr:x>
      <cdr:y>0.88991</cdr:y>
    </cdr:from>
    <cdr:to>
      <cdr:x>1</cdr:x>
      <cdr:y>0.9965</cdr:y>
    </cdr:to>
    <cdr:sp macro="" textlink="">
      <cdr:nvSpPr>
        <cdr:cNvPr id="2" name="テキスト ボックス 1"/>
        <cdr:cNvSpPr txBox="1"/>
      </cdr:nvSpPr>
      <cdr:spPr>
        <a:xfrm xmlns:a="http://schemas.openxmlformats.org/drawingml/2006/main">
          <a:off x="2360053" y="2423804"/>
          <a:ext cx="5732017" cy="29031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900"/>
            <a:t>※1</a:t>
          </a:r>
          <a:r>
            <a:rPr lang="ja-JP" altLang="en-US" sz="900"/>
            <a:t>　</a:t>
          </a:r>
          <a:r>
            <a:rPr lang="en-US" altLang="ja-JP" sz="900"/>
            <a:t>H25</a:t>
          </a:r>
          <a:r>
            <a:rPr lang="ja-JP" altLang="en-US" sz="900"/>
            <a:t>・</a:t>
          </a:r>
          <a:r>
            <a:rPr lang="en-US" altLang="ja-JP" sz="900"/>
            <a:t>H28</a:t>
          </a:r>
          <a:r>
            <a:rPr lang="ja-JP" altLang="en-US" sz="900"/>
            <a:t>においては建物内全面禁煙の割合　　</a:t>
          </a:r>
          <a:r>
            <a:rPr lang="en-US" altLang="ja-JP" sz="900"/>
            <a:t>※2</a:t>
          </a:r>
          <a:r>
            <a:rPr lang="ja-JP" altLang="en-US" sz="900"/>
            <a:t>　</a:t>
          </a:r>
          <a:r>
            <a:rPr lang="en-US" altLang="ja-JP" sz="900">
              <a:effectLst/>
              <a:latin typeface="+mn-lt"/>
              <a:ea typeface="+mn-ea"/>
              <a:cs typeface="+mn-cs"/>
            </a:rPr>
            <a:t>H25</a:t>
          </a:r>
          <a:r>
            <a:rPr lang="ja-JP" altLang="ja-JP" sz="900">
              <a:effectLst/>
              <a:latin typeface="+mn-lt"/>
              <a:ea typeface="+mn-ea"/>
              <a:cs typeface="+mn-cs"/>
            </a:rPr>
            <a:t>・</a:t>
          </a:r>
          <a:r>
            <a:rPr lang="en-US" altLang="ja-JP" sz="900">
              <a:effectLst/>
              <a:latin typeface="+mn-lt"/>
              <a:ea typeface="+mn-ea"/>
              <a:cs typeface="+mn-cs"/>
            </a:rPr>
            <a:t>H28</a:t>
          </a:r>
          <a:r>
            <a:rPr lang="ja-JP" altLang="ja-JP" sz="900">
              <a:effectLst/>
              <a:latin typeface="+mn-lt"/>
              <a:ea typeface="+mn-ea"/>
              <a:cs typeface="+mn-cs"/>
            </a:rPr>
            <a:t>においては</a:t>
          </a:r>
          <a:r>
            <a:rPr lang="ja-JP" altLang="en-US" sz="900">
              <a:effectLst/>
              <a:latin typeface="+mn-lt"/>
              <a:ea typeface="+mn-ea"/>
              <a:cs typeface="+mn-cs"/>
            </a:rPr>
            <a:t>屋内に喫煙場所がある割合</a:t>
          </a:r>
          <a:endParaRPr lang="ja-JP" altLang="en-US" sz="900"/>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8"/>
  <sheetViews>
    <sheetView tabSelected="1" zoomScaleNormal="100" workbookViewId="0">
      <selection sqref="A1:O1"/>
    </sheetView>
  </sheetViews>
  <sheetFormatPr defaultRowHeight="13.5"/>
  <cols>
    <col min="1" max="1" width="4.625" customWidth="1"/>
    <col min="2" max="3" width="9.125" customWidth="1"/>
    <col min="4" max="4" width="4.5" customWidth="1"/>
    <col min="5" max="14" width="9.125" customWidth="1"/>
    <col min="15" max="15" width="4.125" customWidth="1"/>
    <col min="16" max="16" width="12.375" customWidth="1"/>
  </cols>
  <sheetData>
    <row r="1" spans="1:18" ht="24">
      <c r="A1" s="317" t="s">
        <v>256</v>
      </c>
      <c r="B1" s="317"/>
      <c r="C1" s="317"/>
      <c r="D1" s="317"/>
      <c r="E1" s="317"/>
      <c r="F1" s="317"/>
      <c r="G1" s="317"/>
      <c r="H1" s="317"/>
      <c r="I1" s="317"/>
      <c r="J1" s="317"/>
      <c r="K1" s="317"/>
      <c r="L1" s="317"/>
      <c r="M1" s="317"/>
      <c r="N1" s="317"/>
      <c r="O1" s="317"/>
      <c r="P1" s="287"/>
      <c r="Q1" s="287"/>
      <c r="R1" s="287"/>
    </row>
    <row r="2" spans="1:18" ht="18.75">
      <c r="A2" s="318" t="s">
        <v>79</v>
      </c>
      <c r="B2" s="318"/>
      <c r="C2" s="318"/>
      <c r="D2" s="318"/>
      <c r="E2" s="318"/>
      <c r="F2" s="318"/>
      <c r="G2" s="318"/>
      <c r="H2" s="318"/>
      <c r="I2" s="318"/>
      <c r="J2" s="318"/>
      <c r="K2" s="318"/>
      <c r="L2" s="318"/>
      <c r="M2" s="318"/>
      <c r="N2" s="318"/>
      <c r="O2" s="318"/>
      <c r="P2" s="115"/>
      <c r="Q2" s="115"/>
      <c r="R2" s="115"/>
    </row>
    <row r="4" spans="1:18" ht="75" customHeight="1">
      <c r="B4" s="337" t="s">
        <v>291</v>
      </c>
      <c r="C4" s="337"/>
      <c r="D4" s="337"/>
      <c r="E4" s="337"/>
      <c r="F4" s="337"/>
      <c r="G4" s="337"/>
      <c r="H4" s="337"/>
      <c r="I4" s="337"/>
      <c r="J4" s="337"/>
      <c r="K4" s="337"/>
      <c r="L4" s="337"/>
      <c r="M4" s="337"/>
      <c r="N4" s="337"/>
      <c r="O4" s="316"/>
    </row>
    <row r="5" spans="1:18" ht="8.25" customHeight="1"/>
    <row r="6" spans="1:18" ht="14.25">
      <c r="A6" s="290"/>
      <c r="B6" s="291" t="s">
        <v>257</v>
      </c>
      <c r="C6" s="291"/>
      <c r="E6" s="291"/>
      <c r="F6" s="289"/>
      <c r="G6" s="291"/>
      <c r="H6" s="291"/>
      <c r="I6" s="291"/>
      <c r="J6" s="292"/>
      <c r="K6" s="291"/>
      <c r="L6" s="291"/>
      <c r="M6" s="291"/>
      <c r="N6" s="291"/>
      <c r="O6" s="291"/>
      <c r="P6" s="116"/>
    </row>
    <row r="7" spans="1:18" ht="14.25">
      <c r="A7" s="290"/>
      <c r="B7" s="291"/>
      <c r="C7" s="291"/>
      <c r="E7" s="291"/>
      <c r="F7" s="289"/>
      <c r="G7" s="291"/>
      <c r="H7" s="291"/>
      <c r="I7" s="291"/>
      <c r="J7" s="292"/>
      <c r="K7" s="291"/>
      <c r="L7" s="291"/>
      <c r="M7" s="291"/>
      <c r="N7" s="291"/>
      <c r="O7" s="291"/>
      <c r="P7" s="116"/>
    </row>
    <row r="8" spans="1:18" ht="14.25">
      <c r="A8" s="290"/>
      <c r="B8" s="291" t="s">
        <v>288</v>
      </c>
      <c r="C8" s="289"/>
      <c r="E8" s="291"/>
      <c r="F8" s="291"/>
      <c r="G8" s="291"/>
      <c r="H8" s="291"/>
      <c r="I8" s="291"/>
      <c r="J8" s="292"/>
      <c r="K8" s="291"/>
      <c r="L8" s="291"/>
      <c r="M8" s="291"/>
      <c r="O8" s="291"/>
      <c r="P8" s="116"/>
    </row>
    <row r="9" spans="1:18" ht="14.25">
      <c r="A9" s="290"/>
      <c r="B9" s="291" t="s">
        <v>258</v>
      </c>
      <c r="C9" s="289"/>
      <c r="E9" s="291" t="s">
        <v>259</v>
      </c>
      <c r="F9" s="291"/>
      <c r="G9" s="291"/>
      <c r="H9" s="291"/>
      <c r="I9" s="292"/>
      <c r="J9" s="291"/>
      <c r="K9" s="291"/>
      <c r="M9" s="291"/>
      <c r="O9" s="291"/>
      <c r="P9" s="116"/>
    </row>
    <row r="10" spans="1:18" ht="28.5" customHeight="1">
      <c r="A10" s="113"/>
      <c r="B10" s="293" t="s">
        <v>0</v>
      </c>
      <c r="C10" s="294" t="s">
        <v>268</v>
      </c>
      <c r="E10" s="293" t="s">
        <v>81</v>
      </c>
      <c r="F10" s="293" t="s">
        <v>26</v>
      </c>
      <c r="G10" s="294" t="s">
        <v>82</v>
      </c>
      <c r="H10" s="293" t="s">
        <v>25</v>
      </c>
      <c r="I10" s="293" t="s">
        <v>24</v>
      </c>
      <c r="J10" s="293" t="s">
        <v>83</v>
      </c>
      <c r="K10" s="293" t="s">
        <v>217</v>
      </c>
      <c r="M10" s="295"/>
      <c r="O10" s="118"/>
    </row>
    <row r="11" spans="1:18">
      <c r="A11" s="113"/>
      <c r="B11" s="296">
        <v>43</v>
      </c>
      <c r="C11" s="296">
        <v>43</v>
      </c>
      <c r="E11" s="296">
        <v>225</v>
      </c>
      <c r="F11" s="296">
        <v>233</v>
      </c>
      <c r="G11" s="297">
        <v>109</v>
      </c>
      <c r="H11" s="297">
        <v>981</v>
      </c>
      <c r="I11" s="296">
        <v>460</v>
      </c>
      <c r="J11" s="296">
        <v>24</v>
      </c>
      <c r="K11" s="296">
        <v>3</v>
      </c>
      <c r="M11" s="295"/>
      <c r="O11" s="118"/>
    </row>
    <row r="12" spans="1:18">
      <c r="A12" s="113"/>
      <c r="B12" s="113"/>
      <c r="C12" s="114"/>
      <c r="D12" s="114"/>
      <c r="E12" s="121"/>
      <c r="F12" s="120"/>
      <c r="G12" s="120"/>
      <c r="H12" s="120"/>
      <c r="I12" s="120"/>
      <c r="J12" s="121"/>
      <c r="K12" s="114"/>
      <c r="L12" s="119"/>
      <c r="M12" s="119"/>
      <c r="N12" s="119"/>
      <c r="O12" s="119"/>
      <c r="P12" s="114"/>
    </row>
    <row r="13" spans="1:18" ht="28.5" customHeight="1">
      <c r="B13" s="325" t="s">
        <v>84</v>
      </c>
      <c r="C13" s="326"/>
      <c r="D13" s="326"/>
      <c r="E13" s="327"/>
      <c r="F13" s="319" t="s">
        <v>0</v>
      </c>
      <c r="G13" s="320"/>
      <c r="H13" s="324" t="s">
        <v>263</v>
      </c>
      <c r="I13" s="324"/>
      <c r="J13" s="118" t="s">
        <v>260</v>
      </c>
      <c r="K13" s="295"/>
      <c r="L13" s="295"/>
      <c r="M13" s="295"/>
      <c r="N13" s="295"/>
      <c r="O13" s="295"/>
    </row>
    <row r="14" spans="1:18" ht="15.75" customHeight="1">
      <c r="B14" s="328"/>
      <c r="C14" s="329"/>
      <c r="D14" s="329"/>
      <c r="E14" s="330"/>
      <c r="F14" s="293" t="s">
        <v>264</v>
      </c>
      <c r="G14" s="293" t="s">
        <v>265</v>
      </c>
      <c r="H14" s="294" t="s">
        <v>264</v>
      </c>
      <c r="I14" s="293" t="s">
        <v>265</v>
      </c>
      <c r="J14" s="295"/>
      <c r="K14" s="295"/>
      <c r="L14" s="295"/>
      <c r="M14" s="295"/>
      <c r="N14" s="295"/>
      <c r="O14" s="295"/>
    </row>
    <row r="15" spans="1:18">
      <c r="B15" s="331" t="s">
        <v>23</v>
      </c>
      <c r="C15" s="332"/>
      <c r="D15" s="332"/>
      <c r="E15" s="333"/>
      <c r="F15" s="298">
        <v>14</v>
      </c>
      <c r="G15" s="299">
        <f>F15/F18</f>
        <v>0.32558139534883723</v>
      </c>
      <c r="H15" s="298">
        <v>36</v>
      </c>
      <c r="I15" s="299">
        <f>H15/H18</f>
        <v>0.83720930232558144</v>
      </c>
      <c r="J15" s="295"/>
      <c r="K15" s="295"/>
      <c r="L15" s="295"/>
      <c r="M15" s="295"/>
      <c r="N15" s="295"/>
      <c r="O15" s="295"/>
    </row>
    <row r="16" spans="1:18">
      <c r="B16" s="331" t="s">
        <v>85</v>
      </c>
      <c r="C16" s="332"/>
      <c r="D16" s="332"/>
      <c r="E16" s="333"/>
      <c r="F16" s="298">
        <v>29</v>
      </c>
      <c r="G16" s="299">
        <f>F16/F18</f>
        <v>0.67441860465116277</v>
      </c>
      <c r="H16" s="298">
        <v>27</v>
      </c>
      <c r="I16" s="299">
        <f>H16/H18</f>
        <v>0.62790697674418605</v>
      </c>
      <c r="J16" s="295"/>
      <c r="K16" s="295"/>
      <c r="L16" s="295"/>
      <c r="M16" s="295"/>
      <c r="N16" s="295"/>
      <c r="O16" s="295"/>
    </row>
    <row r="17" spans="1:15" ht="13.5" customHeight="1">
      <c r="B17" s="334" t="s">
        <v>86</v>
      </c>
      <c r="C17" s="335"/>
      <c r="D17" s="335"/>
      <c r="E17" s="336"/>
      <c r="F17" s="298">
        <v>0</v>
      </c>
      <c r="G17" s="299">
        <v>0</v>
      </c>
      <c r="H17" s="298">
        <v>0</v>
      </c>
      <c r="I17" s="299">
        <v>0</v>
      </c>
      <c r="J17" s="295"/>
      <c r="K17" s="295"/>
      <c r="L17" s="295"/>
      <c r="M17" s="295"/>
      <c r="N17" s="295"/>
      <c r="O17" s="295"/>
    </row>
    <row r="18" spans="1:15">
      <c r="B18" s="321" t="s">
        <v>261</v>
      </c>
      <c r="C18" s="322"/>
      <c r="D18" s="322"/>
      <c r="E18" s="323"/>
      <c r="F18" s="298">
        <v>43</v>
      </c>
      <c r="G18" s="300"/>
      <c r="H18" s="298">
        <v>43</v>
      </c>
      <c r="I18" s="301"/>
      <c r="J18" s="295"/>
      <c r="K18" s="295"/>
      <c r="L18" s="295"/>
      <c r="M18" s="295"/>
      <c r="N18" s="295"/>
      <c r="O18" s="295"/>
    </row>
    <row r="19" spans="1:15" s="288" customFormat="1" ht="13.5" customHeight="1">
      <c r="A19" s="122"/>
      <c r="B19" s="302"/>
      <c r="C19" s="303"/>
      <c r="D19" s="303"/>
      <c r="E19" s="303"/>
      <c r="F19" s="118"/>
      <c r="G19" s="118"/>
      <c r="I19" s="117"/>
      <c r="J19" s="304"/>
      <c r="K19" s="304"/>
      <c r="L19" s="304"/>
      <c r="M19" s="304"/>
      <c r="N19" s="304"/>
      <c r="O19" s="304"/>
    </row>
    <row r="20" spans="1:15" ht="28.5" customHeight="1">
      <c r="B20" s="319" t="s">
        <v>84</v>
      </c>
      <c r="C20" s="341"/>
      <c r="D20" s="341"/>
      <c r="E20" s="320"/>
      <c r="F20" s="293" t="s">
        <v>81</v>
      </c>
      <c r="G20" s="293" t="s">
        <v>26</v>
      </c>
      <c r="H20" s="294" t="s">
        <v>82</v>
      </c>
      <c r="I20" s="293" t="s">
        <v>25</v>
      </c>
      <c r="J20" s="293" t="s">
        <v>24</v>
      </c>
      <c r="K20" s="293" t="s">
        <v>83</v>
      </c>
      <c r="L20" s="293" t="s">
        <v>217</v>
      </c>
      <c r="M20" s="319" t="s">
        <v>27</v>
      </c>
      <c r="N20" s="320"/>
      <c r="O20" s="295"/>
    </row>
    <row r="21" spans="1:15">
      <c r="B21" s="331" t="s">
        <v>23</v>
      </c>
      <c r="C21" s="332"/>
      <c r="D21" s="332"/>
      <c r="E21" s="333"/>
      <c r="F21" s="298">
        <v>225</v>
      </c>
      <c r="G21" s="298">
        <v>233</v>
      </c>
      <c r="H21" s="298">
        <v>109</v>
      </c>
      <c r="I21" s="298">
        <v>981</v>
      </c>
      <c r="J21" s="305">
        <v>460</v>
      </c>
      <c r="K21" s="305">
        <v>24</v>
      </c>
      <c r="L21" s="305">
        <v>3</v>
      </c>
      <c r="M21" s="305">
        <v>2035</v>
      </c>
      <c r="N21" s="299">
        <v>1</v>
      </c>
      <c r="O21" s="295"/>
    </row>
    <row r="22" spans="1:15">
      <c r="B22" s="331" t="s">
        <v>85</v>
      </c>
      <c r="C22" s="332"/>
      <c r="D22" s="332"/>
      <c r="E22" s="333"/>
      <c r="F22" s="298">
        <v>0</v>
      </c>
      <c r="G22" s="298">
        <v>0</v>
      </c>
      <c r="H22" s="298">
        <v>0</v>
      </c>
      <c r="I22" s="298">
        <v>0</v>
      </c>
      <c r="J22" s="305">
        <v>0</v>
      </c>
      <c r="K22" s="305">
        <v>0</v>
      </c>
      <c r="L22" s="305">
        <v>0</v>
      </c>
      <c r="M22" s="305">
        <v>0</v>
      </c>
      <c r="N22" s="299">
        <v>0</v>
      </c>
      <c r="O22" s="295"/>
    </row>
    <row r="23" spans="1:15" ht="13.5" customHeight="1">
      <c r="B23" s="334" t="s">
        <v>86</v>
      </c>
      <c r="C23" s="335"/>
      <c r="D23" s="335"/>
      <c r="E23" s="336"/>
      <c r="F23" s="298">
        <v>0</v>
      </c>
      <c r="G23" s="298">
        <v>0</v>
      </c>
      <c r="H23" s="298">
        <v>0</v>
      </c>
      <c r="I23" s="298">
        <v>0</v>
      </c>
      <c r="J23" s="305">
        <v>0</v>
      </c>
      <c r="K23" s="305">
        <v>0</v>
      </c>
      <c r="L23" s="305">
        <v>0</v>
      </c>
      <c r="M23" s="305">
        <v>0</v>
      </c>
      <c r="N23" s="299">
        <v>0</v>
      </c>
      <c r="O23" s="295"/>
    </row>
    <row r="24" spans="1:15">
      <c r="B24" s="321" t="s">
        <v>262</v>
      </c>
      <c r="C24" s="322"/>
      <c r="D24" s="322"/>
      <c r="E24" s="323"/>
      <c r="F24" s="298">
        <v>225</v>
      </c>
      <c r="G24" s="298">
        <v>233</v>
      </c>
      <c r="H24" s="298">
        <v>109</v>
      </c>
      <c r="I24" s="298">
        <v>981</v>
      </c>
      <c r="J24" s="305">
        <v>460</v>
      </c>
      <c r="K24" s="305">
        <v>24</v>
      </c>
      <c r="L24" s="305">
        <v>3</v>
      </c>
      <c r="M24" s="305">
        <v>2035</v>
      </c>
      <c r="N24" s="306"/>
      <c r="O24" s="295"/>
    </row>
    <row r="25" spans="1:15" s="288" customFormat="1" ht="13.5" customHeight="1">
      <c r="A25" s="122"/>
      <c r="B25" s="302"/>
      <c r="C25" s="303"/>
      <c r="D25" s="303"/>
      <c r="E25" s="303"/>
      <c r="F25" s="118"/>
      <c r="G25" s="118"/>
      <c r="H25" s="118"/>
      <c r="I25" s="118"/>
      <c r="J25" s="118"/>
      <c r="K25" s="117"/>
      <c r="L25" s="304"/>
      <c r="M25" s="117"/>
      <c r="N25" s="117"/>
      <c r="O25" s="304"/>
    </row>
    <row r="26" spans="1:15" ht="13.5" customHeight="1"/>
    <row r="27" spans="1:15" ht="13.5" customHeight="1"/>
    <row r="28" spans="1:15" ht="13.5" customHeight="1"/>
    <row r="29" spans="1:15" ht="13.5" customHeight="1"/>
    <row r="30" spans="1:15" ht="13.5" customHeight="1"/>
    <row r="31" spans="1:15" ht="13.5" customHeight="1"/>
    <row r="32" spans="1:15" ht="13.5" customHeight="1"/>
    <row r="33" ht="13.5" customHeight="1"/>
    <row r="34" ht="13.5" customHeight="1"/>
    <row r="35" ht="13.5" customHeight="1"/>
    <row r="36" ht="13.5" customHeight="1"/>
    <row r="37" ht="13.5" customHeight="1"/>
    <row r="38" ht="13.5" customHeight="1"/>
    <row r="39" ht="13.5" customHeight="1"/>
    <row r="40" ht="13.5" customHeight="1"/>
    <row r="41" ht="13.5" customHeight="1"/>
    <row r="59" spans="2:19" ht="14.25" customHeight="1">
      <c r="B59" s="291" t="s">
        <v>289</v>
      </c>
      <c r="L59" s="295"/>
      <c r="M59" s="295"/>
      <c r="N59" s="295"/>
      <c r="O59" s="295"/>
      <c r="P59" s="295"/>
      <c r="Q59" s="295"/>
      <c r="R59" s="295"/>
      <c r="S59" s="295"/>
    </row>
    <row r="60" spans="2:19" ht="14.25" customHeight="1">
      <c r="B60" s="291" t="s">
        <v>258</v>
      </c>
      <c r="L60" s="295"/>
      <c r="M60" s="295"/>
      <c r="N60" s="295"/>
      <c r="O60" s="295"/>
      <c r="P60" s="295"/>
      <c r="Q60" s="295"/>
      <c r="R60" s="295"/>
      <c r="S60" s="295"/>
    </row>
    <row r="61" spans="2:19" ht="15.75" customHeight="1">
      <c r="B61" s="346" t="s">
        <v>80</v>
      </c>
      <c r="E61" s="325" t="s">
        <v>84</v>
      </c>
      <c r="F61" s="326"/>
      <c r="G61" s="326"/>
      <c r="H61" s="327"/>
      <c r="I61" s="342" t="s">
        <v>80</v>
      </c>
      <c r="J61" s="343"/>
      <c r="L61" s="295"/>
      <c r="M61" s="295"/>
      <c r="N61" s="295"/>
      <c r="O61" s="295"/>
      <c r="P61" s="295"/>
      <c r="Q61" s="295"/>
      <c r="R61" s="295"/>
      <c r="S61" s="295"/>
    </row>
    <row r="62" spans="2:19" ht="17.25" customHeight="1">
      <c r="B62" s="347"/>
      <c r="E62" s="338"/>
      <c r="F62" s="339"/>
      <c r="G62" s="339"/>
      <c r="H62" s="340"/>
      <c r="I62" s="344"/>
      <c r="J62" s="345"/>
      <c r="L62" s="295"/>
      <c r="M62" s="295"/>
      <c r="N62" s="295"/>
      <c r="O62" s="295"/>
      <c r="P62" s="295"/>
      <c r="Q62" s="295"/>
      <c r="R62" s="295"/>
      <c r="S62" s="295"/>
    </row>
    <row r="63" spans="2:19" ht="17.25" customHeight="1">
      <c r="B63" s="296">
        <v>43</v>
      </c>
      <c r="E63" s="328"/>
      <c r="F63" s="329"/>
      <c r="G63" s="329"/>
      <c r="H63" s="330"/>
      <c r="I63" s="293" t="s">
        <v>264</v>
      </c>
      <c r="J63" s="293" t="s">
        <v>265</v>
      </c>
      <c r="L63" s="295"/>
      <c r="M63" s="295"/>
      <c r="N63" s="295"/>
      <c r="O63" s="295"/>
      <c r="P63" s="295"/>
      <c r="Q63" s="295"/>
      <c r="R63" s="295"/>
      <c r="S63" s="295"/>
    </row>
    <row r="64" spans="2:19" ht="14.25" customHeight="1">
      <c r="E64" s="334" t="s">
        <v>87</v>
      </c>
      <c r="F64" s="335"/>
      <c r="G64" s="335"/>
      <c r="H64" s="336"/>
      <c r="I64" s="307">
        <v>43</v>
      </c>
      <c r="J64" s="308">
        <f>I64/I68</f>
        <v>1</v>
      </c>
      <c r="L64" s="295"/>
      <c r="M64" s="295"/>
      <c r="N64" s="295"/>
      <c r="O64" s="295"/>
      <c r="P64" s="295"/>
      <c r="Q64" s="295"/>
      <c r="R64" s="295"/>
      <c r="S64" s="295"/>
    </row>
    <row r="65" spans="5:19" ht="14.25" customHeight="1">
      <c r="E65" s="348" t="s">
        <v>53</v>
      </c>
      <c r="F65" s="335" t="s">
        <v>266</v>
      </c>
      <c r="G65" s="335"/>
      <c r="H65" s="336"/>
      <c r="I65" s="300">
        <v>0</v>
      </c>
      <c r="J65" s="309">
        <f>I65/I68</f>
        <v>0</v>
      </c>
      <c r="L65" s="295"/>
      <c r="M65" s="295"/>
      <c r="N65" s="295"/>
      <c r="O65" s="295"/>
      <c r="P65" s="295"/>
      <c r="Q65" s="295"/>
      <c r="R65" s="295"/>
      <c r="S65" s="295"/>
    </row>
    <row r="66" spans="5:19" ht="14.25" customHeight="1">
      <c r="E66" s="349"/>
      <c r="F66" s="350" t="s">
        <v>267</v>
      </c>
      <c r="G66" s="350"/>
      <c r="H66" s="351"/>
      <c r="I66" s="298">
        <v>0</v>
      </c>
      <c r="J66" s="299">
        <v>0</v>
      </c>
      <c r="L66" s="295"/>
      <c r="M66" s="295"/>
      <c r="N66" s="295"/>
      <c r="O66" s="295"/>
      <c r="P66" s="295"/>
      <c r="Q66" s="295"/>
      <c r="R66" s="295"/>
      <c r="S66" s="295"/>
    </row>
    <row r="67" spans="5:19" ht="14.25" customHeight="1">
      <c r="E67" s="334" t="s">
        <v>88</v>
      </c>
      <c r="F67" s="335"/>
      <c r="G67" s="335"/>
      <c r="H67" s="336"/>
      <c r="I67" s="307">
        <v>0</v>
      </c>
      <c r="J67" s="308">
        <v>0</v>
      </c>
    </row>
    <row r="68" spans="5:19">
      <c r="E68" s="321" t="s">
        <v>261</v>
      </c>
      <c r="F68" s="322"/>
      <c r="G68" s="322"/>
      <c r="H68" s="323"/>
      <c r="I68" s="298">
        <v>43</v>
      </c>
      <c r="J68" s="310"/>
    </row>
  </sheetData>
  <mergeCells count="25">
    <mergeCell ref="E67:H67"/>
    <mergeCell ref="E68:H68"/>
    <mergeCell ref="E61:H63"/>
    <mergeCell ref="B20:E20"/>
    <mergeCell ref="I61:J62"/>
    <mergeCell ref="B61:B62"/>
    <mergeCell ref="E64:H64"/>
    <mergeCell ref="E65:E66"/>
    <mergeCell ref="F65:H65"/>
    <mergeCell ref="F66:H66"/>
    <mergeCell ref="A1:O1"/>
    <mergeCell ref="A2:O2"/>
    <mergeCell ref="M20:N20"/>
    <mergeCell ref="B24:E24"/>
    <mergeCell ref="F13:G13"/>
    <mergeCell ref="H13:I13"/>
    <mergeCell ref="B13:E14"/>
    <mergeCell ref="B15:E15"/>
    <mergeCell ref="B16:E16"/>
    <mergeCell ref="B17:E17"/>
    <mergeCell ref="B18:E18"/>
    <mergeCell ref="B21:E21"/>
    <mergeCell ref="B22:E22"/>
    <mergeCell ref="B23:E23"/>
    <mergeCell ref="B4:N4"/>
  </mergeCells>
  <phoneticPr fontId="39"/>
  <pageMargins left="0.7" right="0.7" top="0.75" bottom="0.75" header="0.3" footer="0.3"/>
  <pageSetup paperSize="9" scale="62" fitToWidth="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F64"/>
  <sheetViews>
    <sheetView view="pageBreakPreview" zoomScale="40" zoomScaleNormal="50" zoomScaleSheetLayoutView="40" workbookViewId="0">
      <selection activeCell="B1" sqref="B1:Q2"/>
    </sheetView>
  </sheetViews>
  <sheetFormatPr defaultRowHeight="13.5"/>
  <cols>
    <col min="1" max="1" width="3" style="1" bestFit="1" customWidth="1"/>
    <col min="2" max="2" width="24.375" style="1" customWidth="1"/>
    <col min="3" max="4" width="24.25" style="1" customWidth="1"/>
    <col min="5" max="6" width="26.625" style="1" customWidth="1"/>
    <col min="7" max="7" width="31.75" style="1" customWidth="1"/>
    <col min="8" max="8" width="24.25" style="1" customWidth="1"/>
    <col min="9" max="10" width="26.5" style="1" customWidth="1"/>
    <col min="11" max="11" width="19.875" style="1" bestFit="1" customWidth="1"/>
    <col min="12" max="12" width="32" style="1" customWidth="1"/>
    <col min="13" max="14" width="24.25" style="1" customWidth="1"/>
    <col min="15" max="16" width="26.625" style="1" customWidth="1"/>
    <col min="17" max="17" width="93.25" style="1" customWidth="1"/>
    <col min="18" max="18" width="9" style="1" customWidth="1"/>
    <col min="19" max="16384" width="9" style="1"/>
  </cols>
  <sheetData>
    <row r="1" spans="1:32" s="8" customFormat="1" ht="36.75" customHeight="1">
      <c r="B1" s="373" t="s">
        <v>56</v>
      </c>
      <c r="C1" s="373"/>
      <c r="D1" s="373"/>
      <c r="E1" s="373"/>
      <c r="F1" s="373"/>
      <c r="G1" s="373"/>
      <c r="H1" s="373"/>
      <c r="I1" s="373"/>
      <c r="J1" s="373"/>
      <c r="K1" s="373"/>
      <c r="L1" s="373"/>
      <c r="M1" s="373"/>
      <c r="N1" s="373"/>
      <c r="O1" s="373"/>
      <c r="P1" s="373"/>
      <c r="Q1" s="373"/>
    </row>
    <row r="2" spans="1:32" s="8" customFormat="1" ht="36.75" customHeight="1">
      <c r="A2" s="110"/>
      <c r="B2" s="373"/>
      <c r="C2" s="373"/>
      <c r="D2" s="373"/>
      <c r="E2" s="373"/>
      <c r="F2" s="373"/>
      <c r="G2" s="373"/>
      <c r="H2" s="373"/>
      <c r="I2" s="373"/>
      <c r="J2" s="373"/>
      <c r="K2" s="373"/>
      <c r="L2" s="373"/>
      <c r="M2" s="373"/>
      <c r="N2" s="373"/>
      <c r="O2" s="373"/>
      <c r="P2" s="373"/>
      <c r="Q2" s="373"/>
    </row>
    <row r="3" spans="1:32" ht="92.25" customHeight="1">
      <c r="B3" s="14"/>
      <c r="C3" s="372" t="s">
        <v>281</v>
      </c>
      <c r="D3" s="372"/>
      <c r="E3" s="372"/>
      <c r="F3" s="372"/>
      <c r="G3" s="372"/>
      <c r="H3" s="372"/>
      <c r="I3" s="372"/>
      <c r="J3" s="372"/>
      <c r="K3" s="372"/>
      <c r="L3" s="372"/>
      <c r="M3" s="372"/>
      <c r="N3" s="372"/>
      <c r="O3" s="372"/>
      <c r="P3" s="372"/>
      <c r="Q3" s="372"/>
      <c r="R3" s="107"/>
      <c r="S3" s="107"/>
      <c r="T3" s="107"/>
      <c r="U3" s="107"/>
      <c r="V3" s="107"/>
      <c r="W3" s="107"/>
      <c r="X3" s="107"/>
      <c r="Y3" s="107"/>
      <c r="Z3" s="107"/>
      <c r="AA3" s="107"/>
      <c r="AB3" s="107"/>
      <c r="AC3" s="107"/>
      <c r="AD3" s="107"/>
      <c r="AE3" s="107"/>
      <c r="AF3" s="107"/>
    </row>
    <row r="4" spans="1:32" s="8" customFormat="1" ht="25.5">
      <c r="B4" s="13"/>
      <c r="C4" s="314" t="s">
        <v>284</v>
      </c>
      <c r="D4" s="312"/>
      <c r="E4" s="312"/>
      <c r="F4" s="312"/>
      <c r="G4" s="312"/>
      <c r="H4" s="312"/>
      <c r="I4" s="312"/>
      <c r="J4" s="312"/>
      <c r="K4" s="312"/>
      <c r="L4" s="312"/>
      <c r="M4" s="312"/>
      <c r="N4" s="312"/>
      <c r="O4" s="312"/>
      <c r="P4" s="312"/>
      <c r="Q4" s="312"/>
    </row>
    <row r="5" spans="1:32" s="8" customFormat="1" ht="25.5">
      <c r="B5" s="13"/>
      <c r="C5" s="374" t="s">
        <v>66</v>
      </c>
      <c r="D5" s="374"/>
      <c r="E5" s="374"/>
      <c r="F5" s="374"/>
      <c r="G5" s="374"/>
      <c r="H5" s="374"/>
      <c r="I5" s="374"/>
      <c r="J5" s="374"/>
      <c r="K5" s="374"/>
      <c r="L5" s="374"/>
      <c r="M5" s="374"/>
      <c r="N5" s="374"/>
      <c r="O5" s="374"/>
      <c r="P5" s="374"/>
      <c r="Q5" s="374"/>
    </row>
    <row r="6" spans="1:32" s="8" customFormat="1" ht="25.5">
      <c r="B6" s="13"/>
      <c r="C6" s="374" t="s">
        <v>67</v>
      </c>
      <c r="D6" s="374"/>
      <c r="E6" s="374"/>
      <c r="F6" s="374"/>
      <c r="G6" s="374"/>
      <c r="H6" s="374"/>
      <c r="I6" s="374"/>
      <c r="J6" s="374"/>
      <c r="K6" s="374"/>
      <c r="L6" s="374"/>
      <c r="M6" s="374"/>
      <c r="N6" s="374"/>
      <c r="O6" s="374"/>
      <c r="P6" s="374"/>
      <c r="Q6" s="374"/>
    </row>
    <row r="7" spans="1:32" s="8" customFormat="1" ht="25.5">
      <c r="B7" s="13"/>
      <c r="C7" s="374" t="s">
        <v>68</v>
      </c>
      <c r="D7" s="374"/>
      <c r="E7" s="374"/>
      <c r="F7" s="374"/>
      <c r="G7" s="374"/>
      <c r="H7" s="374"/>
      <c r="I7" s="374"/>
      <c r="J7" s="374"/>
      <c r="K7" s="374"/>
      <c r="L7" s="374"/>
      <c r="M7" s="374"/>
      <c r="N7" s="374"/>
      <c r="O7" s="374"/>
      <c r="P7" s="374"/>
      <c r="Q7" s="374"/>
    </row>
    <row r="8" spans="1:32" s="8" customFormat="1" ht="21">
      <c r="B8" s="13"/>
      <c r="C8" s="371" t="s">
        <v>77</v>
      </c>
      <c r="D8" s="371"/>
      <c r="E8" s="371"/>
      <c r="F8" s="371"/>
      <c r="G8" s="371"/>
      <c r="H8" s="371"/>
      <c r="I8" s="371"/>
      <c r="J8" s="371"/>
      <c r="K8" s="371"/>
      <c r="L8" s="371"/>
      <c r="M8" s="371"/>
      <c r="N8" s="371"/>
      <c r="O8" s="371"/>
      <c r="P8" s="371"/>
      <c r="Q8" s="371"/>
    </row>
    <row r="9" spans="1:32" s="8" customFormat="1" ht="21">
      <c r="B9" s="13"/>
      <c r="C9" s="111"/>
      <c r="D9" s="111"/>
      <c r="E9" s="111"/>
      <c r="F9" s="111"/>
      <c r="G9" s="111"/>
      <c r="H9" s="111"/>
      <c r="I9" s="111"/>
      <c r="J9" s="111"/>
      <c r="K9" s="111"/>
      <c r="L9" s="111"/>
      <c r="M9" s="111"/>
      <c r="N9" s="111"/>
      <c r="O9" s="111"/>
      <c r="P9" s="111"/>
      <c r="Q9" s="111"/>
    </row>
    <row r="10" spans="1:32" ht="94.5" customHeight="1">
      <c r="B10" s="14"/>
      <c r="C10" s="372" t="s">
        <v>282</v>
      </c>
      <c r="D10" s="372"/>
      <c r="E10" s="372"/>
      <c r="F10" s="372"/>
      <c r="G10" s="372"/>
      <c r="H10" s="372"/>
      <c r="I10" s="372"/>
      <c r="J10" s="372"/>
      <c r="K10" s="372"/>
      <c r="L10" s="372"/>
      <c r="M10" s="372"/>
      <c r="N10" s="372"/>
      <c r="O10" s="372"/>
      <c r="P10" s="372"/>
      <c r="Q10" s="372"/>
      <c r="R10" s="109"/>
      <c r="S10" s="109"/>
      <c r="T10" s="109"/>
      <c r="U10" s="109"/>
      <c r="V10" s="109"/>
      <c r="W10" s="109"/>
      <c r="X10" s="109"/>
      <c r="Y10" s="109"/>
      <c r="Z10" s="109"/>
      <c r="AA10" s="109"/>
      <c r="AB10" s="109"/>
      <c r="AC10" s="109"/>
      <c r="AD10" s="109"/>
      <c r="AE10" s="109"/>
      <c r="AF10" s="109"/>
    </row>
    <row r="11" spans="1:32" s="8" customFormat="1" ht="25.5">
      <c r="B11" s="13"/>
      <c r="C11" s="314" t="s">
        <v>284</v>
      </c>
      <c r="D11" s="312"/>
      <c r="E11" s="312"/>
      <c r="F11" s="312"/>
      <c r="G11" s="312"/>
      <c r="H11" s="312"/>
      <c r="I11" s="312"/>
      <c r="J11" s="312"/>
      <c r="K11" s="312"/>
      <c r="L11" s="312"/>
      <c r="M11" s="312"/>
      <c r="N11" s="312"/>
      <c r="O11" s="312"/>
      <c r="P11" s="312"/>
      <c r="Q11" s="312"/>
    </row>
    <row r="12" spans="1:32" s="8" customFormat="1" ht="25.5">
      <c r="B12" s="13"/>
      <c r="C12" s="374" t="s">
        <v>69</v>
      </c>
      <c r="D12" s="374"/>
      <c r="E12" s="374"/>
      <c r="F12" s="374"/>
      <c r="G12" s="374"/>
      <c r="H12" s="374"/>
      <c r="I12" s="374"/>
      <c r="J12" s="374"/>
      <c r="K12" s="374"/>
      <c r="L12" s="374"/>
      <c r="M12" s="374"/>
      <c r="N12" s="374"/>
      <c r="O12" s="374"/>
      <c r="P12" s="374"/>
      <c r="Q12" s="374"/>
    </row>
    <row r="13" spans="1:32" s="8" customFormat="1" ht="25.5">
      <c r="B13" s="13"/>
      <c r="C13" s="374" t="s">
        <v>61</v>
      </c>
      <c r="D13" s="374"/>
      <c r="E13" s="374"/>
      <c r="F13" s="374"/>
      <c r="G13" s="374"/>
      <c r="H13" s="374"/>
      <c r="I13" s="374"/>
      <c r="J13" s="374"/>
      <c r="K13" s="374"/>
      <c r="L13" s="374"/>
      <c r="M13" s="374"/>
      <c r="N13" s="374"/>
      <c r="O13" s="374"/>
      <c r="P13" s="374"/>
      <c r="Q13" s="374"/>
    </row>
    <row r="14" spans="1:32" s="8" customFormat="1" ht="25.5">
      <c r="B14" s="13"/>
      <c r="C14" s="374" t="s">
        <v>70</v>
      </c>
      <c r="D14" s="374"/>
      <c r="E14" s="374"/>
      <c r="F14" s="374"/>
      <c r="G14" s="374"/>
      <c r="H14" s="374"/>
      <c r="I14" s="374"/>
      <c r="J14" s="374"/>
      <c r="K14" s="374"/>
      <c r="L14" s="374"/>
      <c r="M14" s="374"/>
      <c r="N14" s="374"/>
      <c r="O14" s="374"/>
      <c r="P14" s="374"/>
      <c r="Q14" s="374"/>
    </row>
    <row r="15" spans="1:32" s="8" customFormat="1" ht="25.5">
      <c r="B15" s="13"/>
      <c r="C15" s="374" t="s">
        <v>62</v>
      </c>
      <c r="D15" s="374"/>
      <c r="E15" s="374"/>
      <c r="F15" s="374"/>
      <c r="G15" s="374"/>
      <c r="H15" s="374"/>
      <c r="I15" s="374"/>
      <c r="J15" s="374"/>
      <c r="K15" s="374"/>
      <c r="L15" s="374"/>
      <c r="M15" s="374"/>
      <c r="N15" s="374"/>
      <c r="O15" s="374"/>
      <c r="P15" s="374"/>
      <c r="Q15" s="374"/>
    </row>
    <row r="16" spans="1:32" s="8" customFormat="1" ht="36.75" customHeight="1" thickBot="1">
      <c r="B16" s="9"/>
      <c r="C16" s="375"/>
      <c r="D16" s="375"/>
      <c r="E16" s="375"/>
      <c r="F16" s="375"/>
      <c r="G16" s="375"/>
      <c r="H16" s="374"/>
      <c r="I16" s="374"/>
      <c r="J16" s="374"/>
      <c r="K16" s="374"/>
      <c r="L16" s="374"/>
      <c r="M16" s="374"/>
      <c r="N16" s="374"/>
      <c r="O16" s="374"/>
      <c r="P16" s="374"/>
      <c r="Q16" s="374"/>
    </row>
    <row r="17" spans="1:18" s="6" customFormat="1" ht="28.5" customHeight="1" thickBot="1">
      <c r="B17" s="352" t="s">
        <v>22</v>
      </c>
      <c r="C17" s="355" t="s">
        <v>28</v>
      </c>
      <c r="D17" s="356"/>
      <c r="E17" s="356"/>
      <c r="F17" s="356"/>
      <c r="G17" s="357"/>
      <c r="H17" s="355" t="s">
        <v>55</v>
      </c>
      <c r="I17" s="356"/>
      <c r="J17" s="356"/>
      <c r="K17" s="356"/>
      <c r="L17" s="357"/>
      <c r="M17" s="364" t="s">
        <v>78</v>
      </c>
      <c r="N17" s="365"/>
      <c r="O17" s="365"/>
      <c r="P17" s="365"/>
      <c r="Q17" s="366"/>
    </row>
    <row r="18" spans="1:18" s="7" customFormat="1" ht="45.75" customHeight="1" thickBot="1">
      <c r="B18" s="353"/>
      <c r="C18" s="358" t="s">
        <v>71</v>
      </c>
      <c r="D18" s="358" t="s">
        <v>64</v>
      </c>
      <c r="E18" s="362" t="s">
        <v>54</v>
      </c>
      <c r="F18" s="363"/>
      <c r="G18" s="367" t="s">
        <v>52</v>
      </c>
      <c r="H18" s="358" t="s">
        <v>57</v>
      </c>
      <c r="I18" s="369" t="s">
        <v>53</v>
      </c>
      <c r="J18" s="370"/>
      <c r="K18" s="358" t="s">
        <v>63</v>
      </c>
      <c r="L18" s="367" t="s">
        <v>52</v>
      </c>
      <c r="M18" s="358" t="s">
        <v>71</v>
      </c>
      <c r="N18" s="360" t="s">
        <v>65</v>
      </c>
      <c r="O18" s="362" t="s">
        <v>54</v>
      </c>
      <c r="P18" s="363"/>
      <c r="Q18" s="367" t="s">
        <v>52</v>
      </c>
    </row>
    <row r="19" spans="1:18" s="7" customFormat="1" ht="185.25" customHeight="1" thickBot="1">
      <c r="B19" s="354"/>
      <c r="C19" s="359"/>
      <c r="D19" s="361"/>
      <c r="E19" s="108" t="s">
        <v>73</v>
      </c>
      <c r="F19" s="70" t="s">
        <v>72</v>
      </c>
      <c r="G19" s="368"/>
      <c r="H19" s="359"/>
      <c r="I19" s="69" t="s">
        <v>75</v>
      </c>
      <c r="J19" s="70" t="s">
        <v>76</v>
      </c>
      <c r="K19" s="359"/>
      <c r="L19" s="368"/>
      <c r="M19" s="359"/>
      <c r="N19" s="361"/>
      <c r="O19" s="108" t="s">
        <v>74</v>
      </c>
      <c r="P19" s="70" t="s">
        <v>72</v>
      </c>
      <c r="Q19" s="368"/>
    </row>
    <row r="20" spans="1:18" s="2" customFormat="1" ht="95.25" customHeight="1">
      <c r="A20" s="2">
        <v>1</v>
      </c>
      <c r="B20" s="18" t="s">
        <v>21</v>
      </c>
      <c r="C20" s="18" t="s">
        <v>224</v>
      </c>
      <c r="D20" s="19"/>
      <c r="E20" s="20"/>
      <c r="F20" s="20"/>
      <c r="G20" s="80"/>
      <c r="H20" s="259" t="s">
        <v>224</v>
      </c>
      <c r="I20" s="20"/>
      <c r="J20" s="20"/>
      <c r="K20" s="260"/>
      <c r="L20" s="277"/>
      <c r="M20" s="247" t="s">
        <v>224</v>
      </c>
      <c r="N20" s="67" t="s">
        <v>224</v>
      </c>
      <c r="O20" s="67"/>
      <c r="P20" s="100"/>
      <c r="Q20" s="254" t="s">
        <v>230</v>
      </c>
      <c r="R20" s="15"/>
    </row>
    <row r="21" spans="1:18" s="2" customFormat="1" ht="95.25" customHeight="1">
      <c r="A21" s="2">
        <v>2</v>
      </c>
      <c r="B21" s="21" t="s">
        <v>20</v>
      </c>
      <c r="C21" s="22"/>
      <c r="D21" s="23" t="s">
        <v>224</v>
      </c>
      <c r="E21" s="24"/>
      <c r="F21" s="24"/>
      <c r="G21" s="81" t="s">
        <v>223</v>
      </c>
      <c r="H21" s="261" t="s">
        <v>224</v>
      </c>
      <c r="I21" s="262"/>
      <c r="J21" s="262"/>
      <c r="K21" s="263"/>
      <c r="L21" s="278" t="s">
        <v>247</v>
      </c>
      <c r="M21" s="248" t="s">
        <v>224</v>
      </c>
      <c r="N21" s="45" t="s">
        <v>224</v>
      </c>
      <c r="O21" s="45"/>
      <c r="P21" s="45"/>
      <c r="Q21" s="255" t="s">
        <v>231</v>
      </c>
      <c r="R21" s="15"/>
    </row>
    <row r="22" spans="1:18" s="12" customFormat="1" ht="95.25" customHeight="1">
      <c r="A22" s="12">
        <v>3</v>
      </c>
      <c r="B22" s="21" t="s">
        <v>5</v>
      </c>
      <c r="C22" s="21"/>
      <c r="D22" s="23" t="s">
        <v>224</v>
      </c>
      <c r="E22" s="24"/>
      <c r="F22" s="24"/>
      <c r="G22" s="74"/>
      <c r="H22" s="246" t="s">
        <v>224</v>
      </c>
      <c r="I22" s="24"/>
      <c r="J22" s="24"/>
      <c r="K22" s="264"/>
      <c r="L22" s="279"/>
      <c r="M22" s="249" t="s">
        <v>224</v>
      </c>
      <c r="N22" s="31"/>
      <c r="O22" s="45"/>
      <c r="P22" s="45"/>
      <c r="Q22" s="255"/>
      <c r="R22" s="17"/>
    </row>
    <row r="23" spans="1:18" s="2" customFormat="1" ht="95.25" customHeight="1">
      <c r="A23" s="2">
        <v>4</v>
      </c>
      <c r="B23" s="21" t="s">
        <v>40</v>
      </c>
      <c r="C23" s="21"/>
      <c r="D23" s="23" t="s">
        <v>224</v>
      </c>
      <c r="E23" s="24"/>
      <c r="F23" s="24"/>
      <c r="G23" s="74"/>
      <c r="H23" s="246" t="s">
        <v>224</v>
      </c>
      <c r="I23" s="24"/>
      <c r="J23" s="24"/>
      <c r="K23" s="264"/>
      <c r="L23" s="279" t="s">
        <v>248</v>
      </c>
      <c r="M23" s="249" t="s">
        <v>224</v>
      </c>
      <c r="N23" s="31" t="s">
        <v>224</v>
      </c>
      <c r="O23" s="45"/>
      <c r="P23" s="45"/>
      <c r="Q23" s="255" t="s">
        <v>232</v>
      </c>
      <c r="R23" s="15"/>
    </row>
    <row r="24" spans="1:18" s="2" customFormat="1" ht="95.25" customHeight="1" thickBot="1">
      <c r="A24" s="2">
        <v>5</v>
      </c>
      <c r="B24" s="26" t="s">
        <v>42</v>
      </c>
      <c r="C24" s="26"/>
      <c r="D24" s="28" t="s">
        <v>224</v>
      </c>
      <c r="E24" s="28"/>
      <c r="F24" s="28"/>
      <c r="G24" s="83"/>
      <c r="H24" s="265" t="s">
        <v>224</v>
      </c>
      <c r="I24" s="27"/>
      <c r="J24" s="27"/>
      <c r="K24" s="266"/>
      <c r="L24" s="280"/>
      <c r="M24" s="250"/>
      <c r="N24" s="87" t="s">
        <v>224</v>
      </c>
      <c r="O24" s="61"/>
      <c r="P24" s="87"/>
      <c r="Q24" s="256"/>
      <c r="R24" s="15"/>
    </row>
    <row r="25" spans="1:18" s="12" customFormat="1" ht="95.25" customHeight="1">
      <c r="A25" s="12">
        <v>6</v>
      </c>
      <c r="B25" s="88" t="s">
        <v>49</v>
      </c>
      <c r="C25" s="18" t="s">
        <v>224</v>
      </c>
      <c r="D25" s="19"/>
      <c r="E25" s="19"/>
      <c r="F25" s="19"/>
      <c r="G25" s="92"/>
      <c r="H25" s="267" t="s">
        <v>224</v>
      </c>
      <c r="I25" s="268"/>
      <c r="J25" s="268"/>
      <c r="K25" s="269"/>
      <c r="L25" s="281" t="s">
        <v>249</v>
      </c>
      <c r="M25" s="247" t="s">
        <v>224</v>
      </c>
      <c r="N25" s="67" t="s">
        <v>224</v>
      </c>
      <c r="O25" s="67"/>
      <c r="P25" s="67"/>
      <c r="Q25" s="257" t="s">
        <v>287</v>
      </c>
      <c r="R25" s="17"/>
    </row>
    <row r="26" spans="1:18" s="2" customFormat="1" ht="95.25" customHeight="1">
      <c r="A26" s="2">
        <v>7</v>
      </c>
      <c r="B26" s="21" t="s">
        <v>37</v>
      </c>
      <c r="C26" s="21" t="s">
        <v>224</v>
      </c>
      <c r="D26" s="24"/>
      <c r="E26" s="23"/>
      <c r="F26" s="23"/>
      <c r="G26" s="74"/>
      <c r="H26" s="246" t="s">
        <v>224</v>
      </c>
      <c r="I26" s="24"/>
      <c r="J26" s="24"/>
      <c r="K26" s="264"/>
      <c r="L26" s="279"/>
      <c r="M26" s="249" t="s">
        <v>224</v>
      </c>
      <c r="N26" s="45"/>
      <c r="O26" s="31"/>
      <c r="P26" s="31"/>
      <c r="Q26" s="255"/>
      <c r="R26" s="15"/>
    </row>
    <row r="27" spans="1:18" s="2" customFormat="1" ht="95.25" customHeight="1">
      <c r="A27" s="2">
        <v>8</v>
      </c>
      <c r="B27" s="21" t="s">
        <v>51</v>
      </c>
      <c r="C27" s="21"/>
      <c r="D27" s="24" t="s">
        <v>224</v>
      </c>
      <c r="E27" s="23"/>
      <c r="F27" s="23"/>
      <c r="G27" s="74"/>
      <c r="H27" s="246" t="s">
        <v>224</v>
      </c>
      <c r="I27" s="24"/>
      <c r="J27" s="24"/>
      <c r="K27" s="264"/>
      <c r="L27" s="279"/>
      <c r="M27" s="249"/>
      <c r="N27" s="31" t="s">
        <v>224</v>
      </c>
      <c r="O27" s="31"/>
      <c r="P27" s="31"/>
      <c r="Q27" s="255"/>
      <c r="R27" s="15"/>
    </row>
    <row r="28" spans="1:18" s="2" customFormat="1" ht="95.25" customHeight="1">
      <c r="A28" s="12">
        <v>9</v>
      </c>
      <c r="B28" s="21" t="s">
        <v>4</v>
      </c>
      <c r="C28" s="21"/>
      <c r="D28" s="24" t="s">
        <v>224</v>
      </c>
      <c r="E28" s="23"/>
      <c r="F28" s="23"/>
      <c r="G28" s="82"/>
      <c r="H28" s="270" t="s">
        <v>224</v>
      </c>
      <c r="I28" s="271"/>
      <c r="J28" s="271"/>
      <c r="K28" s="272"/>
      <c r="L28" s="282"/>
      <c r="M28" s="249" t="s">
        <v>224</v>
      </c>
      <c r="N28" s="45" t="s">
        <v>224</v>
      </c>
      <c r="O28" s="31"/>
      <c r="P28" s="31"/>
      <c r="Q28" s="258" t="s">
        <v>233</v>
      </c>
      <c r="R28" s="15"/>
    </row>
    <row r="29" spans="1:18" s="12" customFormat="1" ht="95.25" customHeight="1" thickBot="1">
      <c r="A29" s="2">
        <v>10</v>
      </c>
      <c r="B29" s="89" t="s">
        <v>13</v>
      </c>
      <c r="C29" s="26"/>
      <c r="D29" s="28" t="s">
        <v>224</v>
      </c>
      <c r="E29" s="27"/>
      <c r="F29" s="27"/>
      <c r="G29" s="83"/>
      <c r="H29" s="265" t="s">
        <v>224</v>
      </c>
      <c r="I29" s="27"/>
      <c r="J29" s="27"/>
      <c r="K29" s="266"/>
      <c r="L29" s="280"/>
      <c r="M29" s="250" t="s">
        <v>224</v>
      </c>
      <c r="N29" s="61" t="s">
        <v>224</v>
      </c>
      <c r="O29" s="87"/>
      <c r="P29" s="61"/>
      <c r="Q29" s="256" t="s">
        <v>254</v>
      </c>
      <c r="R29" s="17"/>
    </row>
    <row r="30" spans="1:18" s="2" customFormat="1" ht="95.25" customHeight="1">
      <c r="A30" s="2">
        <v>11</v>
      </c>
      <c r="B30" s="18" t="s">
        <v>41</v>
      </c>
      <c r="C30" s="18"/>
      <c r="D30" s="19" t="s">
        <v>224</v>
      </c>
      <c r="E30" s="19"/>
      <c r="F30" s="19"/>
      <c r="G30" s="80" t="s">
        <v>225</v>
      </c>
      <c r="H30" s="259" t="s">
        <v>224</v>
      </c>
      <c r="I30" s="20"/>
      <c r="J30" s="20"/>
      <c r="K30" s="260"/>
      <c r="L30" s="277"/>
      <c r="M30" s="247" t="s">
        <v>224</v>
      </c>
      <c r="N30" s="67"/>
      <c r="O30" s="67"/>
      <c r="P30" s="67"/>
      <c r="Q30" s="254"/>
      <c r="R30" s="15"/>
    </row>
    <row r="31" spans="1:18" s="2" customFormat="1" ht="95.25" customHeight="1">
      <c r="A31" s="12">
        <v>12</v>
      </c>
      <c r="B31" s="21" t="s">
        <v>16</v>
      </c>
      <c r="C31" s="21"/>
      <c r="D31" s="23" t="s">
        <v>224</v>
      </c>
      <c r="E31" s="24"/>
      <c r="F31" s="24"/>
      <c r="G31" s="74"/>
      <c r="H31" s="246" t="s">
        <v>224</v>
      </c>
      <c r="I31" s="24"/>
      <c r="J31" s="24"/>
      <c r="K31" s="264"/>
      <c r="L31" s="279"/>
      <c r="M31" s="249" t="s">
        <v>224</v>
      </c>
      <c r="N31" s="31" t="s">
        <v>224</v>
      </c>
      <c r="O31" s="45"/>
      <c r="P31" s="45"/>
      <c r="Q31" s="255" t="s">
        <v>234</v>
      </c>
      <c r="R31" s="15"/>
    </row>
    <row r="32" spans="1:18" s="2" customFormat="1" ht="95.25" customHeight="1">
      <c r="A32" s="2">
        <v>13</v>
      </c>
      <c r="B32" s="21" t="s">
        <v>44</v>
      </c>
      <c r="C32" s="21" t="s">
        <v>224</v>
      </c>
      <c r="D32" s="23"/>
      <c r="E32" s="24"/>
      <c r="F32" s="24"/>
      <c r="G32" s="74"/>
      <c r="H32" s="246" t="s">
        <v>224</v>
      </c>
      <c r="I32" s="24"/>
      <c r="J32" s="24"/>
      <c r="K32" s="264"/>
      <c r="L32" s="279"/>
      <c r="M32" s="249" t="s">
        <v>224</v>
      </c>
      <c r="N32" s="31"/>
      <c r="O32" s="45"/>
      <c r="P32" s="45"/>
      <c r="Q32" s="255"/>
      <c r="R32" s="15"/>
    </row>
    <row r="33" spans="1:18" s="2" customFormat="1" ht="95.25" customHeight="1">
      <c r="A33" s="2">
        <v>14</v>
      </c>
      <c r="B33" s="21" t="s">
        <v>34</v>
      </c>
      <c r="C33" s="21"/>
      <c r="D33" s="23" t="s">
        <v>224</v>
      </c>
      <c r="E33" s="24"/>
      <c r="F33" s="24"/>
      <c r="G33" s="74"/>
      <c r="H33" s="246" t="s">
        <v>224</v>
      </c>
      <c r="I33" s="24"/>
      <c r="J33" s="24"/>
      <c r="K33" s="264"/>
      <c r="L33" s="279"/>
      <c r="M33" s="249" t="s">
        <v>224</v>
      </c>
      <c r="N33" s="31" t="s">
        <v>224</v>
      </c>
      <c r="O33" s="31"/>
      <c r="P33" s="45"/>
      <c r="Q33" s="255"/>
      <c r="R33" s="15"/>
    </row>
    <row r="34" spans="1:18" s="2" customFormat="1" ht="95.25" customHeight="1" thickBot="1">
      <c r="A34" s="12">
        <v>15</v>
      </c>
      <c r="B34" s="26" t="s">
        <v>50</v>
      </c>
      <c r="C34" s="26" t="s">
        <v>224</v>
      </c>
      <c r="D34" s="28"/>
      <c r="E34" s="27"/>
      <c r="F34" s="27"/>
      <c r="G34" s="83"/>
      <c r="H34" s="265" t="s">
        <v>224</v>
      </c>
      <c r="I34" s="27"/>
      <c r="J34" s="27"/>
      <c r="K34" s="266"/>
      <c r="L34" s="280"/>
      <c r="M34" s="250" t="s">
        <v>224</v>
      </c>
      <c r="N34" s="87" t="s">
        <v>224</v>
      </c>
      <c r="O34" s="61"/>
      <c r="P34" s="61"/>
      <c r="Q34" s="256" t="s">
        <v>255</v>
      </c>
      <c r="R34" s="15"/>
    </row>
    <row r="35" spans="1:18" s="2" customFormat="1" ht="95.25" customHeight="1">
      <c r="A35" s="2">
        <v>16</v>
      </c>
      <c r="B35" s="18" t="s">
        <v>46</v>
      </c>
      <c r="C35" s="18"/>
      <c r="D35" s="20" t="s">
        <v>224</v>
      </c>
      <c r="E35" s="19"/>
      <c r="F35" s="19"/>
      <c r="G35" s="92"/>
      <c r="H35" s="267" t="s">
        <v>224</v>
      </c>
      <c r="I35" s="268"/>
      <c r="J35" s="268"/>
      <c r="K35" s="269"/>
      <c r="L35" s="281"/>
      <c r="M35" s="247" t="s">
        <v>224</v>
      </c>
      <c r="N35" s="100" t="s">
        <v>224</v>
      </c>
      <c r="O35" s="67"/>
      <c r="P35" s="67"/>
      <c r="Q35" s="257" t="s">
        <v>235</v>
      </c>
      <c r="R35" s="15"/>
    </row>
    <row r="36" spans="1:18" s="2" customFormat="1" ht="95.25" customHeight="1">
      <c r="A36" s="2">
        <v>17</v>
      </c>
      <c r="B36" s="21" t="s">
        <v>10</v>
      </c>
      <c r="C36" s="21"/>
      <c r="D36" s="24" t="s">
        <v>224</v>
      </c>
      <c r="E36" s="23"/>
      <c r="F36" s="23"/>
      <c r="G36" s="74"/>
      <c r="H36" s="246" t="s">
        <v>224</v>
      </c>
      <c r="I36" s="24"/>
      <c r="J36" s="24"/>
      <c r="K36" s="264"/>
      <c r="L36" s="279"/>
      <c r="M36" s="249" t="s">
        <v>224</v>
      </c>
      <c r="N36" s="45" t="s">
        <v>224</v>
      </c>
      <c r="O36" s="31"/>
      <c r="P36" s="31"/>
      <c r="Q36" s="255" t="s">
        <v>236</v>
      </c>
      <c r="R36" s="15"/>
    </row>
    <row r="37" spans="1:18" s="2" customFormat="1" ht="95.25" customHeight="1">
      <c r="A37" s="12">
        <v>18</v>
      </c>
      <c r="B37" s="21" t="s">
        <v>38</v>
      </c>
      <c r="C37" s="21"/>
      <c r="D37" s="23" t="s">
        <v>224</v>
      </c>
      <c r="E37" s="24"/>
      <c r="F37" s="24"/>
      <c r="G37" s="74"/>
      <c r="H37" s="246" t="s">
        <v>224</v>
      </c>
      <c r="I37" s="24"/>
      <c r="J37" s="24"/>
      <c r="K37" s="264"/>
      <c r="L37" s="279"/>
      <c r="M37" s="249" t="s">
        <v>224</v>
      </c>
      <c r="N37" s="31"/>
      <c r="O37" s="45"/>
      <c r="P37" s="45"/>
      <c r="Q37" s="255" t="s">
        <v>237</v>
      </c>
      <c r="R37" s="15"/>
    </row>
    <row r="38" spans="1:18" s="12" customFormat="1" ht="95.25" customHeight="1">
      <c r="A38" s="2">
        <v>19</v>
      </c>
      <c r="B38" s="25" t="s">
        <v>43</v>
      </c>
      <c r="C38" s="21"/>
      <c r="D38" s="23" t="s">
        <v>224</v>
      </c>
      <c r="E38" s="23"/>
      <c r="F38" s="23"/>
      <c r="G38" s="74"/>
      <c r="H38" s="246" t="s">
        <v>224</v>
      </c>
      <c r="I38" s="24"/>
      <c r="J38" s="24"/>
      <c r="K38" s="264"/>
      <c r="L38" s="279"/>
      <c r="M38" s="249"/>
      <c r="N38" s="31" t="s">
        <v>224</v>
      </c>
      <c r="O38" s="31"/>
      <c r="P38" s="31"/>
      <c r="Q38" s="255"/>
      <c r="R38" s="17"/>
    </row>
    <row r="39" spans="1:18" s="2" customFormat="1" ht="95.25" customHeight="1" thickBot="1">
      <c r="A39" s="2">
        <v>20</v>
      </c>
      <c r="B39" s="26" t="s">
        <v>39</v>
      </c>
      <c r="C39" s="26"/>
      <c r="D39" s="28" t="s">
        <v>224</v>
      </c>
      <c r="E39" s="28"/>
      <c r="F39" s="28"/>
      <c r="G39" s="83"/>
      <c r="H39" s="265" t="s">
        <v>224</v>
      </c>
      <c r="I39" s="27"/>
      <c r="J39" s="27"/>
      <c r="K39" s="266"/>
      <c r="L39" s="280"/>
      <c r="M39" s="250"/>
      <c r="N39" s="87" t="s">
        <v>224</v>
      </c>
      <c r="O39" s="87"/>
      <c r="P39" s="87"/>
      <c r="Q39" s="256"/>
      <c r="R39" s="15"/>
    </row>
    <row r="40" spans="1:18" s="2" customFormat="1" ht="95.25" customHeight="1">
      <c r="A40" s="12">
        <v>21</v>
      </c>
      <c r="B40" s="18" t="s">
        <v>33</v>
      </c>
      <c r="C40" s="18"/>
      <c r="D40" s="19" t="s">
        <v>224</v>
      </c>
      <c r="E40" s="20"/>
      <c r="F40" s="20"/>
      <c r="G40" s="80" t="s">
        <v>226</v>
      </c>
      <c r="H40" s="259" t="s">
        <v>224</v>
      </c>
      <c r="I40" s="20"/>
      <c r="J40" s="20"/>
      <c r="K40" s="260"/>
      <c r="L40" s="277" t="s">
        <v>250</v>
      </c>
      <c r="M40" s="247" t="s">
        <v>224</v>
      </c>
      <c r="N40" s="67" t="s">
        <v>224</v>
      </c>
      <c r="O40" s="100"/>
      <c r="P40" s="100"/>
      <c r="Q40" s="254" t="s">
        <v>238</v>
      </c>
      <c r="R40" s="15"/>
    </row>
    <row r="41" spans="1:18" s="2" customFormat="1" ht="95.25" customHeight="1">
      <c r="A41" s="2">
        <v>22</v>
      </c>
      <c r="B41" s="21" t="s">
        <v>32</v>
      </c>
      <c r="C41" s="21"/>
      <c r="D41" s="23" t="s">
        <v>290</v>
      </c>
      <c r="E41" s="23"/>
      <c r="F41" s="23"/>
      <c r="G41" s="74"/>
      <c r="H41" s="246" t="s">
        <v>224</v>
      </c>
      <c r="I41" s="24"/>
      <c r="J41" s="24"/>
      <c r="K41" s="264"/>
      <c r="L41" s="279"/>
      <c r="M41" s="249"/>
      <c r="N41" s="31" t="s">
        <v>224</v>
      </c>
      <c r="O41" s="31"/>
      <c r="P41" s="31"/>
      <c r="Q41" s="255"/>
      <c r="R41" s="15"/>
    </row>
    <row r="42" spans="1:18" s="2" customFormat="1" ht="95.25" customHeight="1">
      <c r="A42" s="2">
        <v>23</v>
      </c>
      <c r="B42" s="21" t="s">
        <v>45</v>
      </c>
      <c r="C42" s="21"/>
      <c r="D42" s="23" t="s">
        <v>224</v>
      </c>
      <c r="E42" s="23"/>
      <c r="F42" s="23"/>
      <c r="G42" s="74"/>
      <c r="H42" s="246" t="s">
        <v>224</v>
      </c>
      <c r="I42" s="24"/>
      <c r="J42" s="24"/>
      <c r="K42" s="264"/>
      <c r="L42" s="279"/>
      <c r="M42" s="249" t="s">
        <v>224</v>
      </c>
      <c r="N42" s="31"/>
      <c r="O42" s="31"/>
      <c r="P42" s="31"/>
      <c r="Q42" s="255"/>
      <c r="R42" s="15"/>
    </row>
    <row r="43" spans="1:18" s="2" customFormat="1" ht="95.25" customHeight="1">
      <c r="A43" s="12">
        <v>24</v>
      </c>
      <c r="B43" s="21" t="s">
        <v>35</v>
      </c>
      <c r="C43" s="21"/>
      <c r="D43" s="23" t="s">
        <v>224</v>
      </c>
      <c r="E43" s="24"/>
      <c r="F43" s="24"/>
      <c r="G43" s="74"/>
      <c r="H43" s="246" t="s">
        <v>224</v>
      </c>
      <c r="I43" s="24"/>
      <c r="J43" s="24"/>
      <c r="K43" s="264"/>
      <c r="L43" s="279"/>
      <c r="M43" s="249" t="s">
        <v>224</v>
      </c>
      <c r="N43" s="45" t="s">
        <v>224</v>
      </c>
      <c r="O43" s="31"/>
      <c r="P43" s="45"/>
      <c r="Q43" s="255" t="s">
        <v>239</v>
      </c>
      <c r="R43" s="15"/>
    </row>
    <row r="44" spans="1:18" s="2" customFormat="1" ht="95.25" customHeight="1" thickBot="1">
      <c r="A44" s="2">
        <v>25</v>
      </c>
      <c r="B44" s="26" t="s">
        <v>15</v>
      </c>
      <c r="C44" s="26" t="s">
        <v>224</v>
      </c>
      <c r="D44" s="27"/>
      <c r="E44" s="28"/>
      <c r="F44" s="28"/>
      <c r="G44" s="83"/>
      <c r="H44" s="265" t="s">
        <v>224</v>
      </c>
      <c r="I44" s="27"/>
      <c r="J44" s="27"/>
      <c r="K44" s="266"/>
      <c r="L44" s="280"/>
      <c r="M44" s="250" t="s">
        <v>224</v>
      </c>
      <c r="N44" s="61"/>
      <c r="O44" s="87"/>
      <c r="P44" s="87"/>
      <c r="Q44" s="256"/>
      <c r="R44" s="15"/>
    </row>
    <row r="45" spans="1:18" s="2" customFormat="1" ht="95.25" customHeight="1">
      <c r="A45" s="2">
        <v>26</v>
      </c>
      <c r="B45" s="18" t="s">
        <v>30</v>
      </c>
      <c r="C45" s="18"/>
      <c r="D45" s="19" t="s">
        <v>224</v>
      </c>
      <c r="E45" s="20"/>
      <c r="F45" s="20"/>
      <c r="G45" s="93"/>
      <c r="H45" s="259" t="s">
        <v>224</v>
      </c>
      <c r="I45" s="20"/>
      <c r="J45" s="273"/>
      <c r="K45" s="274"/>
      <c r="L45" s="283"/>
      <c r="M45" s="247"/>
      <c r="N45" s="67" t="s">
        <v>224</v>
      </c>
      <c r="O45" s="100"/>
      <c r="P45" s="100"/>
      <c r="Q45" s="254"/>
      <c r="R45" s="15"/>
    </row>
    <row r="46" spans="1:18" s="2" customFormat="1" ht="95.25" customHeight="1">
      <c r="A46" s="12">
        <v>27</v>
      </c>
      <c r="B46" s="29" t="s">
        <v>11</v>
      </c>
      <c r="C46" s="29"/>
      <c r="D46" s="23" t="s">
        <v>224</v>
      </c>
      <c r="E46" s="30"/>
      <c r="F46" s="30"/>
      <c r="G46" s="74"/>
      <c r="H46" s="246" t="s">
        <v>224</v>
      </c>
      <c r="I46" s="275"/>
      <c r="J46" s="275"/>
      <c r="K46" s="276"/>
      <c r="L46" s="284"/>
      <c r="M46" s="251" t="s">
        <v>224</v>
      </c>
      <c r="N46" s="31"/>
      <c r="O46" s="60"/>
      <c r="P46" s="60"/>
      <c r="Q46" s="255"/>
      <c r="R46" s="15"/>
    </row>
    <row r="47" spans="1:18" s="2" customFormat="1" ht="95.25" customHeight="1">
      <c r="A47" s="2">
        <v>28</v>
      </c>
      <c r="B47" s="21" t="s">
        <v>19</v>
      </c>
      <c r="C47" s="21" t="s">
        <v>224</v>
      </c>
      <c r="D47" s="23"/>
      <c r="E47" s="30"/>
      <c r="F47" s="30"/>
      <c r="G47" s="74"/>
      <c r="H47" s="246" t="s">
        <v>224</v>
      </c>
      <c r="I47" s="24"/>
      <c r="J47" s="24"/>
      <c r="K47" s="264"/>
      <c r="L47" s="279"/>
      <c r="M47" s="249" t="s">
        <v>224</v>
      </c>
      <c r="N47" s="31" t="s">
        <v>224</v>
      </c>
      <c r="O47" s="60"/>
      <c r="P47" s="60"/>
      <c r="Q47" s="255" t="s">
        <v>240</v>
      </c>
      <c r="R47" s="15"/>
    </row>
    <row r="48" spans="1:18" s="2" customFormat="1" ht="95.25" customHeight="1">
      <c r="A48" s="2">
        <v>29</v>
      </c>
      <c r="B48" s="21" t="s">
        <v>36</v>
      </c>
      <c r="C48" s="21"/>
      <c r="D48" s="23" t="s">
        <v>224</v>
      </c>
      <c r="E48" s="30"/>
      <c r="F48" s="30"/>
      <c r="G48" s="74"/>
      <c r="H48" s="246" t="s">
        <v>224</v>
      </c>
      <c r="I48" s="24"/>
      <c r="J48" s="24"/>
      <c r="K48" s="264"/>
      <c r="L48" s="279"/>
      <c r="M48" s="249" t="s">
        <v>224</v>
      </c>
      <c r="N48" s="31" t="s">
        <v>224</v>
      </c>
      <c r="O48" s="60"/>
      <c r="P48" s="60"/>
      <c r="Q48" s="255" t="s">
        <v>241</v>
      </c>
      <c r="R48" s="15"/>
    </row>
    <row r="49" spans="1:18" s="2" customFormat="1" ht="95.25" customHeight="1" thickBot="1">
      <c r="A49" s="12">
        <v>30</v>
      </c>
      <c r="B49" s="26" t="s">
        <v>12</v>
      </c>
      <c r="C49" s="26"/>
      <c r="D49" s="28" t="s">
        <v>224</v>
      </c>
      <c r="E49" s="90"/>
      <c r="F49" s="90"/>
      <c r="G49" s="83"/>
      <c r="H49" s="265" t="s">
        <v>224</v>
      </c>
      <c r="I49" s="27"/>
      <c r="J49" s="27"/>
      <c r="K49" s="266"/>
      <c r="L49" s="280"/>
      <c r="M49" s="250" t="s">
        <v>224</v>
      </c>
      <c r="N49" s="87" t="s">
        <v>224</v>
      </c>
      <c r="O49" s="252"/>
      <c r="P49" s="252"/>
      <c r="Q49" s="256" t="s">
        <v>242</v>
      </c>
      <c r="R49" s="15"/>
    </row>
    <row r="50" spans="1:18" s="2" customFormat="1" ht="95.25" customHeight="1">
      <c r="A50" s="2">
        <v>31</v>
      </c>
      <c r="B50" s="18" t="s">
        <v>31</v>
      </c>
      <c r="C50" s="18"/>
      <c r="D50" s="19" t="s">
        <v>224</v>
      </c>
      <c r="E50" s="19"/>
      <c r="F50" s="19"/>
      <c r="G50" s="80"/>
      <c r="H50" s="259" t="s">
        <v>224</v>
      </c>
      <c r="I50" s="20"/>
      <c r="J50" s="20"/>
      <c r="K50" s="260"/>
      <c r="L50" s="277" t="s">
        <v>251</v>
      </c>
      <c r="M50" s="247" t="s">
        <v>224</v>
      </c>
      <c r="N50" s="67" t="s">
        <v>224</v>
      </c>
      <c r="O50" s="67"/>
      <c r="P50" s="67"/>
      <c r="Q50" s="254" t="s">
        <v>243</v>
      </c>
      <c r="R50" s="15"/>
    </row>
    <row r="51" spans="1:18" s="2" customFormat="1" ht="95.25" customHeight="1">
      <c r="A51" s="2">
        <v>32</v>
      </c>
      <c r="B51" s="21" t="s">
        <v>9</v>
      </c>
      <c r="C51" s="21" t="s">
        <v>224</v>
      </c>
      <c r="D51" s="23"/>
      <c r="E51" s="23"/>
      <c r="F51" s="23"/>
      <c r="G51" s="74"/>
      <c r="H51" s="246" t="s">
        <v>224</v>
      </c>
      <c r="I51" s="24"/>
      <c r="J51" s="24"/>
      <c r="K51" s="264"/>
      <c r="L51" s="279"/>
      <c r="M51" s="249" t="s">
        <v>224</v>
      </c>
      <c r="N51" s="31"/>
      <c r="O51" s="31"/>
      <c r="P51" s="31"/>
      <c r="Q51" s="255"/>
      <c r="R51" s="15"/>
    </row>
    <row r="52" spans="1:18" s="2" customFormat="1" ht="95.25" customHeight="1">
      <c r="A52" s="12">
        <v>33</v>
      </c>
      <c r="B52" s="21" t="s">
        <v>3</v>
      </c>
      <c r="C52" s="21" t="s">
        <v>224</v>
      </c>
      <c r="D52" s="23"/>
      <c r="E52" s="23"/>
      <c r="F52" s="23"/>
      <c r="G52" s="74"/>
      <c r="H52" s="246" t="s">
        <v>224</v>
      </c>
      <c r="I52" s="24"/>
      <c r="J52" s="24"/>
      <c r="K52" s="264"/>
      <c r="L52" s="279"/>
      <c r="M52" s="249" t="s">
        <v>224</v>
      </c>
      <c r="N52" s="31"/>
      <c r="O52" s="31"/>
      <c r="P52" s="31"/>
      <c r="Q52" s="255"/>
      <c r="R52" s="15"/>
    </row>
    <row r="53" spans="1:18" s="2" customFormat="1" ht="95.25" customHeight="1">
      <c r="A53" s="2">
        <v>34</v>
      </c>
      <c r="B53" s="21" t="s">
        <v>14</v>
      </c>
      <c r="C53" s="21" t="s">
        <v>224</v>
      </c>
      <c r="D53" s="23"/>
      <c r="E53" s="30"/>
      <c r="F53" s="30"/>
      <c r="G53" s="74"/>
      <c r="H53" s="246" t="s">
        <v>224</v>
      </c>
      <c r="I53" s="24"/>
      <c r="J53" s="24"/>
      <c r="K53" s="264"/>
      <c r="L53" s="279"/>
      <c r="M53" s="249" t="s">
        <v>224</v>
      </c>
      <c r="N53" s="31"/>
      <c r="O53" s="60"/>
      <c r="P53" s="60"/>
      <c r="Q53" s="255"/>
      <c r="R53" s="15"/>
    </row>
    <row r="54" spans="1:18" s="2" customFormat="1" ht="95.25" customHeight="1" thickBot="1">
      <c r="A54" s="2">
        <v>35</v>
      </c>
      <c r="B54" s="26" t="s">
        <v>18</v>
      </c>
      <c r="C54" s="26"/>
      <c r="D54" s="27" t="s">
        <v>224</v>
      </c>
      <c r="E54" s="91"/>
      <c r="F54" s="91"/>
      <c r="G54" s="83"/>
      <c r="H54" s="265" t="s">
        <v>224</v>
      </c>
      <c r="I54" s="27"/>
      <c r="J54" s="27"/>
      <c r="K54" s="266"/>
      <c r="L54" s="280"/>
      <c r="M54" s="250" t="s">
        <v>224</v>
      </c>
      <c r="N54" s="61"/>
      <c r="O54" s="87"/>
      <c r="P54" s="87"/>
      <c r="Q54" s="256"/>
      <c r="R54" s="15"/>
    </row>
    <row r="55" spans="1:18" s="2" customFormat="1" ht="95.25" customHeight="1">
      <c r="A55" s="12">
        <v>36</v>
      </c>
      <c r="B55" s="18" t="s">
        <v>17</v>
      </c>
      <c r="C55" s="18"/>
      <c r="D55" s="19" t="s">
        <v>224</v>
      </c>
      <c r="E55" s="20"/>
      <c r="F55" s="20"/>
      <c r="G55" s="80" t="s">
        <v>227</v>
      </c>
      <c r="H55" s="259" t="s">
        <v>224</v>
      </c>
      <c r="I55" s="20"/>
      <c r="J55" s="20"/>
      <c r="K55" s="260"/>
      <c r="L55" s="277"/>
      <c r="M55" s="247"/>
      <c r="N55" s="67" t="s">
        <v>224</v>
      </c>
      <c r="O55" s="67"/>
      <c r="P55" s="100"/>
      <c r="Q55" s="254" t="s">
        <v>227</v>
      </c>
      <c r="R55" s="15"/>
    </row>
    <row r="56" spans="1:18" s="12" customFormat="1" ht="95.25" customHeight="1">
      <c r="A56" s="2">
        <v>37</v>
      </c>
      <c r="B56" s="25" t="s">
        <v>6</v>
      </c>
      <c r="C56" s="21"/>
      <c r="D56" s="24" t="s">
        <v>224</v>
      </c>
      <c r="E56" s="23"/>
      <c r="F56" s="23"/>
      <c r="G56" s="74"/>
      <c r="H56" s="246" t="s">
        <v>224</v>
      </c>
      <c r="I56" s="24"/>
      <c r="J56" s="24"/>
      <c r="K56" s="264"/>
      <c r="L56" s="279"/>
      <c r="M56" s="249" t="s">
        <v>224</v>
      </c>
      <c r="N56" s="45" t="s">
        <v>224</v>
      </c>
      <c r="O56" s="31"/>
      <c r="P56" s="31"/>
      <c r="Q56" s="255" t="s">
        <v>244</v>
      </c>
      <c r="R56" s="17"/>
    </row>
    <row r="57" spans="1:18" s="2" customFormat="1" ht="95.25" customHeight="1">
      <c r="A57" s="2">
        <v>38</v>
      </c>
      <c r="B57" s="21" t="s">
        <v>47</v>
      </c>
      <c r="C57" s="21"/>
      <c r="D57" s="23" t="s">
        <v>224</v>
      </c>
      <c r="E57" s="30"/>
      <c r="F57" s="30"/>
      <c r="G57" s="74" t="s">
        <v>228</v>
      </c>
      <c r="H57" s="246" t="s">
        <v>224</v>
      </c>
      <c r="I57" s="24"/>
      <c r="J57" s="24"/>
      <c r="K57" s="264"/>
      <c r="L57" s="279" t="s">
        <v>252</v>
      </c>
      <c r="M57" s="253" t="s">
        <v>224</v>
      </c>
      <c r="N57" s="31" t="s">
        <v>224</v>
      </c>
      <c r="O57" s="31"/>
      <c r="P57" s="60"/>
      <c r="Q57" s="255" t="s">
        <v>245</v>
      </c>
      <c r="R57" s="15"/>
    </row>
    <row r="58" spans="1:18" s="2" customFormat="1" ht="95.25" customHeight="1">
      <c r="A58" s="12">
        <v>39</v>
      </c>
      <c r="B58" s="21" t="s">
        <v>2</v>
      </c>
      <c r="C58" s="21" t="s">
        <v>224</v>
      </c>
      <c r="D58" s="23"/>
      <c r="E58" s="30"/>
      <c r="F58" s="30"/>
      <c r="G58" s="74"/>
      <c r="H58" s="246" t="s">
        <v>224</v>
      </c>
      <c r="I58" s="24"/>
      <c r="J58" s="24"/>
      <c r="K58" s="264"/>
      <c r="L58" s="279"/>
      <c r="M58" s="249" t="s">
        <v>224</v>
      </c>
      <c r="N58" s="31"/>
      <c r="O58" s="60"/>
      <c r="P58" s="60"/>
      <c r="Q58" s="255"/>
      <c r="R58" s="15"/>
    </row>
    <row r="59" spans="1:18" s="2" customFormat="1" ht="95.25" customHeight="1" thickBot="1">
      <c r="A59" s="2">
        <v>40</v>
      </c>
      <c r="B59" s="26" t="s">
        <v>1</v>
      </c>
      <c r="C59" s="26"/>
      <c r="D59" s="28" t="s">
        <v>224</v>
      </c>
      <c r="E59" s="28"/>
      <c r="F59" s="28"/>
      <c r="G59" s="83"/>
      <c r="H59" s="265" t="s">
        <v>224</v>
      </c>
      <c r="I59" s="27"/>
      <c r="J59" s="27"/>
      <c r="K59" s="266"/>
      <c r="L59" s="280"/>
      <c r="M59" s="250" t="s">
        <v>224</v>
      </c>
      <c r="N59" s="87" t="s">
        <v>224</v>
      </c>
      <c r="O59" s="87"/>
      <c r="P59" s="87"/>
      <c r="Q59" s="256"/>
      <c r="R59" s="15"/>
    </row>
    <row r="60" spans="1:18" s="2" customFormat="1" ht="95.25" customHeight="1">
      <c r="A60" s="2">
        <v>41</v>
      </c>
      <c r="B60" s="18" t="s">
        <v>48</v>
      </c>
      <c r="C60" s="18" t="s">
        <v>224</v>
      </c>
      <c r="D60" s="19"/>
      <c r="E60" s="19"/>
      <c r="F60" s="19"/>
      <c r="G60" s="80"/>
      <c r="H60" s="259" t="s">
        <v>224</v>
      </c>
      <c r="I60" s="20"/>
      <c r="J60" s="20"/>
      <c r="K60" s="260"/>
      <c r="L60" s="277"/>
      <c r="M60" s="247" t="s">
        <v>224</v>
      </c>
      <c r="N60" s="67"/>
      <c r="O60" s="67"/>
      <c r="P60" s="67"/>
      <c r="Q60" s="254"/>
      <c r="R60" s="15"/>
    </row>
    <row r="61" spans="1:18" s="2" customFormat="1" ht="95.25" customHeight="1">
      <c r="A61" s="12">
        <v>42</v>
      </c>
      <c r="B61" s="21" t="s">
        <v>8</v>
      </c>
      <c r="C61" s="21" t="s">
        <v>224</v>
      </c>
      <c r="D61" s="23"/>
      <c r="E61" s="23"/>
      <c r="F61" s="23"/>
      <c r="G61" s="74" t="s">
        <v>229</v>
      </c>
      <c r="H61" s="246" t="s">
        <v>224</v>
      </c>
      <c r="I61" s="24"/>
      <c r="J61" s="24"/>
      <c r="K61" s="264"/>
      <c r="L61" s="279" t="s">
        <v>253</v>
      </c>
      <c r="M61" s="249" t="s">
        <v>224</v>
      </c>
      <c r="N61" s="31"/>
      <c r="O61" s="31"/>
      <c r="P61" s="31"/>
      <c r="Q61" s="255" t="s">
        <v>246</v>
      </c>
      <c r="R61" s="15"/>
    </row>
    <row r="62" spans="1:18" s="2" customFormat="1" ht="95.25" customHeight="1" thickBot="1">
      <c r="A62" s="2">
        <v>43</v>
      </c>
      <c r="B62" s="26" t="s">
        <v>7</v>
      </c>
      <c r="C62" s="26" t="s">
        <v>224</v>
      </c>
      <c r="D62" s="28"/>
      <c r="E62" s="28"/>
      <c r="F62" s="28"/>
      <c r="G62" s="83"/>
      <c r="H62" s="265" t="s">
        <v>224</v>
      </c>
      <c r="I62" s="27"/>
      <c r="J62" s="27"/>
      <c r="K62" s="266"/>
      <c r="L62" s="280"/>
      <c r="M62" s="250" t="s">
        <v>224</v>
      </c>
      <c r="N62" s="87"/>
      <c r="O62" s="61"/>
      <c r="P62" s="87"/>
      <c r="Q62" s="256"/>
      <c r="R62" s="15"/>
    </row>
    <row r="63" spans="1:18" s="2" customFormat="1" ht="48" customHeight="1" thickBot="1">
      <c r="B63" s="78"/>
      <c r="C63" s="62">
        <f>COUNTIF(C20:C62,"○")</f>
        <v>14</v>
      </c>
      <c r="D63" s="63">
        <f>COUNTIF(D20:D62,"○")</f>
        <v>29</v>
      </c>
      <c r="E63" s="63">
        <f>COUNTIF(E20:E62,"○")</f>
        <v>0</v>
      </c>
      <c r="F63" s="63">
        <f>COUNTIF(F20:F62,"○")</f>
        <v>0</v>
      </c>
      <c r="G63" s="79"/>
      <c r="H63" s="285">
        <f>COUNTIF(H20:H62,"○")</f>
        <v>43</v>
      </c>
      <c r="I63" s="63">
        <f>COUNTIF(I20:I62,"○")</f>
        <v>0</v>
      </c>
      <c r="J63" s="63">
        <f>COUNTIF(J20:J62,"○")</f>
        <v>0</v>
      </c>
      <c r="K63" s="286">
        <f>COUNTIF(K20:K62,"○")</f>
        <v>0</v>
      </c>
      <c r="L63" s="112"/>
      <c r="M63" s="62">
        <f>COUNTIF(M20:M62,"○")</f>
        <v>36</v>
      </c>
      <c r="N63" s="63">
        <f>COUNTIF(N20:N62,"○")</f>
        <v>27</v>
      </c>
      <c r="O63" s="63">
        <f>COUNTIF(O20:O62,"○")</f>
        <v>0</v>
      </c>
      <c r="P63" s="63">
        <f>COUNTIF(P20:P62,"○")</f>
        <v>0</v>
      </c>
      <c r="Q63" s="79"/>
    </row>
    <row r="64" spans="1:18" s="2" customFormat="1" ht="26.25" customHeight="1">
      <c r="B64" s="5"/>
      <c r="C64" s="4"/>
      <c r="D64" s="4"/>
      <c r="E64" s="4"/>
      <c r="F64" s="4"/>
      <c r="G64" s="3"/>
      <c r="H64" s="3"/>
      <c r="I64" s="3"/>
      <c r="J64" s="3"/>
      <c r="K64" s="3"/>
      <c r="L64" s="3"/>
      <c r="M64" s="4"/>
      <c r="N64" s="4"/>
      <c r="O64" s="4"/>
      <c r="P64" s="4"/>
      <c r="Q64" s="3"/>
    </row>
  </sheetData>
  <mergeCells count="28">
    <mergeCell ref="C8:Q8"/>
    <mergeCell ref="C3:Q3"/>
    <mergeCell ref="B1:Q2"/>
    <mergeCell ref="C5:Q5"/>
    <mergeCell ref="C16:Q16"/>
    <mergeCell ref="C6:Q6"/>
    <mergeCell ref="C7:Q7"/>
    <mergeCell ref="C10:Q10"/>
    <mergeCell ref="C12:Q12"/>
    <mergeCell ref="C13:Q13"/>
    <mergeCell ref="C14:Q14"/>
    <mergeCell ref="C15:Q15"/>
    <mergeCell ref="B17:B19"/>
    <mergeCell ref="C17:G17"/>
    <mergeCell ref="M18:M19"/>
    <mergeCell ref="N18:N19"/>
    <mergeCell ref="O18:P18"/>
    <mergeCell ref="M17:Q17"/>
    <mergeCell ref="Q18:Q19"/>
    <mergeCell ref="C18:C19"/>
    <mergeCell ref="D18:D19"/>
    <mergeCell ref="E18:F18"/>
    <mergeCell ref="G18:G19"/>
    <mergeCell ref="H17:L17"/>
    <mergeCell ref="H18:H19"/>
    <mergeCell ref="I18:J18"/>
    <mergeCell ref="K18:K19"/>
    <mergeCell ref="L18:L19"/>
  </mergeCells>
  <phoneticPr fontId="3"/>
  <pageMargins left="0.7" right="0.7" top="0.37" bottom="0.34" header="0.3" footer="0.3"/>
  <pageSetup paperSize="8" scale="23"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K61"/>
  <sheetViews>
    <sheetView zoomScale="40" zoomScaleNormal="40" zoomScaleSheetLayoutView="40" workbookViewId="0">
      <pane xSplit="2" topLeftCell="C1" activePane="topRight" state="frozen"/>
      <selection pane="topRight" activeCell="C2" sqref="C2:AA2"/>
    </sheetView>
  </sheetViews>
  <sheetFormatPr defaultRowHeight="13.5"/>
  <cols>
    <col min="1" max="1" width="2.75" style="1" customWidth="1"/>
    <col min="2" max="2" width="27.375" style="1" customWidth="1"/>
    <col min="3" max="3" width="7.25" style="1" customWidth="1"/>
    <col min="4" max="4" width="7.25" style="10" customWidth="1"/>
    <col min="5" max="6" width="7.25" style="1" customWidth="1"/>
    <col min="7" max="7" width="27.375" style="124" customWidth="1"/>
    <col min="8" max="8" width="7.25" style="124" customWidth="1"/>
    <col min="9" max="9" width="7.25" style="125" customWidth="1"/>
    <col min="10" max="10" width="7.25" style="124" customWidth="1"/>
    <col min="11" max="11" width="7.25" style="126" customWidth="1"/>
    <col min="12" max="12" width="27.5" style="124" customWidth="1"/>
    <col min="13" max="15" width="6.875" style="124" customWidth="1"/>
    <col min="16" max="16" width="6.875" style="126" customWidth="1"/>
    <col min="17" max="17" width="27.5" style="124" customWidth="1"/>
    <col min="18" max="18" width="7.25" style="124" customWidth="1"/>
    <col min="19" max="19" width="7.25" style="127" customWidth="1"/>
    <col min="20" max="20" width="7.25" style="124" customWidth="1"/>
    <col min="21" max="21" width="7.25" style="126" customWidth="1"/>
    <col min="22" max="22" width="27.5" style="124" customWidth="1"/>
    <col min="23" max="23" width="7.375" style="124" customWidth="1"/>
    <col min="24" max="24" width="7.375" style="127" customWidth="1"/>
    <col min="25" max="25" width="7.375" style="124" customWidth="1"/>
    <col min="26" max="26" width="7.375" style="126" customWidth="1"/>
    <col min="27" max="27" width="27.5" style="124" customWidth="1"/>
    <col min="28" max="28" width="27.375" style="1" customWidth="1"/>
    <col min="29" max="31" width="9" style="1"/>
    <col min="32" max="36" width="27.75" style="1" customWidth="1"/>
    <col min="37" max="16384" width="9" style="1"/>
  </cols>
  <sheetData>
    <row r="1" spans="1:36" ht="90" customHeight="1">
      <c r="C1" s="405" t="s">
        <v>89</v>
      </c>
      <c r="D1" s="405"/>
      <c r="E1" s="405"/>
      <c r="F1" s="405"/>
      <c r="G1" s="405"/>
      <c r="H1" s="405"/>
      <c r="I1" s="405"/>
      <c r="J1" s="405"/>
      <c r="K1" s="405"/>
      <c r="L1" s="405"/>
      <c r="M1" s="405"/>
      <c r="N1" s="405"/>
      <c r="O1" s="405"/>
      <c r="P1" s="405"/>
      <c r="Q1" s="405"/>
      <c r="R1" s="405"/>
      <c r="S1" s="405"/>
      <c r="T1" s="405"/>
      <c r="U1" s="405"/>
      <c r="V1" s="405"/>
      <c r="W1" s="405"/>
      <c r="X1" s="405"/>
      <c r="Y1" s="405"/>
      <c r="Z1" s="405"/>
      <c r="AA1" s="405"/>
    </row>
    <row r="2" spans="1:36" ht="133.5" customHeight="1">
      <c r="B2" s="14"/>
      <c r="C2" s="372" t="s">
        <v>285</v>
      </c>
      <c r="D2" s="372"/>
      <c r="E2" s="372"/>
      <c r="F2" s="372"/>
      <c r="G2" s="372"/>
      <c r="H2" s="372"/>
      <c r="I2" s="372"/>
      <c r="J2" s="372"/>
      <c r="K2" s="372"/>
      <c r="L2" s="372"/>
      <c r="M2" s="372"/>
      <c r="N2" s="372"/>
      <c r="O2" s="372"/>
      <c r="P2" s="372"/>
      <c r="Q2" s="372"/>
      <c r="R2" s="372"/>
      <c r="S2" s="372"/>
      <c r="T2" s="372"/>
      <c r="U2" s="372"/>
      <c r="V2" s="372"/>
      <c r="W2" s="372"/>
      <c r="X2" s="372"/>
      <c r="Y2" s="372"/>
      <c r="Z2" s="372"/>
      <c r="AA2" s="372"/>
    </row>
    <row r="3" spans="1:36" ht="29.25" customHeight="1">
      <c r="B3" s="14"/>
      <c r="C3" s="314" t="s">
        <v>283</v>
      </c>
      <c r="D3" s="312"/>
      <c r="E3" s="312"/>
      <c r="F3" s="312"/>
      <c r="G3" s="312"/>
      <c r="H3" s="312"/>
      <c r="I3" s="312"/>
      <c r="J3" s="312"/>
      <c r="K3" s="312"/>
      <c r="L3" s="312"/>
      <c r="M3" s="312"/>
      <c r="N3" s="312"/>
      <c r="O3" s="312"/>
      <c r="P3" s="312"/>
      <c r="Q3" s="312"/>
      <c r="R3" s="312"/>
      <c r="S3" s="312"/>
      <c r="T3" s="313"/>
      <c r="U3" s="313"/>
      <c r="V3" s="313"/>
      <c r="W3" s="313"/>
      <c r="X3" s="313"/>
      <c r="Y3" s="313"/>
      <c r="Z3" s="313"/>
      <c r="AA3" s="313"/>
    </row>
    <row r="4" spans="1:36" ht="29.25" customHeight="1">
      <c r="B4" s="14"/>
      <c r="C4" s="374" t="s">
        <v>90</v>
      </c>
      <c r="D4" s="374"/>
      <c r="E4" s="374"/>
      <c r="F4" s="374"/>
      <c r="G4" s="374"/>
      <c r="H4" s="374"/>
      <c r="I4" s="374"/>
      <c r="J4" s="374"/>
      <c r="K4" s="374"/>
      <c r="L4" s="374"/>
      <c r="M4" s="374"/>
      <c r="N4" s="374"/>
      <c r="O4" s="374"/>
      <c r="P4" s="374"/>
      <c r="Q4" s="374"/>
      <c r="R4" s="374"/>
      <c r="S4" s="374"/>
      <c r="T4" s="406"/>
      <c r="U4" s="406"/>
      <c r="V4" s="406"/>
      <c r="W4" s="406"/>
      <c r="X4" s="406"/>
      <c r="Y4" s="406"/>
      <c r="Z4" s="406"/>
      <c r="AA4" s="406"/>
    </row>
    <row r="5" spans="1:36" ht="29.25" customHeight="1">
      <c r="B5" s="14"/>
      <c r="C5" s="374" t="s">
        <v>91</v>
      </c>
      <c r="D5" s="374"/>
      <c r="E5" s="374"/>
      <c r="F5" s="374"/>
      <c r="G5" s="374"/>
      <c r="H5" s="374"/>
      <c r="I5" s="374"/>
      <c r="J5" s="374"/>
      <c r="K5" s="374"/>
      <c r="L5" s="374"/>
      <c r="M5" s="374"/>
      <c r="N5" s="374"/>
      <c r="O5" s="374"/>
      <c r="P5" s="374"/>
      <c r="Q5" s="374"/>
      <c r="R5" s="374"/>
      <c r="S5" s="374"/>
      <c r="T5" s="406"/>
      <c r="U5" s="406"/>
      <c r="V5" s="406"/>
      <c r="W5" s="406"/>
      <c r="X5" s="406"/>
      <c r="Y5" s="406"/>
      <c r="Z5" s="406"/>
      <c r="AA5" s="406"/>
    </row>
    <row r="6" spans="1:36" ht="29.25" customHeight="1">
      <c r="B6" s="14"/>
      <c r="C6" s="374" t="s">
        <v>60</v>
      </c>
      <c r="D6" s="374"/>
      <c r="E6" s="374"/>
      <c r="F6" s="374"/>
      <c r="G6" s="374"/>
      <c r="H6" s="374"/>
      <c r="I6" s="374"/>
      <c r="J6" s="374"/>
      <c r="K6" s="374"/>
      <c r="L6" s="374"/>
      <c r="M6" s="374"/>
      <c r="N6" s="374"/>
      <c r="O6" s="374"/>
      <c r="P6" s="374"/>
      <c r="Q6" s="374"/>
      <c r="R6" s="374"/>
      <c r="S6" s="374"/>
      <c r="T6" s="374"/>
      <c r="U6" s="374"/>
      <c r="V6" s="374"/>
      <c r="W6" s="374"/>
      <c r="X6" s="374"/>
      <c r="Y6" s="374"/>
      <c r="Z6" s="374"/>
      <c r="AA6" s="374"/>
    </row>
    <row r="7" spans="1:36" s="8" customFormat="1" ht="65.25" customHeight="1">
      <c r="B7" s="13"/>
      <c r="C7" s="374" t="s">
        <v>77</v>
      </c>
      <c r="D7" s="374"/>
      <c r="E7" s="374"/>
      <c r="F7" s="374"/>
      <c r="G7" s="374"/>
      <c r="H7" s="374"/>
      <c r="I7" s="374"/>
      <c r="J7" s="374"/>
      <c r="K7" s="374"/>
      <c r="L7" s="374"/>
      <c r="M7" s="374"/>
      <c r="N7" s="374"/>
      <c r="O7" s="374"/>
      <c r="P7" s="374"/>
      <c r="Q7" s="374"/>
      <c r="R7" s="374"/>
      <c r="S7" s="374"/>
      <c r="T7" s="374"/>
      <c r="U7" s="374"/>
      <c r="V7" s="374"/>
      <c r="W7" s="374"/>
      <c r="X7" s="374"/>
      <c r="Y7" s="374"/>
      <c r="Z7" s="374"/>
      <c r="AA7" s="374"/>
    </row>
    <row r="8" spans="1:36" ht="26.25" customHeight="1" thickBot="1">
      <c r="AA8" s="128" t="s">
        <v>92</v>
      </c>
    </row>
    <row r="9" spans="1:36" s="6" customFormat="1" ht="34.5" customHeight="1">
      <c r="B9" s="400" t="s">
        <v>22</v>
      </c>
      <c r="C9" s="403" t="s">
        <v>93</v>
      </c>
      <c r="D9" s="403"/>
      <c r="E9" s="403"/>
      <c r="F9" s="403"/>
      <c r="G9" s="404"/>
      <c r="H9" s="389" t="s">
        <v>94</v>
      </c>
      <c r="I9" s="390"/>
      <c r="J9" s="390"/>
      <c r="K9" s="390"/>
      <c r="L9" s="391"/>
      <c r="M9" s="389" t="s">
        <v>95</v>
      </c>
      <c r="N9" s="390"/>
      <c r="O9" s="390"/>
      <c r="P9" s="390"/>
      <c r="Q9" s="391"/>
      <c r="R9" s="389" t="s">
        <v>96</v>
      </c>
      <c r="S9" s="390"/>
      <c r="T9" s="390"/>
      <c r="U9" s="390"/>
      <c r="V9" s="391"/>
      <c r="W9" s="389" t="s">
        <v>97</v>
      </c>
      <c r="X9" s="390"/>
      <c r="Y9" s="390"/>
      <c r="Z9" s="390"/>
      <c r="AA9" s="391"/>
      <c r="AB9" s="376" t="s">
        <v>52</v>
      </c>
    </row>
    <row r="10" spans="1:36" s="7" customFormat="1" ht="42.75" customHeight="1">
      <c r="B10" s="401"/>
      <c r="C10" s="379" t="s">
        <v>98</v>
      </c>
      <c r="D10" s="381" t="s">
        <v>99</v>
      </c>
      <c r="E10" s="383" t="s">
        <v>100</v>
      </c>
      <c r="F10" s="385" t="s">
        <v>101</v>
      </c>
      <c r="G10" s="387" t="s">
        <v>102</v>
      </c>
      <c r="H10" s="394" t="s">
        <v>98</v>
      </c>
      <c r="I10" s="396" t="s">
        <v>103</v>
      </c>
      <c r="J10" s="398" t="s">
        <v>100</v>
      </c>
      <c r="K10" s="392" t="s">
        <v>101</v>
      </c>
      <c r="L10" s="387" t="s">
        <v>102</v>
      </c>
      <c r="M10" s="394" t="s">
        <v>98</v>
      </c>
      <c r="N10" s="396" t="s">
        <v>99</v>
      </c>
      <c r="O10" s="398" t="s">
        <v>100</v>
      </c>
      <c r="P10" s="392" t="s">
        <v>101</v>
      </c>
      <c r="Q10" s="387" t="s">
        <v>102</v>
      </c>
      <c r="R10" s="394" t="s">
        <v>98</v>
      </c>
      <c r="S10" s="396" t="s">
        <v>104</v>
      </c>
      <c r="T10" s="398" t="s">
        <v>105</v>
      </c>
      <c r="U10" s="392" t="s">
        <v>106</v>
      </c>
      <c r="V10" s="387" t="s">
        <v>102</v>
      </c>
      <c r="W10" s="394" t="s">
        <v>98</v>
      </c>
      <c r="X10" s="396" t="s">
        <v>107</v>
      </c>
      <c r="Y10" s="398" t="s">
        <v>100</v>
      </c>
      <c r="Z10" s="392" t="s">
        <v>101</v>
      </c>
      <c r="AA10" s="387" t="s">
        <v>102</v>
      </c>
      <c r="AB10" s="377"/>
    </row>
    <row r="11" spans="1:36" s="7" customFormat="1" ht="45.75" customHeight="1" thickBot="1">
      <c r="B11" s="402"/>
      <c r="C11" s="380"/>
      <c r="D11" s="382"/>
      <c r="E11" s="384"/>
      <c r="F11" s="386"/>
      <c r="G11" s="388"/>
      <c r="H11" s="395"/>
      <c r="I11" s="397"/>
      <c r="J11" s="399"/>
      <c r="K11" s="393"/>
      <c r="L11" s="388"/>
      <c r="M11" s="395"/>
      <c r="N11" s="397"/>
      <c r="O11" s="399"/>
      <c r="P11" s="393"/>
      <c r="Q11" s="388"/>
      <c r="R11" s="395"/>
      <c r="S11" s="397"/>
      <c r="T11" s="399"/>
      <c r="U11" s="393"/>
      <c r="V11" s="388"/>
      <c r="W11" s="395"/>
      <c r="X11" s="397"/>
      <c r="Y11" s="399"/>
      <c r="Z11" s="393"/>
      <c r="AA11" s="388"/>
      <c r="AB11" s="378"/>
      <c r="AD11" s="129"/>
      <c r="AE11" s="129"/>
      <c r="AF11" s="129"/>
      <c r="AG11" s="129"/>
      <c r="AH11" s="129"/>
      <c r="AI11" s="129"/>
      <c r="AJ11" s="129"/>
    </row>
    <row r="12" spans="1:36" s="2" customFormat="1" ht="63.75" customHeight="1">
      <c r="A12" s="2">
        <v>1</v>
      </c>
      <c r="B12" s="32" t="s">
        <v>108</v>
      </c>
      <c r="C12" s="36">
        <v>62</v>
      </c>
      <c r="D12" s="67">
        <v>62</v>
      </c>
      <c r="E12" s="33">
        <v>0</v>
      </c>
      <c r="F12" s="33">
        <v>0</v>
      </c>
      <c r="G12" s="130">
        <v>39904</v>
      </c>
      <c r="H12" s="131">
        <v>52</v>
      </c>
      <c r="I12" s="132">
        <v>52</v>
      </c>
      <c r="J12" s="132">
        <v>0</v>
      </c>
      <c r="K12" s="132">
        <v>0</v>
      </c>
      <c r="L12" s="130">
        <v>39539</v>
      </c>
      <c r="M12" s="133" t="s">
        <v>109</v>
      </c>
      <c r="N12" s="134" t="s">
        <v>110</v>
      </c>
      <c r="O12" s="132" t="s">
        <v>111</v>
      </c>
      <c r="P12" s="132" t="s">
        <v>111</v>
      </c>
      <c r="Q12" s="135" t="s">
        <v>112</v>
      </c>
      <c r="R12" s="131">
        <v>289</v>
      </c>
      <c r="S12" s="131">
        <v>289</v>
      </c>
      <c r="T12" s="136">
        <v>0</v>
      </c>
      <c r="U12" s="132">
        <v>0</v>
      </c>
      <c r="V12" s="130">
        <v>39539</v>
      </c>
      <c r="W12" s="131">
        <v>130</v>
      </c>
      <c r="X12" s="136">
        <v>130</v>
      </c>
      <c r="Y12" s="136">
        <v>0</v>
      </c>
      <c r="Z12" s="132">
        <v>0</v>
      </c>
      <c r="AA12" s="130">
        <v>39539</v>
      </c>
      <c r="AB12" s="71"/>
      <c r="AC12" s="15"/>
      <c r="AD12" s="84"/>
      <c r="AE12" s="137"/>
      <c r="AF12" s="138"/>
      <c r="AG12" s="138"/>
      <c r="AH12" s="138"/>
      <c r="AI12" s="138"/>
      <c r="AJ12" s="138"/>
    </row>
    <row r="13" spans="1:36" s="2" customFormat="1" ht="63.75" customHeight="1">
      <c r="A13" s="2">
        <v>2</v>
      </c>
      <c r="B13" s="37" t="s">
        <v>113</v>
      </c>
      <c r="C13" s="38">
        <v>0</v>
      </c>
      <c r="D13" s="40" t="s">
        <v>109</v>
      </c>
      <c r="E13" s="39" t="s">
        <v>114</v>
      </c>
      <c r="F13" s="39" t="s">
        <v>111</v>
      </c>
      <c r="G13" s="139" t="s">
        <v>112</v>
      </c>
      <c r="H13" s="140">
        <v>9</v>
      </c>
      <c r="I13" s="141">
        <v>9</v>
      </c>
      <c r="J13" s="141">
        <v>0</v>
      </c>
      <c r="K13" s="141">
        <v>0</v>
      </c>
      <c r="L13" s="139">
        <v>38078</v>
      </c>
      <c r="M13" s="140">
        <v>17</v>
      </c>
      <c r="N13" s="142">
        <v>17</v>
      </c>
      <c r="O13" s="143">
        <v>0</v>
      </c>
      <c r="P13" s="143">
        <v>0</v>
      </c>
      <c r="Q13" s="144">
        <v>38078</v>
      </c>
      <c r="R13" s="140">
        <v>92</v>
      </c>
      <c r="S13" s="145">
        <v>92</v>
      </c>
      <c r="T13" s="146">
        <v>0</v>
      </c>
      <c r="U13" s="147">
        <v>0</v>
      </c>
      <c r="V13" s="139">
        <v>38078</v>
      </c>
      <c r="W13" s="140">
        <v>43</v>
      </c>
      <c r="X13" s="145">
        <v>43</v>
      </c>
      <c r="Y13" s="145">
        <v>0</v>
      </c>
      <c r="Z13" s="141">
        <v>0</v>
      </c>
      <c r="AA13" s="139">
        <v>38078</v>
      </c>
      <c r="AB13" s="72"/>
      <c r="AC13" s="15"/>
      <c r="AD13" s="84"/>
      <c r="AE13" s="137"/>
      <c r="AF13" s="138"/>
      <c r="AG13" s="138"/>
      <c r="AH13" s="138"/>
      <c r="AI13" s="138"/>
      <c r="AJ13" s="138"/>
    </row>
    <row r="14" spans="1:36" s="12" customFormat="1" ht="63.75" customHeight="1">
      <c r="A14" s="12">
        <v>3</v>
      </c>
      <c r="B14" s="37" t="s">
        <v>115</v>
      </c>
      <c r="C14" s="38">
        <v>11</v>
      </c>
      <c r="D14" s="52">
        <v>11</v>
      </c>
      <c r="E14" s="39">
        <v>0</v>
      </c>
      <c r="F14" s="39">
        <v>0</v>
      </c>
      <c r="G14" s="148" t="s">
        <v>116</v>
      </c>
      <c r="H14" s="140">
        <v>23</v>
      </c>
      <c r="I14" s="143">
        <v>23</v>
      </c>
      <c r="J14" s="141">
        <v>0</v>
      </c>
      <c r="K14" s="141">
        <v>0</v>
      </c>
      <c r="L14" s="148" t="s">
        <v>117</v>
      </c>
      <c r="M14" s="140" t="s">
        <v>118</v>
      </c>
      <c r="N14" s="149" t="s">
        <v>119</v>
      </c>
      <c r="O14" s="141" t="s">
        <v>109</v>
      </c>
      <c r="P14" s="141" t="s">
        <v>119</v>
      </c>
      <c r="Q14" s="144" t="s">
        <v>112</v>
      </c>
      <c r="R14" s="140">
        <v>24</v>
      </c>
      <c r="S14" s="143">
        <v>24</v>
      </c>
      <c r="T14" s="146">
        <v>0</v>
      </c>
      <c r="U14" s="147">
        <v>0</v>
      </c>
      <c r="V14" s="139">
        <v>41365</v>
      </c>
      <c r="W14" s="140">
        <v>11</v>
      </c>
      <c r="X14" s="145">
        <v>11</v>
      </c>
      <c r="Y14" s="145">
        <v>0</v>
      </c>
      <c r="Z14" s="141">
        <v>0</v>
      </c>
      <c r="AA14" s="139">
        <v>41365</v>
      </c>
      <c r="AB14" s="72"/>
      <c r="AC14" s="15"/>
      <c r="AD14" s="84"/>
      <c r="AE14" s="137"/>
      <c r="AF14" s="150"/>
      <c r="AG14" s="150"/>
      <c r="AH14" s="151"/>
      <c r="AI14" s="138"/>
      <c r="AJ14" s="138"/>
    </row>
    <row r="15" spans="1:36" s="2" customFormat="1" ht="63.75" customHeight="1">
      <c r="A15" s="2">
        <v>4</v>
      </c>
      <c r="B15" s="37" t="s">
        <v>40</v>
      </c>
      <c r="C15" s="38" t="s">
        <v>120</v>
      </c>
      <c r="D15" s="40" t="s">
        <v>111</v>
      </c>
      <c r="E15" s="39" t="s">
        <v>114</v>
      </c>
      <c r="F15" s="39" t="s">
        <v>119</v>
      </c>
      <c r="G15" s="139" t="s">
        <v>112</v>
      </c>
      <c r="H15" s="140" t="s">
        <v>118</v>
      </c>
      <c r="I15" s="149" t="s">
        <v>109</v>
      </c>
      <c r="J15" s="141" t="s">
        <v>119</v>
      </c>
      <c r="K15" s="141" t="s">
        <v>119</v>
      </c>
      <c r="L15" s="139" t="s">
        <v>112</v>
      </c>
      <c r="M15" s="142">
        <v>26</v>
      </c>
      <c r="N15" s="143">
        <v>26</v>
      </c>
      <c r="O15" s="143">
        <v>0</v>
      </c>
      <c r="P15" s="143">
        <v>0</v>
      </c>
      <c r="Q15" s="152">
        <v>42095</v>
      </c>
      <c r="R15" s="140">
        <v>41</v>
      </c>
      <c r="S15" s="145">
        <v>41</v>
      </c>
      <c r="T15" s="145">
        <v>0</v>
      </c>
      <c r="U15" s="147">
        <v>0</v>
      </c>
      <c r="V15" s="148" t="s">
        <v>121</v>
      </c>
      <c r="W15" s="140">
        <v>18</v>
      </c>
      <c r="X15" s="145">
        <v>18</v>
      </c>
      <c r="Y15" s="145">
        <v>0</v>
      </c>
      <c r="Z15" s="141">
        <v>0</v>
      </c>
      <c r="AA15" s="148" t="s">
        <v>121</v>
      </c>
      <c r="AB15" s="72"/>
      <c r="AC15" s="15"/>
      <c r="AD15" s="84"/>
      <c r="AE15" s="137"/>
      <c r="AF15" s="153"/>
      <c r="AG15" s="153"/>
      <c r="AH15" s="138"/>
      <c r="AI15" s="153"/>
      <c r="AJ15" s="153"/>
    </row>
    <row r="16" spans="1:36" s="2" customFormat="1" ht="63.75" customHeight="1" thickBot="1">
      <c r="A16" s="2">
        <v>5</v>
      </c>
      <c r="B16" s="47" t="s">
        <v>42</v>
      </c>
      <c r="C16" s="48">
        <v>2</v>
      </c>
      <c r="D16" s="95">
        <v>2</v>
      </c>
      <c r="E16" s="61">
        <v>0</v>
      </c>
      <c r="F16" s="61">
        <v>0</v>
      </c>
      <c r="G16" s="154">
        <v>39814</v>
      </c>
      <c r="H16" s="155">
        <v>2</v>
      </c>
      <c r="I16" s="156">
        <v>2</v>
      </c>
      <c r="J16" s="157">
        <v>0</v>
      </c>
      <c r="K16" s="157">
        <v>0</v>
      </c>
      <c r="L16" s="154">
        <v>39814</v>
      </c>
      <c r="M16" s="155">
        <v>2</v>
      </c>
      <c r="N16" s="158">
        <v>2</v>
      </c>
      <c r="O16" s="156">
        <v>0</v>
      </c>
      <c r="P16" s="156">
        <v>0</v>
      </c>
      <c r="Q16" s="159">
        <v>43556</v>
      </c>
      <c r="R16" s="155">
        <v>10</v>
      </c>
      <c r="S16" s="160">
        <v>10</v>
      </c>
      <c r="T16" s="160">
        <v>0</v>
      </c>
      <c r="U16" s="157">
        <v>0</v>
      </c>
      <c r="V16" s="154">
        <v>39814</v>
      </c>
      <c r="W16" s="155">
        <v>5</v>
      </c>
      <c r="X16" s="160">
        <v>5</v>
      </c>
      <c r="Y16" s="161">
        <v>0</v>
      </c>
      <c r="Z16" s="162">
        <v>0</v>
      </c>
      <c r="AA16" s="154">
        <v>39814</v>
      </c>
      <c r="AB16" s="163" t="s">
        <v>122</v>
      </c>
      <c r="AC16" s="15"/>
    </row>
    <row r="17" spans="1:37" s="2" customFormat="1" ht="63.75" customHeight="1">
      <c r="A17" s="12">
        <v>6</v>
      </c>
      <c r="B17" s="49" t="s">
        <v>49</v>
      </c>
      <c r="C17" s="57">
        <v>15</v>
      </c>
      <c r="D17" s="64">
        <v>15</v>
      </c>
      <c r="E17" s="60">
        <v>0</v>
      </c>
      <c r="F17" s="60">
        <v>0</v>
      </c>
      <c r="G17" s="164" t="s">
        <v>123</v>
      </c>
      <c r="H17" s="165">
        <v>7</v>
      </c>
      <c r="I17" s="166">
        <v>7</v>
      </c>
      <c r="J17" s="166">
        <v>0</v>
      </c>
      <c r="K17" s="166">
        <v>0</v>
      </c>
      <c r="L17" s="164" t="s">
        <v>124</v>
      </c>
      <c r="M17" s="167">
        <v>9</v>
      </c>
      <c r="N17" s="166">
        <v>9</v>
      </c>
      <c r="O17" s="166">
        <v>0</v>
      </c>
      <c r="P17" s="166">
        <v>0</v>
      </c>
      <c r="Q17" s="168" t="s">
        <v>125</v>
      </c>
      <c r="R17" s="165">
        <v>36</v>
      </c>
      <c r="S17" s="169">
        <v>36</v>
      </c>
      <c r="T17" s="170">
        <v>0</v>
      </c>
      <c r="U17" s="171">
        <v>0</v>
      </c>
      <c r="V17" s="172" t="s">
        <v>126</v>
      </c>
      <c r="W17" s="165">
        <v>18</v>
      </c>
      <c r="X17" s="169">
        <v>18</v>
      </c>
      <c r="Y17" s="169">
        <v>0</v>
      </c>
      <c r="Z17" s="173">
        <v>0</v>
      </c>
      <c r="AA17" s="172" t="s">
        <v>126</v>
      </c>
      <c r="AB17" s="94"/>
      <c r="AC17" s="15"/>
    </row>
    <row r="18" spans="1:37" s="2" customFormat="1" ht="63.75" customHeight="1">
      <c r="A18" s="2">
        <v>7</v>
      </c>
      <c r="B18" s="37" t="s">
        <v>37</v>
      </c>
      <c r="C18" s="38">
        <v>4</v>
      </c>
      <c r="D18" s="40">
        <v>4</v>
      </c>
      <c r="E18" s="39">
        <v>0</v>
      </c>
      <c r="F18" s="39">
        <v>0</v>
      </c>
      <c r="G18" s="174" t="s">
        <v>127</v>
      </c>
      <c r="H18" s="140">
        <v>4</v>
      </c>
      <c r="I18" s="141">
        <v>4</v>
      </c>
      <c r="J18" s="141">
        <v>0</v>
      </c>
      <c r="K18" s="141">
        <v>0</v>
      </c>
      <c r="L18" s="174">
        <v>37834</v>
      </c>
      <c r="M18" s="175">
        <v>3</v>
      </c>
      <c r="N18" s="147">
        <v>3</v>
      </c>
      <c r="O18" s="141">
        <v>0</v>
      </c>
      <c r="P18" s="141">
        <v>0</v>
      </c>
      <c r="Q18" s="144" t="s">
        <v>128</v>
      </c>
      <c r="R18" s="140">
        <v>8</v>
      </c>
      <c r="S18" s="145">
        <v>8</v>
      </c>
      <c r="T18" s="146">
        <v>0</v>
      </c>
      <c r="U18" s="147">
        <v>0</v>
      </c>
      <c r="V18" s="148" t="s">
        <v>129</v>
      </c>
      <c r="W18" s="140">
        <v>3</v>
      </c>
      <c r="X18" s="145">
        <v>3</v>
      </c>
      <c r="Y18" s="145">
        <v>0</v>
      </c>
      <c r="Z18" s="141">
        <v>0</v>
      </c>
      <c r="AA18" s="148" t="s">
        <v>130</v>
      </c>
      <c r="AB18" s="72"/>
      <c r="AC18" s="15"/>
    </row>
    <row r="19" spans="1:37" s="2" customFormat="1" ht="63.75" customHeight="1">
      <c r="A19" s="2">
        <v>8</v>
      </c>
      <c r="B19" s="37" t="s">
        <v>51</v>
      </c>
      <c r="C19" s="38">
        <v>13</v>
      </c>
      <c r="D19" s="42">
        <v>13</v>
      </c>
      <c r="E19" s="31">
        <v>0</v>
      </c>
      <c r="F19" s="31">
        <v>0</v>
      </c>
      <c r="G19" s="139">
        <v>38139</v>
      </c>
      <c r="H19" s="140">
        <v>21</v>
      </c>
      <c r="I19" s="143">
        <v>21</v>
      </c>
      <c r="J19" s="143">
        <v>0</v>
      </c>
      <c r="K19" s="143">
        <v>0</v>
      </c>
      <c r="L19" s="176">
        <v>38139</v>
      </c>
      <c r="M19" s="142">
        <v>2</v>
      </c>
      <c r="N19" s="143">
        <v>2</v>
      </c>
      <c r="O19" s="143">
        <v>0</v>
      </c>
      <c r="P19" s="143">
        <v>0</v>
      </c>
      <c r="Q19" s="177" t="s">
        <v>131</v>
      </c>
      <c r="R19" s="140">
        <v>41</v>
      </c>
      <c r="S19" s="145">
        <v>41</v>
      </c>
      <c r="T19" s="146">
        <v>0</v>
      </c>
      <c r="U19" s="147">
        <v>0</v>
      </c>
      <c r="V19" s="176">
        <v>38139</v>
      </c>
      <c r="W19" s="140">
        <v>18</v>
      </c>
      <c r="X19" s="145">
        <v>18</v>
      </c>
      <c r="Y19" s="145">
        <v>0</v>
      </c>
      <c r="Z19" s="141">
        <v>0</v>
      </c>
      <c r="AA19" s="176">
        <v>38139</v>
      </c>
      <c r="AB19" s="72"/>
      <c r="AC19" s="15"/>
    </row>
    <row r="20" spans="1:37" s="12" customFormat="1" ht="63.75" customHeight="1">
      <c r="A20" s="12">
        <v>9</v>
      </c>
      <c r="B20" s="37" t="s">
        <v>132</v>
      </c>
      <c r="C20" s="38" t="s">
        <v>119</v>
      </c>
      <c r="D20" s="40" t="s">
        <v>109</v>
      </c>
      <c r="E20" s="39" t="s">
        <v>133</v>
      </c>
      <c r="F20" s="39" t="s">
        <v>133</v>
      </c>
      <c r="G20" s="139" t="s">
        <v>112</v>
      </c>
      <c r="H20" s="140">
        <v>6</v>
      </c>
      <c r="I20" s="141">
        <v>6</v>
      </c>
      <c r="J20" s="143">
        <v>0</v>
      </c>
      <c r="K20" s="143">
        <v>0</v>
      </c>
      <c r="L20" s="174">
        <v>38078</v>
      </c>
      <c r="M20" s="175">
        <v>4</v>
      </c>
      <c r="N20" s="147">
        <v>4</v>
      </c>
      <c r="O20" s="143">
        <v>0</v>
      </c>
      <c r="P20" s="143">
        <v>0</v>
      </c>
      <c r="Q20" s="174" t="s">
        <v>134</v>
      </c>
      <c r="R20" s="140">
        <v>11</v>
      </c>
      <c r="S20" s="141">
        <v>11</v>
      </c>
      <c r="T20" s="143">
        <v>0</v>
      </c>
      <c r="U20" s="143">
        <v>0</v>
      </c>
      <c r="V20" s="174"/>
      <c r="W20" s="140">
        <v>5</v>
      </c>
      <c r="X20" s="145">
        <v>5</v>
      </c>
      <c r="Y20" s="145">
        <v>0</v>
      </c>
      <c r="Z20" s="141">
        <v>0</v>
      </c>
      <c r="AA20" s="174"/>
      <c r="AB20" s="72"/>
      <c r="AC20" s="15"/>
      <c r="AD20" s="2"/>
    </row>
    <row r="21" spans="1:37" s="12" customFormat="1" ht="63.75" customHeight="1" thickBot="1">
      <c r="A21" s="2">
        <v>10</v>
      </c>
      <c r="B21" s="97" t="s">
        <v>135</v>
      </c>
      <c r="C21" s="48" t="s">
        <v>136</v>
      </c>
      <c r="D21" s="96" t="s">
        <v>137</v>
      </c>
      <c r="E21" s="87" t="s">
        <v>138</v>
      </c>
      <c r="F21" s="87" t="s">
        <v>111</v>
      </c>
      <c r="G21" s="178" t="s">
        <v>112</v>
      </c>
      <c r="H21" s="155" t="s">
        <v>109</v>
      </c>
      <c r="I21" s="158" t="s">
        <v>119</v>
      </c>
      <c r="J21" s="156" t="s">
        <v>109</v>
      </c>
      <c r="K21" s="156" t="s">
        <v>119</v>
      </c>
      <c r="L21" s="178" t="s">
        <v>112</v>
      </c>
      <c r="M21" s="179">
        <v>3</v>
      </c>
      <c r="N21" s="157">
        <v>3</v>
      </c>
      <c r="O21" s="156">
        <v>0</v>
      </c>
      <c r="P21" s="156">
        <v>0</v>
      </c>
      <c r="Q21" s="180" t="s">
        <v>139</v>
      </c>
      <c r="R21" s="181">
        <v>14</v>
      </c>
      <c r="S21" s="182">
        <v>14</v>
      </c>
      <c r="T21" s="183">
        <v>0</v>
      </c>
      <c r="U21" s="184">
        <v>0</v>
      </c>
      <c r="V21" s="185">
        <v>40422</v>
      </c>
      <c r="W21" s="181">
        <v>8</v>
      </c>
      <c r="X21" s="182">
        <v>8</v>
      </c>
      <c r="Y21" s="182">
        <v>0</v>
      </c>
      <c r="Z21" s="186">
        <v>0</v>
      </c>
      <c r="AA21" s="187">
        <v>40422</v>
      </c>
      <c r="AB21" s="188" t="s">
        <v>140</v>
      </c>
      <c r="AC21" s="17"/>
    </row>
    <row r="22" spans="1:37" s="2" customFormat="1" ht="63.75" customHeight="1">
      <c r="A22" s="2">
        <v>11</v>
      </c>
      <c r="B22" s="32" t="s">
        <v>41</v>
      </c>
      <c r="C22" s="98">
        <v>11</v>
      </c>
      <c r="D22" s="99">
        <v>11</v>
      </c>
      <c r="E22" s="67">
        <v>0</v>
      </c>
      <c r="F22" s="67">
        <v>0</v>
      </c>
      <c r="G22" s="189" t="s">
        <v>141</v>
      </c>
      <c r="H22" s="190">
        <v>11</v>
      </c>
      <c r="I22" s="191">
        <v>11</v>
      </c>
      <c r="J22" s="192">
        <v>0</v>
      </c>
      <c r="K22" s="192">
        <v>0</v>
      </c>
      <c r="L22" s="189" t="s">
        <v>142</v>
      </c>
      <c r="M22" s="165" t="s">
        <v>109</v>
      </c>
      <c r="N22" s="193" t="s">
        <v>109</v>
      </c>
      <c r="O22" s="173" t="s">
        <v>109</v>
      </c>
      <c r="P22" s="173" t="s">
        <v>143</v>
      </c>
      <c r="Q22" s="194" t="s">
        <v>112</v>
      </c>
      <c r="R22" s="190">
        <v>45</v>
      </c>
      <c r="S22" s="195">
        <v>45</v>
      </c>
      <c r="T22" s="195">
        <v>0</v>
      </c>
      <c r="U22" s="192">
        <v>0</v>
      </c>
      <c r="V22" s="130">
        <v>41000</v>
      </c>
      <c r="W22" s="190">
        <v>19</v>
      </c>
      <c r="X22" s="195">
        <v>19</v>
      </c>
      <c r="Y22" s="136">
        <v>0</v>
      </c>
      <c r="Z22" s="132">
        <v>0</v>
      </c>
      <c r="AA22" s="196">
        <v>42826</v>
      </c>
      <c r="AB22" s="101"/>
      <c r="AC22" s="15"/>
    </row>
    <row r="23" spans="1:37" s="2" customFormat="1" ht="63.75" customHeight="1">
      <c r="A23" s="12">
        <v>12</v>
      </c>
      <c r="B23" s="37" t="s">
        <v>144</v>
      </c>
      <c r="C23" s="38">
        <v>6</v>
      </c>
      <c r="D23" s="46">
        <v>6</v>
      </c>
      <c r="E23" s="31">
        <v>0</v>
      </c>
      <c r="F23" s="31">
        <v>0</v>
      </c>
      <c r="G23" s="176" t="s">
        <v>127</v>
      </c>
      <c r="H23" s="140">
        <v>8</v>
      </c>
      <c r="I23" s="143">
        <v>8</v>
      </c>
      <c r="J23" s="143">
        <v>0</v>
      </c>
      <c r="K23" s="143">
        <v>0</v>
      </c>
      <c r="L23" s="139">
        <v>39600</v>
      </c>
      <c r="M23" s="140">
        <v>5</v>
      </c>
      <c r="N23" s="142">
        <v>5</v>
      </c>
      <c r="O23" s="143">
        <v>0</v>
      </c>
      <c r="P23" s="143">
        <v>0</v>
      </c>
      <c r="Q23" s="144">
        <v>39600</v>
      </c>
      <c r="R23" s="140">
        <v>32</v>
      </c>
      <c r="S23" s="145">
        <v>32</v>
      </c>
      <c r="T23" s="146">
        <v>0</v>
      </c>
      <c r="U23" s="147">
        <v>0</v>
      </c>
      <c r="V23" s="139">
        <v>39600</v>
      </c>
      <c r="W23" s="140">
        <v>14</v>
      </c>
      <c r="X23" s="145">
        <v>14</v>
      </c>
      <c r="Y23" s="145">
        <v>0</v>
      </c>
      <c r="Z23" s="141">
        <v>0</v>
      </c>
      <c r="AA23" s="139">
        <v>39600</v>
      </c>
      <c r="AB23" s="197" t="s">
        <v>145</v>
      </c>
      <c r="AC23" s="15"/>
    </row>
    <row r="24" spans="1:37" s="2" customFormat="1" ht="63.75" customHeight="1">
      <c r="A24" s="2">
        <v>13</v>
      </c>
      <c r="B24" s="37" t="s">
        <v>44</v>
      </c>
      <c r="C24" s="38">
        <v>2</v>
      </c>
      <c r="D24" s="42">
        <v>2</v>
      </c>
      <c r="E24" s="31">
        <v>0</v>
      </c>
      <c r="F24" s="31">
        <v>0</v>
      </c>
      <c r="G24" s="174">
        <v>39539</v>
      </c>
      <c r="H24" s="140">
        <v>3</v>
      </c>
      <c r="I24" s="143">
        <v>3</v>
      </c>
      <c r="J24" s="142">
        <v>0</v>
      </c>
      <c r="K24" s="142">
        <v>0</v>
      </c>
      <c r="L24" s="148" t="s">
        <v>146</v>
      </c>
      <c r="M24" s="140">
        <v>5</v>
      </c>
      <c r="N24" s="142">
        <v>5</v>
      </c>
      <c r="O24" s="143">
        <v>0</v>
      </c>
      <c r="P24" s="143">
        <v>0</v>
      </c>
      <c r="Q24" s="144">
        <v>43556</v>
      </c>
      <c r="R24" s="140">
        <v>28</v>
      </c>
      <c r="S24" s="145">
        <v>28</v>
      </c>
      <c r="T24" s="146">
        <v>0</v>
      </c>
      <c r="U24" s="147">
        <v>0</v>
      </c>
      <c r="V24" s="148" t="s">
        <v>146</v>
      </c>
      <c r="W24" s="140">
        <v>15</v>
      </c>
      <c r="X24" s="145">
        <v>15</v>
      </c>
      <c r="Y24" s="145">
        <v>0</v>
      </c>
      <c r="Z24" s="141">
        <v>0</v>
      </c>
      <c r="AA24" s="148" t="s">
        <v>146</v>
      </c>
      <c r="AB24" s="188" t="s">
        <v>147</v>
      </c>
      <c r="AC24" s="15"/>
    </row>
    <row r="25" spans="1:37" s="2" customFormat="1" ht="63.75" customHeight="1">
      <c r="A25" s="2">
        <v>14</v>
      </c>
      <c r="B25" s="37" t="s">
        <v>34</v>
      </c>
      <c r="C25" s="38" t="s">
        <v>109</v>
      </c>
      <c r="D25" s="40" t="s">
        <v>109</v>
      </c>
      <c r="E25" s="39" t="s">
        <v>109</v>
      </c>
      <c r="F25" s="39" t="s">
        <v>109</v>
      </c>
      <c r="G25" s="139" t="s">
        <v>112</v>
      </c>
      <c r="H25" s="140" t="s">
        <v>109</v>
      </c>
      <c r="I25" s="149" t="s">
        <v>109</v>
      </c>
      <c r="J25" s="141" t="s">
        <v>109</v>
      </c>
      <c r="K25" s="141" t="s">
        <v>114</v>
      </c>
      <c r="L25" s="139" t="s">
        <v>112</v>
      </c>
      <c r="M25" s="140">
        <v>3</v>
      </c>
      <c r="N25" s="142">
        <v>3</v>
      </c>
      <c r="O25" s="143">
        <v>0</v>
      </c>
      <c r="P25" s="143">
        <v>0</v>
      </c>
      <c r="Q25" s="144" t="s">
        <v>148</v>
      </c>
      <c r="R25" s="140">
        <v>13</v>
      </c>
      <c r="S25" s="141">
        <v>13</v>
      </c>
      <c r="T25" s="146">
        <v>0</v>
      </c>
      <c r="U25" s="147">
        <v>0</v>
      </c>
      <c r="V25" s="148" t="s">
        <v>149</v>
      </c>
      <c r="W25" s="140">
        <v>5</v>
      </c>
      <c r="X25" s="145">
        <v>5</v>
      </c>
      <c r="Y25" s="145">
        <v>0</v>
      </c>
      <c r="Z25" s="141">
        <v>0</v>
      </c>
      <c r="AA25" s="148" t="s">
        <v>149</v>
      </c>
      <c r="AB25" s="72"/>
      <c r="AC25" s="15"/>
    </row>
    <row r="26" spans="1:37" s="2" customFormat="1" ht="63.75" customHeight="1" thickBot="1">
      <c r="A26" s="12">
        <v>15</v>
      </c>
      <c r="B26" s="47" t="s">
        <v>50</v>
      </c>
      <c r="C26" s="48">
        <v>6</v>
      </c>
      <c r="D26" s="102">
        <v>6</v>
      </c>
      <c r="E26" s="53">
        <v>0</v>
      </c>
      <c r="F26" s="53">
        <v>0</v>
      </c>
      <c r="G26" s="178" t="s">
        <v>116</v>
      </c>
      <c r="H26" s="155">
        <v>11</v>
      </c>
      <c r="I26" s="162">
        <v>11</v>
      </c>
      <c r="J26" s="198">
        <v>0</v>
      </c>
      <c r="K26" s="198">
        <v>0</v>
      </c>
      <c r="L26" s="178" t="s">
        <v>116</v>
      </c>
      <c r="M26" s="155" t="s">
        <v>119</v>
      </c>
      <c r="N26" s="158" t="s">
        <v>150</v>
      </c>
      <c r="O26" s="156" t="s">
        <v>109</v>
      </c>
      <c r="P26" s="156" t="s">
        <v>109</v>
      </c>
      <c r="Q26" s="178" t="s">
        <v>112</v>
      </c>
      <c r="R26" s="155">
        <v>16</v>
      </c>
      <c r="S26" s="161">
        <v>16</v>
      </c>
      <c r="T26" s="160">
        <v>0</v>
      </c>
      <c r="U26" s="157">
        <v>0</v>
      </c>
      <c r="V26" s="178" t="s">
        <v>116</v>
      </c>
      <c r="W26" s="155">
        <v>8</v>
      </c>
      <c r="X26" s="161">
        <v>8</v>
      </c>
      <c r="Y26" s="161">
        <v>0</v>
      </c>
      <c r="Z26" s="162">
        <v>0</v>
      </c>
      <c r="AA26" s="178" t="s">
        <v>116</v>
      </c>
      <c r="AB26" s="73"/>
      <c r="AC26" s="15"/>
    </row>
    <row r="27" spans="1:37" s="2" customFormat="1" ht="63.75" customHeight="1">
      <c r="A27" s="2">
        <v>16</v>
      </c>
      <c r="B27" s="49" t="s">
        <v>46</v>
      </c>
      <c r="C27" s="57">
        <v>6</v>
      </c>
      <c r="D27" s="64">
        <v>6</v>
      </c>
      <c r="E27" s="60">
        <v>0</v>
      </c>
      <c r="F27" s="60">
        <v>0</v>
      </c>
      <c r="G27" s="199">
        <v>39539</v>
      </c>
      <c r="H27" s="165">
        <v>5</v>
      </c>
      <c r="I27" s="166">
        <v>5</v>
      </c>
      <c r="J27" s="167">
        <v>0</v>
      </c>
      <c r="K27" s="167">
        <v>0</v>
      </c>
      <c r="L27" s="200" t="s">
        <v>151</v>
      </c>
      <c r="M27" s="165" t="s">
        <v>119</v>
      </c>
      <c r="N27" s="167" t="s">
        <v>109</v>
      </c>
      <c r="O27" s="166" t="s">
        <v>109</v>
      </c>
      <c r="P27" s="166" t="s">
        <v>152</v>
      </c>
      <c r="Q27" s="194" t="s">
        <v>112</v>
      </c>
      <c r="R27" s="165">
        <v>24</v>
      </c>
      <c r="S27" s="169">
        <v>24</v>
      </c>
      <c r="T27" s="170">
        <v>0</v>
      </c>
      <c r="U27" s="171">
        <v>0</v>
      </c>
      <c r="V27" s="201">
        <v>40269</v>
      </c>
      <c r="W27" s="165">
        <v>12</v>
      </c>
      <c r="X27" s="169">
        <v>12</v>
      </c>
      <c r="Y27" s="169">
        <v>0</v>
      </c>
      <c r="Z27" s="173">
        <v>0</v>
      </c>
      <c r="AA27" s="201">
        <v>40269</v>
      </c>
      <c r="AB27" s="94"/>
      <c r="AC27" s="15"/>
    </row>
    <row r="28" spans="1:37" s="2" customFormat="1" ht="63.75" customHeight="1">
      <c r="A28" s="2">
        <v>17</v>
      </c>
      <c r="B28" s="37" t="s">
        <v>153</v>
      </c>
      <c r="C28" s="38">
        <v>12</v>
      </c>
      <c r="D28" s="40">
        <v>12</v>
      </c>
      <c r="E28" s="39">
        <v>0</v>
      </c>
      <c r="F28" s="39">
        <v>0</v>
      </c>
      <c r="G28" s="148" t="s">
        <v>154</v>
      </c>
      <c r="H28" s="140">
        <v>2</v>
      </c>
      <c r="I28" s="141">
        <v>2</v>
      </c>
      <c r="J28" s="149">
        <v>0</v>
      </c>
      <c r="K28" s="149">
        <v>0</v>
      </c>
      <c r="L28" s="148" t="s">
        <v>154</v>
      </c>
      <c r="M28" s="140">
        <v>11</v>
      </c>
      <c r="N28" s="142">
        <v>11</v>
      </c>
      <c r="O28" s="143">
        <v>0</v>
      </c>
      <c r="P28" s="143">
        <v>0</v>
      </c>
      <c r="Q28" s="144">
        <v>37742</v>
      </c>
      <c r="R28" s="140">
        <v>13</v>
      </c>
      <c r="S28" s="145">
        <v>13</v>
      </c>
      <c r="T28" s="146">
        <v>0</v>
      </c>
      <c r="U28" s="147">
        <v>0</v>
      </c>
      <c r="V28" s="148" t="s">
        <v>154</v>
      </c>
      <c r="W28" s="140">
        <v>7</v>
      </c>
      <c r="X28" s="145">
        <v>7</v>
      </c>
      <c r="Y28" s="145">
        <v>0</v>
      </c>
      <c r="Z28" s="141">
        <v>0</v>
      </c>
      <c r="AA28" s="148" t="s">
        <v>154</v>
      </c>
      <c r="AB28" s="72"/>
      <c r="AC28" s="15"/>
    </row>
    <row r="29" spans="1:37" s="12" customFormat="1" ht="63.75" customHeight="1">
      <c r="A29" s="12">
        <v>18</v>
      </c>
      <c r="B29" s="37" t="s">
        <v>38</v>
      </c>
      <c r="C29" s="38">
        <v>3</v>
      </c>
      <c r="D29" s="42">
        <v>3</v>
      </c>
      <c r="E29" s="31">
        <v>0</v>
      </c>
      <c r="F29" s="31">
        <v>0</v>
      </c>
      <c r="G29" s="148" t="s">
        <v>155</v>
      </c>
      <c r="H29" s="140">
        <v>2</v>
      </c>
      <c r="I29" s="143">
        <v>2</v>
      </c>
      <c r="J29" s="142">
        <v>0</v>
      </c>
      <c r="K29" s="142">
        <v>0</v>
      </c>
      <c r="L29" s="148" t="s">
        <v>156</v>
      </c>
      <c r="M29" s="140" t="s">
        <v>119</v>
      </c>
      <c r="N29" s="149" t="s">
        <v>157</v>
      </c>
      <c r="O29" s="141" t="s">
        <v>119</v>
      </c>
      <c r="P29" s="141" t="s">
        <v>109</v>
      </c>
      <c r="Q29" s="139" t="s">
        <v>112</v>
      </c>
      <c r="R29" s="140">
        <v>12</v>
      </c>
      <c r="S29" s="145">
        <v>12</v>
      </c>
      <c r="T29" s="146">
        <v>0</v>
      </c>
      <c r="U29" s="147">
        <v>0</v>
      </c>
      <c r="V29" s="139">
        <v>40269</v>
      </c>
      <c r="W29" s="140">
        <v>8</v>
      </c>
      <c r="X29" s="145">
        <v>8</v>
      </c>
      <c r="Y29" s="145">
        <v>0</v>
      </c>
      <c r="Z29" s="141">
        <v>0</v>
      </c>
      <c r="AA29" s="139">
        <v>40269</v>
      </c>
      <c r="AB29" s="72"/>
      <c r="AC29" s="17"/>
      <c r="AE29" s="2"/>
      <c r="AF29" s="2"/>
      <c r="AG29" s="2"/>
      <c r="AH29" s="2"/>
      <c r="AI29" s="2"/>
      <c r="AJ29" s="2"/>
      <c r="AK29" s="2"/>
    </row>
    <row r="30" spans="1:37" s="2" customFormat="1" ht="63.75" customHeight="1">
      <c r="A30" s="2">
        <v>19</v>
      </c>
      <c r="B30" s="37" t="s">
        <v>43</v>
      </c>
      <c r="C30" s="38">
        <v>4</v>
      </c>
      <c r="D30" s="42">
        <v>4</v>
      </c>
      <c r="E30" s="31">
        <v>0</v>
      </c>
      <c r="F30" s="31">
        <v>0</v>
      </c>
      <c r="G30" s="176" t="s">
        <v>158</v>
      </c>
      <c r="H30" s="140">
        <v>5</v>
      </c>
      <c r="I30" s="143">
        <v>5</v>
      </c>
      <c r="J30" s="142">
        <v>0</v>
      </c>
      <c r="K30" s="142">
        <v>0</v>
      </c>
      <c r="L30" s="176" t="s">
        <v>159</v>
      </c>
      <c r="M30" s="140" t="s">
        <v>119</v>
      </c>
      <c r="N30" s="149" t="s">
        <v>137</v>
      </c>
      <c r="O30" s="141" t="s">
        <v>160</v>
      </c>
      <c r="P30" s="141" t="s">
        <v>119</v>
      </c>
      <c r="Q30" s="139" t="s">
        <v>112</v>
      </c>
      <c r="R30" s="140">
        <v>15</v>
      </c>
      <c r="S30" s="145">
        <v>15</v>
      </c>
      <c r="T30" s="146">
        <v>0</v>
      </c>
      <c r="U30" s="147">
        <v>0</v>
      </c>
      <c r="V30" s="148" t="s">
        <v>161</v>
      </c>
      <c r="W30" s="140">
        <v>7</v>
      </c>
      <c r="X30" s="145">
        <v>7</v>
      </c>
      <c r="Y30" s="145">
        <v>0</v>
      </c>
      <c r="Z30" s="141">
        <v>0</v>
      </c>
      <c r="AA30" s="148" t="s">
        <v>161</v>
      </c>
      <c r="AB30" s="72"/>
      <c r="AC30" s="15"/>
    </row>
    <row r="31" spans="1:37" s="2" customFormat="1" ht="63.75" customHeight="1" thickBot="1">
      <c r="A31" s="2">
        <v>20</v>
      </c>
      <c r="B31" s="97" t="s">
        <v>39</v>
      </c>
      <c r="C31" s="54">
        <v>9</v>
      </c>
      <c r="D31" s="85">
        <v>9</v>
      </c>
      <c r="E31" s="55">
        <v>0</v>
      </c>
      <c r="F31" s="55">
        <v>0</v>
      </c>
      <c r="G31" s="202" t="s">
        <v>162</v>
      </c>
      <c r="H31" s="181">
        <v>4</v>
      </c>
      <c r="I31" s="186">
        <v>4</v>
      </c>
      <c r="J31" s="203">
        <v>0</v>
      </c>
      <c r="K31" s="203">
        <v>0</v>
      </c>
      <c r="L31" s="185" t="s">
        <v>163</v>
      </c>
      <c r="M31" s="155" t="s">
        <v>119</v>
      </c>
      <c r="N31" s="158" t="s">
        <v>157</v>
      </c>
      <c r="O31" s="156" t="s">
        <v>111</v>
      </c>
      <c r="P31" s="156" t="s">
        <v>119</v>
      </c>
      <c r="Q31" s="178" t="s">
        <v>112</v>
      </c>
      <c r="R31" s="181">
        <v>21</v>
      </c>
      <c r="S31" s="182">
        <v>21</v>
      </c>
      <c r="T31" s="183">
        <v>0</v>
      </c>
      <c r="U31" s="184">
        <v>0</v>
      </c>
      <c r="V31" s="185" t="s">
        <v>164</v>
      </c>
      <c r="W31" s="181">
        <v>10</v>
      </c>
      <c r="X31" s="182">
        <v>10</v>
      </c>
      <c r="Y31" s="182">
        <v>0</v>
      </c>
      <c r="Z31" s="186">
        <v>0</v>
      </c>
      <c r="AA31" s="185" t="s">
        <v>164</v>
      </c>
      <c r="AB31" s="188" t="s">
        <v>147</v>
      </c>
      <c r="AC31" s="15"/>
    </row>
    <row r="32" spans="1:37" s="2" customFormat="1" ht="63.75" customHeight="1">
      <c r="A32" s="12">
        <v>21</v>
      </c>
      <c r="B32" s="32" t="s">
        <v>33</v>
      </c>
      <c r="C32" s="98">
        <v>5</v>
      </c>
      <c r="D32" s="99">
        <v>5</v>
      </c>
      <c r="E32" s="67">
        <v>0</v>
      </c>
      <c r="F32" s="67">
        <v>0</v>
      </c>
      <c r="G32" s="196">
        <v>40269</v>
      </c>
      <c r="H32" s="190">
        <v>3</v>
      </c>
      <c r="I32" s="191">
        <v>3</v>
      </c>
      <c r="J32" s="204">
        <v>0</v>
      </c>
      <c r="K32" s="204">
        <v>0</v>
      </c>
      <c r="L32" s="205">
        <v>37742</v>
      </c>
      <c r="M32" s="190">
        <v>6</v>
      </c>
      <c r="N32" s="206">
        <v>6</v>
      </c>
      <c r="O32" s="191">
        <v>0</v>
      </c>
      <c r="P32" s="191">
        <v>0</v>
      </c>
      <c r="Q32" s="207" t="s">
        <v>165</v>
      </c>
      <c r="R32" s="190">
        <v>14</v>
      </c>
      <c r="S32" s="136">
        <v>14</v>
      </c>
      <c r="T32" s="195">
        <v>0</v>
      </c>
      <c r="U32" s="192">
        <v>0</v>
      </c>
      <c r="V32" s="205">
        <v>40269</v>
      </c>
      <c r="W32" s="190">
        <v>8</v>
      </c>
      <c r="X32" s="136">
        <v>8</v>
      </c>
      <c r="Y32" s="136">
        <v>0</v>
      </c>
      <c r="Z32" s="191">
        <v>0</v>
      </c>
      <c r="AA32" s="196">
        <v>40634</v>
      </c>
      <c r="AB32" s="208" t="s">
        <v>166</v>
      </c>
      <c r="AC32" s="15"/>
    </row>
    <row r="33" spans="1:36" s="2" customFormat="1" ht="63.75" customHeight="1">
      <c r="A33" s="2">
        <v>22</v>
      </c>
      <c r="B33" s="37" t="s">
        <v>32</v>
      </c>
      <c r="C33" s="38">
        <v>5</v>
      </c>
      <c r="D33" s="42">
        <v>5</v>
      </c>
      <c r="E33" s="31">
        <v>0</v>
      </c>
      <c r="F33" s="31">
        <v>0</v>
      </c>
      <c r="G33" s="148" t="s">
        <v>167</v>
      </c>
      <c r="H33" s="140">
        <v>5</v>
      </c>
      <c r="I33" s="147">
        <v>5</v>
      </c>
      <c r="J33" s="142">
        <v>0</v>
      </c>
      <c r="K33" s="142">
        <v>0</v>
      </c>
      <c r="L33" s="148" t="s">
        <v>167</v>
      </c>
      <c r="M33" s="140" t="s">
        <v>119</v>
      </c>
      <c r="N33" s="149" t="s">
        <v>168</v>
      </c>
      <c r="O33" s="141" t="s">
        <v>119</v>
      </c>
      <c r="P33" s="141" t="s">
        <v>169</v>
      </c>
      <c r="Q33" s="139" t="s">
        <v>112</v>
      </c>
      <c r="R33" s="140">
        <v>11</v>
      </c>
      <c r="S33" s="145">
        <v>11</v>
      </c>
      <c r="T33" s="146">
        <v>0</v>
      </c>
      <c r="U33" s="147">
        <v>0</v>
      </c>
      <c r="V33" s="174" t="s">
        <v>170</v>
      </c>
      <c r="W33" s="140">
        <v>7</v>
      </c>
      <c r="X33" s="145">
        <v>7</v>
      </c>
      <c r="Y33" s="145">
        <v>0</v>
      </c>
      <c r="Z33" s="141">
        <v>0</v>
      </c>
      <c r="AA33" s="174" t="s">
        <v>170</v>
      </c>
      <c r="AB33" s="72"/>
      <c r="AC33" s="15"/>
    </row>
    <row r="34" spans="1:36" s="2" customFormat="1" ht="63.75" customHeight="1">
      <c r="A34" s="2">
        <v>23</v>
      </c>
      <c r="B34" s="37" t="s">
        <v>45</v>
      </c>
      <c r="C34" s="38">
        <v>5</v>
      </c>
      <c r="D34" s="42">
        <v>5</v>
      </c>
      <c r="E34" s="31">
        <v>0</v>
      </c>
      <c r="F34" s="31">
        <v>0</v>
      </c>
      <c r="G34" s="174">
        <v>40269</v>
      </c>
      <c r="H34" s="140">
        <v>12</v>
      </c>
      <c r="I34" s="147">
        <v>12</v>
      </c>
      <c r="J34" s="142">
        <v>0</v>
      </c>
      <c r="K34" s="142">
        <v>0</v>
      </c>
      <c r="L34" s="174">
        <v>40269</v>
      </c>
      <c r="M34" s="140">
        <v>1</v>
      </c>
      <c r="N34" s="142">
        <v>1</v>
      </c>
      <c r="O34" s="143">
        <v>0</v>
      </c>
      <c r="P34" s="143">
        <v>0</v>
      </c>
      <c r="Q34" s="174" t="s">
        <v>134</v>
      </c>
      <c r="R34" s="140">
        <v>14</v>
      </c>
      <c r="S34" s="145">
        <v>14</v>
      </c>
      <c r="T34" s="146">
        <v>0</v>
      </c>
      <c r="U34" s="147">
        <v>0</v>
      </c>
      <c r="V34" s="174">
        <v>40269</v>
      </c>
      <c r="W34" s="140">
        <v>6</v>
      </c>
      <c r="X34" s="145">
        <v>6</v>
      </c>
      <c r="Y34" s="145">
        <v>0</v>
      </c>
      <c r="Z34" s="141">
        <v>0</v>
      </c>
      <c r="AA34" s="174">
        <v>40269</v>
      </c>
      <c r="AB34" s="197" t="s">
        <v>140</v>
      </c>
      <c r="AC34" s="15"/>
    </row>
    <row r="35" spans="1:36" s="2" customFormat="1" ht="63.75" customHeight="1">
      <c r="A35" s="12">
        <v>24</v>
      </c>
      <c r="B35" s="37" t="s">
        <v>35</v>
      </c>
      <c r="C35" s="38">
        <v>2</v>
      </c>
      <c r="D35" s="42">
        <v>2</v>
      </c>
      <c r="E35" s="31">
        <v>0</v>
      </c>
      <c r="F35" s="31">
        <v>0</v>
      </c>
      <c r="G35" s="174">
        <v>37712</v>
      </c>
      <c r="H35" s="140">
        <v>1</v>
      </c>
      <c r="I35" s="143">
        <v>1</v>
      </c>
      <c r="J35" s="142">
        <v>0</v>
      </c>
      <c r="K35" s="142">
        <v>0</v>
      </c>
      <c r="L35" s="174">
        <v>40179</v>
      </c>
      <c r="M35" s="140">
        <v>1</v>
      </c>
      <c r="N35" s="142">
        <v>1</v>
      </c>
      <c r="O35" s="143">
        <v>0</v>
      </c>
      <c r="P35" s="143">
        <v>0</v>
      </c>
      <c r="Q35" s="174" t="s">
        <v>134</v>
      </c>
      <c r="R35" s="140">
        <v>14</v>
      </c>
      <c r="S35" s="145">
        <v>14</v>
      </c>
      <c r="T35" s="146">
        <v>0</v>
      </c>
      <c r="U35" s="147">
        <v>0</v>
      </c>
      <c r="V35" s="139" t="s">
        <v>171</v>
      </c>
      <c r="W35" s="140">
        <v>6</v>
      </c>
      <c r="X35" s="145">
        <v>6</v>
      </c>
      <c r="Y35" s="145">
        <v>0</v>
      </c>
      <c r="Z35" s="141">
        <v>0</v>
      </c>
      <c r="AA35" s="139" t="s">
        <v>171</v>
      </c>
      <c r="AB35" s="72"/>
      <c r="AC35" s="15"/>
    </row>
    <row r="36" spans="1:36" s="2" customFormat="1" ht="63.75" customHeight="1" thickBot="1">
      <c r="A36" s="2">
        <v>25</v>
      </c>
      <c r="B36" s="47" t="s">
        <v>172</v>
      </c>
      <c r="C36" s="48">
        <v>3</v>
      </c>
      <c r="D36" s="96">
        <v>3</v>
      </c>
      <c r="E36" s="61">
        <v>0</v>
      </c>
      <c r="F36" s="61">
        <v>0</v>
      </c>
      <c r="G36" s="154" t="s">
        <v>173</v>
      </c>
      <c r="H36" s="155">
        <v>3</v>
      </c>
      <c r="I36" s="158">
        <v>3</v>
      </c>
      <c r="J36" s="157">
        <v>0</v>
      </c>
      <c r="K36" s="157">
        <v>0</v>
      </c>
      <c r="L36" s="154" t="s">
        <v>173</v>
      </c>
      <c r="M36" s="155" t="s">
        <v>150</v>
      </c>
      <c r="N36" s="158" t="s">
        <v>109</v>
      </c>
      <c r="O36" s="156" t="s">
        <v>119</v>
      </c>
      <c r="P36" s="156" t="s">
        <v>136</v>
      </c>
      <c r="Q36" s="178" t="s">
        <v>112</v>
      </c>
      <c r="R36" s="155">
        <v>10</v>
      </c>
      <c r="S36" s="158">
        <v>10</v>
      </c>
      <c r="T36" s="157">
        <v>0</v>
      </c>
      <c r="U36" s="157">
        <v>0</v>
      </c>
      <c r="V36" s="154" t="s">
        <v>173</v>
      </c>
      <c r="W36" s="155">
        <v>5</v>
      </c>
      <c r="X36" s="158">
        <v>5</v>
      </c>
      <c r="Y36" s="157">
        <v>0</v>
      </c>
      <c r="Z36" s="157">
        <v>0</v>
      </c>
      <c r="AA36" s="154" t="s">
        <v>173</v>
      </c>
      <c r="AB36" s="73"/>
      <c r="AC36" s="15"/>
    </row>
    <row r="37" spans="1:36" s="12" customFormat="1" ht="63.75" customHeight="1">
      <c r="A37" s="2">
        <v>26</v>
      </c>
      <c r="B37" s="49" t="s">
        <v>30</v>
      </c>
      <c r="C37" s="104">
        <v>1</v>
      </c>
      <c r="D37" s="86">
        <v>1</v>
      </c>
      <c r="E37" s="50">
        <v>0</v>
      </c>
      <c r="F37" s="50">
        <v>0</v>
      </c>
      <c r="G37" s="201" t="s">
        <v>174</v>
      </c>
      <c r="H37" s="209">
        <v>1</v>
      </c>
      <c r="I37" s="210">
        <v>1</v>
      </c>
      <c r="J37" s="173">
        <v>0</v>
      </c>
      <c r="K37" s="173">
        <v>0</v>
      </c>
      <c r="L37" s="172">
        <v>41149</v>
      </c>
      <c r="M37" s="165" t="s">
        <v>109</v>
      </c>
      <c r="N37" s="167" t="s">
        <v>175</v>
      </c>
      <c r="O37" s="166" t="s">
        <v>169</v>
      </c>
      <c r="P37" s="166" t="s">
        <v>169</v>
      </c>
      <c r="Q37" s="194" t="s">
        <v>112</v>
      </c>
      <c r="R37" s="165">
        <v>7</v>
      </c>
      <c r="S37" s="170">
        <v>7</v>
      </c>
      <c r="T37" s="170">
        <v>0</v>
      </c>
      <c r="U37" s="171">
        <v>0</v>
      </c>
      <c r="V37" s="172" t="s">
        <v>176</v>
      </c>
      <c r="W37" s="165">
        <v>3</v>
      </c>
      <c r="X37" s="170">
        <v>3</v>
      </c>
      <c r="Y37" s="169">
        <v>0</v>
      </c>
      <c r="Z37" s="173">
        <v>0</v>
      </c>
      <c r="AA37" s="172" t="s">
        <v>176</v>
      </c>
      <c r="AB37" s="94"/>
      <c r="AC37" s="17"/>
      <c r="AE37" s="2"/>
      <c r="AF37" s="2"/>
      <c r="AG37" s="2"/>
      <c r="AH37" s="2"/>
      <c r="AI37" s="2"/>
      <c r="AJ37" s="2"/>
    </row>
    <row r="38" spans="1:36" s="2" customFormat="1" ht="63.75" customHeight="1">
      <c r="A38" s="12">
        <v>27</v>
      </c>
      <c r="B38" s="37" t="s">
        <v>177</v>
      </c>
      <c r="C38" s="38">
        <v>6</v>
      </c>
      <c r="D38" s="42">
        <v>6</v>
      </c>
      <c r="E38" s="31">
        <v>0</v>
      </c>
      <c r="F38" s="31">
        <v>0</v>
      </c>
      <c r="G38" s="211">
        <v>40675</v>
      </c>
      <c r="H38" s="212">
        <v>8</v>
      </c>
      <c r="I38" s="143">
        <v>8</v>
      </c>
      <c r="J38" s="142">
        <v>0</v>
      </c>
      <c r="K38" s="142">
        <v>0</v>
      </c>
      <c r="L38" s="213">
        <v>39173</v>
      </c>
      <c r="M38" s="140" t="s">
        <v>136</v>
      </c>
      <c r="N38" s="149" t="s">
        <v>119</v>
      </c>
      <c r="O38" s="141" t="s">
        <v>109</v>
      </c>
      <c r="P38" s="141" t="s">
        <v>119</v>
      </c>
      <c r="Q38" s="139" t="s">
        <v>112</v>
      </c>
      <c r="R38" s="140">
        <v>7</v>
      </c>
      <c r="S38" s="145">
        <v>7</v>
      </c>
      <c r="T38" s="146">
        <v>0</v>
      </c>
      <c r="U38" s="147">
        <v>0</v>
      </c>
      <c r="V38" s="213">
        <v>40179</v>
      </c>
      <c r="W38" s="140">
        <v>3</v>
      </c>
      <c r="X38" s="145">
        <v>3</v>
      </c>
      <c r="Y38" s="145">
        <v>0</v>
      </c>
      <c r="Z38" s="141">
        <v>0</v>
      </c>
      <c r="AA38" s="213">
        <v>40179</v>
      </c>
      <c r="AB38" s="72"/>
      <c r="AC38" s="15"/>
    </row>
    <row r="39" spans="1:36" s="2" customFormat="1" ht="63.75" customHeight="1">
      <c r="A39" s="2">
        <v>28</v>
      </c>
      <c r="B39" s="37" t="s">
        <v>178</v>
      </c>
      <c r="C39" s="38">
        <v>13</v>
      </c>
      <c r="D39" s="51">
        <v>13</v>
      </c>
      <c r="E39" s="50">
        <v>0</v>
      </c>
      <c r="F39" s="50">
        <v>0</v>
      </c>
      <c r="G39" s="213">
        <v>40299</v>
      </c>
      <c r="H39" s="165">
        <v>9</v>
      </c>
      <c r="I39" s="173">
        <v>9</v>
      </c>
      <c r="J39" s="171">
        <v>0</v>
      </c>
      <c r="K39" s="171">
        <v>0</v>
      </c>
      <c r="L39" s="213">
        <v>40269</v>
      </c>
      <c r="M39" s="140">
        <v>3</v>
      </c>
      <c r="N39" s="142">
        <v>3</v>
      </c>
      <c r="O39" s="143">
        <v>0</v>
      </c>
      <c r="P39" s="143">
        <v>0</v>
      </c>
      <c r="Q39" s="174" t="s">
        <v>134</v>
      </c>
      <c r="R39" s="165">
        <v>51</v>
      </c>
      <c r="S39" s="171">
        <v>51</v>
      </c>
      <c r="T39" s="146">
        <v>0</v>
      </c>
      <c r="U39" s="147">
        <v>0</v>
      </c>
      <c r="V39" s="213">
        <v>40269</v>
      </c>
      <c r="W39" s="165">
        <v>25</v>
      </c>
      <c r="X39" s="171">
        <v>25</v>
      </c>
      <c r="Y39" s="145">
        <v>0</v>
      </c>
      <c r="Z39" s="141">
        <v>0</v>
      </c>
      <c r="AA39" s="213">
        <v>40269</v>
      </c>
      <c r="AB39" s="197" t="s">
        <v>179</v>
      </c>
      <c r="AC39" s="15"/>
    </row>
    <row r="40" spans="1:36" s="2" customFormat="1" ht="63.75" customHeight="1">
      <c r="A40" s="2">
        <v>29</v>
      </c>
      <c r="B40" s="49" t="s">
        <v>36</v>
      </c>
      <c r="C40" s="57">
        <v>1</v>
      </c>
      <c r="D40" s="51">
        <v>1</v>
      </c>
      <c r="E40" s="50">
        <v>0</v>
      </c>
      <c r="F40" s="50">
        <v>0</v>
      </c>
      <c r="G40" s="214" t="s">
        <v>180</v>
      </c>
      <c r="H40" s="165">
        <v>2</v>
      </c>
      <c r="I40" s="173">
        <v>2</v>
      </c>
      <c r="J40" s="215">
        <v>0</v>
      </c>
      <c r="K40" s="215">
        <v>0</v>
      </c>
      <c r="L40" s="214" t="s">
        <v>180</v>
      </c>
      <c r="M40" s="216">
        <v>1</v>
      </c>
      <c r="N40" s="171">
        <v>1</v>
      </c>
      <c r="O40" s="210">
        <v>0</v>
      </c>
      <c r="P40" s="210">
        <v>0</v>
      </c>
      <c r="Q40" s="174" t="s">
        <v>134</v>
      </c>
      <c r="R40" s="165">
        <v>10</v>
      </c>
      <c r="S40" s="210">
        <v>10</v>
      </c>
      <c r="T40" s="146">
        <v>0</v>
      </c>
      <c r="U40" s="147">
        <v>0</v>
      </c>
      <c r="V40" s="214" t="s">
        <v>181</v>
      </c>
      <c r="W40" s="165">
        <v>4</v>
      </c>
      <c r="X40" s="170">
        <v>4</v>
      </c>
      <c r="Y40" s="145">
        <v>0</v>
      </c>
      <c r="Z40" s="141">
        <v>0</v>
      </c>
      <c r="AA40" s="214" t="s">
        <v>181</v>
      </c>
      <c r="AB40" s="72"/>
      <c r="AC40" s="15"/>
    </row>
    <row r="41" spans="1:36" s="2" customFormat="1" ht="63.75" customHeight="1" thickBot="1">
      <c r="A41" s="12">
        <v>30</v>
      </c>
      <c r="B41" s="105" t="s">
        <v>182</v>
      </c>
      <c r="C41" s="54">
        <v>1</v>
      </c>
      <c r="D41" s="106">
        <v>1</v>
      </c>
      <c r="E41" s="106">
        <v>0</v>
      </c>
      <c r="F41" s="106">
        <v>0</v>
      </c>
      <c r="G41" s="174">
        <v>37865</v>
      </c>
      <c r="H41" s="155" t="s">
        <v>137</v>
      </c>
      <c r="I41" s="158" t="s">
        <v>150</v>
      </c>
      <c r="J41" s="156" t="s">
        <v>183</v>
      </c>
      <c r="K41" s="156" t="s">
        <v>183</v>
      </c>
      <c r="L41" s="178" t="s">
        <v>112</v>
      </c>
      <c r="M41" s="217">
        <v>1</v>
      </c>
      <c r="N41" s="184">
        <v>1</v>
      </c>
      <c r="O41" s="218">
        <v>0</v>
      </c>
      <c r="P41" s="218">
        <v>0</v>
      </c>
      <c r="Q41" s="174" t="s">
        <v>134</v>
      </c>
      <c r="R41" s="181">
        <v>7</v>
      </c>
      <c r="S41" s="219">
        <v>7</v>
      </c>
      <c r="T41" s="183">
        <v>0</v>
      </c>
      <c r="U41" s="184">
        <v>0</v>
      </c>
      <c r="V41" s="174">
        <v>37865</v>
      </c>
      <c r="W41" s="181">
        <v>3</v>
      </c>
      <c r="X41" s="219">
        <v>3</v>
      </c>
      <c r="Y41" s="182">
        <v>0</v>
      </c>
      <c r="Z41" s="186">
        <v>0</v>
      </c>
      <c r="AA41" s="174">
        <v>37865</v>
      </c>
      <c r="AB41" s="103"/>
      <c r="AC41" s="15"/>
    </row>
    <row r="42" spans="1:36" s="2" customFormat="1" ht="63.75" customHeight="1">
      <c r="A42" s="2">
        <v>31</v>
      </c>
      <c r="B42" s="220" t="s">
        <v>31</v>
      </c>
      <c r="C42" s="98" t="s">
        <v>183</v>
      </c>
      <c r="D42" s="99" t="s">
        <v>109</v>
      </c>
      <c r="E42" s="67" t="s">
        <v>109</v>
      </c>
      <c r="F42" s="67" t="s">
        <v>109</v>
      </c>
      <c r="G42" s="189" t="s">
        <v>112</v>
      </c>
      <c r="H42" s="221" t="s">
        <v>109</v>
      </c>
      <c r="I42" s="167" t="s">
        <v>109</v>
      </c>
      <c r="J42" s="166" t="s">
        <v>109</v>
      </c>
      <c r="K42" s="166" t="s">
        <v>169</v>
      </c>
      <c r="L42" s="189" t="s">
        <v>112</v>
      </c>
      <c r="M42" s="222">
        <v>3</v>
      </c>
      <c r="N42" s="192">
        <v>3</v>
      </c>
      <c r="O42" s="191">
        <v>0</v>
      </c>
      <c r="P42" s="191">
        <v>0</v>
      </c>
      <c r="Q42" s="207">
        <v>39995</v>
      </c>
      <c r="R42" s="190">
        <v>10</v>
      </c>
      <c r="S42" s="136">
        <v>10</v>
      </c>
      <c r="T42" s="195">
        <v>0</v>
      </c>
      <c r="U42" s="192">
        <v>0</v>
      </c>
      <c r="V42" s="130">
        <v>39995</v>
      </c>
      <c r="W42" s="190">
        <v>4</v>
      </c>
      <c r="X42" s="136">
        <v>4</v>
      </c>
      <c r="Y42" s="136">
        <v>0</v>
      </c>
      <c r="Z42" s="132">
        <v>0</v>
      </c>
      <c r="AA42" s="130">
        <v>39995</v>
      </c>
      <c r="AB42" s="71"/>
      <c r="AC42" s="15"/>
    </row>
    <row r="43" spans="1:36" s="2" customFormat="1" ht="63.75" customHeight="1">
      <c r="A43" s="2">
        <v>32</v>
      </c>
      <c r="B43" s="223" t="s">
        <v>184</v>
      </c>
      <c r="C43" s="38" t="s">
        <v>109</v>
      </c>
      <c r="D43" s="40" t="s">
        <v>109</v>
      </c>
      <c r="E43" s="39" t="s">
        <v>157</v>
      </c>
      <c r="F43" s="39" t="s">
        <v>109</v>
      </c>
      <c r="G43" s="139" t="s">
        <v>112</v>
      </c>
      <c r="H43" s="140">
        <v>3</v>
      </c>
      <c r="I43" s="141">
        <v>3</v>
      </c>
      <c r="J43" s="149">
        <v>0</v>
      </c>
      <c r="K43" s="149">
        <v>0</v>
      </c>
      <c r="L43" s="174">
        <v>37865</v>
      </c>
      <c r="M43" s="175">
        <v>1</v>
      </c>
      <c r="N43" s="147">
        <v>1</v>
      </c>
      <c r="O43" s="141">
        <v>0</v>
      </c>
      <c r="P43" s="141">
        <v>0</v>
      </c>
      <c r="Q43" s="174" t="s">
        <v>134</v>
      </c>
      <c r="R43" s="140">
        <v>7</v>
      </c>
      <c r="S43" s="145">
        <v>7</v>
      </c>
      <c r="T43" s="146">
        <v>0</v>
      </c>
      <c r="U43" s="147">
        <v>0</v>
      </c>
      <c r="V43" s="174">
        <v>37865</v>
      </c>
      <c r="W43" s="140">
        <v>3</v>
      </c>
      <c r="X43" s="145">
        <v>3</v>
      </c>
      <c r="Y43" s="145">
        <v>0</v>
      </c>
      <c r="Z43" s="141">
        <v>0</v>
      </c>
      <c r="AA43" s="174">
        <v>37865</v>
      </c>
      <c r="AB43" s="72"/>
      <c r="AC43" s="15"/>
    </row>
    <row r="44" spans="1:36" s="2" customFormat="1" ht="63.75" customHeight="1">
      <c r="A44" s="12">
        <v>33</v>
      </c>
      <c r="B44" s="223" t="s">
        <v>185</v>
      </c>
      <c r="C44" s="38">
        <v>3</v>
      </c>
      <c r="D44" s="40">
        <v>3</v>
      </c>
      <c r="E44" s="39">
        <v>0</v>
      </c>
      <c r="F44" s="39">
        <v>0</v>
      </c>
      <c r="G44" s="211" t="s">
        <v>186</v>
      </c>
      <c r="H44" s="140">
        <v>4</v>
      </c>
      <c r="I44" s="141">
        <v>4</v>
      </c>
      <c r="J44" s="149">
        <v>0</v>
      </c>
      <c r="K44" s="149">
        <v>0</v>
      </c>
      <c r="L44" s="211">
        <v>38596</v>
      </c>
      <c r="M44" s="140" t="s">
        <v>109</v>
      </c>
      <c r="N44" s="149" t="s">
        <v>119</v>
      </c>
      <c r="O44" s="141" t="s">
        <v>109</v>
      </c>
      <c r="P44" s="141" t="s">
        <v>109</v>
      </c>
      <c r="Q44" s="139" t="s">
        <v>112</v>
      </c>
      <c r="R44" s="140">
        <v>8</v>
      </c>
      <c r="S44" s="141">
        <v>8</v>
      </c>
      <c r="T44" s="146">
        <v>0</v>
      </c>
      <c r="U44" s="147">
        <v>0</v>
      </c>
      <c r="V44" s="211">
        <v>38596</v>
      </c>
      <c r="W44" s="140">
        <v>5</v>
      </c>
      <c r="X44" s="145">
        <v>5</v>
      </c>
      <c r="Y44" s="145">
        <v>0</v>
      </c>
      <c r="Z44" s="141">
        <v>0</v>
      </c>
      <c r="AA44" s="211">
        <v>38596</v>
      </c>
      <c r="AB44" s="72"/>
      <c r="AC44" s="15"/>
    </row>
    <row r="45" spans="1:36" s="2" customFormat="1" ht="63.75" customHeight="1">
      <c r="A45" s="2">
        <v>34</v>
      </c>
      <c r="B45" s="223" t="s">
        <v>187</v>
      </c>
      <c r="C45" s="38">
        <v>2</v>
      </c>
      <c r="D45" s="31">
        <v>2</v>
      </c>
      <c r="E45" s="45">
        <v>0</v>
      </c>
      <c r="F45" s="45">
        <v>0</v>
      </c>
      <c r="G45" s="148" t="s">
        <v>188</v>
      </c>
      <c r="H45" s="140">
        <v>1</v>
      </c>
      <c r="I45" s="143">
        <v>1</v>
      </c>
      <c r="J45" s="142">
        <v>0</v>
      </c>
      <c r="K45" s="142">
        <v>0</v>
      </c>
      <c r="L45" s="148" t="s">
        <v>188</v>
      </c>
      <c r="M45" s="175">
        <v>0</v>
      </c>
      <c r="N45" s="147">
        <v>0</v>
      </c>
      <c r="O45" s="143">
        <v>0</v>
      </c>
      <c r="P45" s="143">
        <v>0</v>
      </c>
      <c r="Q45" s="144" t="s">
        <v>112</v>
      </c>
      <c r="R45" s="140">
        <v>4</v>
      </c>
      <c r="S45" s="145">
        <v>4</v>
      </c>
      <c r="T45" s="146">
        <v>0</v>
      </c>
      <c r="U45" s="147">
        <v>0</v>
      </c>
      <c r="V45" s="148" t="s">
        <v>188</v>
      </c>
      <c r="W45" s="140">
        <v>2</v>
      </c>
      <c r="X45" s="145">
        <v>2</v>
      </c>
      <c r="Y45" s="145">
        <v>0</v>
      </c>
      <c r="Z45" s="141">
        <v>0</v>
      </c>
      <c r="AA45" s="148" t="s">
        <v>188</v>
      </c>
      <c r="AB45" s="72"/>
      <c r="AC45" s="15"/>
    </row>
    <row r="46" spans="1:36" s="2" customFormat="1" ht="63.75" customHeight="1" thickBot="1">
      <c r="A46" s="2">
        <v>35</v>
      </c>
      <c r="B46" s="224" t="s">
        <v>189</v>
      </c>
      <c r="C46" s="48">
        <v>1</v>
      </c>
      <c r="D46" s="96">
        <v>1</v>
      </c>
      <c r="E46" s="87">
        <v>0</v>
      </c>
      <c r="F46" s="87">
        <v>0</v>
      </c>
      <c r="G46" s="154" t="s">
        <v>190</v>
      </c>
      <c r="H46" s="155">
        <v>1</v>
      </c>
      <c r="I46" s="158">
        <v>1</v>
      </c>
      <c r="J46" s="156">
        <v>0</v>
      </c>
      <c r="K46" s="156">
        <v>0</v>
      </c>
      <c r="L46" s="154" t="s">
        <v>190</v>
      </c>
      <c r="M46" s="155">
        <v>1</v>
      </c>
      <c r="N46" s="158">
        <v>1</v>
      </c>
      <c r="O46" s="156">
        <v>0</v>
      </c>
      <c r="P46" s="156">
        <v>0</v>
      </c>
      <c r="Q46" s="154" t="s">
        <v>190</v>
      </c>
      <c r="R46" s="155">
        <v>4</v>
      </c>
      <c r="S46" s="160">
        <v>4</v>
      </c>
      <c r="T46" s="160">
        <v>0</v>
      </c>
      <c r="U46" s="157">
        <v>0</v>
      </c>
      <c r="V46" s="154" t="s">
        <v>190</v>
      </c>
      <c r="W46" s="155">
        <v>2</v>
      </c>
      <c r="X46" s="160">
        <v>2</v>
      </c>
      <c r="Y46" s="161">
        <v>0</v>
      </c>
      <c r="Z46" s="162">
        <v>0</v>
      </c>
      <c r="AA46" s="154" t="s">
        <v>190</v>
      </c>
      <c r="AB46" s="73"/>
      <c r="AC46" s="15"/>
    </row>
    <row r="47" spans="1:36" s="2" customFormat="1" ht="63.75" customHeight="1">
      <c r="A47" s="12">
        <v>36</v>
      </c>
      <c r="B47" s="49" t="s">
        <v>191</v>
      </c>
      <c r="C47" s="64">
        <v>1</v>
      </c>
      <c r="D47" s="58">
        <v>1</v>
      </c>
      <c r="E47" s="60">
        <v>0</v>
      </c>
      <c r="F47" s="60">
        <v>0</v>
      </c>
      <c r="G47" s="225">
        <v>29676</v>
      </c>
      <c r="H47" s="221" t="s">
        <v>169</v>
      </c>
      <c r="I47" s="167" t="s">
        <v>109</v>
      </c>
      <c r="J47" s="166" t="s">
        <v>109</v>
      </c>
      <c r="K47" s="166" t="s">
        <v>192</v>
      </c>
      <c r="L47" s="214" t="s">
        <v>112</v>
      </c>
      <c r="M47" s="221" t="s">
        <v>119</v>
      </c>
      <c r="N47" s="167" t="s">
        <v>109</v>
      </c>
      <c r="O47" s="166" t="s">
        <v>150</v>
      </c>
      <c r="P47" s="166" t="s">
        <v>119</v>
      </c>
      <c r="Q47" s="194" t="s">
        <v>112</v>
      </c>
      <c r="R47" s="165">
        <v>1</v>
      </c>
      <c r="S47" s="170">
        <v>1</v>
      </c>
      <c r="T47" s="170">
        <v>0</v>
      </c>
      <c r="U47" s="171">
        <v>0</v>
      </c>
      <c r="V47" s="225">
        <v>40269</v>
      </c>
      <c r="W47" s="165">
        <v>1</v>
      </c>
      <c r="X47" s="170">
        <v>1</v>
      </c>
      <c r="Y47" s="169">
        <v>0</v>
      </c>
      <c r="Z47" s="173">
        <v>0</v>
      </c>
      <c r="AA47" s="225">
        <v>40269</v>
      </c>
      <c r="AB47" s="94"/>
      <c r="AC47" s="15"/>
    </row>
    <row r="48" spans="1:36" s="2" customFormat="1" ht="63.75" customHeight="1">
      <c r="A48" s="2">
        <v>37</v>
      </c>
      <c r="B48" s="37" t="s">
        <v>193</v>
      </c>
      <c r="C48" s="38">
        <v>1</v>
      </c>
      <c r="D48" s="40">
        <v>1</v>
      </c>
      <c r="E48" s="39">
        <v>0</v>
      </c>
      <c r="F48" s="39">
        <v>0</v>
      </c>
      <c r="G48" s="148" t="s">
        <v>194</v>
      </c>
      <c r="H48" s="140">
        <v>1</v>
      </c>
      <c r="I48" s="141">
        <v>1</v>
      </c>
      <c r="J48" s="149">
        <v>0</v>
      </c>
      <c r="K48" s="149">
        <v>0</v>
      </c>
      <c r="L48" s="148" t="s">
        <v>194</v>
      </c>
      <c r="M48" s="140" t="s">
        <v>119</v>
      </c>
      <c r="N48" s="149" t="s">
        <v>119</v>
      </c>
      <c r="O48" s="141" t="s">
        <v>195</v>
      </c>
      <c r="P48" s="141" t="s">
        <v>109</v>
      </c>
      <c r="Q48" s="139" t="s">
        <v>112</v>
      </c>
      <c r="R48" s="140">
        <v>2</v>
      </c>
      <c r="S48" s="145">
        <v>2</v>
      </c>
      <c r="T48" s="146">
        <v>0</v>
      </c>
      <c r="U48" s="147">
        <v>0</v>
      </c>
      <c r="V48" s="148" t="s">
        <v>194</v>
      </c>
      <c r="W48" s="140">
        <v>1</v>
      </c>
      <c r="X48" s="145">
        <v>1</v>
      </c>
      <c r="Y48" s="145">
        <v>0</v>
      </c>
      <c r="Z48" s="141">
        <v>0</v>
      </c>
      <c r="AA48" s="148" t="s">
        <v>117</v>
      </c>
      <c r="AB48" s="72"/>
      <c r="AC48" s="15"/>
    </row>
    <row r="49" spans="1:36" s="2" customFormat="1" ht="63.75" customHeight="1">
      <c r="A49" s="2">
        <v>38</v>
      </c>
      <c r="B49" s="37" t="s">
        <v>47</v>
      </c>
      <c r="C49" s="38">
        <v>4</v>
      </c>
      <c r="D49" s="40">
        <v>4</v>
      </c>
      <c r="E49" s="39">
        <v>0</v>
      </c>
      <c r="F49" s="39">
        <v>0</v>
      </c>
      <c r="G49" s="148" t="s">
        <v>154</v>
      </c>
      <c r="H49" s="140" t="s">
        <v>169</v>
      </c>
      <c r="I49" s="149" t="s">
        <v>109</v>
      </c>
      <c r="J49" s="141" t="s">
        <v>150</v>
      </c>
      <c r="K49" s="141" t="s">
        <v>109</v>
      </c>
      <c r="L49" s="139" t="s">
        <v>112</v>
      </c>
      <c r="M49" s="140" t="s">
        <v>119</v>
      </c>
      <c r="N49" s="149" t="s">
        <v>109</v>
      </c>
      <c r="O49" s="141" t="s">
        <v>109</v>
      </c>
      <c r="P49" s="141" t="s">
        <v>119</v>
      </c>
      <c r="Q49" s="139" t="s">
        <v>112</v>
      </c>
      <c r="R49" s="140">
        <v>5</v>
      </c>
      <c r="S49" s="141">
        <v>5</v>
      </c>
      <c r="T49" s="146">
        <v>0</v>
      </c>
      <c r="U49" s="147">
        <v>0</v>
      </c>
      <c r="V49" s="148" t="s">
        <v>196</v>
      </c>
      <c r="W49" s="140">
        <v>3</v>
      </c>
      <c r="X49" s="145">
        <v>3</v>
      </c>
      <c r="Y49" s="145">
        <v>0</v>
      </c>
      <c r="Z49" s="141">
        <v>0</v>
      </c>
      <c r="AA49" s="148" t="s">
        <v>196</v>
      </c>
      <c r="AB49" s="72"/>
      <c r="AC49" s="15"/>
    </row>
    <row r="50" spans="1:36" s="2" customFormat="1" ht="63.75" customHeight="1">
      <c r="A50" s="12">
        <v>39</v>
      </c>
      <c r="B50" s="37" t="s">
        <v>197</v>
      </c>
      <c r="C50" s="38">
        <v>1</v>
      </c>
      <c r="D50" s="40">
        <v>1</v>
      </c>
      <c r="E50" s="39">
        <v>0</v>
      </c>
      <c r="F50" s="39">
        <v>0</v>
      </c>
      <c r="G50" s="148" t="s">
        <v>198</v>
      </c>
      <c r="H50" s="140">
        <v>1</v>
      </c>
      <c r="I50" s="141">
        <v>1</v>
      </c>
      <c r="J50" s="226">
        <v>0</v>
      </c>
      <c r="K50" s="226">
        <v>0</v>
      </c>
      <c r="L50" s="148" t="s">
        <v>199</v>
      </c>
      <c r="M50" s="140" t="s">
        <v>119</v>
      </c>
      <c r="N50" s="149" t="s">
        <v>109</v>
      </c>
      <c r="O50" s="141" t="s">
        <v>109</v>
      </c>
      <c r="P50" s="141" t="s">
        <v>119</v>
      </c>
      <c r="Q50" s="139" t="s">
        <v>112</v>
      </c>
      <c r="R50" s="140">
        <v>1</v>
      </c>
      <c r="S50" s="227">
        <v>1</v>
      </c>
      <c r="T50" s="146">
        <v>0</v>
      </c>
      <c r="U50" s="147">
        <v>0</v>
      </c>
      <c r="V50" s="139">
        <v>40269</v>
      </c>
      <c r="W50" s="140">
        <v>1</v>
      </c>
      <c r="X50" s="146">
        <v>1</v>
      </c>
      <c r="Y50" s="145">
        <v>0</v>
      </c>
      <c r="Z50" s="141">
        <v>0</v>
      </c>
      <c r="AA50" s="139">
        <v>41000</v>
      </c>
      <c r="AB50" s="72"/>
      <c r="AC50" s="15"/>
    </row>
    <row r="51" spans="1:36" s="2" customFormat="1" ht="63.75" customHeight="1" thickBot="1">
      <c r="A51" s="2">
        <v>40</v>
      </c>
      <c r="B51" s="97" t="s">
        <v>200</v>
      </c>
      <c r="C51" s="54">
        <v>3</v>
      </c>
      <c r="D51" s="56">
        <v>3</v>
      </c>
      <c r="E51" s="55">
        <v>0</v>
      </c>
      <c r="F51" s="55">
        <v>0</v>
      </c>
      <c r="G51" s="228">
        <v>37865</v>
      </c>
      <c r="H51" s="181">
        <v>1</v>
      </c>
      <c r="I51" s="229">
        <v>1</v>
      </c>
      <c r="J51" s="230">
        <v>0</v>
      </c>
      <c r="K51" s="230">
        <v>0</v>
      </c>
      <c r="L51" s="231" t="s">
        <v>201</v>
      </c>
      <c r="M51" s="155" t="s">
        <v>109</v>
      </c>
      <c r="N51" s="158" t="s">
        <v>109</v>
      </c>
      <c r="O51" s="156" t="s">
        <v>119</v>
      </c>
      <c r="P51" s="156" t="s">
        <v>109</v>
      </c>
      <c r="Q51" s="178" t="s">
        <v>112</v>
      </c>
      <c r="R51" s="181">
        <v>3</v>
      </c>
      <c r="S51" s="186">
        <v>3</v>
      </c>
      <c r="T51" s="229">
        <v>0</v>
      </c>
      <c r="U51" s="184">
        <v>0</v>
      </c>
      <c r="V51" s="232" t="s">
        <v>201</v>
      </c>
      <c r="W51" s="181">
        <v>1</v>
      </c>
      <c r="X51" s="182">
        <v>1</v>
      </c>
      <c r="Y51" s="183">
        <v>0</v>
      </c>
      <c r="Z51" s="186">
        <v>0</v>
      </c>
      <c r="AA51" s="232" t="s">
        <v>201</v>
      </c>
      <c r="AB51" s="103"/>
      <c r="AC51" s="15"/>
    </row>
    <row r="52" spans="1:36" s="2" customFormat="1" ht="63.75" customHeight="1">
      <c r="A52" s="2">
        <v>41</v>
      </c>
      <c r="B52" s="32" t="s">
        <v>48</v>
      </c>
      <c r="C52" s="98" t="s">
        <v>202</v>
      </c>
      <c r="D52" s="99" t="s">
        <v>109</v>
      </c>
      <c r="E52" s="67" t="s">
        <v>152</v>
      </c>
      <c r="F52" s="67" t="s">
        <v>119</v>
      </c>
      <c r="G52" s="233" t="s">
        <v>112</v>
      </c>
      <c r="H52" s="190">
        <v>1</v>
      </c>
      <c r="I52" s="206">
        <v>1</v>
      </c>
      <c r="J52" s="195">
        <v>0</v>
      </c>
      <c r="K52" s="192">
        <v>0</v>
      </c>
      <c r="L52" s="189" t="s">
        <v>203</v>
      </c>
      <c r="M52" s="190" t="s">
        <v>119</v>
      </c>
      <c r="N52" s="206" t="s">
        <v>119</v>
      </c>
      <c r="O52" s="191" t="s">
        <v>204</v>
      </c>
      <c r="P52" s="191" t="s">
        <v>109</v>
      </c>
      <c r="Q52" s="233" t="s">
        <v>112</v>
      </c>
      <c r="R52" s="190">
        <v>2</v>
      </c>
      <c r="S52" s="206">
        <v>2</v>
      </c>
      <c r="T52" s="195">
        <v>0</v>
      </c>
      <c r="U52" s="192">
        <v>0</v>
      </c>
      <c r="V52" s="189" t="s">
        <v>203</v>
      </c>
      <c r="W52" s="190">
        <v>1</v>
      </c>
      <c r="X52" s="206">
        <v>1</v>
      </c>
      <c r="Y52" s="136">
        <v>0</v>
      </c>
      <c r="Z52" s="132">
        <v>0</v>
      </c>
      <c r="AA52" s="189" t="s">
        <v>203</v>
      </c>
      <c r="AB52" s="71"/>
      <c r="AC52" s="15"/>
    </row>
    <row r="53" spans="1:36" s="12" customFormat="1" ht="63.75" customHeight="1">
      <c r="A53" s="12">
        <v>42</v>
      </c>
      <c r="B53" s="37" t="s">
        <v>205</v>
      </c>
      <c r="C53" s="38">
        <v>1</v>
      </c>
      <c r="D53" s="40">
        <v>1</v>
      </c>
      <c r="E53" s="39">
        <v>0</v>
      </c>
      <c r="F53" s="39">
        <v>0</v>
      </c>
      <c r="G53" s="234" t="s">
        <v>206</v>
      </c>
      <c r="H53" s="140" t="s">
        <v>109</v>
      </c>
      <c r="I53" s="149" t="s">
        <v>109</v>
      </c>
      <c r="J53" s="141" t="s">
        <v>109</v>
      </c>
      <c r="K53" s="141" t="s">
        <v>109</v>
      </c>
      <c r="L53" s="139" t="s">
        <v>112</v>
      </c>
      <c r="M53" s="175">
        <v>1</v>
      </c>
      <c r="N53" s="147">
        <v>1</v>
      </c>
      <c r="O53" s="141">
        <v>0</v>
      </c>
      <c r="P53" s="141">
        <v>0</v>
      </c>
      <c r="Q53" s="144" t="s">
        <v>207</v>
      </c>
      <c r="R53" s="140">
        <v>2</v>
      </c>
      <c r="S53" s="145">
        <v>2</v>
      </c>
      <c r="T53" s="146">
        <v>0</v>
      </c>
      <c r="U53" s="147">
        <v>0</v>
      </c>
      <c r="V53" s="148" t="s">
        <v>208</v>
      </c>
      <c r="W53" s="140">
        <v>1</v>
      </c>
      <c r="X53" s="145">
        <v>1</v>
      </c>
      <c r="Y53" s="145">
        <v>0</v>
      </c>
      <c r="Z53" s="141">
        <v>0</v>
      </c>
      <c r="AA53" s="148" t="s">
        <v>209</v>
      </c>
      <c r="AB53" s="72"/>
      <c r="AC53" s="17"/>
      <c r="AE53" s="2"/>
      <c r="AF53" s="2"/>
      <c r="AG53" s="2"/>
      <c r="AH53" s="2"/>
      <c r="AI53" s="2"/>
      <c r="AJ53" s="2"/>
    </row>
    <row r="54" spans="1:36" s="2" customFormat="1" ht="63.75" customHeight="1" thickBot="1">
      <c r="A54" s="2">
        <v>43</v>
      </c>
      <c r="B54" s="47" t="s">
        <v>210</v>
      </c>
      <c r="C54" s="38" t="s">
        <v>169</v>
      </c>
      <c r="D54" s="40" t="s">
        <v>109</v>
      </c>
      <c r="E54" s="39" t="s">
        <v>119</v>
      </c>
      <c r="F54" s="39" t="s">
        <v>109</v>
      </c>
      <c r="G54" s="235" t="s">
        <v>112</v>
      </c>
      <c r="H54" s="155">
        <v>1</v>
      </c>
      <c r="I54" s="156">
        <v>1</v>
      </c>
      <c r="J54" s="236">
        <v>0</v>
      </c>
      <c r="K54" s="236">
        <v>0</v>
      </c>
      <c r="L54" s="178" t="s">
        <v>211</v>
      </c>
      <c r="M54" s="140" t="s">
        <v>169</v>
      </c>
      <c r="N54" s="149" t="s">
        <v>175</v>
      </c>
      <c r="O54" s="141" t="s">
        <v>109</v>
      </c>
      <c r="P54" s="141" t="s">
        <v>119</v>
      </c>
      <c r="Q54" s="237" t="s">
        <v>112</v>
      </c>
      <c r="R54" s="155">
        <v>2</v>
      </c>
      <c r="S54" s="161">
        <v>2</v>
      </c>
      <c r="T54" s="160">
        <v>0</v>
      </c>
      <c r="U54" s="157">
        <v>0</v>
      </c>
      <c r="V54" s="178" t="s">
        <v>212</v>
      </c>
      <c r="W54" s="155">
        <v>1</v>
      </c>
      <c r="X54" s="161">
        <v>1</v>
      </c>
      <c r="Y54" s="161">
        <v>0</v>
      </c>
      <c r="Z54" s="162">
        <v>0</v>
      </c>
      <c r="AA54" s="178" t="s">
        <v>212</v>
      </c>
      <c r="AB54" s="73"/>
      <c r="AC54" s="15"/>
    </row>
    <row r="55" spans="1:36" s="2" customFormat="1" ht="27" customHeight="1" thickBot="1">
      <c r="B55" s="76"/>
      <c r="C55" s="65">
        <f>SUM(C12:C54)</f>
        <v>225</v>
      </c>
      <c r="D55" s="66">
        <f>SUM(D12:D54)</f>
        <v>225</v>
      </c>
      <c r="E55" s="66">
        <f>SUM(E12:E54)</f>
        <v>0</v>
      </c>
      <c r="F55" s="66">
        <f>SUM(F12:F54)</f>
        <v>0</v>
      </c>
      <c r="G55" s="238"/>
      <c r="H55" s="239">
        <f>SUM(H12:H54)</f>
        <v>233</v>
      </c>
      <c r="I55" s="240">
        <f>SUM(I12:I54)</f>
        <v>233</v>
      </c>
      <c r="J55" s="240">
        <f>SUM(J12:J54)</f>
        <v>0</v>
      </c>
      <c r="K55" s="240">
        <v>0</v>
      </c>
      <c r="L55" s="238"/>
      <c r="M55" s="239">
        <f>SUM(M12:M54)</f>
        <v>109</v>
      </c>
      <c r="N55" s="240">
        <f>SUM(N12:N54)</f>
        <v>109</v>
      </c>
      <c r="O55" s="240">
        <f>SUM(O12:O54)</f>
        <v>0</v>
      </c>
      <c r="P55" s="240">
        <f>SUM(P12:P54)</f>
        <v>0</v>
      </c>
      <c r="Q55" s="238"/>
      <c r="R55" s="239">
        <f>SUM(R12:R54)</f>
        <v>981</v>
      </c>
      <c r="S55" s="240">
        <f>SUM(S12:S54)</f>
        <v>981</v>
      </c>
      <c r="T55" s="240">
        <f>SUM(T12:T54)</f>
        <v>0</v>
      </c>
      <c r="U55" s="240">
        <f>SUM(U12:U54)</f>
        <v>0</v>
      </c>
      <c r="V55" s="238"/>
      <c r="W55" s="239">
        <f t="shared" ref="W55:Z55" si="0">SUM(W12:W54)</f>
        <v>460</v>
      </c>
      <c r="X55" s="240">
        <f t="shared" si="0"/>
        <v>460</v>
      </c>
      <c r="Y55" s="240">
        <f t="shared" si="0"/>
        <v>0</v>
      </c>
      <c r="Z55" s="240">
        <f t="shared" si="0"/>
        <v>0</v>
      </c>
      <c r="AA55" s="238"/>
      <c r="AB55" s="75"/>
    </row>
    <row r="56" spans="1:36" s="2" customFormat="1" ht="26.25" customHeight="1">
      <c r="B56" s="5"/>
      <c r="D56" s="11"/>
      <c r="G56" s="241"/>
      <c r="H56" s="242"/>
      <c r="I56" s="243"/>
      <c r="J56" s="242"/>
      <c r="K56" s="244"/>
      <c r="L56" s="241"/>
      <c r="M56" s="241"/>
      <c r="N56" s="241"/>
      <c r="O56" s="241"/>
      <c r="P56" s="244"/>
      <c r="Q56" s="241"/>
      <c r="R56" s="242"/>
      <c r="S56" s="245"/>
      <c r="T56" s="242"/>
      <c r="U56" s="244"/>
      <c r="V56" s="241"/>
      <c r="W56" s="242"/>
      <c r="X56" s="245"/>
      <c r="Y56" s="242"/>
      <c r="Z56" s="244"/>
      <c r="AA56" s="241"/>
    </row>
    <row r="57" spans="1:36">
      <c r="G57" s="241"/>
      <c r="L57" s="241"/>
      <c r="M57" s="241"/>
      <c r="N57" s="241"/>
      <c r="O57" s="241"/>
      <c r="Q57" s="241"/>
      <c r="V57" s="241"/>
      <c r="AA57" s="241"/>
    </row>
    <row r="58" spans="1:36">
      <c r="G58" s="241"/>
      <c r="L58" s="241"/>
      <c r="M58" s="241"/>
      <c r="N58" s="241"/>
      <c r="O58" s="241"/>
      <c r="Q58" s="241"/>
      <c r="V58" s="241"/>
      <c r="AA58" s="241"/>
    </row>
    <row r="59" spans="1:36">
      <c r="G59" s="241"/>
      <c r="L59" s="241"/>
      <c r="M59" s="241"/>
      <c r="N59" s="241"/>
      <c r="O59" s="241"/>
      <c r="Q59" s="241"/>
      <c r="V59" s="241"/>
      <c r="AA59" s="241"/>
    </row>
    <row r="60" spans="1:36">
      <c r="G60" s="241"/>
      <c r="L60" s="241"/>
      <c r="M60" s="241"/>
      <c r="N60" s="241"/>
      <c r="O60" s="241"/>
      <c r="Q60" s="241"/>
      <c r="V60" s="241"/>
      <c r="AA60" s="241"/>
    </row>
    <row r="61" spans="1:36">
      <c r="G61" s="241"/>
      <c r="L61" s="241"/>
      <c r="M61" s="241"/>
      <c r="N61" s="241"/>
      <c r="O61" s="241"/>
      <c r="Q61" s="241"/>
      <c r="V61" s="241"/>
      <c r="AA61" s="241"/>
    </row>
  </sheetData>
  <mergeCells count="38">
    <mergeCell ref="C7:AA7"/>
    <mergeCell ref="C1:AA1"/>
    <mergeCell ref="C2:AA2"/>
    <mergeCell ref="C4:AA4"/>
    <mergeCell ref="C5:AA5"/>
    <mergeCell ref="C6:AA6"/>
    <mergeCell ref="B9:B11"/>
    <mergeCell ref="C9:G9"/>
    <mergeCell ref="H9:L9"/>
    <mergeCell ref="M9:Q9"/>
    <mergeCell ref="R9:V9"/>
    <mergeCell ref="L10:L11"/>
    <mergeCell ref="M10:M11"/>
    <mergeCell ref="N10:N11"/>
    <mergeCell ref="O10:O11"/>
    <mergeCell ref="T10:T11"/>
    <mergeCell ref="U10:U11"/>
    <mergeCell ref="V10:V11"/>
    <mergeCell ref="H10:H11"/>
    <mergeCell ref="I10:I11"/>
    <mergeCell ref="J10:J11"/>
    <mergeCell ref="K10:K11"/>
    <mergeCell ref="AB9:AB11"/>
    <mergeCell ref="C10:C11"/>
    <mergeCell ref="D10:D11"/>
    <mergeCell ref="E10:E11"/>
    <mergeCell ref="F10:F11"/>
    <mergeCell ref="G10:G11"/>
    <mergeCell ref="W9:AA9"/>
    <mergeCell ref="AA10:AA11"/>
    <mergeCell ref="P10:P11"/>
    <mergeCell ref="Q10:Q11"/>
    <mergeCell ref="R10:R11"/>
    <mergeCell ref="S10:S11"/>
    <mergeCell ref="W10:W11"/>
    <mergeCell ref="X10:X11"/>
    <mergeCell ref="Y10:Y11"/>
    <mergeCell ref="Z10:Z11"/>
  </mergeCells>
  <phoneticPr fontId="39"/>
  <pageMargins left="0.42" right="0.19685039370078741" top="0.5" bottom="0.47244094488188981" header="0.16" footer="0.43307086614173229"/>
  <pageSetup paperSize="8" scale="3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Z17"/>
  <sheetViews>
    <sheetView view="pageBreakPreview" zoomScale="40" zoomScaleNormal="50" zoomScaleSheetLayoutView="40" workbookViewId="0">
      <pane xSplit="1" topLeftCell="B1" activePane="topRight" state="frozen"/>
      <selection pane="topRight" activeCell="B1" sqref="B1:K1"/>
    </sheetView>
  </sheetViews>
  <sheetFormatPr defaultRowHeight="13.5"/>
  <cols>
    <col min="1" max="1" width="27.375" style="1" customWidth="1"/>
    <col min="2" max="5" width="14.375" style="1" customWidth="1"/>
    <col min="6" max="6" width="71.375" style="1" customWidth="1"/>
    <col min="7" max="10" width="14.375" style="1" customWidth="1"/>
    <col min="11" max="11" width="70.875" style="1" customWidth="1"/>
    <col min="12" max="12" width="27.375" style="1" customWidth="1"/>
    <col min="13" max="16384" width="9" style="1"/>
  </cols>
  <sheetData>
    <row r="1" spans="1:26" ht="90" customHeight="1">
      <c r="B1" s="405" t="s">
        <v>213</v>
      </c>
      <c r="C1" s="405"/>
      <c r="D1" s="405"/>
      <c r="E1" s="405"/>
      <c r="F1" s="405"/>
      <c r="G1" s="405"/>
      <c r="H1" s="405"/>
      <c r="I1" s="405"/>
      <c r="J1" s="405"/>
      <c r="K1" s="405"/>
    </row>
    <row r="2" spans="1:26" ht="163.5" customHeight="1">
      <c r="A2" s="14"/>
      <c r="B2" s="374" t="s">
        <v>286</v>
      </c>
      <c r="C2" s="374"/>
      <c r="D2" s="374"/>
      <c r="E2" s="374"/>
      <c r="F2" s="374"/>
      <c r="G2" s="374"/>
      <c r="H2" s="374"/>
      <c r="I2" s="374"/>
      <c r="J2" s="374"/>
      <c r="K2" s="374"/>
      <c r="L2" s="123"/>
      <c r="M2" s="123"/>
      <c r="N2" s="123"/>
      <c r="O2" s="123"/>
      <c r="P2" s="123"/>
      <c r="Q2" s="123"/>
      <c r="R2" s="123"/>
      <c r="S2" s="123"/>
      <c r="T2" s="123"/>
      <c r="U2" s="123"/>
      <c r="V2" s="123"/>
      <c r="W2" s="123"/>
      <c r="X2" s="123"/>
      <c r="Y2" s="123"/>
      <c r="Z2" s="123"/>
    </row>
    <row r="3" spans="1:26" ht="30.75" customHeight="1">
      <c r="A3" s="315"/>
      <c r="B3" s="314" t="s">
        <v>283</v>
      </c>
      <c r="C3" s="314"/>
      <c r="D3" s="314"/>
      <c r="E3" s="314"/>
      <c r="F3" s="314"/>
      <c r="G3" s="314"/>
      <c r="H3" s="314"/>
      <c r="I3" s="314"/>
      <c r="J3" s="314"/>
      <c r="K3" s="314"/>
    </row>
    <row r="4" spans="1:26" ht="30.75" customHeight="1">
      <c r="A4" s="14"/>
      <c r="B4" s="413" t="s">
        <v>214</v>
      </c>
      <c r="C4" s="413"/>
      <c r="D4" s="413"/>
      <c r="E4" s="413"/>
      <c r="F4" s="413"/>
      <c r="G4" s="413"/>
      <c r="H4" s="413"/>
      <c r="I4" s="413"/>
      <c r="J4" s="413"/>
      <c r="K4" s="413"/>
    </row>
    <row r="5" spans="1:26" ht="30.75" customHeight="1">
      <c r="A5" s="14"/>
      <c r="B5" s="374" t="s">
        <v>215</v>
      </c>
      <c r="C5" s="374"/>
      <c r="D5" s="374"/>
      <c r="E5" s="374"/>
      <c r="F5" s="374"/>
      <c r="G5" s="374"/>
      <c r="H5" s="374"/>
      <c r="I5" s="374"/>
      <c r="J5" s="374"/>
      <c r="K5" s="374"/>
    </row>
    <row r="6" spans="1:26" ht="30.75" customHeight="1">
      <c r="A6" s="14"/>
      <c r="B6" s="374" t="s">
        <v>59</v>
      </c>
      <c r="C6" s="374"/>
      <c r="D6" s="374"/>
      <c r="E6" s="374"/>
      <c r="F6" s="374"/>
      <c r="G6" s="374"/>
      <c r="H6" s="374"/>
      <c r="I6" s="374"/>
      <c r="J6" s="374"/>
      <c r="K6" s="374"/>
    </row>
    <row r="7" spans="1:26" ht="66.75" customHeight="1">
      <c r="A7" s="14"/>
      <c r="B7" s="374" t="s">
        <v>77</v>
      </c>
      <c r="C7" s="374"/>
      <c r="D7" s="374"/>
      <c r="E7" s="374"/>
      <c r="F7" s="374"/>
      <c r="G7" s="374"/>
      <c r="H7" s="374"/>
      <c r="I7" s="374"/>
      <c r="J7" s="374"/>
      <c r="K7" s="374"/>
      <c r="L7" s="123"/>
      <c r="M7" s="123"/>
      <c r="N7" s="123"/>
      <c r="O7" s="123"/>
      <c r="P7" s="123"/>
      <c r="Q7" s="123"/>
      <c r="R7" s="123"/>
      <c r="S7" s="123"/>
      <c r="T7" s="123"/>
      <c r="U7" s="123"/>
      <c r="V7" s="123"/>
      <c r="W7" s="123"/>
      <c r="X7" s="123"/>
      <c r="Y7" s="123"/>
      <c r="Z7" s="123"/>
    </row>
    <row r="8" spans="1:26" ht="26.25" customHeight="1" thickBot="1">
      <c r="F8" s="16"/>
      <c r="K8" s="16" t="s">
        <v>92</v>
      </c>
    </row>
    <row r="9" spans="1:26" s="6" customFormat="1" ht="34.5" customHeight="1">
      <c r="A9" s="400" t="s">
        <v>22</v>
      </c>
      <c r="B9" s="407" t="s">
        <v>216</v>
      </c>
      <c r="C9" s="403"/>
      <c r="D9" s="403"/>
      <c r="E9" s="403"/>
      <c r="F9" s="404"/>
      <c r="G9" s="407" t="s">
        <v>217</v>
      </c>
      <c r="H9" s="403"/>
      <c r="I9" s="403"/>
      <c r="J9" s="403"/>
      <c r="K9" s="404"/>
      <c r="L9" s="376" t="s">
        <v>52</v>
      </c>
    </row>
    <row r="10" spans="1:26" s="7" customFormat="1" ht="42.75" customHeight="1">
      <c r="A10" s="401"/>
      <c r="B10" s="408" t="s">
        <v>98</v>
      </c>
      <c r="C10" s="381" t="s">
        <v>218</v>
      </c>
      <c r="D10" s="383" t="s">
        <v>219</v>
      </c>
      <c r="E10" s="385" t="s">
        <v>29</v>
      </c>
      <c r="F10" s="410" t="s">
        <v>220</v>
      </c>
      <c r="G10" s="379" t="s">
        <v>98</v>
      </c>
      <c r="H10" s="381" t="s">
        <v>218</v>
      </c>
      <c r="I10" s="383" t="s">
        <v>221</v>
      </c>
      <c r="J10" s="385" t="s">
        <v>29</v>
      </c>
      <c r="K10" s="410" t="s">
        <v>220</v>
      </c>
      <c r="L10" s="377"/>
    </row>
    <row r="11" spans="1:26" s="7" customFormat="1" ht="28.5" customHeight="1" thickBot="1">
      <c r="A11" s="402"/>
      <c r="B11" s="409"/>
      <c r="C11" s="382"/>
      <c r="D11" s="384"/>
      <c r="E11" s="386"/>
      <c r="F11" s="411"/>
      <c r="G11" s="380"/>
      <c r="H11" s="382"/>
      <c r="I11" s="384"/>
      <c r="J11" s="386"/>
      <c r="K11" s="412"/>
      <c r="L11" s="378"/>
    </row>
    <row r="12" spans="1:26" s="2" customFormat="1" ht="50.25" customHeight="1">
      <c r="A12" s="32" t="s">
        <v>108</v>
      </c>
      <c r="B12" s="68">
        <v>21</v>
      </c>
      <c r="C12" s="35">
        <v>21</v>
      </c>
      <c r="D12" s="35">
        <v>0</v>
      </c>
      <c r="E12" s="33">
        <v>0</v>
      </c>
      <c r="F12" s="34">
        <v>39539</v>
      </c>
      <c r="G12" s="68" t="s">
        <v>58</v>
      </c>
      <c r="H12" s="35" t="s">
        <v>58</v>
      </c>
      <c r="I12" s="35" t="s">
        <v>58</v>
      </c>
      <c r="J12" s="33" t="s">
        <v>58</v>
      </c>
      <c r="K12" s="34" t="s">
        <v>58</v>
      </c>
      <c r="L12" s="71"/>
      <c r="M12" s="15"/>
    </row>
    <row r="13" spans="1:26" s="2" customFormat="1" ht="50.25" customHeight="1">
      <c r="A13" s="37" t="s">
        <v>113</v>
      </c>
      <c r="B13" s="38">
        <v>1</v>
      </c>
      <c r="C13" s="43">
        <v>1</v>
      </c>
      <c r="D13" s="43">
        <v>0</v>
      </c>
      <c r="E13" s="39">
        <v>0</v>
      </c>
      <c r="F13" s="41">
        <v>38078</v>
      </c>
      <c r="G13" s="38">
        <v>3</v>
      </c>
      <c r="H13" s="43">
        <v>3</v>
      </c>
      <c r="I13" s="43">
        <v>0</v>
      </c>
      <c r="J13" s="39">
        <v>0</v>
      </c>
      <c r="K13" s="41">
        <v>38078</v>
      </c>
      <c r="L13" s="72"/>
      <c r="M13" s="15"/>
    </row>
    <row r="14" spans="1:26" s="12" customFormat="1" ht="50.25" customHeight="1">
      <c r="A14" s="37" t="s">
        <v>115</v>
      </c>
      <c r="B14" s="38">
        <v>1</v>
      </c>
      <c r="C14" s="43">
        <v>1</v>
      </c>
      <c r="D14" s="43">
        <v>0</v>
      </c>
      <c r="E14" s="31">
        <v>0</v>
      </c>
      <c r="F14" s="41">
        <v>39539</v>
      </c>
      <c r="G14" s="38" t="s">
        <v>58</v>
      </c>
      <c r="H14" s="43" t="s">
        <v>58</v>
      </c>
      <c r="I14" s="43" t="s">
        <v>58</v>
      </c>
      <c r="J14" s="31" t="s">
        <v>58</v>
      </c>
      <c r="K14" s="41" t="s">
        <v>58</v>
      </c>
      <c r="L14" s="72"/>
      <c r="M14" s="15"/>
      <c r="N14" s="2"/>
      <c r="O14" s="2"/>
      <c r="P14" s="2"/>
      <c r="Q14" s="2"/>
      <c r="R14" s="2"/>
      <c r="S14" s="2"/>
      <c r="T14" s="2"/>
      <c r="U14" s="2"/>
    </row>
    <row r="15" spans="1:26" s="2" customFormat="1" ht="50.25" customHeight="1" thickBot="1">
      <c r="A15" s="37" t="s">
        <v>178</v>
      </c>
      <c r="B15" s="57">
        <v>1</v>
      </c>
      <c r="C15" s="59">
        <v>1</v>
      </c>
      <c r="D15" s="45">
        <v>0</v>
      </c>
      <c r="E15" s="39">
        <v>0</v>
      </c>
      <c r="F15" s="44" t="s">
        <v>222</v>
      </c>
      <c r="G15" s="57" t="s">
        <v>58</v>
      </c>
      <c r="H15" s="59" t="s">
        <v>58</v>
      </c>
      <c r="I15" s="45" t="s">
        <v>58</v>
      </c>
      <c r="J15" s="39" t="s">
        <v>58</v>
      </c>
      <c r="K15" s="44" t="s">
        <v>58</v>
      </c>
      <c r="L15" s="72"/>
      <c r="M15" s="15"/>
    </row>
    <row r="16" spans="1:26" s="2" customFormat="1" ht="27" customHeight="1" thickBot="1">
      <c r="A16" s="76"/>
      <c r="B16" s="65">
        <f>SUM(B12:B15)</f>
        <v>24</v>
      </c>
      <c r="C16" s="66">
        <f>SUM(C12:C15)</f>
        <v>24</v>
      </c>
      <c r="D16" s="66">
        <f>SUM(D12:D15)</f>
        <v>0</v>
      </c>
      <c r="E16" s="66">
        <v>0</v>
      </c>
      <c r="F16" s="77"/>
      <c r="G16" s="65">
        <f>SUM(G12:G15)</f>
        <v>3</v>
      </c>
      <c r="H16" s="66">
        <f>SUM(H12:H15)</f>
        <v>3</v>
      </c>
      <c r="I16" s="66">
        <f>SUM(I12:I15)</f>
        <v>0</v>
      </c>
      <c r="J16" s="66">
        <v>0</v>
      </c>
      <c r="K16" s="77"/>
      <c r="L16" s="75"/>
    </row>
    <row r="17" spans="1:1" s="2" customFormat="1" ht="26.25" customHeight="1">
      <c r="A17" s="5"/>
    </row>
  </sheetData>
  <mergeCells count="20">
    <mergeCell ref="B7:K7"/>
    <mergeCell ref="B1:K1"/>
    <mergeCell ref="B2:K2"/>
    <mergeCell ref="B4:K4"/>
    <mergeCell ref="B5:K5"/>
    <mergeCell ref="B6:K6"/>
    <mergeCell ref="A9:A11"/>
    <mergeCell ref="B9:F9"/>
    <mergeCell ref="G9:K9"/>
    <mergeCell ref="L9:L11"/>
    <mergeCell ref="B10:B11"/>
    <mergeCell ref="C10:C11"/>
    <mergeCell ref="D10:D11"/>
    <mergeCell ref="E10:E11"/>
    <mergeCell ref="F10:F11"/>
    <mergeCell ref="G10:G11"/>
    <mergeCell ref="H10:H11"/>
    <mergeCell ref="I10:I11"/>
    <mergeCell ref="J10:J11"/>
    <mergeCell ref="K10:K11"/>
  </mergeCells>
  <phoneticPr fontId="39"/>
  <pageMargins left="0.42" right="0.19685039370078741" top="0.5" bottom="0.47244094488188981" header="0.16" footer="0.43307086614173229"/>
  <pageSetup paperSize="9" scale="31"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workbookViewId="0">
      <selection activeCell="C17" sqref="C17"/>
    </sheetView>
  </sheetViews>
  <sheetFormatPr defaultRowHeight="13.5"/>
  <sheetData>
    <row r="1" spans="1:5">
      <c r="A1" t="s">
        <v>273</v>
      </c>
      <c r="B1" t="s">
        <v>272</v>
      </c>
      <c r="C1" t="s">
        <v>279</v>
      </c>
      <c r="D1" t="s">
        <v>280</v>
      </c>
    </row>
    <row r="2" spans="1:5">
      <c r="A2" t="s">
        <v>269</v>
      </c>
      <c r="B2" s="311">
        <f>2155/E2</f>
        <v>0.98222424794895169</v>
      </c>
      <c r="C2" s="311">
        <f>39/E2</f>
        <v>1.7775752051048314E-2</v>
      </c>
      <c r="D2" s="311">
        <f>0/E2</f>
        <v>0</v>
      </c>
      <c r="E2">
        <v>2194</v>
      </c>
    </row>
    <row r="3" spans="1:5">
      <c r="A3" t="s">
        <v>270</v>
      </c>
      <c r="B3" s="311">
        <f>2092/E3</f>
        <v>0.99429657794676807</v>
      </c>
      <c r="C3" s="311">
        <f>12/E3</f>
        <v>5.7034220532319393E-3</v>
      </c>
      <c r="D3" s="311">
        <f>0/E3</f>
        <v>0</v>
      </c>
      <c r="E3">
        <v>2104</v>
      </c>
    </row>
    <row r="4" spans="1:5">
      <c r="A4" t="s">
        <v>271</v>
      </c>
      <c r="B4" s="311">
        <f>2035/E4</f>
        <v>1</v>
      </c>
      <c r="C4" s="311">
        <f>0/E4</f>
        <v>0</v>
      </c>
      <c r="D4" s="311">
        <f>0/E4</f>
        <v>0</v>
      </c>
      <c r="E4">
        <v>2035</v>
      </c>
    </row>
    <row r="7" spans="1:5">
      <c r="A7" t="s">
        <v>274</v>
      </c>
      <c r="B7" t="s">
        <v>272</v>
      </c>
      <c r="C7" t="s">
        <v>279</v>
      </c>
      <c r="D7" t="s">
        <v>280</v>
      </c>
    </row>
    <row r="8" spans="1:5">
      <c r="A8" t="s">
        <v>269</v>
      </c>
      <c r="B8" s="311">
        <f>5/E8</f>
        <v>0.11627906976744186</v>
      </c>
      <c r="C8" s="311">
        <f>30/E8</f>
        <v>0.69767441860465118</v>
      </c>
      <c r="D8" s="311">
        <f>8/E8</f>
        <v>0.18604651162790697</v>
      </c>
      <c r="E8">
        <v>43</v>
      </c>
    </row>
    <row r="9" spans="1:5">
      <c r="A9" t="s">
        <v>270</v>
      </c>
      <c r="B9" s="311">
        <f>6/E9</f>
        <v>0.13953488372093023</v>
      </c>
      <c r="C9" s="311">
        <f>31/E9</f>
        <v>0.72093023255813948</v>
      </c>
      <c r="D9" s="311">
        <f>6/E9</f>
        <v>0.13953488372093023</v>
      </c>
      <c r="E9">
        <v>43</v>
      </c>
    </row>
    <row r="10" spans="1:5">
      <c r="A10" t="s">
        <v>271</v>
      </c>
      <c r="B10" s="311">
        <f>14/E10</f>
        <v>0.32558139534883723</v>
      </c>
      <c r="C10" s="311">
        <f>29/E10</f>
        <v>0.67441860465116277</v>
      </c>
      <c r="D10" s="311">
        <f>0/E10</f>
        <v>0</v>
      </c>
      <c r="E10">
        <v>43</v>
      </c>
    </row>
    <row r="13" spans="1:5">
      <c r="A13" t="s">
        <v>275</v>
      </c>
      <c r="B13" t="s">
        <v>276</v>
      </c>
      <c r="C13" t="s">
        <v>277</v>
      </c>
      <c r="D13" t="s">
        <v>278</v>
      </c>
    </row>
    <row r="14" spans="1:5">
      <c r="A14" t="s">
        <v>269</v>
      </c>
      <c r="B14" s="311">
        <f>5/E14</f>
        <v>0.11627906976744186</v>
      </c>
      <c r="C14" s="311">
        <f>27/E14</f>
        <v>0.62790697674418605</v>
      </c>
      <c r="D14" s="311">
        <f>11/E14</f>
        <v>0.2558139534883721</v>
      </c>
      <c r="E14">
        <v>43</v>
      </c>
    </row>
    <row r="15" spans="1:5">
      <c r="A15" t="s">
        <v>270</v>
      </c>
      <c r="B15" s="311">
        <f>34/E15</f>
        <v>0.79069767441860461</v>
      </c>
      <c r="C15" s="311">
        <f>7/E15</f>
        <v>0.16279069767441862</v>
      </c>
      <c r="D15" s="311">
        <f>2/E15</f>
        <v>4.6511627906976744E-2</v>
      </c>
      <c r="E15">
        <v>43</v>
      </c>
    </row>
    <row r="16" spans="1:5" ht="13.5" customHeight="1">
      <c r="A16" t="s">
        <v>271</v>
      </c>
      <c r="B16" s="311">
        <f>43/E16</f>
        <v>1</v>
      </c>
      <c r="C16" s="311">
        <f>0/E16</f>
        <v>0</v>
      </c>
      <c r="D16" s="311">
        <f>0/E16</f>
        <v>0</v>
      </c>
      <c r="E16">
        <v>43</v>
      </c>
    </row>
  </sheetData>
  <phoneticPr fontId="39"/>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実施状況</vt:lpstr>
      <vt:lpstr>市町村本庁舎・議会・出先機関</vt:lpstr>
      <vt:lpstr>公立保育所・幼稚園・小中学校</vt:lpstr>
      <vt:lpstr>公立高等学校・ 支援学校</vt:lpstr>
      <vt:lpstr>グラフ参照用</vt:lpstr>
      <vt:lpstr>'公立高等学校・ 支援学校'!Print_Area</vt:lpstr>
      <vt:lpstr>公立保育所・幼稚園・小中学校!Print_Area</vt:lpstr>
      <vt:lpstr>市町村本庁舎・議会・出先機関!Print_Area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2019-09-17T13:37:35Z</dcterms:created>
  <dcterms:modified xsi:type="dcterms:W3CDTF">2019-12-27T06:06:52Z</dcterms:modified>
</cp:coreProperties>
</file>