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3（R2決算）\13_チェック作業\04_最終稿\"/>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C36" i="10"/>
  <c r="CO35" i="10"/>
  <c r="AM35" i="10"/>
  <c r="C35" i="10"/>
  <c r="CO34" i="10"/>
  <c r="AM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W34" i="10"/>
  <c r="BW35" i="10" s="1"/>
  <c r="BW36" i="10" s="1"/>
  <c r="BW37" i="10" s="1"/>
  <c r="BW38" i="10" s="1"/>
</calcChain>
</file>

<file path=xl/sharedStrings.xml><?xml version="1.0" encoding="utf-8"?>
<sst xmlns="http://schemas.openxmlformats.org/spreadsheetml/2006/main" count="1145" uniqueCount="623">
  <si>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</si>
  <si>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</si>
  <si>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</si>
  <si>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</si>
  <si>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</si>
  <si>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</si>
  <si>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</si>
  <si>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</si>
  <si>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</si>
  <si>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</si>
  <si>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</si>
  <si>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</si>
  <si>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</si>
  <si>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</si>
  <si>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</si>
  <si>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</si>
  <si>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</si>
  <si>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</si>
  <si>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</si>
  <si>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</si>
  <si>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</si>
  <si>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</si>
  <si>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</si>
  <si>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</si>
  <si>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</si>
  <si>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</si>
  <si>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</si>
  <si>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</si>
  <si>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</si>
  <si>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</si>
  <si>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</si>
  <si>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</si>
  <si>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</si>
  <si>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</si>
  <si>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</si>
  <si>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</si>
  <si>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</si>
  <si>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</si>
  <si>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</si>
  <si>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</si>
  <si>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</si>
  <si>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</si>
  <si>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</si>
  <si>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</si>
  <si>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</si>
  <si>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</si>
  <si>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</si>
  <si>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</si>
  <si>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</si>
  <si>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</si>
  <si>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</si>
  <si>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</si>
  <si>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</si>
  <si>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</si>
  <si>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</si>
  <si>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</si>
  <si>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</si>
  <si>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</si>
  <si>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</si>
  <si>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</si>
  <si>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</si>
  <si>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</si>
  <si>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</si>
  <si>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</si>
  <si>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</si>
  <si>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</si>
  <si>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</si>
  <si>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</si>
  <si>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</si>
  <si>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</si>
  <si>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</si>
  <si>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</si>
  <si>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</si>
  <si>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</si>
  <si>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</si>
  <si>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</si>
  <si>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</si>
  <si>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</si>
  <si>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</si>
  <si>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</si>
  <si>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</si>
  <si>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</si>
  <si>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</si>
  <si>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</si>
  <si>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</si>
  <si>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</si>
  <si>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</si>
  <si>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</si>
  <si>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</si>
  <si>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</si>
  <si>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</si>
  <si>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</si>
  <si>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</si>
  <si>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</si>
  <si>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</si>
  <si>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</si>
  <si>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</si>
  <si>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</si>
  <si>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岬町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</si>
  <si>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</si>
  <si>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</si>
  <si>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</si>
  <si>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</si>
  <si>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</si>
  <si>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</si>
  <si>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</si>
  <si>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</si>
  <si>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</si>
  <si>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</si>
  <si>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</si>
  <si>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</si>
  <si>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</si>
  <si>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</si>
  <si>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</si>
  <si>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</si>
  <si>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</si>
  <si>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</si>
  <si>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</si>
  <si>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</si>
  <si>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</si>
  <si>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</si>
  <si>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</si>
  <si>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</si>
  <si>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</si>
  <si>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</si>
  <si>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</si>
  <si>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</si>
  <si>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</si>
  <si>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</si>
  <si>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</si>
  <si>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</si>
  <si>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</si>
  <si>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</si>
  <si>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</si>
  <si>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</si>
  <si>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</si>
  <si>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</si>
  <si>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</si>
  <si>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</si>
  <si>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</si>
  <si>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</si>
  <si>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</si>
  <si>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</si>
  <si>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</si>
  <si>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</si>
  <si>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</si>
  <si>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</si>
  <si>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</si>
  <si>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</si>
  <si>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</si>
  <si>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</si>
  <si>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</si>
  <si>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</si>
  <si>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</si>
  <si>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</si>
  <si>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</si>
  <si>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</si>
  <si>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</si>
  <si>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</si>
  <si>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</si>
  <si>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</si>
  <si>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</si>
  <si>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</si>
  <si>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</si>
  <si>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</si>
  <si>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</si>
  <si>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</si>
  <si>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</si>
  <si>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</si>
  <si>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</si>
  <si>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</si>
  <si>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</si>
  <si>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</si>
  <si>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</si>
  <si>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</si>
  <si>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</si>
  <si>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</si>
  <si>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</si>
  <si>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</si>
  <si>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</si>
  <si>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</si>
  <si>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</si>
  <si>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</si>
  <si>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</si>
  <si>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</si>
  <si>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</si>
  <si>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</si>
  <si>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</si>
  <si>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</si>
  <si>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</si>
  <si>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</si>
  <si>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</si>
  <si>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</si>
  <si>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</si>
  <si>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</si>
  <si>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</si>
  <si>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</si>
  <si>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</si>
  <si>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</si>
  <si>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</si>
  <si>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</si>
  <si>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</si>
  <si>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</si>
  <si>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</si>
  <si>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</si>
  <si>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</si>
  <si>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</si>
  <si>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</si>
  <si>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</si>
  <si>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</si>
  <si>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</si>
  <si>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</si>
  <si>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</si>
  <si>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</si>
  <si>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</si>
  <si>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大阪府岬町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</si>
  <si>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</si>
  <si>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</si>
  <si>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</si>
  <si>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</si>
  <si>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</si>
  <si>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</si>
  <si>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</si>
  <si>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</si>
  <si>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</si>
  <si>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</si>
  <si>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</si>
  <si>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</si>
  <si>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</si>
  <si>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</si>
  <si>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</si>
  <si>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</si>
  <si>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</si>
  <si>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</si>
  <si>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</si>
  <si>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</si>
  <si>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</si>
  <si>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</si>
  <si>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</si>
  <si>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</si>
  <si>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</si>
  <si>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</si>
  <si>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</si>
  <si>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</si>
  <si>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</si>
  <si>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</si>
  <si>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</si>
  <si>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</si>
  <si>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</si>
  <si>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</si>
  <si>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</si>
  <si>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</si>
  <si>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</si>
  <si>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</si>
  <si>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</si>
  <si>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</si>
  <si>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</si>
  <si>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</si>
  <si>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</si>
  <si>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</si>
  <si>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</si>
  <si>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</si>
  <si>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</si>
  <si>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</si>
  <si>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</si>
  <si>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</si>
  <si>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</si>
  <si>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</si>
  <si>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</si>
  <si>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</si>
  <si>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</si>
  <si>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</si>
  <si>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</si>
  <si>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</si>
  <si>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</si>
  <si>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</si>
  <si>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</si>
  <si>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</si>
  <si>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</si>
  <si>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</si>
  <si>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</si>
  <si>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</si>
  <si>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</si>
  <si>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</si>
  <si>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</si>
  <si>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</si>
  <si>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</si>
  <si>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</si>
  <si>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</si>
  <si>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</si>
  <si>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</si>
  <si>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</si>
  <si>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</si>
  <si>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</si>
  <si>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</si>
  <si>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</si>
  <si>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</si>
  <si>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</si>
  <si>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</si>
  <si>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</si>
  <si>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</si>
  <si>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</si>
  <si>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</si>
  <si>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</si>
  <si>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</si>
  <si>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</si>
  <si>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</si>
  <si>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</si>
  <si>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</si>
  <si>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</si>
  <si>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</si>
  <si>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</si>
  <si>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</si>
  <si>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</si>
  <si>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</si>
  <si>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</si>
  <si>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</si>
  <si>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</si>
  <si>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</si>
  <si>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</si>
  <si>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</si>
  <si>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</si>
  <si>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</si>
  <si>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</si>
  <si>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</si>
  <si>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</si>
  <si>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</si>
  <si>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</si>
  <si>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</si>
  <si>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</si>
  <si>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</si>
  <si>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</si>
  <si>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</si>
  <si>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</si>
  <si>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</si>
  <si>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</si>
  <si>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</si>
  <si>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</si>
  <si>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</si>
  <si>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</si>
  <si>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</si>
  <si>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</si>
  <si>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</si>
  <si>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</si>
  <si>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</si>
  <si>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</si>
  <si>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</si>
  <si>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</si>
  <si>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</si>
  <si>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</si>
  <si>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</si>
  <si>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</si>
  <si>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</si>
  <si>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</si>
  <si>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</si>
  <si>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</si>
  <si>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</si>
  <si>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</si>
  <si>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</si>
  <si>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</si>
  <si>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</si>
  <si>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</si>
  <si>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</si>
  <si>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</si>
  <si>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</si>
  <si>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</si>
  <si>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</si>
  <si>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</si>
  <si>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</si>
  <si>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</si>
  <si>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大阪府岬町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</si>
  <si>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</si>
  <si>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</si>
  <si>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</si>
  <si>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</si>
  <si>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</si>
  <si>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</si>
  <si>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</si>
  <si>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</si>
  <si>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</si>
  <si>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</si>
  <si>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</si>
  <si>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</si>
  <si>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</si>
  <si>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</si>
  <si>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</si>
  <si>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</si>
  <si>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</si>
  <si>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</si>
  <si>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</si>
  <si>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</si>
  <si>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</si>
  <si>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</si>
  <si>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</si>
  <si>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</si>
  <si>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</si>
  <si>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</si>
  <si>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</si>
  <si>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</si>
  <si>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</si>
  <si>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</si>
  <si>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</si>
  <si>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</si>
  <si>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</si>
  <si>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</si>
  <si>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</si>
  <si>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t>
    <phoneticPr fontId="5"/>
  </si>
  <si>
    <t>介護保険特別会計</t>
    <phoneticPr fontId="5"/>
  </si>
  <si>
    <t>後期高齢者医療特別会計</t>
    <phoneticPr fontId="5"/>
  </si>
  <si>
    <t>下水道事業特別会計</t>
    <phoneticPr fontId="5"/>
  </si>
  <si>
    <t>-</t>
    <phoneticPr fontId="5"/>
  </si>
  <si>
    <t>法非適用企業</t>
    <phoneticPr fontId="5"/>
  </si>
  <si>
    <t>漁業集落排水事業特別会計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</si>
  <si>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</si>
  <si>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</si>
  <si>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</si>
  <si>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</si>
  <si>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</si>
  <si>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</si>
  <si>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</si>
  <si>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</si>
  <si>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</si>
  <si>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</si>
  <si>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</si>
  <si>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</si>
  <si>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</si>
  <si>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</si>
  <si>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</si>
  <si>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</si>
  <si>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</si>
  <si>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</si>
  <si>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</si>
  <si>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</si>
  <si>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</si>
  <si>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</si>
  <si>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</si>
  <si>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</si>
  <si>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</si>
  <si>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</si>
  <si>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</si>
  <si>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</si>
  <si>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</si>
  <si>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</si>
  <si>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</si>
  <si>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</si>
  <si>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</si>
  <si>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</si>
  <si>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</si>
  <si>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</si>
  <si>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</si>
  <si>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</si>
  <si>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</si>
  <si>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</si>
  <si>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</si>
  <si>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</si>
  <si>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</si>
  <si>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</si>
  <si>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</si>
  <si>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</si>
  <si>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</si>
  <si>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</si>
  <si>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</si>
  <si>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</si>
  <si>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</si>
  <si>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</si>
  <si>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</si>
  <si>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</si>
  <si>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</si>
  <si>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</si>
  <si>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</si>
  <si>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</si>
  <si>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</si>
  <si>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</si>
  <si>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</si>
  <si>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</si>
  <si>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</si>
  <si>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</si>
  <si>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</si>
  <si>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</si>
  <si>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</si>
  <si>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</si>
  <si>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</si>
  <si>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</si>
  <si>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</si>
  <si>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</si>
  <si>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</si>
  <si>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</si>
  <si>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</si>
  <si>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</si>
  <si>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漁業集落排水事業特別会計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</si>
  <si>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</si>
  <si>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</si>
  <si>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</si>
  <si>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</si>
  <si>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</si>
  <si>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</si>
  <si>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</si>
  <si>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</si>
  <si>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</si>
  <si>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</si>
  <si>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</si>
  <si>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</si>
  <si>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</si>
  <si>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</si>
  <si>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</si>
  <si>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</si>
  <si>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</si>
  <si>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</si>
  <si>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</si>
  <si>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</si>
  <si>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</si>
  <si>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</si>
  <si>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</si>
  <si>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</si>
  <si>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</si>
  <si>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</si>
  <si>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</si>
  <si>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</si>
  <si>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</si>
  <si>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</si>
  <si>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</si>
  <si>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</si>
  <si>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</si>
  <si>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</si>
  <si>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</si>
  <si>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</si>
  <si>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</si>
  <si>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</si>
  <si>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</si>
  <si>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</si>
  <si>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</si>
  <si>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</si>
  <si>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</si>
  <si>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</si>
  <si>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</si>
  <si>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</si>
  <si>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</si>
  <si>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</si>
  <si>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</si>
  <si>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</si>
  <si>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</si>
  <si>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</si>
  <si>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</si>
  <si>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</si>
  <si>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</si>
  <si>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</si>
  <si>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</si>
  <si>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</si>
  <si>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</si>
  <si>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</si>
  <si>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</si>
  <si>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</si>
  <si>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</si>
  <si>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</si>
  <si>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</si>
  <si>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</si>
  <si>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</si>
  <si>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</si>
  <si>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</si>
  <si>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</si>
  <si>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</si>
  <si>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</si>
  <si>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</si>
  <si>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</si>
  <si>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</si>
  <si>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</si>
  <si>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</si>
  <si>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</si>
  <si>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</si>
  <si>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</si>
  <si>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</si>
  <si>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</si>
  <si>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</si>
  <si>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</si>
  <si>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</si>
  <si>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</si>
  <si>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</si>
  <si>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</si>
  <si>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0.57</t>
  </si>
  <si>
    <t>▲ 0.30</t>
  </si>
  <si>
    <t>▲ 4.58</t>
  </si>
  <si>
    <t>介護保険特別会計</t>
  </si>
  <si>
    <t>一般会計</t>
  </si>
  <si>
    <t>後期高齢者医療特別会計</t>
  </si>
  <si>
    <t>国民健康保険特別会計</t>
  </si>
  <si>
    <t>下水道事業特別会計</t>
  </si>
  <si>
    <t>漁業集落排水事業特別会計</t>
  </si>
  <si>
    <t>その他会計（赤字）</t>
  </si>
  <si>
    <t>▲ 0.08</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</si>
  <si>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</si>
  <si>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</si>
  <si>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</si>
  <si>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</si>
  <si>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</si>
  <si>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</si>
  <si>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</si>
  <si>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</si>
  <si>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</si>
  <si>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泉州南消防組合</t>
    <rPh sb="0" eb="2">
      <t>センシュウ</t>
    </rPh>
    <rPh sb="2" eb="3">
      <t>ミナミ</t>
    </rPh>
    <rPh sb="3" eb="5">
      <t>ショウボウ</t>
    </rPh>
    <rPh sb="5" eb="7">
      <t>クミアイ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</si>
  <si>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</si>
  <si>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</si>
  <si>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</si>
  <si>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</si>
  <si>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t>
    <phoneticPr fontId="2"/>
  </si>
  <si>
    <t>－</t>
    <phoneticPr fontId="2"/>
  </si>
  <si>
    <t>－</t>
    <phoneticPr fontId="2"/>
  </si>
  <si>
    <t>岬ゆめ・みらい基金</t>
    <rPh sb="0" eb="1">
      <t>ミサキ</t>
    </rPh>
    <rPh sb="7" eb="9">
      <t>キキン</t>
    </rPh>
    <phoneticPr fontId="5"/>
  </si>
  <si>
    <t>多奈川地区多目的公園管理基金</t>
    <rPh sb="0" eb="3">
      <t>タナガワ</t>
    </rPh>
    <rPh sb="3" eb="5">
      <t>チク</t>
    </rPh>
    <rPh sb="5" eb="8">
      <t>タモクテキ</t>
    </rPh>
    <rPh sb="8" eb="10">
      <t>コウエン</t>
    </rPh>
    <rPh sb="10" eb="12">
      <t>カンリ</t>
    </rPh>
    <rPh sb="12" eb="14">
      <t>キキン</t>
    </rPh>
    <phoneticPr fontId="5"/>
  </si>
  <si>
    <t>公共施設整備基金</t>
    <rPh sb="0" eb="2">
      <t>コウキョウ</t>
    </rPh>
    <rPh sb="2" eb="4">
      <t>シセツ</t>
    </rPh>
    <rPh sb="4" eb="6">
      <t>セイビ</t>
    </rPh>
    <rPh sb="6" eb="8">
      <t>キキン</t>
    </rPh>
    <phoneticPr fontId="5"/>
  </si>
  <si>
    <t>海釣り公園管理基金</t>
    <rPh sb="0" eb="2">
      <t>ウミヅ</t>
    </rPh>
    <rPh sb="3" eb="5">
      <t>コウエン</t>
    </rPh>
    <rPh sb="5" eb="7">
      <t>カンリ</t>
    </rPh>
    <rPh sb="7" eb="9">
      <t>キキン</t>
    </rPh>
    <phoneticPr fontId="5"/>
  </si>
  <si>
    <t>森林経営管理基金</t>
    <rPh sb="0" eb="2">
      <t>シンリン</t>
    </rPh>
    <rPh sb="2" eb="4">
      <t>ケイエイ</t>
    </rPh>
    <rPh sb="4" eb="6">
      <t>カンリ</t>
    </rPh>
    <rPh sb="6" eb="8">
      <t>キキン</t>
    </rPh>
    <phoneticPr fontId="5"/>
  </si>
  <si>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</si>
  <si>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</si>
  <si>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</si>
  <si>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</si>
  <si>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</si>
  <si>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</si>
  <si>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ここに入力</t>
    <rPh sb="3" eb="5">
      <t>ニュウリョク</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</si>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</sst>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34" xfId="17" applyNumberFormat="1" applyFont="1" applyFill="1" applyBorder="1" applyAlignment="1">
      <alignment horizontal="center"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67293</c:v>
                </c:pt>
                <c:pt idx="1">
                  <c:v>67343</c:v>
                </c:pt>
                <c:pt idx="2">
                  <c:v>73475</c:v>
                </c:pt>
                <c:pt idx="3">
                  <c:v>87464</c:v>
                </c:pt>
                <c:pt idx="4">
                  <c:v>117234</c:v>
                </c:pt>
              </c:numCache>
            </c:numRef>
          </c:val>
          <c:smooth val="0"/>
          <c:extLst>
            <c:ext xmlns:c16="http://schemas.microsoft.com/office/drawing/2014/chart" uri="{C3380CC4-5D6E-409C-BE32-E72D297353CC}">
              <c16:uniqueId val="{00000000-7934-4959-AA97-D56C545BC38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85605</c:v>
                </c:pt>
                <c:pt idx="1">
                  <c:v>85660</c:v>
                </c:pt>
                <c:pt idx="2">
                  <c:v>72231</c:v>
                </c:pt>
                <c:pt idx="3">
                  <c:v>74750</c:v>
                </c:pt>
                <c:pt idx="4">
                  <c:v>63463</c:v>
                </c:pt>
              </c:numCache>
            </c:numRef>
          </c:val>
          <c:smooth val="0"/>
          <c:extLst>
            <c:ext xmlns:c16="http://schemas.microsoft.com/office/drawing/2014/chart" uri="{C3380CC4-5D6E-409C-BE32-E72D297353CC}">
              <c16:uniqueId val="{00000001-7934-4959-AA97-D56C545BC382}"/>
            </c:ext>
          </c:extLst>
        </c:ser>
        <c:dLbls>
          <c:showLegendKey val="0"/>
          <c:showVal val="0"/>
          <c:showCatName val="0"/>
          <c:showSerName val="0"/>
          <c:showPercent val="0"/>
          <c:showBubbleSize val="0"/>
        </c:dLbls>
        <c:marker val="1"/>
        <c:smooth val="0"/>
        <c:axId val="383419512"/>
        <c:axId val="383424608"/>
      </c:lineChart>
      <c:catAx>
        <c:axId val="3834195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3424608"/>
        <c:crosses val="autoZero"/>
        <c:auto val="1"/>
        <c:lblAlgn val="ctr"/>
        <c:lblOffset val="100"/>
        <c:tickLblSkip val="1"/>
        <c:tickMarkSkip val="1"/>
        <c:noMultiLvlLbl val="0"/>
      </c:catAx>
      <c:valAx>
        <c:axId val="38342460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34195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1.27</c:v>
                </c:pt>
                <c:pt idx="1">
                  <c:v>1.37</c:v>
                </c:pt>
                <c:pt idx="2">
                  <c:v>1.41</c:v>
                </c:pt>
                <c:pt idx="3">
                  <c:v>1.48</c:v>
                </c:pt>
                <c:pt idx="4">
                  <c:v>1.5</c:v>
                </c:pt>
              </c:numCache>
            </c:numRef>
          </c:val>
          <c:extLst>
            <c:ext xmlns:c16="http://schemas.microsoft.com/office/drawing/2014/chart" uri="{C3380CC4-5D6E-409C-BE32-E72D297353CC}">
              <c16:uniqueId val="{00000000-71C3-45A4-82F1-335DB0C5D90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19.96</c:v>
                </c:pt>
                <c:pt idx="1">
                  <c:v>19.77</c:v>
                </c:pt>
                <c:pt idx="2">
                  <c:v>14.89</c:v>
                </c:pt>
                <c:pt idx="3">
                  <c:v>15.97</c:v>
                </c:pt>
                <c:pt idx="4">
                  <c:v>16.43</c:v>
                </c:pt>
              </c:numCache>
            </c:numRef>
          </c:val>
          <c:extLst>
            <c:ext xmlns:c16="http://schemas.microsoft.com/office/drawing/2014/chart" uri="{C3380CC4-5D6E-409C-BE32-E72D297353CC}">
              <c16:uniqueId val="{00000001-71C3-45A4-82F1-335DB0C5D908}"/>
            </c:ext>
          </c:extLst>
        </c:ser>
        <c:dLbls>
          <c:showLegendKey val="0"/>
          <c:showVal val="0"/>
          <c:showCatName val="0"/>
          <c:showSerName val="0"/>
          <c:showPercent val="0"/>
          <c:showBubbleSize val="0"/>
        </c:dLbls>
        <c:gapWidth val="250"/>
        <c:overlap val="100"/>
        <c:axId val="383421472"/>
        <c:axId val="3834250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-0.56999999999999995</c:v>
                </c:pt>
                <c:pt idx="1">
                  <c:v>-0.3</c:v>
                </c:pt>
                <c:pt idx="2">
                  <c:v>-4.58</c:v>
                </c:pt>
                <c:pt idx="3">
                  <c:v>1.1399999999999999</c:v>
                </c:pt>
                <c:pt idx="4">
                  <c:v>1.24</c:v>
                </c:pt>
              </c:numCache>
            </c:numRef>
          </c:val>
          <c:smooth val="0"/>
          <c:extLst>
            <c:ext xmlns:c16="http://schemas.microsoft.com/office/drawing/2014/chart" uri="{C3380CC4-5D6E-409C-BE32-E72D297353CC}">
              <c16:uniqueId val="{00000002-71C3-45A4-82F1-335DB0C5D908}"/>
            </c:ext>
          </c:extLst>
        </c:ser>
        <c:dLbls>
          <c:showLegendKey val="0"/>
          <c:showVal val="0"/>
          <c:showCatName val="0"/>
          <c:showSerName val="0"/>
          <c:showPercent val="0"/>
          <c:showBubbleSize val="0"/>
        </c:dLbls>
        <c:marker val="1"/>
        <c:smooth val="0"/>
        <c:axId val="383421472"/>
        <c:axId val="383425000"/>
      </c:lineChart>
      <c:catAx>
        <c:axId val="383421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83425000"/>
        <c:crosses val="autoZero"/>
        <c:auto val="1"/>
        <c:lblAlgn val="ctr"/>
        <c:lblOffset val="100"/>
        <c:tickLblSkip val="1"/>
        <c:tickMarkSkip val="1"/>
        <c:noMultiLvlLbl val="0"/>
      </c:catAx>
      <c:valAx>
        <c:axId val="383425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3421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c:v>
                </c:pt>
                <c:pt idx="2">
                  <c:v>#N/A</c:v>
                </c:pt>
                <c:pt idx="3">
                  <c:v>0</c:v>
                </c:pt>
                <c:pt idx="4">
                  <c:v>#N/A</c:v>
                </c:pt>
                <c:pt idx="5">
                  <c:v>3.55</c:v>
                </c:pt>
                <c:pt idx="6">
                  <c:v>0</c:v>
                </c:pt>
                <c:pt idx="7">
                  <c:v>0</c:v>
                </c:pt>
                <c:pt idx="8">
                  <c:v>0</c:v>
                </c:pt>
                <c:pt idx="9">
                  <c:v>0</c:v>
                </c:pt>
              </c:numCache>
            </c:numRef>
          </c:val>
          <c:extLst>
            <c:ext xmlns:c16="http://schemas.microsoft.com/office/drawing/2014/chart" uri="{C3380CC4-5D6E-409C-BE32-E72D297353CC}">
              <c16:uniqueId val="{00000000-827A-4C75-ADBE-37C0FA64B89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0.08</c:v>
                </c:pt>
                <c:pt idx="3">
                  <c:v>#N/A</c:v>
                </c:pt>
                <c:pt idx="4">
                  <c:v>0</c:v>
                </c:pt>
                <c:pt idx="5">
                  <c:v>0</c:v>
                </c:pt>
                <c:pt idx="6">
                  <c:v>0</c:v>
                </c:pt>
                <c:pt idx="7">
                  <c:v>0</c:v>
                </c:pt>
                <c:pt idx="8">
                  <c:v>0</c:v>
                </c:pt>
                <c:pt idx="9">
                  <c:v>0</c:v>
                </c:pt>
              </c:numCache>
            </c:numRef>
          </c:val>
          <c:extLst>
            <c:ext xmlns:c16="http://schemas.microsoft.com/office/drawing/2014/chart" uri="{C3380CC4-5D6E-409C-BE32-E72D297353CC}">
              <c16:uniqueId val="{00000001-827A-4C75-ADBE-37C0FA64B89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27A-4C75-ADBE-37C0FA64B89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27A-4C75-ADBE-37C0FA64B895}"/>
            </c:ext>
          </c:extLst>
        </c:ser>
        <c:ser>
          <c:idx val="4"/>
          <c:order val="4"/>
          <c:tx>
            <c:strRef>
              <c:f>データシート!$A$31</c:f>
              <c:strCache>
                <c:ptCount val="1"/>
                <c:pt idx="0">
                  <c:v>漁業集落排水事業特別会計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827A-4C75-ADBE-37C0FA64B895}"/>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827A-4C75-ADBE-37C0FA64B895}"/>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2.37</c:v>
                </c:pt>
                <c:pt idx="2">
                  <c:v>#N/A</c:v>
                </c:pt>
                <c:pt idx="3">
                  <c:v>3.27</c:v>
                </c:pt>
                <c:pt idx="4">
                  <c:v>#N/A</c:v>
                </c:pt>
                <c:pt idx="5">
                  <c:v>1.88</c:v>
                </c:pt>
                <c:pt idx="6">
                  <c:v>#N/A</c:v>
                </c:pt>
                <c:pt idx="7">
                  <c:v>0.44</c:v>
                </c:pt>
                <c:pt idx="8">
                  <c:v>#N/A</c:v>
                </c:pt>
                <c:pt idx="9">
                  <c:v>0</c:v>
                </c:pt>
              </c:numCache>
            </c:numRef>
          </c:val>
          <c:extLst>
            <c:ext xmlns:c16="http://schemas.microsoft.com/office/drawing/2014/chart" uri="{C3380CC4-5D6E-409C-BE32-E72D297353CC}">
              <c16:uniqueId val="{00000006-827A-4C75-ADBE-37C0FA64B895}"/>
            </c:ext>
          </c:extLst>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0.09</c:v>
                </c:pt>
                <c:pt idx="2">
                  <c:v>#N/A</c:v>
                </c:pt>
                <c:pt idx="3">
                  <c:v>0.11</c:v>
                </c:pt>
                <c:pt idx="4">
                  <c:v>#N/A</c:v>
                </c:pt>
                <c:pt idx="5">
                  <c:v>0.12</c:v>
                </c:pt>
                <c:pt idx="6">
                  <c:v>#N/A</c:v>
                </c:pt>
                <c:pt idx="7">
                  <c:v>0.05</c:v>
                </c:pt>
                <c:pt idx="8">
                  <c:v>#N/A</c:v>
                </c:pt>
                <c:pt idx="9">
                  <c:v>0.11</c:v>
                </c:pt>
              </c:numCache>
            </c:numRef>
          </c:val>
          <c:extLst>
            <c:ext xmlns:c16="http://schemas.microsoft.com/office/drawing/2014/chart" uri="{C3380CC4-5D6E-409C-BE32-E72D297353CC}">
              <c16:uniqueId val="{00000007-827A-4C75-ADBE-37C0FA64B89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1.27</c:v>
                </c:pt>
                <c:pt idx="2">
                  <c:v>#N/A</c:v>
                </c:pt>
                <c:pt idx="3">
                  <c:v>1.36</c:v>
                </c:pt>
                <c:pt idx="4">
                  <c:v>#N/A</c:v>
                </c:pt>
                <c:pt idx="5">
                  <c:v>1.4</c:v>
                </c:pt>
                <c:pt idx="6">
                  <c:v>#N/A</c:v>
                </c:pt>
                <c:pt idx="7">
                  <c:v>1.48</c:v>
                </c:pt>
                <c:pt idx="8">
                  <c:v>#N/A</c:v>
                </c:pt>
                <c:pt idx="9">
                  <c:v>1.49</c:v>
                </c:pt>
              </c:numCache>
            </c:numRef>
          </c:val>
          <c:extLst>
            <c:ext xmlns:c16="http://schemas.microsoft.com/office/drawing/2014/chart" uri="{C3380CC4-5D6E-409C-BE32-E72D297353CC}">
              <c16:uniqueId val="{00000008-827A-4C75-ADBE-37C0FA64B895}"/>
            </c:ext>
          </c:extLst>
        </c:ser>
        <c:ser>
          <c:idx val="9"/>
          <c:order val="9"/>
          <c:tx>
            <c:strRef>
              <c:f>データシート!$A$36</c:f>
              <c:strCache>
                <c:ptCount val="1"/>
                <c:pt idx="0">
                  <c:v>介護保険特別会計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1.35</c:v>
                </c:pt>
                <c:pt idx="2">
                  <c:v>#N/A</c:v>
                </c:pt>
                <c:pt idx="3">
                  <c:v>1.46</c:v>
                </c:pt>
                <c:pt idx="4">
                  <c:v>#N/A</c:v>
                </c:pt>
                <c:pt idx="5">
                  <c:v>1.85</c:v>
                </c:pt>
                <c:pt idx="6">
                  <c:v>#N/A</c:v>
                </c:pt>
                <c:pt idx="7">
                  <c:v>1.51</c:v>
                </c:pt>
                <c:pt idx="8">
                  <c:v>#N/A</c:v>
                </c:pt>
                <c:pt idx="9">
                  <c:v>1.52</c:v>
                </c:pt>
              </c:numCache>
            </c:numRef>
          </c:val>
          <c:extLst>
            <c:ext xmlns:c16="http://schemas.microsoft.com/office/drawing/2014/chart" uri="{C3380CC4-5D6E-409C-BE32-E72D297353CC}">
              <c16:uniqueId val="{00000009-827A-4C75-ADBE-37C0FA64B895}"/>
            </c:ext>
          </c:extLst>
        </c:ser>
        <c:dLbls>
          <c:showLegendKey val="0"/>
          <c:showVal val="0"/>
          <c:showCatName val="0"/>
          <c:showSerName val="0"/>
          <c:showPercent val="0"/>
          <c:showBubbleSize val="0"/>
        </c:dLbls>
        <c:gapWidth val="150"/>
        <c:overlap val="100"/>
        <c:axId val="383423040"/>
        <c:axId val="383420296"/>
      </c:barChart>
      <c:catAx>
        <c:axId val="383423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3420296"/>
        <c:crosses val="autoZero"/>
        <c:auto val="1"/>
        <c:lblAlgn val="ctr"/>
        <c:lblOffset val="100"/>
        <c:tickLblSkip val="1"/>
        <c:tickMarkSkip val="1"/>
        <c:noMultiLvlLbl val="0"/>
      </c:catAx>
      <c:valAx>
        <c:axId val="383420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34230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609</c:v>
                </c:pt>
                <c:pt idx="5">
                  <c:v>591</c:v>
                </c:pt>
                <c:pt idx="8">
                  <c:v>592</c:v>
                </c:pt>
                <c:pt idx="11">
                  <c:v>587</c:v>
                </c:pt>
                <c:pt idx="14">
                  <c:v>573</c:v>
                </c:pt>
              </c:numCache>
            </c:numRef>
          </c:val>
          <c:extLst>
            <c:ext xmlns:c16="http://schemas.microsoft.com/office/drawing/2014/chart" uri="{C3380CC4-5D6E-409C-BE32-E72D297353CC}">
              <c16:uniqueId val="{00000000-C79D-4231-B1F5-902CBD45809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79D-4231-B1F5-902CBD45809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79D-4231-B1F5-902CBD45809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21</c:v>
                </c:pt>
                <c:pt idx="3">
                  <c:v>24</c:v>
                </c:pt>
                <c:pt idx="6">
                  <c:v>27</c:v>
                </c:pt>
                <c:pt idx="9">
                  <c:v>29</c:v>
                </c:pt>
                <c:pt idx="12">
                  <c:v>23</c:v>
                </c:pt>
              </c:numCache>
            </c:numRef>
          </c:val>
          <c:extLst>
            <c:ext xmlns:c16="http://schemas.microsoft.com/office/drawing/2014/chart" uri="{C3380CC4-5D6E-409C-BE32-E72D297353CC}">
              <c16:uniqueId val="{00000003-C79D-4231-B1F5-902CBD45809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259</c:v>
                </c:pt>
                <c:pt idx="3">
                  <c:v>269</c:v>
                </c:pt>
                <c:pt idx="6">
                  <c:v>248</c:v>
                </c:pt>
                <c:pt idx="9">
                  <c:v>252</c:v>
                </c:pt>
                <c:pt idx="12">
                  <c:v>259</c:v>
                </c:pt>
              </c:numCache>
            </c:numRef>
          </c:val>
          <c:extLst>
            <c:ext xmlns:c16="http://schemas.microsoft.com/office/drawing/2014/chart" uri="{C3380CC4-5D6E-409C-BE32-E72D297353CC}">
              <c16:uniqueId val="{00000004-C79D-4231-B1F5-902CBD45809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79D-4231-B1F5-902CBD45809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79D-4231-B1F5-902CBD45809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813</c:v>
                </c:pt>
                <c:pt idx="3">
                  <c:v>756</c:v>
                </c:pt>
                <c:pt idx="6">
                  <c:v>752</c:v>
                </c:pt>
                <c:pt idx="9">
                  <c:v>676</c:v>
                </c:pt>
                <c:pt idx="12">
                  <c:v>697</c:v>
                </c:pt>
              </c:numCache>
            </c:numRef>
          </c:val>
          <c:extLst>
            <c:ext xmlns:c16="http://schemas.microsoft.com/office/drawing/2014/chart" uri="{C3380CC4-5D6E-409C-BE32-E72D297353CC}">
              <c16:uniqueId val="{00000007-C79D-4231-B1F5-902CBD45809A}"/>
            </c:ext>
          </c:extLst>
        </c:ser>
        <c:dLbls>
          <c:showLegendKey val="0"/>
          <c:showVal val="0"/>
          <c:showCatName val="0"/>
          <c:showSerName val="0"/>
          <c:showPercent val="0"/>
          <c:showBubbleSize val="0"/>
        </c:dLbls>
        <c:gapWidth val="100"/>
        <c:overlap val="100"/>
        <c:axId val="383835304"/>
        <c:axId val="3838325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484</c:v>
                </c:pt>
                <c:pt idx="2">
                  <c:v>#N/A</c:v>
                </c:pt>
                <c:pt idx="3">
                  <c:v>#N/A</c:v>
                </c:pt>
                <c:pt idx="4">
                  <c:v>458</c:v>
                </c:pt>
                <c:pt idx="5">
                  <c:v>#N/A</c:v>
                </c:pt>
                <c:pt idx="6">
                  <c:v>#N/A</c:v>
                </c:pt>
                <c:pt idx="7">
                  <c:v>435</c:v>
                </c:pt>
                <c:pt idx="8">
                  <c:v>#N/A</c:v>
                </c:pt>
                <c:pt idx="9">
                  <c:v>#N/A</c:v>
                </c:pt>
                <c:pt idx="10">
                  <c:v>370</c:v>
                </c:pt>
                <c:pt idx="11">
                  <c:v>#N/A</c:v>
                </c:pt>
                <c:pt idx="12">
                  <c:v>#N/A</c:v>
                </c:pt>
                <c:pt idx="13">
                  <c:v>406</c:v>
                </c:pt>
                <c:pt idx="14">
                  <c:v>#N/A</c:v>
                </c:pt>
              </c:numCache>
            </c:numRef>
          </c:val>
          <c:smooth val="0"/>
          <c:extLst>
            <c:ext xmlns:c16="http://schemas.microsoft.com/office/drawing/2014/chart" uri="{C3380CC4-5D6E-409C-BE32-E72D297353CC}">
              <c16:uniqueId val="{00000008-C79D-4231-B1F5-902CBD45809A}"/>
            </c:ext>
          </c:extLst>
        </c:ser>
        <c:dLbls>
          <c:showLegendKey val="0"/>
          <c:showVal val="0"/>
          <c:showCatName val="0"/>
          <c:showSerName val="0"/>
          <c:showPercent val="0"/>
          <c:showBubbleSize val="0"/>
        </c:dLbls>
        <c:marker val="1"/>
        <c:smooth val="0"/>
        <c:axId val="383835304"/>
        <c:axId val="383832560"/>
      </c:lineChart>
      <c:catAx>
        <c:axId val="383835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3832560"/>
        <c:crosses val="autoZero"/>
        <c:auto val="1"/>
        <c:lblAlgn val="ctr"/>
        <c:lblOffset val="100"/>
        <c:tickLblSkip val="1"/>
        <c:tickMarkSkip val="1"/>
        <c:noMultiLvlLbl val="0"/>
      </c:catAx>
      <c:valAx>
        <c:axId val="383832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3835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6678</c:v>
                </c:pt>
                <c:pt idx="5">
                  <c:v>6528</c:v>
                </c:pt>
                <c:pt idx="8">
                  <c:v>6494</c:v>
                </c:pt>
                <c:pt idx="11">
                  <c:v>6402</c:v>
                </c:pt>
                <c:pt idx="14">
                  <c:v>6267</c:v>
                </c:pt>
              </c:numCache>
            </c:numRef>
          </c:val>
          <c:extLst>
            <c:ext xmlns:c16="http://schemas.microsoft.com/office/drawing/2014/chart" uri="{C3380CC4-5D6E-409C-BE32-E72D297353CC}">
              <c16:uniqueId val="{00000000-0581-4EAE-902F-E5619528160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165</c:v>
                </c:pt>
              </c:numCache>
            </c:numRef>
          </c:val>
          <c:extLst>
            <c:ext xmlns:c16="http://schemas.microsoft.com/office/drawing/2014/chart" uri="{C3380CC4-5D6E-409C-BE32-E72D297353CC}">
              <c16:uniqueId val="{00000001-0581-4EAE-902F-E5619528160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1691</c:v>
                </c:pt>
                <c:pt idx="5">
                  <c:v>1900</c:v>
                </c:pt>
                <c:pt idx="8">
                  <c:v>1804</c:v>
                </c:pt>
                <c:pt idx="11">
                  <c:v>1716</c:v>
                </c:pt>
                <c:pt idx="14">
                  <c:v>1616</c:v>
                </c:pt>
              </c:numCache>
            </c:numRef>
          </c:val>
          <c:extLst>
            <c:ext xmlns:c16="http://schemas.microsoft.com/office/drawing/2014/chart" uri="{C3380CC4-5D6E-409C-BE32-E72D297353CC}">
              <c16:uniqueId val="{00000002-0581-4EAE-902F-E5619528160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581-4EAE-902F-E5619528160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581-4EAE-902F-E5619528160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581-4EAE-902F-E5619528160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1399</c:v>
                </c:pt>
                <c:pt idx="3">
                  <c:v>1108</c:v>
                </c:pt>
                <c:pt idx="6">
                  <c:v>998</c:v>
                </c:pt>
                <c:pt idx="9">
                  <c:v>987</c:v>
                </c:pt>
                <c:pt idx="12">
                  <c:v>980</c:v>
                </c:pt>
              </c:numCache>
            </c:numRef>
          </c:val>
          <c:extLst>
            <c:ext xmlns:c16="http://schemas.microsoft.com/office/drawing/2014/chart" uri="{C3380CC4-5D6E-409C-BE32-E72D297353CC}">
              <c16:uniqueId val="{00000006-0581-4EAE-902F-E5619528160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171</c:v>
                </c:pt>
                <c:pt idx="3">
                  <c:v>207</c:v>
                </c:pt>
                <c:pt idx="6">
                  <c:v>205</c:v>
                </c:pt>
                <c:pt idx="9">
                  <c:v>191</c:v>
                </c:pt>
                <c:pt idx="12">
                  <c:v>168</c:v>
                </c:pt>
              </c:numCache>
            </c:numRef>
          </c:val>
          <c:extLst>
            <c:ext xmlns:c16="http://schemas.microsoft.com/office/drawing/2014/chart" uri="{C3380CC4-5D6E-409C-BE32-E72D297353CC}">
              <c16:uniqueId val="{00000007-0581-4EAE-902F-E5619528160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3718</c:v>
                </c:pt>
                <c:pt idx="3">
                  <c:v>3593</c:v>
                </c:pt>
                <c:pt idx="6">
                  <c:v>3466</c:v>
                </c:pt>
                <c:pt idx="9">
                  <c:v>3300</c:v>
                </c:pt>
                <c:pt idx="12">
                  <c:v>3051</c:v>
                </c:pt>
              </c:numCache>
            </c:numRef>
          </c:val>
          <c:extLst>
            <c:ext xmlns:c16="http://schemas.microsoft.com/office/drawing/2014/chart" uri="{C3380CC4-5D6E-409C-BE32-E72D297353CC}">
              <c16:uniqueId val="{00000008-0581-4EAE-902F-E5619528160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581-4EAE-902F-E5619528160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7331</c:v>
                </c:pt>
                <c:pt idx="3">
                  <c:v>7589</c:v>
                </c:pt>
                <c:pt idx="6">
                  <c:v>7911</c:v>
                </c:pt>
                <c:pt idx="9">
                  <c:v>8007</c:v>
                </c:pt>
                <c:pt idx="12">
                  <c:v>8171</c:v>
                </c:pt>
              </c:numCache>
            </c:numRef>
          </c:val>
          <c:extLst>
            <c:ext xmlns:c16="http://schemas.microsoft.com/office/drawing/2014/chart" uri="{C3380CC4-5D6E-409C-BE32-E72D297353CC}">
              <c16:uniqueId val="{0000000A-0581-4EAE-902F-E56195281606}"/>
            </c:ext>
          </c:extLst>
        </c:ser>
        <c:dLbls>
          <c:showLegendKey val="0"/>
          <c:showVal val="0"/>
          <c:showCatName val="0"/>
          <c:showSerName val="0"/>
          <c:showPercent val="0"/>
          <c:showBubbleSize val="0"/>
        </c:dLbls>
        <c:gapWidth val="100"/>
        <c:overlap val="100"/>
        <c:axId val="475542720"/>
        <c:axId val="4755411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4251</c:v>
                </c:pt>
                <c:pt idx="2">
                  <c:v>#N/A</c:v>
                </c:pt>
                <c:pt idx="3">
                  <c:v>#N/A</c:v>
                </c:pt>
                <c:pt idx="4">
                  <c:v>4068</c:v>
                </c:pt>
                <c:pt idx="5">
                  <c:v>#N/A</c:v>
                </c:pt>
                <c:pt idx="6">
                  <c:v>#N/A</c:v>
                </c:pt>
                <c:pt idx="7">
                  <c:v>4282</c:v>
                </c:pt>
                <c:pt idx="8">
                  <c:v>#N/A</c:v>
                </c:pt>
                <c:pt idx="9">
                  <c:v>#N/A</c:v>
                </c:pt>
                <c:pt idx="10">
                  <c:v>4368</c:v>
                </c:pt>
                <c:pt idx="11">
                  <c:v>#N/A</c:v>
                </c:pt>
                <c:pt idx="12">
                  <c:v>#N/A</c:v>
                </c:pt>
                <c:pt idx="13">
                  <c:v>4323</c:v>
                </c:pt>
                <c:pt idx="14">
                  <c:v>#N/A</c:v>
                </c:pt>
              </c:numCache>
            </c:numRef>
          </c:val>
          <c:smooth val="0"/>
          <c:extLst>
            <c:ext xmlns:c16="http://schemas.microsoft.com/office/drawing/2014/chart" uri="{C3380CC4-5D6E-409C-BE32-E72D297353CC}">
              <c16:uniqueId val="{0000000B-0581-4EAE-902F-E56195281606}"/>
            </c:ext>
          </c:extLst>
        </c:ser>
        <c:dLbls>
          <c:showLegendKey val="0"/>
          <c:showVal val="0"/>
          <c:showCatName val="0"/>
          <c:showSerName val="0"/>
          <c:showPercent val="0"/>
          <c:showBubbleSize val="0"/>
        </c:dLbls>
        <c:marker val="1"/>
        <c:smooth val="0"/>
        <c:axId val="475542720"/>
        <c:axId val="475541152"/>
      </c:lineChart>
      <c:catAx>
        <c:axId val="475542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5541152"/>
        <c:crosses val="autoZero"/>
        <c:auto val="1"/>
        <c:lblAlgn val="ctr"/>
        <c:lblOffset val="100"/>
        <c:tickLblSkip val="1"/>
        <c:tickMarkSkip val="1"/>
        <c:noMultiLvlLbl val="0"/>
      </c:catAx>
      <c:valAx>
        <c:axId val="475541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5542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642</c:v>
                </c:pt>
                <c:pt idx="1">
                  <c:v>688</c:v>
                </c:pt>
                <c:pt idx="2">
                  <c:v>740</c:v>
                </c:pt>
              </c:numCache>
            </c:numRef>
          </c:val>
          <c:extLst>
            <c:ext xmlns:c16="http://schemas.microsoft.com/office/drawing/2014/chart" uri="{C3380CC4-5D6E-409C-BE32-E72D297353CC}">
              <c16:uniqueId val="{00000000-5F2C-49BD-913B-54C465CCCEC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38</c:v>
                </c:pt>
                <c:pt idx="1">
                  <c:v>38</c:v>
                </c:pt>
                <c:pt idx="2">
                  <c:v>38</c:v>
                </c:pt>
              </c:numCache>
            </c:numRef>
          </c:val>
          <c:extLst>
            <c:ext xmlns:c16="http://schemas.microsoft.com/office/drawing/2014/chart" uri="{C3380CC4-5D6E-409C-BE32-E72D297353CC}">
              <c16:uniqueId val="{00000001-5F2C-49BD-913B-54C465CCCEC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827</c:v>
                </c:pt>
                <c:pt idx="1">
                  <c:v>664</c:v>
                </c:pt>
                <c:pt idx="2">
                  <c:v>543</c:v>
                </c:pt>
              </c:numCache>
            </c:numRef>
          </c:val>
          <c:extLst>
            <c:ext xmlns:c16="http://schemas.microsoft.com/office/drawing/2014/chart" uri="{C3380CC4-5D6E-409C-BE32-E72D297353CC}">
              <c16:uniqueId val="{00000002-5F2C-49BD-913B-54C465CCCEC6}"/>
            </c:ext>
          </c:extLst>
        </c:ser>
        <c:dLbls>
          <c:showLegendKey val="0"/>
          <c:showVal val="0"/>
          <c:showCatName val="0"/>
          <c:showSerName val="0"/>
          <c:showPercent val="0"/>
          <c:showBubbleSize val="0"/>
        </c:dLbls>
        <c:gapWidth val="120"/>
        <c:overlap val="100"/>
        <c:axId val="475541544"/>
        <c:axId val="475541936"/>
      </c:barChart>
      <c:catAx>
        <c:axId val="475541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75541936"/>
        <c:crosses val="autoZero"/>
        <c:auto val="1"/>
        <c:lblAlgn val="ctr"/>
        <c:lblOffset val="100"/>
        <c:tickLblSkip val="1"/>
        <c:tickMarkSkip val="1"/>
        <c:noMultiLvlLbl val="0"/>
      </c:catAx>
      <c:valAx>
        <c:axId val="4755419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75541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{D4C1C3D1-EF25-45CC-A744-166F501C5A94}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5152-4069-B806-B803B0C3610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{F39BC654-02A3-49E1-A4A2-0924E8D52A8C}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152-4069-B806-B803B0C3610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{24A5CA22-E8A9-468C-9934-B6CDC47BFA3A}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152-4069-B806-B803B0C3610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{EA920D83-8D77-4975-977E-3A6780096FCB}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152-4069-B806-B803B0C3610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{A337C5F9-D435-4DA4-8675-CC310A3E5581}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152-4069-B806-B803B0C36105}"/>
                </c:ext>
              </c:extLst>
            </c:dLbl>
            <c:dLbl>
              <c:idx val="8"/>
              <c:layout>
                <c:manualLayout>
                  <c:x val="-4.1444036760836467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{CEE1B435-2EFE-46C7-A607-8B22F74C1938}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5152-4069-B806-B803B0C36105}"/>
                </c:ext>
              </c:extLst>
            </c:dLbl>
            <c:dLbl>
              <c:idx val="16"/>
              <c:layout>
                <c:manualLayout>
                  <c:x val="-3.5010861262119719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{3F780A09-557C-4650-AF2E-3A5AAD3C6049}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5152-4069-B806-B803B0C36105}"/>
                </c:ext>
              </c:extLst>
            </c:dLbl>
            <c:dLbl>
              <c:idx val="24"/>
              <c:layout>
                <c:manualLayout>
                  <c:x val="-2.2716914358970063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{B66443BB-C150-4D9C-8CE8-312B4B5CF0C4}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5152-4069-B806-B803B0C36105}"/>
                </c:ext>
              </c:extLst>
            </c:dLbl>
            <c:dLbl>
              <c:idx val="32"/>
              <c:layout>
                <c:manualLayout>
                  <c:x val="-2.9150089857686742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{C6679D93-84ED-424B-9617-00F63184DBF3}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5152-4069-B806-B803B0C3610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68.099999999999994</c:v>
                </c:pt>
                <c:pt idx="8">
                  <c:v>67</c:v>
                </c:pt>
                <c:pt idx="16">
                  <c:v>65.2</c:v>
                </c:pt>
                <c:pt idx="24">
                  <c:v>66.8</c:v>
                </c:pt>
                <c:pt idx="32">
                  <c:v>64.7</c:v>
                </c:pt>
              </c:numCache>
            </c:numRef>
          </c:xVal>
          <c:yVal>
            <c:numRef>
              <c:f>公会計指標分析・財政指標組合せ分析表!$BP$51:$DC$51</c:f>
              <c:numCache>
                <c:formatCode>#,##0.0;"▲ "#,##0.0</c:formatCode>
                <c:ptCount val="40"/>
                <c:pt idx="0">
                  <c:v>115.2</c:v>
                </c:pt>
                <c:pt idx="8">
                  <c:v>111</c:v>
                </c:pt>
                <c:pt idx="16">
                  <c:v>115.2</c:v>
                </c:pt>
                <c:pt idx="24">
                  <c:v>117.4</c:v>
                </c:pt>
                <c:pt idx="32">
                  <c:v>109.9</c:v>
                </c:pt>
              </c:numCache>
            </c:numRef>
          </c:yVal>
          <c:smooth val="0"/>
          <c:extLst>
            <c:ext xmlns:c16="http://schemas.microsoft.com/office/drawing/2014/chart" uri="{C3380CC4-5D6E-409C-BE32-E72D297353CC}">
              <c16:uniqueId val="{00000009-5152-4069-B806-B803B0C3610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{F61B2A41-F282-487B-8020-8BA5B4E4DF6E}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5152-4069-B806-B803B0C3610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{B6AE823F-17C4-4C8A-A2B2-392B1F056F13}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152-4069-B806-B803B0C3610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{D9A7BACF-2A86-49C6-87BD-DC105CA7C290}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152-4069-B806-B803B0C3610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{2A5B0BAC-1CDD-4ACC-BD24-CA946E205400}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152-4069-B806-B803B0C3610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{9D4F9AE6-2832-48FE-886D-0E0178763239}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152-4069-B806-B803B0C3610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{9C6AFF8F-4B33-4614-A595-FCE715418D7C}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5152-4069-B806-B803B0C36105}"/>
                </c:ext>
              </c:extLst>
            </c:dLbl>
            <c:dLbl>
              <c:idx val="16"/>
              <c:layout>
                <c:manualLayout>
                  <c:x val="-2.4861281923068076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{1198F73A-F951-472F-9E5F-4A6857892091}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5152-4069-B806-B803B0C36105}"/>
                </c:ext>
              </c:extLst>
            </c:dLbl>
            <c:dLbl>
              <c:idx val="24"/>
              <c:layout>
                <c:manualLayout>
                  <c:x val="-3.9299669196738322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{E936CF4F-1661-427C-B6BE-A33A9E446796}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5152-4069-B806-B803B0C3610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{70B02703-5136-45F1-BF28-FA83E61B4036}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5152-4069-B806-B803B0C361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59.7</c:v>
                </c:pt>
                <c:pt idx="16">
                  <c:v>60</c:v>
                </c:pt>
                <c:pt idx="24">
                  <c:v>60.3</c:v>
                </c:pt>
                <c:pt idx="32">
                  <c:v>61.9</c:v>
                </c:pt>
              </c:numCache>
            </c:numRef>
          </c:xVal>
          <c:yVal>
            <c:numRef>
              <c:f>公会計指標分析・財政指標組合せ分析表!$BP$55:$DC$55</c:f>
              <c:numCache>
                <c:formatCode>#,##0.0;"▲ "#,##0.0</c:formatCode>
                <c:ptCount val="40"/>
                <c:pt idx="0">
                  <c:v>32.9</c:v>
                </c:pt>
                <c:pt idx="8">
                  <c:v>28.5</c:v>
                </c:pt>
                <c:pt idx="16">
                  <c:v>20.5</c:v>
                </c:pt>
                <c:pt idx="24">
                  <c:v>21.4</c:v>
                </c:pt>
                <c:pt idx="32">
                  <c:v>13.7</c:v>
                </c:pt>
              </c:numCache>
            </c:numRef>
          </c:yVal>
          <c:smooth val="0"/>
          <c:extLst>
            <c:ext xmlns:c16="http://schemas.microsoft.com/office/drawing/2014/chart" uri="{C3380CC4-5D6E-409C-BE32-E72D297353CC}">
              <c16:uniqueId val="{00000013-5152-4069-B806-B803B0C36105}"/>
            </c:ext>
          </c:extLst>
        </c:ser>
        <c:dLbls>
          <c:showLegendKey val="0"/>
          <c:showVal val="1"/>
          <c:showCatName val="0"/>
          <c:showSerName val="0"/>
          <c:showPercent val="0"/>
          <c:showBubbleSize val="0"/>
        </c:dLbls>
        <c:axId val="44946368"/>
        <c:axId val="44944016"/>
      </c:scatterChart>
      <c:valAx>
        <c:axId val="44946368"/>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944016"/>
        <c:crosses val="autoZero"/>
        <c:crossBetween val="midCat"/>
      </c:valAx>
      <c:valAx>
        <c:axId val="44944016"/>
        <c:scaling>
          <c:orientation val="maxMin"/>
          <c:max val="1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4946368"/>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{C55E76B9-D733-4D4C-88DC-71E7ED6902BA}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5B4-4A99-AA19-A34413D6D2D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{1ACEEFA1-A04C-4C46-B625-12B25EB5DA43}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5B4-4A99-AA19-A34413D6D2D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{A5D97549-CD7A-4F37-B5BF-20CDADB85BD9}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5B4-4A99-AA19-A34413D6D2D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{95806504-9AE5-4C17-AAB8-30786EE032BC}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5B4-4A99-AA19-A34413D6D2D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{22903133-81E4-4C4F-A7FD-97E7DDC8E42C}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5B4-4A99-AA19-A34413D6D2D9}"/>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{A3C9D4D6-4EA9-4A28-BE32-F84DE495E62F}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5B4-4A99-AA19-A34413D6D2D9}"/>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{5D7BA5C4-6536-459B-BF4F-AB3273700C98}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5B4-4A99-AA19-A34413D6D2D9}"/>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{A3B16BF3-E17F-4B10-86B8-8C2AF084755C}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5B4-4A99-AA19-A34413D6D2D9}"/>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{F01FCDF3-912F-4399-B6D0-2B1A0683BAE6}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5B4-4A99-AA19-A34413D6D2D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14.7</c:v>
                </c:pt>
                <c:pt idx="8">
                  <c:v>13.5</c:v>
                </c:pt>
                <c:pt idx="16">
                  <c:v>12.4</c:v>
                </c:pt>
                <c:pt idx="24">
                  <c:v>11.3</c:v>
                </c:pt>
                <c:pt idx="32">
                  <c:v>10.6</c:v>
                </c:pt>
              </c:numCache>
            </c:numRef>
          </c:xVal>
          <c:yVal>
            <c:numRef>
              <c:f>公会計指標分析・財政指標組合せ分析表!$BP$73:$DC$73</c:f>
              <c:numCache>
                <c:formatCode>#,##0.0;"▲ "#,##0.0</c:formatCode>
                <c:ptCount val="40"/>
                <c:pt idx="0">
                  <c:v>115.2</c:v>
                </c:pt>
                <c:pt idx="8">
                  <c:v>111</c:v>
                </c:pt>
                <c:pt idx="16">
                  <c:v>115.2</c:v>
                </c:pt>
                <c:pt idx="24">
                  <c:v>117.4</c:v>
                </c:pt>
                <c:pt idx="32">
                  <c:v>109.9</c:v>
                </c:pt>
              </c:numCache>
            </c:numRef>
          </c:yVal>
          <c:smooth val="0"/>
          <c:extLst>
            <c:ext xmlns:c16="http://schemas.microsoft.com/office/drawing/2014/chart" uri="{C3380CC4-5D6E-409C-BE32-E72D297353CC}">
              <c16:uniqueId val="{00000009-C5B4-4A99-AA19-A34413D6D2D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234530692708508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{5077A665-E000-4304-9C9C-3CC7A0B52D2E}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5B4-4A99-AA19-A34413D6D2D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{72FC95EE-DB3D-4ADB-87AE-3E0637730650}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5B4-4A99-AA19-A34413D6D2D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{693A551F-6F01-4902-B2A3-545223AA0081}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5B4-4A99-AA19-A34413D6D2D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{A855C769-735C-4668-AE17-F2DC6E922A63}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5B4-4A99-AA19-A34413D6D2D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{A8099013-A941-45EF-B286-DC374D621C9B}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5B4-4A99-AA19-A34413D6D2D9}"/>
                </c:ext>
              </c:extLst>
            </c:dLbl>
            <c:dLbl>
              <c:idx val="8"/>
              <c:layout>
                <c:manualLayout>
                  <c:x val="0"/>
                  <c:y val="9.1589738250449793E-3"/>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{93235576-2681-48B8-9AAB-E15CF668E303}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5B4-4A99-AA19-A34413D6D2D9}"/>
                </c:ext>
              </c:extLst>
            </c:dLbl>
            <c:dLbl>
              <c:idx val="16"/>
              <c:layout>
                <c:manualLayout>
                  <c:x val="0"/>
                  <c:y val="-1.7626807735013277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{55B2B641-85F9-4AF1-898E-D433CF138325}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5B4-4A99-AA19-A34413D6D2D9}"/>
                </c:ext>
              </c:extLst>
            </c:dLbl>
            <c:dLbl>
              <c:idx val="24"/>
              <c:layout>
                <c:manualLayout>
                  <c:x val="0"/>
                  <c:y val="1.3747451036264638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{61E3FF1C-0C8D-49AA-A28D-128828DB70A3}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5B4-4A99-AA19-A34413D6D2D9}"/>
                </c:ext>
              </c:extLst>
            </c:dLbl>
            <c:dLbl>
              <c:idx val="32"/>
              <c:layout>
                <c:manualLayout>
                  <c:x val="0"/>
                  <c:y val="-1.7624410322027363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{91B5F17B-2204-4938-BC24-B91799A433DC}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5B4-4A99-AA19-A34413D6D2D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7.9</c:v>
                </c:pt>
                <c:pt idx="24">
                  <c:v>7.7</c:v>
                </c:pt>
                <c:pt idx="32">
                  <c:v>7.9</c:v>
                </c:pt>
              </c:numCache>
            </c:numRef>
          </c:xVal>
          <c:yVal>
            <c:numRef>
              <c:f>公会計指標分析・財政指標組合せ分析表!$BP$77:$DC$77</c:f>
              <c:numCache>
                <c:formatCode>#,##0.0;"▲ "#,##0.0</c:formatCode>
                <c:ptCount val="40"/>
                <c:pt idx="0">
                  <c:v>32.9</c:v>
                </c:pt>
                <c:pt idx="8">
                  <c:v>28.5</c:v>
                </c:pt>
                <c:pt idx="16">
                  <c:v>20.5</c:v>
                </c:pt>
                <c:pt idx="24">
                  <c:v>21.4</c:v>
                </c:pt>
                <c:pt idx="32">
                  <c:v>13.7</c:v>
                </c:pt>
              </c:numCache>
            </c:numRef>
          </c:yVal>
          <c:smooth val="0"/>
          <c:extLst>
            <c:ext xmlns:c16="http://schemas.microsoft.com/office/drawing/2014/chart" uri="{C3380CC4-5D6E-409C-BE32-E72D297353CC}">
              <c16:uniqueId val="{00000013-C5B4-4A99-AA19-A34413D6D2D9}"/>
            </c:ext>
          </c:extLst>
        </c:ser>
        <c:dLbls>
          <c:showLegendKey val="0"/>
          <c:showVal val="1"/>
          <c:showCatName val="0"/>
          <c:showSerName val="0"/>
          <c:showPercent val="0"/>
          <c:showBubbleSize val="0"/>
        </c:dLbls>
        <c:axId val="44946760"/>
        <c:axId val="44944800"/>
      </c:scatterChart>
      <c:valAx>
        <c:axId val="44946760"/>
        <c:scaling>
          <c:orientation val="maxMin"/>
          <c:max val="16"/>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944800"/>
        <c:crosses val="autoZero"/>
        <c:crossBetween val="midCat"/>
      </c:valAx>
      <c:valAx>
        <c:axId val="44944800"/>
        <c:scaling>
          <c:orientation val="maxMin"/>
          <c:max val="1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4946760"/>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「元利償還金」は、過去に実施した健康ふれあいセンターや中学校などの整備に係る地方債の償還が終了したことで減少傾向にあったが、令和</a:t>
          </a:r>
          <a:r>
            <a:rPr kumimoji="1" lang="en-US" altLang="ja-JP" sz="1300">
              <a:solidFill>
                <a:srgbClr val="000000"/>
              </a:solidFill>
              <a:latin typeface="ＭＳ Ｐゴシック" panose="020B0600070205080204" pitchFamily="50" charset="-128"/>
              <a:ea typeface="ＭＳ Ｐゴシック" panose="020B0600070205080204" pitchFamily="50" charset="-128"/>
            </a:rPr>
            <a:t>2</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年度では新たに小中学校施設の空調機器や、道の駅「みさき」整備事業等の償還が開始されたため、前年度より元利償還金が増加した。</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「組合等が起こした地方債の元利償還金に対する負担金等」は、平成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25</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発足した消防組合の施設整備等に伴うものが計上されている。今後も、一部事務組合への負担金については、構成団体と協議し事業の重点化を図るとともに、基準額以上に一般会計から繰出を行っている下水道事業についても将来の財政負担に引き続き留意しつつ、適正な事業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Ｐゴシック" panose="020B0600070205080204" pitchFamily="50" charset="-128"/>
              <a:ea typeface="ＭＳ Ｐゴシック" panose="020B0600070205080204" pitchFamily="50" charset="-128"/>
            </a:rPr>
            <a:t>　「退職手当負担見込額」は昨年に引き続き減少したものの、町道西畑線整備事業や町道海岸連絡線整備事業等による地方債の発行により、「一般会計等に係る地方債の現在高」は増加した。また、岬ゆめ・みらい基金への積立金を大きく超えた額の取り崩しにより「充当可能基金」が減少しており、結果として「将来負担比率の分子」が増加した。今後とも、将来の財政負担に留意しつつ、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大阪府岬町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・令和元年度は、基金全体としては</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68</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百万円の減となった。これは、ふるさと納税の減少により、岬ゆめ・みらい基金への積立金が大幅に減少し、積立金を大幅に超える金額の取崩しが行われたためである。</a:t>
          </a: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・町税の減収や大規模な災害の発生などの不測の事態や、公共施設の老朽化対策や子育て、福祉などの社会保障関係経費の増加に備えて、財政調整基金や公共施設整備基金に積立てを行っていく予定である。</a:t>
          </a: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・岬ゆめ・みらい基金：個性豊かな活力あるまちづくり施策の推進</a:t>
          </a: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・多奈川地区多目的公園管理基金：多奈川地区多目的公園の維持管理</a:t>
          </a: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・公共施設整備基金：公共施設の整備及び適切な維持管理</a:t>
          </a: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・海釣り公園管理基金：海釣り公園の維持管理</a:t>
          </a: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・森林経営管理基金：温室効果ガス排出削減や災害防止を図るための森林整備等の森林経営管理</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・岬ゆめ・みらい基金：ふるさと納税より</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7</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百万円積立てた一方、寄附の謝礼事務費や地方創生事業等に充当するために</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127</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百万円を取り崩した。</a:t>
          </a: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・多奈川地区多目的公園管理基金：第二阪和国道延伸工事発生土砂の仮置きに伴う土地使用料及び多目的公園への進出企業から土地貸付料等</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15</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百万円を積立てた一方、多奈川地区多目的公園の維持管理運営を図るため</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14</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百万円を取り崩した。</a:t>
          </a: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・岬ゆめ・みらい基金：個人や団体からの寄附金の積立てを行いながら、活力ある、街づくり施策を推進していくため取り崩しを行っていく。</a:t>
          </a: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・公共施設整備基金：公共施設の老朽化に備え、積立てを行っていく。</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年度は、前年度剰余金及び水道事業会計貸付金元利収入等により</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51</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百万円積立てたことで、前年度より増となった。</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17</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年度以降、岬町行財政集中改革計画を実施し、集中・重点的な改革への取組を進めているが、そうした場合でもなお、解消できない財源不足額が発生した際には、財政調整基金を取崩すことで対応を行ってきた。</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景気後退による町税の大幅な減収や大規模災害の発生など不測の事態及び子育て、福祉などの社会保障関係経費の増加等に備えるため、これまで同様に予算編成や予算執行の適正化を行い、本町が実施する収支改善の取組を着実に進めることで、基金への積立てを行っていく。</a:t>
          </a: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・近年、利子収入の積立てのみを行い、取り崩しを行っていないため、ほぼ増減がない状況にある。</a:t>
          </a: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・利子収入の積立てを行っていく予定のため、今後も残高は、ほぼ横ばいとなる予定である。</a:t>
          </a: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大阪府岬町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15,421
15,114
49.18
9,145,423
9,016,167
67,421
4,502,990
8,170,948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本町では、平成２６年度に策定した岬町公共施設適正化基本方針に基づき、老朽化した公共施設の集約化・複合化や除却を進めているが、多くの施設が昭和４０年～５０年代に建設されているため、有形固定資産減価償却率が類似団体内平均値を上回っ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070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5976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58007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57069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55308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4370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49911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48972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47212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4627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4451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43575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00000000-0008-0000-0000-000044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34</xdr:row>
      <xdr:rowOff>100965</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flipV="1">
          <a:off x="4760595" y="4634865"/>
          <a:ext cx="127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70" name="有形固定資産減価償却率最小値テキスト">
          <a:extLst>
            <a:ext uri="{FF2B5EF4-FFF2-40B4-BE49-F238E27FC236}">
              <a16:creationId xmlns:a16="http://schemas.microsoft.com/office/drawing/2014/main" id="{00000000-0008-0000-0000-000046000000}"/>
            </a:ext>
          </a:extLst>
        </xdr:cNvPr>
        <xdr:cNvSpPr txBox="1"/>
      </xdr:nvSpPr>
      <xdr:spPr>
        <a:xfrm>
          <a:off x="4813300" y="593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673600" y="593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72" name="有形固定資産減価償却率最大値テキスト">
          <a:extLst>
            <a:ext uri="{FF2B5EF4-FFF2-40B4-BE49-F238E27FC236}">
              <a16:creationId xmlns:a16="http://schemas.microsoft.com/office/drawing/2014/main" id="{00000000-0008-0000-0000-000048000000}"/>
            </a:ext>
          </a:extLst>
        </xdr:cNvPr>
        <xdr:cNvSpPr txBox="1"/>
      </xdr:nvSpPr>
      <xdr:spPr>
        <a:xfrm>
          <a:off x="4813300" y="4410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a:off x="4673600" y="463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140828</xdr:rowOff>
    </xdr:from>
    <xdr:ext cx="405111" cy="259045"/>
    <xdr:sp macro="" textlink="">
      <xdr:nvSpPr>
        <xdr:cNvPr id="74" name="有形固定資産減価償却率平均値テキスト">
          <a:extLst>
            <a:ext uri="{FF2B5EF4-FFF2-40B4-BE49-F238E27FC236}">
              <a16:creationId xmlns:a16="http://schemas.microsoft.com/office/drawing/2014/main" id="{00000000-0008-0000-0000-00004A000000}"/>
            </a:ext>
          </a:extLst>
        </xdr:cNvPr>
        <xdr:cNvSpPr txBox="1"/>
      </xdr:nvSpPr>
      <xdr:spPr>
        <a:xfrm>
          <a:off x="4813300" y="5112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117951</xdr:rowOff>
    </xdr:from>
    <xdr:to>
      <xdr:col>23</xdr:col>
      <xdr:colOff>136525</xdr:colOff>
      <xdr:row>31</xdr:row>
      <xdr:rowOff>48101</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4711700" y="526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74771</xdr:rowOff>
    </xdr:from>
    <xdr:to>
      <xdr:col>19</xdr:col>
      <xdr:colOff>187325</xdr:colOff>
      <xdr:row>31</xdr:row>
      <xdr:rowOff>4921</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4000500" y="521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3238500" y="521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58579</xdr:rowOff>
    </xdr:from>
    <xdr:to>
      <xdr:col>11</xdr:col>
      <xdr:colOff>187325</xdr:colOff>
      <xdr:row>30</xdr:row>
      <xdr:rowOff>160179</xdr:rowOff>
    </xdr:to>
    <xdr:sp macro="" textlink="">
      <xdr:nvSpPr>
        <xdr:cNvPr id="78" name="フローチャート: 判断 77">
          <a:extLst>
            <a:ext uri="{FF2B5EF4-FFF2-40B4-BE49-F238E27FC236}">
              <a16:creationId xmlns:a16="http://schemas.microsoft.com/office/drawing/2014/main" id="{00000000-0008-0000-0000-00004E000000}"/>
            </a:ext>
          </a:extLst>
        </xdr:cNvPr>
        <xdr:cNvSpPr/>
      </xdr:nvSpPr>
      <xdr:spPr>
        <a:xfrm>
          <a:off x="2476500" y="520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157163</xdr:rowOff>
    </xdr:from>
    <xdr:to>
      <xdr:col>7</xdr:col>
      <xdr:colOff>187325</xdr:colOff>
      <xdr:row>30</xdr:row>
      <xdr:rowOff>87313</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1714500" y="512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22066</xdr:rowOff>
    </xdr:from>
    <xdr:to>
      <xdr:col>23</xdr:col>
      <xdr:colOff>136525</xdr:colOff>
      <xdr:row>31</xdr:row>
      <xdr:rowOff>123666</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4711700" y="533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493</xdr:rowOff>
    </xdr:from>
    <xdr:ext cx="405111" cy="259045"/>
    <xdr:sp macro="" textlink="">
      <xdr:nvSpPr>
        <xdr:cNvPr id="86" name="有形固定資産減価償却率該当値テキスト">
          <a:extLst>
            <a:ext uri="{FF2B5EF4-FFF2-40B4-BE49-F238E27FC236}">
              <a16:creationId xmlns:a16="http://schemas.microsoft.com/office/drawing/2014/main" id="{00000000-0008-0000-0000-000056000000}"/>
            </a:ext>
          </a:extLst>
        </xdr:cNvPr>
        <xdr:cNvSpPr txBox="1"/>
      </xdr:nvSpPr>
      <xdr:spPr>
        <a:xfrm>
          <a:off x="4813300" y="5315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78740</xdr:rowOff>
    </xdr:from>
    <xdr:to>
      <xdr:col>19</xdr:col>
      <xdr:colOff>187325</xdr:colOff>
      <xdr:row>32</xdr:row>
      <xdr:rowOff>8890</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4000500" y="539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72866</xdr:rowOff>
    </xdr:from>
    <xdr:to>
      <xdr:col>23</xdr:col>
      <xdr:colOff>85725</xdr:colOff>
      <xdr:row>31</xdr:row>
      <xdr:rowOff>129540</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flipV="1">
          <a:off x="4051300" y="5387816"/>
          <a:ext cx="711200" cy="5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35560</xdr:rowOff>
    </xdr:from>
    <xdr:to>
      <xdr:col>15</xdr:col>
      <xdr:colOff>187325</xdr:colOff>
      <xdr:row>31</xdr:row>
      <xdr:rowOff>137160</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3238500" y="535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86360</xdr:rowOff>
    </xdr:from>
    <xdr:to>
      <xdr:col>19</xdr:col>
      <xdr:colOff>136525</xdr:colOff>
      <xdr:row>31</xdr:row>
      <xdr:rowOff>129540</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3289300" y="5401310"/>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84138</xdr:rowOff>
    </xdr:from>
    <xdr:to>
      <xdr:col>11</xdr:col>
      <xdr:colOff>187325</xdr:colOff>
      <xdr:row>32</xdr:row>
      <xdr:rowOff>14288</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2476500" y="539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86360</xdr:rowOff>
    </xdr:from>
    <xdr:to>
      <xdr:col>15</xdr:col>
      <xdr:colOff>136525</xdr:colOff>
      <xdr:row>31</xdr:row>
      <xdr:rowOff>134938</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flipV="1">
          <a:off x="2527300" y="5401310"/>
          <a:ext cx="7620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113824</xdr:rowOff>
    </xdr:from>
    <xdr:to>
      <xdr:col>7</xdr:col>
      <xdr:colOff>187325</xdr:colOff>
      <xdr:row>32</xdr:row>
      <xdr:rowOff>43974</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1714500" y="542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134938</xdr:rowOff>
    </xdr:from>
    <xdr:to>
      <xdr:col>11</xdr:col>
      <xdr:colOff>136525</xdr:colOff>
      <xdr:row>31</xdr:row>
      <xdr:rowOff>164624</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flipV="1">
          <a:off x="1765300" y="5449888"/>
          <a:ext cx="762000" cy="2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21448</xdr:rowOff>
    </xdr:from>
    <xdr:ext cx="405111" cy="259045"/>
    <xdr:sp macro="" textlink="">
      <xdr:nvSpPr>
        <xdr:cNvPr id="95" name="n_1aveValue有形固定資産減価償却率">
          <a:extLst>
            <a:ext uri="{FF2B5EF4-FFF2-40B4-BE49-F238E27FC236}">
              <a16:creationId xmlns:a16="http://schemas.microsoft.com/office/drawing/2014/main" id="{00000000-0008-0000-0000-00005F000000}"/>
            </a:ext>
          </a:extLst>
        </xdr:cNvPr>
        <xdr:cNvSpPr txBox="1"/>
      </xdr:nvSpPr>
      <xdr:spPr>
        <a:xfrm>
          <a:off x="3836044" y="4993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13352</xdr:rowOff>
    </xdr:from>
    <xdr:ext cx="405111" cy="259045"/>
    <xdr:sp macro="" textlink="">
      <xdr:nvSpPr>
        <xdr:cNvPr id="96" name="n_2aveValue有形固定資産減価償却率">
          <a:extLst>
            <a:ext uri="{FF2B5EF4-FFF2-40B4-BE49-F238E27FC236}">
              <a16:creationId xmlns:a16="http://schemas.microsoft.com/office/drawing/2014/main" id="{00000000-0008-0000-0000-000060000000}"/>
            </a:ext>
          </a:extLst>
        </xdr:cNvPr>
        <xdr:cNvSpPr txBox="1"/>
      </xdr:nvSpPr>
      <xdr:spPr>
        <a:xfrm>
          <a:off x="3086744" y="4985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5256</xdr:rowOff>
    </xdr:from>
    <xdr:ext cx="405111" cy="259045"/>
    <xdr:sp macro="" textlink="">
      <xdr:nvSpPr>
        <xdr:cNvPr id="97" name="n_3aveValue有形固定資産減価償却率">
          <a:extLst>
            <a:ext uri="{FF2B5EF4-FFF2-40B4-BE49-F238E27FC236}">
              <a16:creationId xmlns:a16="http://schemas.microsoft.com/office/drawing/2014/main" id="{00000000-0008-0000-0000-000061000000}"/>
            </a:ext>
          </a:extLst>
        </xdr:cNvPr>
        <xdr:cNvSpPr txBox="1"/>
      </xdr:nvSpPr>
      <xdr:spPr>
        <a:xfrm>
          <a:off x="2324744" y="4977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103840</xdr:rowOff>
    </xdr:from>
    <xdr:ext cx="405111" cy="259045"/>
    <xdr:sp macro="" textlink="">
      <xdr:nvSpPr>
        <xdr:cNvPr id="98" name="n_4aveValue有形固定資産減価償却率">
          <a:extLst>
            <a:ext uri="{FF2B5EF4-FFF2-40B4-BE49-F238E27FC236}">
              <a16:creationId xmlns:a16="http://schemas.microsoft.com/office/drawing/2014/main" id="{00000000-0008-0000-0000-000062000000}"/>
            </a:ext>
          </a:extLst>
        </xdr:cNvPr>
        <xdr:cNvSpPr txBox="1"/>
      </xdr:nvSpPr>
      <xdr:spPr>
        <a:xfrm>
          <a:off x="1562744" y="4904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17</xdr:rowOff>
    </xdr:from>
    <xdr:ext cx="405111" cy="259045"/>
    <xdr:sp macro="" textlink="">
      <xdr:nvSpPr>
        <xdr:cNvPr id="99" name="n_1mainValue有形固定資産減価償却率">
          <a:extLst>
            <a:ext uri="{FF2B5EF4-FFF2-40B4-BE49-F238E27FC236}">
              <a16:creationId xmlns:a16="http://schemas.microsoft.com/office/drawing/2014/main" id="{00000000-0008-0000-0000-000063000000}"/>
            </a:ext>
          </a:extLst>
        </xdr:cNvPr>
        <xdr:cNvSpPr txBox="1"/>
      </xdr:nvSpPr>
      <xdr:spPr>
        <a:xfrm>
          <a:off x="3836044" y="548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128287</xdr:rowOff>
    </xdr:from>
    <xdr:ext cx="405111" cy="259045"/>
    <xdr:sp macro="" textlink="">
      <xdr:nvSpPr>
        <xdr:cNvPr id="100" name="n_2mainValue有形固定資産減価償却率">
          <a:extLst>
            <a:ext uri="{FF2B5EF4-FFF2-40B4-BE49-F238E27FC236}">
              <a16:creationId xmlns:a16="http://schemas.microsoft.com/office/drawing/2014/main" id="{00000000-0008-0000-0000-000064000000}"/>
            </a:ext>
          </a:extLst>
        </xdr:cNvPr>
        <xdr:cNvSpPr txBox="1"/>
      </xdr:nvSpPr>
      <xdr:spPr>
        <a:xfrm>
          <a:off x="3086744" y="544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5415</xdr:rowOff>
    </xdr:from>
    <xdr:ext cx="405111" cy="259045"/>
    <xdr:sp macro="" textlink="">
      <xdr:nvSpPr>
        <xdr:cNvPr id="101" name="n_3mainValue有形固定資産減価償却率">
          <a:extLst>
            <a:ext uri="{FF2B5EF4-FFF2-40B4-BE49-F238E27FC236}">
              <a16:creationId xmlns:a16="http://schemas.microsoft.com/office/drawing/2014/main" id="{00000000-0008-0000-0000-000065000000}"/>
            </a:ext>
          </a:extLst>
        </xdr:cNvPr>
        <xdr:cNvSpPr txBox="1"/>
      </xdr:nvSpPr>
      <xdr:spPr>
        <a:xfrm>
          <a:off x="2324744" y="5491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35101</xdr:rowOff>
    </xdr:from>
    <xdr:ext cx="405111" cy="259045"/>
    <xdr:sp macro="" textlink="">
      <xdr:nvSpPr>
        <xdr:cNvPr id="102" name="n_4mainValue有形固定資産減価償却率">
          <a:extLst>
            <a:ext uri="{FF2B5EF4-FFF2-40B4-BE49-F238E27FC236}">
              <a16:creationId xmlns:a16="http://schemas.microsoft.com/office/drawing/2014/main" id="{00000000-0008-0000-0000-000066000000}"/>
            </a:ext>
          </a:extLst>
        </xdr:cNvPr>
        <xdr:cNvSpPr txBox="1"/>
      </xdr:nvSpPr>
      <xdr:spPr>
        <a:xfrm>
          <a:off x="1562744" y="5521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130716</xdr:colOff>
      <xdr:row>22</xdr:row>
      <xdr:rowOff>55021</xdr:rowOff>
    </xdr:from>
    <xdr:to>
      <xdr:col>76</xdr:col>
      <xdr:colOff>40735</xdr:colOff>
      <xdr:row>24</xdr:row>
      <xdr:rowOff>40230</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3760991" y="3826921"/>
          <a:ext cx="1053019" cy="32810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[ 898.9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２５年度より実施している町営緑ヶ丘住宅整備事業及び平成２６年度より実施している海岸連絡線整備事業、平成２８年度より実施している防災行政無線整備事業や西畑線整備事業に係る地方債の発行等により、将来負担額が押し上げられているため、債務償還比率も類似団体内平均値と比べて高い値になっていると考えられ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756676" y="58148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756676" y="53830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49512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931403" y="45194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000-000080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149327</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flipV="1">
          <a:off x="14793595" y="4613275"/>
          <a:ext cx="1269" cy="1365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153154</xdr:rowOff>
    </xdr:from>
    <xdr:ext cx="560923" cy="259045"/>
    <xdr:sp macro="" textlink="">
      <xdr:nvSpPr>
        <xdr:cNvPr id="130" name="債務償還比率最小値テキスト">
          <a:extLst>
            <a:ext uri="{FF2B5EF4-FFF2-40B4-BE49-F238E27FC236}">
              <a16:creationId xmlns:a16="http://schemas.microsoft.com/office/drawing/2014/main" id="{00000000-0008-0000-0000-000082000000}"/>
            </a:ext>
          </a:extLst>
        </xdr:cNvPr>
        <xdr:cNvSpPr txBox="1"/>
      </xdr:nvSpPr>
      <xdr:spPr>
        <a:xfrm>
          <a:off x="14846300" y="59824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149327</xdr:rowOff>
    </xdr:from>
    <xdr:to>
      <xdr:col>76</xdr:col>
      <xdr:colOff>111125</xdr:colOff>
      <xdr:row>34</xdr:row>
      <xdr:rowOff>149327</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597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2" name="債務償還比率最大値テキスト">
          <a:extLst>
            <a:ext uri="{FF2B5EF4-FFF2-40B4-BE49-F238E27FC236}">
              <a16:creationId xmlns:a16="http://schemas.microsoft.com/office/drawing/2014/main" id="{00000000-0008-0000-0000-000084000000}"/>
            </a:ext>
          </a:extLst>
        </xdr:cNvPr>
        <xdr:cNvSpPr txBox="1"/>
      </xdr:nvSpPr>
      <xdr:spPr>
        <a:xfrm>
          <a:off x="14846300" y="43885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4706600" y="461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92427</xdr:rowOff>
    </xdr:from>
    <xdr:ext cx="469744" cy="259045"/>
    <xdr:sp macro="" textlink="">
      <xdr:nvSpPr>
        <xdr:cNvPr id="134" name="債務償還比率平均値テキスト">
          <a:extLst>
            <a:ext uri="{FF2B5EF4-FFF2-40B4-BE49-F238E27FC236}">
              <a16:creationId xmlns:a16="http://schemas.microsoft.com/office/drawing/2014/main" id="{00000000-0008-0000-0000-000086000000}"/>
            </a:ext>
          </a:extLst>
        </xdr:cNvPr>
        <xdr:cNvSpPr txBox="1"/>
      </xdr:nvSpPr>
      <xdr:spPr>
        <a:xfrm>
          <a:off x="14846300" y="4893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69550</xdr:rowOff>
    </xdr:from>
    <xdr:to>
      <xdr:col>76</xdr:col>
      <xdr:colOff>73025</xdr:colOff>
      <xdr:row>29</xdr:row>
      <xdr:rowOff>171150</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4744700" y="50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99344</xdr:rowOff>
    </xdr:from>
    <xdr:to>
      <xdr:col>72</xdr:col>
      <xdr:colOff>123825</xdr:colOff>
      <xdr:row>30</xdr:row>
      <xdr:rowOff>29494</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4033500" y="507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79395</xdr:rowOff>
    </xdr:from>
    <xdr:to>
      <xdr:col>68</xdr:col>
      <xdr:colOff>123825</xdr:colOff>
      <xdr:row>30</xdr:row>
      <xdr:rowOff>9545</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3271500" y="505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88204</xdr:rowOff>
    </xdr:from>
    <xdr:to>
      <xdr:col>64</xdr:col>
      <xdr:colOff>123825</xdr:colOff>
      <xdr:row>30</xdr:row>
      <xdr:rowOff>18354</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2509500" y="506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103403</xdr:rowOff>
    </xdr:from>
    <xdr:to>
      <xdr:col>60</xdr:col>
      <xdr:colOff>123825</xdr:colOff>
      <xdr:row>30</xdr:row>
      <xdr:rowOff>33553</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1747500" y="507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149225</xdr:colOff>
      <xdr:row>31</xdr:row>
      <xdr:rowOff>26162</xdr:rowOff>
    </xdr:from>
    <xdr:to>
      <xdr:col>76</xdr:col>
      <xdr:colOff>63500</xdr:colOff>
      <xdr:row>31</xdr:row>
      <xdr:rowOff>121412</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732000" y="534111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115714</xdr:rowOff>
    </xdr:from>
    <xdr:ext cx="469744" cy="259045"/>
    <xdr:sp macro="" textlink="">
      <xdr:nvSpPr>
        <xdr:cNvPr id="146" name="債務償還比率該当値テキスト">
          <a:extLst>
            <a:ext uri="{FF2B5EF4-FFF2-40B4-BE49-F238E27FC236}">
              <a16:creationId xmlns:a16="http://schemas.microsoft.com/office/drawing/2014/main" id="{00000000-0008-0000-0000-000092000000}"/>
            </a:ext>
          </a:extLst>
        </xdr:cNvPr>
        <xdr:cNvSpPr txBox="1"/>
      </xdr:nvSpPr>
      <xdr:spPr>
        <a:xfrm>
          <a:off x="14846300" y="5259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75458</xdr:rowOff>
    </xdr:from>
    <xdr:to>
      <xdr:col>72</xdr:col>
      <xdr:colOff>123825</xdr:colOff>
      <xdr:row>32</xdr:row>
      <xdr:rowOff>5608</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4033500" y="539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76962</xdr:rowOff>
    </xdr:from>
    <xdr:to>
      <xdr:col>76</xdr:col>
      <xdr:colOff>66675</xdr:colOff>
      <xdr:row>31</xdr:row>
      <xdr:rowOff>123083</xdr:rowOff>
    </xdr:to>
    <xdr:cxnSp macro="">
      <xdr:nvCxnSpPr>
        <xdr:cNvPr id="148" name="直線コネクタ 147">
          <a:extLst>
            <a:ext uri="{FF2B5EF4-FFF2-40B4-BE49-F238E27FC236}">
              <a16:creationId xmlns:a16="http://schemas.microsoft.com/office/drawing/2014/main" id="{00000000-0008-0000-0000-000094000000}"/>
            </a:ext>
          </a:extLst>
        </xdr:cNvPr>
        <xdr:cNvCxnSpPr>
          <a:endCxn id="145" idx="6"/>
        </xdr:cNvCxnSpPr>
      </xdr:nvCxnSpPr>
      <xdr:spPr>
        <a:xfrm flipV="1">
          <a:off x="14084300" y="5391912"/>
          <a:ext cx="755650" cy="4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47909</xdr:rowOff>
    </xdr:from>
    <xdr:to>
      <xdr:col>68</xdr:col>
      <xdr:colOff>123825</xdr:colOff>
      <xdr:row>31</xdr:row>
      <xdr:rowOff>149509</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3271500" y="536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98709</xdr:rowOff>
    </xdr:from>
    <xdr:to>
      <xdr:col>72</xdr:col>
      <xdr:colOff>73025</xdr:colOff>
      <xdr:row>31</xdr:row>
      <xdr:rowOff>126258</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a:off x="13322300" y="5413659"/>
          <a:ext cx="762000" cy="2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45405</xdr:rowOff>
    </xdr:from>
    <xdr:to>
      <xdr:col>64</xdr:col>
      <xdr:colOff>123825</xdr:colOff>
      <xdr:row>31</xdr:row>
      <xdr:rowOff>147005</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2509500" y="536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96205</xdr:rowOff>
    </xdr:from>
    <xdr:to>
      <xdr:col>68</xdr:col>
      <xdr:colOff>73025</xdr:colOff>
      <xdr:row>31</xdr:row>
      <xdr:rowOff>98709</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a:off x="12560300" y="5411155"/>
          <a:ext cx="762000" cy="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69672</xdr:rowOff>
    </xdr:from>
    <xdr:to>
      <xdr:col>60</xdr:col>
      <xdr:colOff>123825</xdr:colOff>
      <xdr:row>31</xdr:row>
      <xdr:rowOff>171272</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1747500" y="538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96205</xdr:rowOff>
    </xdr:from>
    <xdr:to>
      <xdr:col>64</xdr:col>
      <xdr:colOff>73025</xdr:colOff>
      <xdr:row>31</xdr:row>
      <xdr:rowOff>120472</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flipV="1">
          <a:off x="11798300" y="5411155"/>
          <a:ext cx="762000" cy="2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46021</xdr:rowOff>
    </xdr:from>
    <xdr:ext cx="469744" cy="259045"/>
    <xdr:sp macro="" textlink="">
      <xdr:nvSpPr>
        <xdr:cNvPr id="155" name="n_1aveValue債務償還比率">
          <a:extLst>
            <a:ext uri="{FF2B5EF4-FFF2-40B4-BE49-F238E27FC236}">
              <a16:creationId xmlns:a16="http://schemas.microsoft.com/office/drawing/2014/main" id="{00000000-0008-0000-0000-00009B000000}"/>
            </a:ext>
          </a:extLst>
        </xdr:cNvPr>
        <xdr:cNvSpPr txBox="1"/>
      </xdr:nvSpPr>
      <xdr:spPr>
        <a:xfrm>
          <a:off x="13836727" y="4846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26072</xdr:rowOff>
    </xdr:from>
    <xdr:ext cx="469744" cy="259045"/>
    <xdr:sp macro="" textlink="">
      <xdr:nvSpPr>
        <xdr:cNvPr id="156" name="n_2aveValue債務償還比率">
          <a:extLst>
            <a:ext uri="{FF2B5EF4-FFF2-40B4-BE49-F238E27FC236}">
              <a16:creationId xmlns:a16="http://schemas.microsoft.com/office/drawing/2014/main" id="{00000000-0008-0000-0000-00009C000000}"/>
            </a:ext>
          </a:extLst>
        </xdr:cNvPr>
        <xdr:cNvSpPr txBox="1"/>
      </xdr:nvSpPr>
      <xdr:spPr>
        <a:xfrm>
          <a:off x="13087427" y="482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34881</xdr:rowOff>
    </xdr:from>
    <xdr:ext cx="469744" cy="259045"/>
    <xdr:sp macro="" textlink="">
      <xdr:nvSpPr>
        <xdr:cNvPr id="157" name="n_3aveValue債務償還比率">
          <a:extLst>
            <a:ext uri="{FF2B5EF4-FFF2-40B4-BE49-F238E27FC236}">
              <a16:creationId xmlns:a16="http://schemas.microsoft.com/office/drawing/2014/main" id="{00000000-0008-0000-0000-00009D000000}"/>
            </a:ext>
          </a:extLst>
        </xdr:cNvPr>
        <xdr:cNvSpPr txBox="1"/>
      </xdr:nvSpPr>
      <xdr:spPr>
        <a:xfrm>
          <a:off x="12325427" y="4835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50080</xdr:rowOff>
    </xdr:from>
    <xdr:ext cx="469744" cy="259045"/>
    <xdr:sp macro="" textlink="">
      <xdr:nvSpPr>
        <xdr:cNvPr id="158" name="n_4aveValue債務償還比率">
          <a:extLst>
            <a:ext uri="{FF2B5EF4-FFF2-40B4-BE49-F238E27FC236}">
              <a16:creationId xmlns:a16="http://schemas.microsoft.com/office/drawing/2014/main" id="{00000000-0008-0000-0000-00009E000000}"/>
            </a:ext>
          </a:extLst>
        </xdr:cNvPr>
        <xdr:cNvSpPr txBox="1"/>
      </xdr:nvSpPr>
      <xdr:spPr>
        <a:xfrm>
          <a:off x="11563427" y="485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168185</xdr:rowOff>
    </xdr:from>
    <xdr:ext cx="469744" cy="259045"/>
    <xdr:sp macro="" textlink="">
      <xdr:nvSpPr>
        <xdr:cNvPr id="159" name="n_1mainValue債務償還比率">
          <a:extLst>
            <a:ext uri="{FF2B5EF4-FFF2-40B4-BE49-F238E27FC236}">
              <a16:creationId xmlns:a16="http://schemas.microsoft.com/office/drawing/2014/main" id="{00000000-0008-0000-0000-00009F000000}"/>
            </a:ext>
          </a:extLst>
        </xdr:cNvPr>
        <xdr:cNvSpPr txBox="1"/>
      </xdr:nvSpPr>
      <xdr:spPr>
        <a:xfrm>
          <a:off x="13836727" y="548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140636</xdr:rowOff>
    </xdr:from>
    <xdr:ext cx="469744" cy="259045"/>
    <xdr:sp macro="" textlink="">
      <xdr:nvSpPr>
        <xdr:cNvPr id="160" name="n_2mainValue債務償還比率">
          <a:extLst>
            <a:ext uri="{FF2B5EF4-FFF2-40B4-BE49-F238E27FC236}">
              <a16:creationId xmlns:a16="http://schemas.microsoft.com/office/drawing/2014/main" id="{00000000-0008-0000-0000-0000A0000000}"/>
            </a:ext>
          </a:extLst>
        </xdr:cNvPr>
        <xdr:cNvSpPr txBox="1"/>
      </xdr:nvSpPr>
      <xdr:spPr>
        <a:xfrm>
          <a:off x="13087427" y="5455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138132</xdr:rowOff>
    </xdr:from>
    <xdr:ext cx="469744" cy="259045"/>
    <xdr:sp macro="" textlink="">
      <xdr:nvSpPr>
        <xdr:cNvPr id="161" name="n_3mainValue債務償還比率">
          <a:extLst>
            <a:ext uri="{FF2B5EF4-FFF2-40B4-BE49-F238E27FC236}">
              <a16:creationId xmlns:a16="http://schemas.microsoft.com/office/drawing/2014/main" id="{00000000-0008-0000-0000-0000A1000000}"/>
            </a:ext>
          </a:extLst>
        </xdr:cNvPr>
        <xdr:cNvSpPr txBox="1"/>
      </xdr:nvSpPr>
      <xdr:spPr>
        <a:xfrm>
          <a:off x="12325427" y="545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162399</xdr:rowOff>
    </xdr:from>
    <xdr:ext cx="469744" cy="259045"/>
    <xdr:sp macro="" textlink="">
      <xdr:nvSpPr>
        <xdr:cNvPr id="162" name="n_4mainValue債務償還比率">
          <a:extLst>
            <a:ext uri="{FF2B5EF4-FFF2-40B4-BE49-F238E27FC236}">
              <a16:creationId xmlns:a16="http://schemas.microsoft.com/office/drawing/2014/main" id="{00000000-0008-0000-0000-0000A2000000}"/>
            </a:ext>
          </a:extLst>
        </xdr:cNvPr>
        <xdr:cNvSpPr txBox="1"/>
      </xdr:nvSpPr>
      <xdr:spPr>
        <a:xfrm>
          <a:off x="11563427" y="547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000-0000A3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000-0000A4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15,421
15,114
49.18
9,145,423
9,016,167
67,421
4,502,990
8,170,948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1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xdr:rowOff>
    </xdr:from>
    <xdr:to>
      <xdr:col>24</xdr:col>
      <xdr:colOff>62865</xdr:colOff>
      <xdr:row>41</xdr:row>
      <xdr:rowOff>64770</xdr:rowOff>
    </xdr:to>
    <xdr:cxnSp macro="">
      <xdr:nvCxnSpPr>
        <xdr:cNvPr id="55" name="直線コネクタ 54">
          <a:extLst>
            <a:ext uri="{FF2B5EF4-FFF2-40B4-BE49-F238E27FC236}">
              <a16:creationId xmlns:a16="http://schemas.microsoft.com/office/drawing/2014/main" id="{00000000-0008-0000-0100-000037000000}"/>
            </a:ext>
          </a:extLst>
        </xdr:cNvPr>
        <xdr:cNvCxnSpPr/>
      </xdr:nvCxnSpPr>
      <xdr:spPr>
        <a:xfrm flipV="1">
          <a:off x="4634865" y="5670042"/>
          <a:ext cx="0"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100-000038000000}"/>
            </a:ext>
          </a:extLst>
        </xdr:cNvPr>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130319</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100-00003A000000}"/>
            </a:ext>
          </a:extLst>
        </xdr:cNvPr>
        <xdr:cNvSpPr txBox="1"/>
      </xdr:nvSpPr>
      <xdr:spPr>
        <a:xfrm>
          <a:off x="46736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xdr:rowOff>
    </xdr:from>
    <xdr:to>
      <xdr:col>24</xdr:col>
      <xdr:colOff>152400</xdr:colOff>
      <xdr:row>33</xdr:row>
      <xdr:rowOff>12192</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104411</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100-00003C000000}"/>
            </a:ext>
          </a:extLst>
        </xdr:cNvPr>
        <xdr:cNvSpPr txBox="1"/>
      </xdr:nvSpPr>
      <xdr:spPr>
        <a:xfrm>
          <a:off x="4673600" y="62766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125984</xdr:rowOff>
    </xdr:from>
    <xdr:to>
      <xdr:col>24</xdr:col>
      <xdr:colOff>114300</xdr:colOff>
      <xdr:row>37</xdr:row>
      <xdr:rowOff>56134</xdr:rowOff>
    </xdr:to>
    <xdr:sp macro="" textlink="">
      <xdr:nvSpPr>
        <xdr:cNvPr id="61" name="フローチャート: 判断 60">
          <a:extLst>
            <a:ext uri="{FF2B5EF4-FFF2-40B4-BE49-F238E27FC236}">
              <a16:creationId xmlns:a16="http://schemas.microsoft.com/office/drawing/2014/main" id="{00000000-0008-0000-0100-00003D000000}"/>
            </a:ext>
          </a:extLst>
        </xdr:cNvPr>
        <xdr:cNvSpPr/>
      </xdr:nvSpPr>
      <xdr:spPr>
        <a:xfrm>
          <a:off x="45847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73406</xdr:rowOff>
    </xdr:from>
    <xdr:to>
      <xdr:col>20</xdr:col>
      <xdr:colOff>38100</xdr:colOff>
      <xdr:row>37</xdr:row>
      <xdr:rowOff>3556</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3746500" y="624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55118</xdr:rowOff>
    </xdr:from>
    <xdr:to>
      <xdr:col>15</xdr:col>
      <xdr:colOff>101600</xdr:colOff>
      <xdr:row>36</xdr:row>
      <xdr:rowOff>156718</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2857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34544</xdr:rowOff>
    </xdr:from>
    <xdr:to>
      <xdr:col>10</xdr:col>
      <xdr:colOff>165100</xdr:colOff>
      <xdr:row>36</xdr:row>
      <xdr:rowOff>136144</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1968500" y="620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7112</xdr:rowOff>
    </xdr:from>
    <xdr:to>
      <xdr:col>6</xdr:col>
      <xdr:colOff>38100</xdr:colOff>
      <xdr:row>36</xdr:row>
      <xdr:rowOff>108712</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1079500" y="61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2540</xdr:rowOff>
    </xdr:from>
    <xdr:to>
      <xdr:col>24</xdr:col>
      <xdr:colOff>114300</xdr:colOff>
      <xdr:row>35</xdr:row>
      <xdr:rowOff>104140</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45847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25417</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100-000048000000}"/>
            </a:ext>
          </a:extLst>
        </xdr:cNvPr>
        <xdr:cNvSpPr txBox="1"/>
      </xdr:nvSpPr>
      <xdr:spPr>
        <a:xfrm>
          <a:off x="4673600"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137414</xdr:rowOff>
    </xdr:from>
    <xdr:to>
      <xdr:col>20</xdr:col>
      <xdr:colOff>38100</xdr:colOff>
      <xdr:row>37</xdr:row>
      <xdr:rowOff>67564</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3746500" y="630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53340</xdr:rowOff>
    </xdr:from>
    <xdr:to>
      <xdr:col>24</xdr:col>
      <xdr:colOff>63500</xdr:colOff>
      <xdr:row>37</xdr:row>
      <xdr:rowOff>16764</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flipV="1">
          <a:off x="3797300" y="6054090"/>
          <a:ext cx="8382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116840</xdr:rowOff>
    </xdr:from>
    <xdr:to>
      <xdr:col>15</xdr:col>
      <xdr:colOff>101600</xdr:colOff>
      <xdr:row>37</xdr:row>
      <xdr:rowOff>46990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2857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167640</xdr:rowOff>
    </xdr:from>
    <xdr:to>
      <xdr:col>19</xdr:col>
      <xdr:colOff>177800</xdr:colOff>
      <xdr:row>37</xdr:row>
      <xdr:rowOff>16764</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2908300" y="633984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91694</xdr:rowOff>
    </xdr:from>
    <xdr:to>
      <xdr:col>10</xdr:col>
      <xdr:colOff>165100</xdr:colOff>
      <xdr:row>37</xdr:row>
      <xdr:rowOff>21844</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1968500" y="626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142494</xdr:rowOff>
    </xdr:from>
    <xdr:to>
      <xdr:col>15</xdr:col>
      <xdr:colOff>50800</xdr:colOff>
      <xdr:row>36</xdr:row>
      <xdr:rowOff>167640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019300" y="631469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96266</xdr:rowOff>
    </xdr:from>
    <xdr:to>
      <xdr:col>6</xdr:col>
      <xdr:colOff>38100</xdr:colOff>
      <xdr:row>37</xdr:row>
      <xdr:rowOff>26416</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079500" y="626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142494</xdr:rowOff>
    </xdr:from>
    <xdr:to>
      <xdr:col>10</xdr:col>
      <xdr:colOff>114300</xdr:colOff>
      <xdr:row>36</xdr:row>
      <xdr:rowOff>147066</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flipV="1">
          <a:off x="1130300" y="631469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20083</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100-000051000000}"/>
            </a:ext>
          </a:extLst>
        </xdr:cNvPr>
        <xdr:cNvSpPr txBox="1"/>
      </xdr:nvSpPr>
      <xdr:spPr>
        <a:xfrm>
          <a:off x="3582044" y="602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1795</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100-000052000000}"/>
            </a:ext>
          </a:extLst>
        </xdr:cNvPr>
        <xdr:cNvSpPr txBox="1"/>
      </xdr:nvSpPr>
      <xdr:spPr>
        <a:xfrm>
          <a:off x="2705744" y="600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152671</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100-000053000000}"/>
            </a:ext>
          </a:extLst>
        </xdr:cNvPr>
        <xdr:cNvSpPr txBox="1"/>
      </xdr:nvSpPr>
      <xdr:spPr>
        <a:xfrm>
          <a:off x="1816744" y="598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125239</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100-000054000000}"/>
            </a:ext>
          </a:extLst>
        </xdr:cNvPr>
        <xdr:cNvSpPr txBox="1"/>
      </xdr:nvSpPr>
      <xdr:spPr>
        <a:xfrm>
          <a:off x="927744" y="595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58691</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100-000055000000}"/>
            </a:ext>
          </a:extLst>
        </xdr:cNvPr>
        <xdr:cNvSpPr txBox="1"/>
      </xdr:nvSpPr>
      <xdr:spPr>
        <a:xfrm>
          <a:off x="3582044" y="64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38117</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100-000056000000}"/>
            </a:ext>
          </a:extLst>
        </xdr:cNvPr>
        <xdr:cNvSpPr txBox="1"/>
      </xdr:nvSpPr>
      <xdr:spPr>
        <a:xfrm>
          <a:off x="27057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12971</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100-000057000000}"/>
            </a:ext>
          </a:extLst>
        </xdr:cNvPr>
        <xdr:cNvSpPr txBox="1"/>
      </xdr:nvSpPr>
      <xdr:spPr>
        <a:xfrm>
          <a:off x="1816744" y="635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17543</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100-000058000000}"/>
            </a:ext>
          </a:extLst>
        </xdr:cNvPr>
        <xdr:cNvSpPr txBox="1"/>
      </xdr:nvSpPr>
      <xdr:spPr>
        <a:xfrm>
          <a:off x="927744" y="6361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118548</xdr:rowOff>
    </xdr:from>
    <xdr:to>
      <xdr:col>54</xdr:col>
      <xdr:colOff>189865</xdr:colOff>
      <xdr:row>41</xdr:row>
      <xdr:rowOff>148857</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10476865" y="5947848"/>
          <a:ext cx="0" cy="1230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152684</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10515600" y="718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148857</xdr:rowOff>
    </xdr:from>
    <xdr:to>
      <xdr:col>55</xdr:col>
      <xdr:colOff>88900</xdr:colOff>
      <xdr:row>41</xdr:row>
      <xdr:rowOff>148857</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717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65225</xdr:rowOff>
    </xdr:from>
    <xdr:ext cx="534377"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10515600" y="572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118548</xdr:rowOff>
    </xdr:from>
    <xdr:to>
      <xdr:col>55</xdr:col>
      <xdr:colOff>88900</xdr:colOff>
      <xdr:row>34</xdr:row>
      <xdr:rowOff>118548</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594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108646</xdr:rowOff>
    </xdr:from>
    <xdr:ext cx="534377"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10515600" y="6623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85769</xdr:rowOff>
    </xdr:from>
    <xdr:to>
      <xdr:col>55</xdr:col>
      <xdr:colOff>50800</xdr:colOff>
      <xdr:row>40</xdr:row>
      <xdr:rowOff>15919</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10426700" y="677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154312</xdr:rowOff>
    </xdr:from>
    <xdr:to>
      <xdr:col>50</xdr:col>
      <xdr:colOff>165100</xdr:colOff>
      <xdr:row>37</xdr:row>
      <xdr:rowOff>84462</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588500" y="632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122555</xdr:rowOff>
    </xdr:from>
    <xdr:to>
      <xdr:col>46</xdr:col>
      <xdr:colOff>38100</xdr:colOff>
      <xdr:row>37</xdr:row>
      <xdr:rowOff>52705</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99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4331</xdr:rowOff>
    </xdr:from>
    <xdr:to>
      <xdr:col>41</xdr:col>
      <xdr:colOff>101600</xdr:colOff>
      <xdr:row>37</xdr:row>
      <xdr:rowOff>105931</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10500" y="634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156940</xdr:rowOff>
    </xdr:from>
    <xdr:to>
      <xdr:col>36</xdr:col>
      <xdr:colOff>165100</xdr:colOff>
      <xdr:row>40</xdr:row>
      <xdr:rowOff>87090</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921500" y="684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161969</xdr:rowOff>
    </xdr:from>
    <xdr:to>
      <xdr:col>55</xdr:col>
      <xdr:colOff>50800</xdr:colOff>
      <xdr:row>41</xdr:row>
      <xdr:rowOff>92119</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10426700" y="701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76896</xdr:rowOff>
    </xdr:from>
    <xdr:ext cx="469744"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10515600" y="693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164027</xdr:rowOff>
    </xdr:from>
    <xdr:to>
      <xdr:col>50</xdr:col>
      <xdr:colOff>165100</xdr:colOff>
      <xdr:row>41</xdr:row>
      <xdr:rowOff>94177</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70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41319</xdr:rowOff>
    </xdr:from>
    <xdr:to>
      <xdr:col>55</xdr:col>
      <xdr:colOff>0</xdr:colOff>
      <xdr:row>41</xdr:row>
      <xdr:rowOff>43377</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9639300" y="7070769"/>
          <a:ext cx="8382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166218</xdr:rowOff>
    </xdr:from>
    <xdr:to>
      <xdr:col>46</xdr:col>
      <xdr:colOff>38100</xdr:colOff>
      <xdr:row>41</xdr:row>
      <xdr:rowOff>96368</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699500" y="702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43377</xdr:rowOff>
    </xdr:from>
    <xdr:to>
      <xdr:col>50</xdr:col>
      <xdr:colOff>114300</xdr:colOff>
      <xdr:row>41</xdr:row>
      <xdr:rowOff>45568</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8750300" y="7072827"/>
          <a:ext cx="889000" cy="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169361</xdr:rowOff>
    </xdr:from>
    <xdr:to>
      <xdr:col>41</xdr:col>
      <xdr:colOff>101600</xdr:colOff>
      <xdr:row>41</xdr:row>
      <xdr:rowOff>99511</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810500" y="702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45568</xdr:rowOff>
    </xdr:from>
    <xdr:to>
      <xdr:col>45</xdr:col>
      <xdr:colOff>177800</xdr:colOff>
      <xdr:row>41</xdr:row>
      <xdr:rowOff>48711</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7861300" y="7075018"/>
          <a:ext cx="889000" cy="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170637</xdr:rowOff>
    </xdr:from>
    <xdr:to>
      <xdr:col>36</xdr:col>
      <xdr:colOff>165100</xdr:colOff>
      <xdr:row>41</xdr:row>
      <xdr:rowOff>100787</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6921500" y="702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48711</xdr:rowOff>
    </xdr:from>
    <xdr:to>
      <xdr:col>41</xdr:col>
      <xdr:colOff>50800</xdr:colOff>
      <xdr:row>41</xdr:row>
      <xdr:rowOff>49987</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6972300" y="7078161"/>
          <a:ext cx="889000" cy="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100989</xdr:rowOff>
    </xdr:from>
    <xdr:ext cx="534377" cy="259045"/>
    <xdr:sp macro="" textlink="">
      <xdr:nvSpPr>
        <xdr:cNvPr id="138" name="n_1aveValue【道路】&#10;一人当たり延長">
          <a:extLst>
            <a:ext uri="{FF2B5EF4-FFF2-40B4-BE49-F238E27FC236}">
              <a16:creationId xmlns:a16="http://schemas.microsoft.com/office/drawing/2014/main" id="{00000000-0008-0000-0100-00008A000000}"/>
            </a:ext>
          </a:extLst>
        </xdr:cNvPr>
        <xdr:cNvSpPr txBox="1"/>
      </xdr:nvSpPr>
      <xdr:spPr>
        <a:xfrm>
          <a:off x="9359411" y="610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69232</xdr:rowOff>
    </xdr:from>
    <xdr:ext cx="534377" cy="259045"/>
    <xdr:sp macro="" textlink="">
      <xdr:nvSpPr>
        <xdr:cNvPr id="139" name="n_2aveValue【道路】&#10;一人当たり延長">
          <a:extLst>
            <a:ext uri="{FF2B5EF4-FFF2-40B4-BE49-F238E27FC236}">
              <a16:creationId xmlns:a16="http://schemas.microsoft.com/office/drawing/2014/main" id="{00000000-0008-0000-0100-00008B000000}"/>
            </a:ext>
          </a:extLst>
        </xdr:cNvPr>
        <xdr:cNvSpPr txBox="1"/>
      </xdr:nvSpPr>
      <xdr:spPr>
        <a:xfrm>
          <a:off x="8483111" y="606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122458</xdr:rowOff>
    </xdr:from>
    <xdr:ext cx="534377" cy="259045"/>
    <xdr:sp macro="" textlink="">
      <xdr:nvSpPr>
        <xdr:cNvPr id="140" name="n_3aveValue【道路】&#10;一人当たり延長">
          <a:extLst>
            <a:ext uri="{FF2B5EF4-FFF2-40B4-BE49-F238E27FC236}">
              <a16:creationId xmlns:a16="http://schemas.microsoft.com/office/drawing/2014/main" id="{00000000-0008-0000-0100-00008C000000}"/>
            </a:ext>
          </a:extLst>
        </xdr:cNvPr>
        <xdr:cNvSpPr txBox="1"/>
      </xdr:nvSpPr>
      <xdr:spPr>
        <a:xfrm>
          <a:off x="7594111" y="612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103617</xdr:rowOff>
    </xdr:from>
    <xdr:ext cx="534377" cy="259045"/>
    <xdr:sp macro="" textlink="">
      <xdr:nvSpPr>
        <xdr:cNvPr id="141" name="n_4aveValue【道路】&#10;一人当たり延長">
          <a:extLst>
            <a:ext uri="{FF2B5EF4-FFF2-40B4-BE49-F238E27FC236}">
              <a16:creationId xmlns:a16="http://schemas.microsoft.com/office/drawing/2014/main" id="{00000000-0008-0000-0100-00008D000000}"/>
            </a:ext>
          </a:extLst>
        </xdr:cNvPr>
        <xdr:cNvSpPr txBox="1"/>
      </xdr:nvSpPr>
      <xdr:spPr>
        <a:xfrm>
          <a:off x="6705111" y="661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85304</xdr:rowOff>
    </xdr:from>
    <xdr:ext cx="469744" cy="259045"/>
    <xdr:sp macro="" textlink="">
      <xdr:nvSpPr>
        <xdr:cNvPr id="142" name="n_1mainValue【道路】&#10;一人当たり延長">
          <a:extLst>
            <a:ext uri="{FF2B5EF4-FFF2-40B4-BE49-F238E27FC236}">
              <a16:creationId xmlns:a16="http://schemas.microsoft.com/office/drawing/2014/main" id="{00000000-0008-0000-0100-00008E000000}"/>
            </a:ext>
          </a:extLst>
        </xdr:cNvPr>
        <xdr:cNvSpPr txBox="1"/>
      </xdr:nvSpPr>
      <xdr:spPr>
        <a:xfrm>
          <a:off x="9391727" y="7114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87495</xdr:rowOff>
    </xdr:from>
    <xdr:ext cx="469744" cy="259045"/>
    <xdr:sp macro="" textlink="">
      <xdr:nvSpPr>
        <xdr:cNvPr id="143" name="n_2mainValue【道路】&#10;一人当たり延長">
          <a:extLst>
            <a:ext uri="{FF2B5EF4-FFF2-40B4-BE49-F238E27FC236}">
              <a16:creationId xmlns:a16="http://schemas.microsoft.com/office/drawing/2014/main" id="{00000000-0008-0000-0100-00008F000000}"/>
            </a:ext>
          </a:extLst>
        </xdr:cNvPr>
        <xdr:cNvSpPr txBox="1"/>
      </xdr:nvSpPr>
      <xdr:spPr>
        <a:xfrm>
          <a:off x="8515427" y="711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90638</xdr:rowOff>
    </xdr:from>
    <xdr:ext cx="469744" cy="259045"/>
    <xdr:sp macro="" textlink="">
      <xdr:nvSpPr>
        <xdr:cNvPr id="144" name="n_3mainValue【道路】&#10;一人当たり延長">
          <a:extLst>
            <a:ext uri="{FF2B5EF4-FFF2-40B4-BE49-F238E27FC236}">
              <a16:creationId xmlns:a16="http://schemas.microsoft.com/office/drawing/2014/main" id="{00000000-0008-0000-0100-000090000000}"/>
            </a:ext>
          </a:extLst>
        </xdr:cNvPr>
        <xdr:cNvSpPr txBox="1"/>
      </xdr:nvSpPr>
      <xdr:spPr>
        <a:xfrm>
          <a:off x="7626427" y="7120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91914</xdr:rowOff>
    </xdr:from>
    <xdr:ext cx="469744" cy="259045"/>
    <xdr:sp macro="" textlink="">
      <xdr:nvSpPr>
        <xdr:cNvPr id="145" name="n_4mainValue【道路】&#10;一人当たり延長">
          <a:extLst>
            <a:ext uri="{FF2B5EF4-FFF2-40B4-BE49-F238E27FC236}">
              <a16:creationId xmlns:a16="http://schemas.microsoft.com/office/drawing/2014/main" id="{00000000-0008-0000-0100-000091000000}"/>
            </a:ext>
          </a:extLst>
        </xdr:cNvPr>
        <xdr:cNvSpPr txBox="1"/>
      </xdr:nvSpPr>
      <xdr:spPr>
        <a:xfrm>
          <a:off x="6737427" y="712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1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63</xdr:row>
      <xdr:rowOff>135527</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flipV="1">
          <a:off x="4634865" y="9498330"/>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100-0000AC000000}"/>
            </a:ext>
          </a:extLst>
        </xdr:cNvPr>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100-0000AE000000}"/>
            </a:ext>
          </a:extLst>
        </xdr:cNvPr>
        <xdr:cNvSpPr txBox="1"/>
      </xdr:nvSpPr>
      <xdr:spPr>
        <a:xfrm>
          <a:off x="4673600" y="927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120667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100-0000B0000000}"/>
            </a:ext>
          </a:extLst>
        </xdr:cNvPr>
        <xdr:cNvSpPr txBox="1"/>
      </xdr:nvSpPr>
      <xdr:spPr>
        <a:xfrm>
          <a:off x="4673600" y="10236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97790</xdr:rowOff>
    </xdr:from>
    <xdr:to>
      <xdr:col>24</xdr:col>
      <xdr:colOff>114300</xdr:colOff>
      <xdr:row>61</xdr:row>
      <xdr:rowOff>27940</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68399</xdr:rowOff>
    </xdr:from>
    <xdr:to>
      <xdr:col>20</xdr:col>
      <xdr:colOff>38100</xdr:colOff>
      <xdr:row>60</xdr:row>
      <xdr:rowOff>169999</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3746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48804</xdr:rowOff>
    </xdr:from>
    <xdr:to>
      <xdr:col>10</xdr:col>
      <xdr:colOff>165100</xdr:colOff>
      <xdr:row>60</xdr:row>
      <xdr:rowOff>150404</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1968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16147</xdr:rowOff>
    </xdr:from>
    <xdr:to>
      <xdr:col>6</xdr:col>
      <xdr:colOff>38100</xdr:colOff>
      <xdr:row>60</xdr:row>
      <xdr:rowOff>117747</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079500" y="103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63500</xdr:rowOff>
    </xdr:from>
    <xdr:to>
      <xdr:col>24</xdr:col>
      <xdr:colOff>114300</xdr:colOff>
      <xdr:row>61</xdr:row>
      <xdr:rowOff>165100</xdr:rowOff>
    </xdr:to>
    <xdr:sp macro="" textlink="">
      <xdr:nvSpPr>
        <xdr:cNvPr id="187" name="楕円 186">
          <a:extLst>
            <a:ext uri="{FF2B5EF4-FFF2-40B4-BE49-F238E27FC236}">
              <a16:creationId xmlns:a16="http://schemas.microsoft.com/office/drawing/2014/main" id="{00000000-0008-0000-0100-0000BB000000}"/>
            </a:ext>
          </a:extLst>
        </xdr:cNvPr>
        <xdr:cNvSpPr/>
      </xdr:nvSpPr>
      <xdr:spPr>
        <a:xfrm>
          <a:off x="45847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41927</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100-0000BC000000}"/>
            </a:ext>
          </a:extLst>
        </xdr:cNvPr>
        <xdr:cNvSpPr txBox="1"/>
      </xdr:nvSpPr>
      <xdr:spPr>
        <a:xfrm>
          <a:off x="4673600"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40640</xdr:rowOff>
    </xdr:from>
    <xdr:to>
      <xdr:col>20</xdr:col>
      <xdr:colOff>38100</xdr:colOff>
      <xdr:row>61</xdr:row>
      <xdr:rowOff>142240</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3746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91440</xdr:rowOff>
    </xdr:from>
    <xdr:to>
      <xdr:col>24</xdr:col>
      <xdr:colOff>63500</xdr:colOff>
      <xdr:row>61</xdr:row>
      <xdr:rowOff>114300</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3797300" y="1054989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30843</xdr:rowOff>
    </xdr:from>
    <xdr:to>
      <xdr:col>15</xdr:col>
      <xdr:colOff>101600</xdr:colOff>
      <xdr:row>61</xdr:row>
      <xdr:rowOff>132443</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2857500" y="104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81643</xdr:rowOff>
    </xdr:from>
    <xdr:to>
      <xdr:col>19</xdr:col>
      <xdr:colOff>177800</xdr:colOff>
      <xdr:row>61</xdr:row>
      <xdr:rowOff>91440</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2908300" y="1054009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7983</xdr:rowOff>
    </xdr:from>
    <xdr:to>
      <xdr:col>10</xdr:col>
      <xdr:colOff>165100</xdr:colOff>
      <xdr:row>61</xdr:row>
      <xdr:rowOff>109583</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1968500" y="104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58783</xdr:rowOff>
    </xdr:from>
    <xdr:to>
      <xdr:col>15</xdr:col>
      <xdr:colOff>50800</xdr:colOff>
      <xdr:row>61</xdr:row>
      <xdr:rowOff>81643</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019300" y="1051723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156573</xdr:rowOff>
    </xdr:from>
    <xdr:to>
      <xdr:col>6</xdr:col>
      <xdr:colOff>38100</xdr:colOff>
      <xdr:row>61</xdr:row>
      <xdr:rowOff>86723</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0795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35923</xdr:rowOff>
    </xdr:from>
    <xdr:to>
      <xdr:col>10</xdr:col>
      <xdr:colOff>114300</xdr:colOff>
      <xdr:row>61</xdr:row>
      <xdr:rowOff>58783</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1130300" y="1049437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15076</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35820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10177</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2705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166931</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18167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134274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9277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133367</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5820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123570</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705744" y="1058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100710</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816744" y="1055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77850</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927744" y="1053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1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33157</xdr:rowOff>
    </xdr:from>
    <xdr:to>
      <xdr:col>54</xdr:col>
      <xdr:colOff>189865</xdr:colOff>
      <xdr:row>64</xdr:row>
      <xdr:rowOff>73013</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flipV="1">
          <a:off x="10476865" y="9462907"/>
          <a:ext cx="0" cy="1582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76840</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100-0000E5000000}"/>
            </a:ext>
          </a:extLst>
        </xdr:cNvPr>
        <xdr:cNvSpPr txBox="1"/>
      </xdr:nvSpPr>
      <xdr:spPr>
        <a:xfrm>
          <a:off x="10515600" y="1104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73013</xdr:rowOff>
    </xdr:from>
    <xdr:to>
      <xdr:col>55</xdr:col>
      <xdr:colOff>88900</xdr:colOff>
      <xdr:row>64</xdr:row>
      <xdr:rowOff>73013</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10388600" y="1104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151284</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100-0000E7000000}"/>
            </a:ext>
          </a:extLst>
        </xdr:cNvPr>
        <xdr:cNvSpPr txBox="1"/>
      </xdr:nvSpPr>
      <xdr:spPr>
        <a:xfrm>
          <a:off x="10515600" y="9238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33157</xdr:rowOff>
    </xdr:from>
    <xdr:to>
      <xdr:col>55</xdr:col>
      <xdr:colOff>88900</xdr:colOff>
      <xdr:row>55</xdr:row>
      <xdr:rowOff>33157</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94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21669</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100-0000E9000000}"/>
            </a:ext>
          </a:extLst>
        </xdr:cNvPr>
        <xdr:cNvSpPr txBox="1"/>
      </xdr:nvSpPr>
      <xdr:spPr>
        <a:xfrm>
          <a:off x="10515600" y="10480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170242</xdr:rowOff>
    </xdr:from>
    <xdr:to>
      <xdr:col>55</xdr:col>
      <xdr:colOff>50800</xdr:colOff>
      <xdr:row>62</xdr:row>
      <xdr:rowOff>100392</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10426700" y="1062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5701</xdr:rowOff>
    </xdr:from>
    <xdr:to>
      <xdr:col>50</xdr:col>
      <xdr:colOff>165100</xdr:colOff>
      <xdr:row>61</xdr:row>
      <xdr:rowOff>107301</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9588500" y="1046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24012</xdr:rowOff>
    </xdr:from>
    <xdr:to>
      <xdr:col>46</xdr:col>
      <xdr:colOff>38100</xdr:colOff>
      <xdr:row>61</xdr:row>
      <xdr:rowOff>125612</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8699500" y="10482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7588</xdr:rowOff>
    </xdr:from>
    <xdr:to>
      <xdr:col>41</xdr:col>
      <xdr:colOff>101600</xdr:colOff>
      <xdr:row>61</xdr:row>
      <xdr:rowOff>109188</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7810500" y="1046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49133</xdr:rowOff>
    </xdr:from>
    <xdr:to>
      <xdr:col>36</xdr:col>
      <xdr:colOff>165100</xdr:colOff>
      <xdr:row>61</xdr:row>
      <xdr:rowOff>150733</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6921500" y="1050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74209</xdr:rowOff>
    </xdr:from>
    <xdr:to>
      <xdr:col>55</xdr:col>
      <xdr:colOff>50800</xdr:colOff>
      <xdr:row>64</xdr:row>
      <xdr:rowOff>4359</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10426700" y="1087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160586</xdr:rowOff>
    </xdr:from>
    <xdr:ext cx="534377"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100-0000F5000000}"/>
            </a:ext>
          </a:extLst>
        </xdr:cNvPr>
        <xdr:cNvSpPr txBox="1"/>
      </xdr:nvSpPr>
      <xdr:spPr>
        <a:xfrm>
          <a:off x="10515600" y="1079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75878</xdr:rowOff>
    </xdr:from>
    <xdr:to>
      <xdr:col>50</xdr:col>
      <xdr:colOff>165100</xdr:colOff>
      <xdr:row>64</xdr:row>
      <xdr:rowOff>6028</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9588500" y="1087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125009</xdr:rowOff>
    </xdr:from>
    <xdr:to>
      <xdr:col>55</xdr:col>
      <xdr:colOff>0</xdr:colOff>
      <xdr:row>63</xdr:row>
      <xdr:rowOff>126678</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flipV="1">
          <a:off x="9639300" y="10926359"/>
          <a:ext cx="838200" cy="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78694</xdr:rowOff>
    </xdr:from>
    <xdr:to>
      <xdr:col>46</xdr:col>
      <xdr:colOff>38100</xdr:colOff>
      <xdr:row>64</xdr:row>
      <xdr:rowOff>8844</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8699500" y="1088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126678</xdr:rowOff>
    </xdr:from>
    <xdr:to>
      <xdr:col>50</xdr:col>
      <xdr:colOff>114300</xdr:colOff>
      <xdr:row>63</xdr:row>
      <xdr:rowOff>129494</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8750300" y="10928028"/>
          <a:ext cx="889000" cy="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80943</xdr:rowOff>
    </xdr:from>
    <xdr:to>
      <xdr:col>41</xdr:col>
      <xdr:colOff>101600</xdr:colOff>
      <xdr:row>64</xdr:row>
      <xdr:rowOff>11093</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7810500" y="1088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129494</xdr:rowOff>
    </xdr:from>
    <xdr:to>
      <xdr:col>45</xdr:col>
      <xdr:colOff>177800</xdr:colOff>
      <xdr:row>63</xdr:row>
      <xdr:rowOff>131743</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7861300" y="10930844"/>
          <a:ext cx="889000" cy="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81849</xdr:rowOff>
    </xdr:from>
    <xdr:to>
      <xdr:col>36</xdr:col>
      <xdr:colOff>165100</xdr:colOff>
      <xdr:row>64</xdr:row>
      <xdr:rowOff>11999</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6921500" y="1088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131743</xdr:rowOff>
    </xdr:from>
    <xdr:to>
      <xdr:col>41</xdr:col>
      <xdr:colOff>50800</xdr:colOff>
      <xdr:row>63</xdr:row>
      <xdr:rowOff>132649</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6972300" y="10933093"/>
          <a:ext cx="889000" cy="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123828</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9327095" y="10239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142139</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8450795" y="10257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125715</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7561795" y="10241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167260</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6672795" y="1028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168605</xdr:rowOff>
    </xdr:from>
    <xdr:ext cx="534377"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9359411" y="1096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171421</xdr:rowOff>
    </xdr:from>
    <xdr:ext cx="534377"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8483111" y="1097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2220</xdr:rowOff>
    </xdr:from>
    <xdr:ext cx="534377"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7594111" y="1097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3126</xdr:rowOff>
    </xdr:from>
    <xdr:ext cx="534377"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6705111" y="1097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0000000-0008-0000-01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70486</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flipV="1">
          <a:off x="4634865" y="13272136"/>
          <a:ext cx="0" cy="1586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00000000-0008-0000-0100-00001F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17163</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00000000-0008-0000-0100-000021010000}"/>
            </a:ext>
          </a:extLst>
        </xdr:cNvPr>
        <xdr:cNvSpPr txBox="1"/>
      </xdr:nvSpPr>
      <xdr:spPr>
        <a:xfrm>
          <a:off x="4673600" y="13047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70486</xdr:rowOff>
    </xdr:from>
    <xdr:to>
      <xdr:col>24</xdr:col>
      <xdr:colOff>152400</xdr:colOff>
      <xdr:row>77</xdr:row>
      <xdr:rowOff>70486</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4546600" y="1327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47641</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00000000-0008-0000-0100-000023010000}"/>
            </a:ext>
          </a:extLst>
        </xdr:cNvPr>
        <xdr:cNvSpPr txBox="1"/>
      </xdr:nvSpPr>
      <xdr:spPr>
        <a:xfrm>
          <a:off x="46736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2" name="フローチャート: 判断 291">
          <a:extLst>
            <a:ext uri="{FF2B5EF4-FFF2-40B4-BE49-F238E27FC236}">
              <a16:creationId xmlns:a16="http://schemas.microsoft.com/office/drawing/2014/main" id="{00000000-0008-0000-0100-000024010000}"/>
            </a:ext>
          </a:extLst>
        </xdr:cNvPr>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137795</xdr:rowOff>
    </xdr:from>
    <xdr:to>
      <xdr:col>15</xdr:col>
      <xdr:colOff>101600</xdr:colOff>
      <xdr:row>83</xdr:row>
      <xdr:rowOff>67945</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28575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141605</xdr:rowOff>
    </xdr:from>
    <xdr:to>
      <xdr:col>10</xdr:col>
      <xdr:colOff>165100</xdr:colOff>
      <xdr:row>83</xdr:row>
      <xdr:rowOff>71755</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1968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126364</xdr:rowOff>
    </xdr:from>
    <xdr:to>
      <xdr:col>6</xdr:col>
      <xdr:colOff>38100</xdr:colOff>
      <xdr:row>83</xdr:row>
      <xdr:rowOff>56514</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1079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636</xdr:rowOff>
    </xdr:from>
    <xdr:to>
      <xdr:col>24</xdr:col>
      <xdr:colOff>114300</xdr:colOff>
      <xdr:row>80</xdr:row>
      <xdr:rowOff>102236</xdr:rowOff>
    </xdr:to>
    <xdr:sp macro="" textlink="">
      <xdr:nvSpPr>
        <xdr:cNvPr id="302" name="楕円 301">
          <a:extLst>
            <a:ext uri="{FF2B5EF4-FFF2-40B4-BE49-F238E27FC236}">
              <a16:creationId xmlns:a16="http://schemas.microsoft.com/office/drawing/2014/main" id="{00000000-0008-0000-0100-00002E010000}"/>
            </a:ext>
          </a:extLst>
        </xdr:cNvPr>
        <xdr:cNvSpPr/>
      </xdr:nvSpPr>
      <xdr:spPr>
        <a:xfrm>
          <a:off x="4584700" y="1371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23513</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00000000-0008-0000-0100-00002F010000}"/>
            </a:ext>
          </a:extLst>
        </xdr:cNvPr>
        <xdr:cNvSpPr txBox="1"/>
      </xdr:nvSpPr>
      <xdr:spPr>
        <a:xfrm>
          <a:off x="4673600"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92075</xdr:rowOff>
    </xdr:from>
    <xdr:to>
      <xdr:col>20</xdr:col>
      <xdr:colOff>38100</xdr:colOff>
      <xdr:row>80</xdr:row>
      <xdr:rowOff>22225</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3746500" y="1363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142875</xdr:rowOff>
    </xdr:from>
    <xdr:to>
      <xdr:col>24</xdr:col>
      <xdr:colOff>63500</xdr:colOff>
      <xdr:row>80</xdr:row>
      <xdr:rowOff>51436</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3797300" y="13687425"/>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33020</xdr:rowOff>
    </xdr:from>
    <xdr:to>
      <xdr:col>15</xdr:col>
      <xdr:colOff>101600</xdr:colOff>
      <xdr:row>79</xdr:row>
      <xdr:rowOff>134620</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28575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83820</xdr:rowOff>
    </xdr:from>
    <xdr:to>
      <xdr:col>19</xdr:col>
      <xdr:colOff>177800</xdr:colOff>
      <xdr:row>79</xdr:row>
      <xdr:rowOff>142875</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2908300" y="1362837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126364</xdr:rowOff>
    </xdr:from>
    <xdr:to>
      <xdr:col>10</xdr:col>
      <xdr:colOff>165100</xdr:colOff>
      <xdr:row>81</xdr:row>
      <xdr:rowOff>56514</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1968500" y="138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83820</xdr:rowOff>
    </xdr:from>
    <xdr:to>
      <xdr:col>15</xdr:col>
      <xdr:colOff>50800</xdr:colOff>
      <xdr:row>81</xdr:row>
      <xdr:rowOff>5714</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flipV="1">
          <a:off x="2019300" y="13628370"/>
          <a:ext cx="889000" cy="26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90170</xdr:rowOff>
    </xdr:from>
    <xdr:to>
      <xdr:col>6</xdr:col>
      <xdr:colOff>38100</xdr:colOff>
      <xdr:row>82</xdr:row>
      <xdr:rowOff>20320</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1079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5714</xdr:rowOff>
    </xdr:from>
    <xdr:to>
      <xdr:col>10</xdr:col>
      <xdr:colOff>114300</xdr:colOff>
      <xdr:row>81</xdr:row>
      <xdr:rowOff>140970</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flipV="1">
          <a:off x="1130300" y="13893164"/>
          <a:ext cx="889000" cy="13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22877</xdr:rowOff>
    </xdr:from>
    <xdr:ext cx="405111" cy="259045"/>
    <xdr:sp macro="" textlink="">
      <xdr:nvSpPr>
        <xdr:cNvPr id="312" name="n_1aveValue【公営住宅】&#10;有形固定資産減価償却率">
          <a:extLst>
            <a:ext uri="{FF2B5EF4-FFF2-40B4-BE49-F238E27FC236}">
              <a16:creationId xmlns:a16="http://schemas.microsoft.com/office/drawing/2014/main" id="{00000000-0008-0000-0100-000038010000}"/>
            </a:ext>
          </a:extLst>
        </xdr:cNvPr>
        <xdr:cNvSpPr txBox="1"/>
      </xdr:nvSpPr>
      <xdr:spPr>
        <a:xfrm>
          <a:off x="3582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59072</xdr:rowOff>
    </xdr:from>
    <xdr:ext cx="405111" cy="259045"/>
    <xdr:sp macro="" textlink="">
      <xdr:nvSpPr>
        <xdr:cNvPr id="313" name="n_2aveValue【公営住宅】&#10;有形固定資産減価償却率">
          <a:extLst>
            <a:ext uri="{FF2B5EF4-FFF2-40B4-BE49-F238E27FC236}">
              <a16:creationId xmlns:a16="http://schemas.microsoft.com/office/drawing/2014/main" id="{00000000-0008-0000-0100-000039010000}"/>
            </a:ext>
          </a:extLst>
        </xdr:cNvPr>
        <xdr:cNvSpPr txBox="1"/>
      </xdr:nvSpPr>
      <xdr:spPr>
        <a:xfrm>
          <a:off x="2705744" y="1428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62882</xdr:rowOff>
    </xdr:from>
    <xdr:ext cx="405111" cy="259045"/>
    <xdr:sp macro="" textlink="">
      <xdr:nvSpPr>
        <xdr:cNvPr id="314" name="n_3aveValue【公営住宅】&#10;有形固定資産減価償却率">
          <a:extLst>
            <a:ext uri="{FF2B5EF4-FFF2-40B4-BE49-F238E27FC236}">
              <a16:creationId xmlns:a16="http://schemas.microsoft.com/office/drawing/2014/main" id="{00000000-0008-0000-0100-00003A010000}"/>
            </a:ext>
          </a:extLst>
        </xdr:cNvPr>
        <xdr:cNvSpPr txBox="1"/>
      </xdr:nvSpPr>
      <xdr:spPr>
        <a:xfrm>
          <a:off x="1816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47641</xdr:rowOff>
    </xdr:from>
    <xdr:ext cx="405111" cy="259045"/>
    <xdr:sp macro="" textlink="">
      <xdr:nvSpPr>
        <xdr:cNvPr id="315" name="n_4aveValue【公営住宅】&#10;有形固定資産減価償却率">
          <a:extLst>
            <a:ext uri="{FF2B5EF4-FFF2-40B4-BE49-F238E27FC236}">
              <a16:creationId xmlns:a16="http://schemas.microsoft.com/office/drawing/2014/main" id="{00000000-0008-0000-0100-00003B010000}"/>
            </a:ext>
          </a:extLst>
        </xdr:cNvPr>
        <xdr:cNvSpPr txBox="1"/>
      </xdr:nvSpPr>
      <xdr:spPr>
        <a:xfrm>
          <a:off x="927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38752</xdr:rowOff>
    </xdr:from>
    <xdr:ext cx="405111" cy="259045"/>
    <xdr:sp macro="" textlink="">
      <xdr:nvSpPr>
        <xdr:cNvPr id="316" name="n_1mainValue【公営住宅】&#10;有形固定資産減価償却率">
          <a:extLst>
            <a:ext uri="{FF2B5EF4-FFF2-40B4-BE49-F238E27FC236}">
              <a16:creationId xmlns:a16="http://schemas.microsoft.com/office/drawing/2014/main" id="{00000000-0008-0000-0100-00003C010000}"/>
            </a:ext>
          </a:extLst>
        </xdr:cNvPr>
        <xdr:cNvSpPr txBox="1"/>
      </xdr:nvSpPr>
      <xdr:spPr>
        <a:xfrm>
          <a:off x="3582044" y="1341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151147</xdr:rowOff>
    </xdr:from>
    <xdr:ext cx="405111" cy="259045"/>
    <xdr:sp macro="" textlink="">
      <xdr:nvSpPr>
        <xdr:cNvPr id="317" name="n_2mainValue【公営住宅】&#10;有形固定資産減価償却率">
          <a:extLst>
            <a:ext uri="{FF2B5EF4-FFF2-40B4-BE49-F238E27FC236}">
              <a16:creationId xmlns:a16="http://schemas.microsoft.com/office/drawing/2014/main" id="{00000000-0008-0000-0100-00003D010000}"/>
            </a:ext>
          </a:extLst>
        </xdr:cNvPr>
        <xdr:cNvSpPr txBox="1"/>
      </xdr:nvSpPr>
      <xdr:spPr>
        <a:xfrm>
          <a:off x="2705744" y="1335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73041</xdr:rowOff>
    </xdr:from>
    <xdr:ext cx="405111" cy="259045"/>
    <xdr:sp macro="" textlink="">
      <xdr:nvSpPr>
        <xdr:cNvPr id="318" name="n_3mainValue【公営住宅】&#10;有形固定資産減価償却率">
          <a:extLst>
            <a:ext uri="{FF2B5EF4-FFF2-40B4-BE49-F238E27FC236}">
              <a16:creationId xmlns:a16="http://schemas.microsoft.com/office/drawing/2014/main" id="{00000000-0008-0000-0100-00003E010000}"/>
            </a:ext>
          </a:extLst>
        </xdr:cNvPr>
        <xdr:cNvSpPr txBox="1"/>
      </xdr:nvSpPr>
      <xdr:spPr>
        <a:xfrm>
          <a:off x="1816744"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36847</xdr:rowOff>
    </xdr:from>
    <xdr:ext cx="405111" cy="259045"/>
    <xdr:sp macro="" textlink="">
      <xdr:nvSpPr>
        <xdr:cNvPr id="319" name="n_4mainValue【公営住宅】&#10;有形固定資産減価償却率">
          <a:extLst>
            <a:ext uri="{FF2B5EF4-FFF2-40B4-BE49-F238E27FC236}">
              <a16:creationId xmlns:a16="http://schemas.microsoft.com/office/drawing/2014/main" id="{00000000-0008-0000-0100-00003F010000}"/>
            </a:ext>
          </a:extLst>
        </xdr:cNvPr>
        <xdr:cNvSpPr txBox="1"/>
      </xdr:nvSpPr>
      <xdr:spPr>
        <a:xfrm>
          <a:off x="927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00000000-0008-0000-01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92963</xdr:rowOff>
    </xdr:from>
    <xdr:to>
      <xdr:col>54</xdr:col>
      <xdr:colOff>189865</xdr:colOff>
      <xdr:row>86</xdr:row>
      <xdr:rowOff>103632</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flipV="1">
          <a:off x="10476865" y="13466063"/>
          <a:ext cx="0" cy="1382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44" name="【公営住宅】&#10;一人当たり面積最小値テキスト">
          <a:extLst>
            <a:ext uri="{FF2B5EF4-FFF2-40B4-BE49-F238E27FC236}">
              <a16:creationId xmlns:a16="http://schemas.microsoft.com/office/drawing/2014/main" id="{00000000-0008-0000-0100-000058010000}"/>
            </a:ext>
          </a:extLst>
        </xdr:cNvPr>
        <xdr:cNvSpPr txBox="1"/>
      </xdr:nvSpPr>
      <xdr:spPr>
        <a:xfrm>
          <a:off x="10515600" y="1485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10388600" y="1484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39640</xdr:rowOff>
    </xdr:from>
    <xdr:ext cx="469744" cy="259045"/>
    <xdr:sp macro="" textlink="">
      <xdr:nvSpPr>
        <xdr:cNvPr id="346" name="【公営住宅】&#10;一人当たり面積最大値テキスト">
          <a:extLst>
            <a:ext uri="{FF2B5EF4-FFF2-40B4-BE49-F238E27FC236}">
              <a16:creationId xmlns:a16="http://schemas.microsoft.com/office/drawing/2014/main" id="{00000000-0008-0000-0100-00005A010000}"/>
            </a:ext>
          </a:extLst>
        </xdr:cNvPr>
        <xdr:cNvSpPr txBox="1"/>
      </xdr:nvSpPr>
      <xdr:spPr>
        <a:xfrm>
          <a:off x="10515600" y="1324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92963</xdr:rowOff>
    </xdr:from>
    <xdr:to>
      <xdr:col>55</xdr:col>
      <xdr:colOff>88900</xdr:colOff>
      <xdr:row>78</xdr:row>
      <xdr:rowOff>92963</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10388600" y="134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155719</xdr:rowOff>
    </xdr:from>
    <xdr:ext cx="469744" cy="259045"/>
    <xdr:sp macro="" textlink="">
      <xdr:nvSpPr>
        <xdr:cNvPr id="348" name="【公営住宅】&#10;一人当たり面積平均値テキスト">
          <a:extLst>
            <a:ext uri="{FF2B5EF4-FFF2-40B4-BE49-F238E27FC236}">
              <a16:creationId xmlns:a16="http://schemas.microsoft.com/office/drawing/2014/main" id="{00000000-0008-0000-0100-00005C010000}"/>
            </a:ext>
          </a:extLst>
        </xdr:cNvPr>
        <xdr:cNvSpPr txBox="1"/>
      </xdr:nvSpPr>
      <xdr:spPr>
        <a:xfrm>
          <a:off x="10515600" y="14386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132842</xdr:rowOff>
    </xdr:from>
    <xdr:to>
      <xdr:col>55</xdr:col>
      <xdr:colOff>50800</xdr:colOff>
      <xdr:row>85</xdr:row>
      <xdr:rowOff>62992</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10426700" y="145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16447</xdr:rowOff>
    </xdr:from>
    <xdr:to>
      <xdr:col>50</xdr:col>
      <xdr:colOff>165100</xdr:colOff>
      <xdr:row>85</xdr:row>
      <xdr:rowOff>118047</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9588500" y="1458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159702</xdr:rowOff>
    </xdr:from>
    <xdr:to>
      <xdr:col>46</xdr:col>
      <xdr:colOff>38100</xdr:colOff>
      <xdr:row>85</xdr:row>
      <xdr:rowOff>89852</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8699500" y="14561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170942</xdr:rowOff>
    </xdr:from>
    <xdr:to>
      <xdr:col>41</xdr:col>
      <xdr:colOff>101600</xdr:colOff>
      <xdr:row>85</xdr:row>
      <xdr:rowOff>101092</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7810500" y="1457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150940</xdr:rowOff>
    </xdr:from>
    <xdr:to>
      <xdr:col>36</xdr:col>
      <xdr:colOff>165100</xdr:colOff>
      <xdr:row>85</xdr:row>
      <xdr:rowOff>81090</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6921500" y="1455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xdr:rowOff>
    </xdr:from>
    <xdr:to>
      <xdr:col>55</xdr:col>
      <xdr:colOff>50800</xdr:colOff>
      <xdr:row>85</xdr:row>
      <xdr:rowOff>104902</xdr:rowOff>
    </xdr:to>
    <xdr:sp macro="" textlink="">
      <xdr:nvSpPr>
        <xdr:cNvPr id="359" name="楕円 358">
          <a:extLst>
            <a:ext uri="{FF2B5EF4-FFF2-40B4-BE49-F238E27FC236}">
              <a16:creationId xmlns:a16="http://schemas.microsoft.com/office/drawing/2014/main" id="{00000000-0008-0000-0100-000067010000}"/>
            </a:ext>
          </a:extLst>
        </xdr:cNvPr>
        <xdr:cNvSpPr/>
      </xdr:nvSpPr>
      <xdr:spPr>
        <a:xfrm>
          <a:off x="104267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153179</xdr:rowOff>
    </xdr:from>
    <xdr:ext cx="469744" cy="259045"/>
    <xdr:sp macro="" textlink="">
      <xdr:nvSpPr>
        <xdr:cNvPr id="360" name="【公営住宅】&#10;一人当たり面積該当値テキスト">
          <a:extLst>
            <a:ext uri="{FF2B5EF4-FFF2-40B4-BE49-F238E27FC236}">
              <a16:creationId xmlns:a16="http://schemas.microsoft.com/office/drawing/2014/main" id="{00000000-0008-0000-0100-000068010000}"/>
            </a:ext>
          </a:extLst>
        </xdr:cNvPr>
        <xdr:cNvSpPr txBox="1"/>
      </xdr:nvSpPr>
      <xdr:spPr>
        <a:xfrm>
          <a:off x="10515600"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169608</xdr:rowOff>
    </xdr:from>
    <xdr:to>
      <xdr:col>50</xdr:col>
      <xdr:colOff>165100</xdr:colOff>
      <xdr:row>85</xdr:row>
      <xdr:rowOff>99758</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9588500" y="1457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48958</xdr:rowOff>
    </xdr:from>
    <xdr:to>
      <xdr:col>55</xdr:col>
      <xdr:colOff>0</xdr:colOff>
      <xdr:row>85</xdr:row>
      <xdr:rowOff>54102</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a:off x="9639300" y="14622208"/>
          <a:ext cx="8382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63119</xdr:rowOff>
    </xdr:from>
    <xdr:to>
      <xdr:col>46</xdr:col>
      <xdr:colOff>38100</xdr:colOff>
      <xdr:row>85</xdr:row>
      <xdr:rowOff>164719</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8699500" y="1463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48958</xdr:rowOff>
    </xdr:from>
    <xdr:to>
      <xdr:col>50</xdr:col>
      <xdr:colOff>114300</xdr:colOff>
      <xdr:row>85</xdr:row>
      <xdr:rowOff>113919</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flipV="1">
          <a:off x="8750300" y="14622208"/>
          <a:ext cx="889000" cy="6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15303</xdr:rowOff>
    </xdr:from>
    <xdr:to>
      <xdr:col>41</xdr:col>
      <xdr:colOff>101600</xdr:colOff>
      <xdr:row>85</xdr:row>
      <xdr:rowOff>116903</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7810500" y="1458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66103</xdr:rowOff>
    </xdr:from>
    <xdr:to>
      <xdr:col>45</xdr:col>
      <xdr:colOff>177800</xdr:colOff>
      <xdr:row>85</xdr:row>
      <xdr:rowOff>113919</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a:off x="7861300" y="14639353"/>
          <a:ext cx="889000" cy="4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16638</xdr:rowOff>
    </xdr:from>
    <xdr:to>
      <xdr:col>36</xdr:col>
      <xdr:colOff>165100</xdr:colOff>
      <xdr:row>85</xdr:row>
      <xdr:rowOff>118238</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6921500" y="1458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66103</xdr:rowOff>
    </xdr:from>
    <xdr:to>
      <xdr:col>41</xdr:col>
      <xdr:colOff>50800</xdr:colOff>
      <xdr:row>85</xdr:row>
      <xdr:rowOff>67438</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6972300" y="14639353"/>
          <a:ext cx="889000" cy="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109174</xdr:rowOff>
    </xdr:from>
    <xdr:ext cx="469744" cy="259045"/>
    <xdr:sp macro="" textlink="">
      <xdr:nvSpPr>
        <xdr:cNvPr id="369" name="n_1aveValue【公営住宅】&#10;一人当たり面積">
          <a:extLst>
            <a:ext uri="{FF2B5EF4-FFF2-40B4-BE49-F238E27FC236}">
              <a16:creationId xmlns:a16="http://schemas.microsoft.com/office/drawing/2014/main" id="{00000000-0008-0000-0100-000071010000}"/>
            </a:ext>
          </a:extLst>
        </xdr:cNvPr>
        <xdr:cNvSpPr txBox="1"/>
      </xdr:nvSpPr>
      <xdr:spPr>
        <a:xfrm>
          <a:off x="9391727" y="14682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106379</xdr:rowOff>
    </xdr:from>
    <xdr:ext cx="469744" cy="259045"/>
    <xdr:sp macro="" textlink="">
      <xdr:nvSpPr>
        <xdr:cNvPr id="370" name="n_2aveValue【公営住宅】&#10;一人当たり面積">
          <a:extLst>
            <a:ext uri="{FF2B5EF4-FFF2-40B4-BE49-F238E27FC236}">
              <a16:creationId xmlns:a16="http://schemas.microsoft.com/office/drawing/2014/main" id="{00000000-0008-0000-0100-000072010000}"/>
            </a:ext>
          </a:extLst>
        </xdr:cNvPr>
        <xdr:cNvSpPr txBox="1"/>
      </xdr:nvSpPr>
      <xdr:spPr>
        <a:xfrm>
          <a:off x="8515427" y="1433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117619</xdr:rowOff>
    </xdr:from>
    <xdr:ext cx="469744" cy="259045"/>
    <xdr:sp macro="" textlink="">
      <xdr:nvSpPr>
        <xdr:cNvPr id="371" name="n_3aveValue【公営住宅】&#10;一人当たり面積">
          <a:extLst>
            <a:ext uri="{FF2B5EF4-FFF2-40B4-BE49-F238E27FC236}">
              <a16:creationId xmlns:a16="http://schemas.microsoft.com/office/drawing/2014/main" id="{00000000-0008-0000-0100-000073010000}"/>
            </a:ext>
          </a:extLst>
        </xdr:cNvPr>
        <xdr:cNvSpPr txBox="1"/>
      </xdr:nvSpPr>
      <xdr:spPr>
        <a:xfrm>
          <a:off x="7626427" y="1434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97617</xdr:rowOff>
    </xdr:from>
    <xdr:ext cx="469744" cy="259045"/>
    <xdr:sp macro="" textlink="">
      <xdr:nvSpPr>
        <xdr:cNvPr id="372" name="n_4aveValue【公営住宅】&#10;一人当たり面積">
          <a:extLst>
            <a:ext uri="{FF2B5EF4-FFF2-40B4-BE49-F238E27FC236}">
              <a16:creationId xmlns:a16="http://schemas.microsoft.com/office/drawing/2014/main" id="{00000000-0008-0000-0100-000074010000}"/>
            </a:ext>
          </a:extLst>
        </xdr:cNvPr>
        <xdr:cNvSpPr txBox="1"/>
      </xdr:nvSpPr>
      <xdr:spPr>
        <a:xfrm>
          <a:off x="6737427" y="1432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116285</xdr:rowOff>
    </xdr:from>
    <xdr:ext cx="469744" cy="259045"/>
    <xdr:sp macro="" textlink="">
      <xdr:nvSpPr>
        <xdr:cNvPr id="373" name="n_1mainValue【公営住宅】&#10;一人当たり面積">
          <a:extLst>
            <a:ext uri="{FF2B5EF4-FFF2-40B4-BE49-F238E27FC236}">
              <a16:creationId xmlns:a16="http://schemas.microsoft.com/office/drawing/2014/main" id="{00000000-0008-0000-0100-000075010000}"/>
            </a:ext>
          </a:extLst>
        </xdr:cNvPr>
        <xdr:cNvSpPr txBox="1"/>
      </xdr:nvSpPr>
      <xdr:spPr>
        <a:xfrm>
          <a:off x="9391727" y="1434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155846</xdr:rowOff>
    </xdr:from>
    <xdr:ext cx="469744" cy="259045"/>
    <xdr:sp macro="" textlink="">
      <xdr:nvSpPr>
        <xdr:cNvPr id="374" name="n_2mainValue【公営住宅】&#10;一人当たり面積">
          <a:extLst>
            <a:ext uri="{FF2B5EF4-FFF2-40B4-BE49-F238E27FC236}">
              <a16:creationId xmlns:a16="http://schemas.microsoft.com/office/drawing/2014/main" id="{00000000-0008-0000-0100-000076010000}"/>
            </a:ext>
          </a:extLst>
        </xdr:cNvPr>
        <xdr:cNvSpPr txBox="1"/>
      </xdr:nvSpPr>
      <xdr:spPr>
        <a:xfrm>
          <a:off x="8515427" y="1472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108030</xdr:rowOff>
    </xdr:from>
    <xdr:ext cx="469744" cy="259045"/>
    <xdr:sp macro="" textlink="">
      <xdr:nvSpPr>
        <xdr:cNvPr id="375" name="n_3mainValue【公営住宅】&#10;一人当たり面積">
          <a:extLst>
            <a:ext uri="{FF2B5EF4-FFF2-40B4-BE49-F238E27FC236}">
              <a16:creationId xmlns:a16="http://schemas.microsoft.com/office/drawing/2014/main" id="{00000000-0008-0000-0100-000077010000}"/>
            </a:ext>
          </a:extLst>
        </xdr:cNvPr>
        <xdr:cNvSpPr txBox="1"/>
      </xdr:nvSpPr>
      <xdr:spPr>
        <a:xfrm>
          <a:off x="7626427" y="14681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109365</xdr:rowOff>
    </xdr:from>
    <xdr:ext cx="469744" cy="259045"/>
    <xdr:sp macro="" textlink="">
      <xdr:nvSpPr>
        <xdr:cNvPr id="376" name="n_4mainValue【公営住宅】&#10;一人当たり面積">
          <a:extLst>
            <a:ext uri="{FF2B5EF4-FFF2-40B4-BE49-F238E27FC236}">
              <a16:creationId xmlns:a16="http://schemas.microsoft.com/office/drawing/2014/main" id="{00000000-0008-0000-0100-000078010000}"/>
            </a:ext>
          </a:extLst>
        </xdr:cNvPr>
        <xdr:cNvSpPr txBox="1"/>
      </xdr:nvSpPr>
      <xdr:spPr>
        <a:xfrm>
          <a:off x="6737427" y="1468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00000000-0008-0000-0100-0000A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42</xdr:row>
      <xdr:rowOff>92528</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flipV="1">
          <a:off x="16318864" y="5676900"/>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00000000-0008-0000-0100-0000A3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340478" cy="259045"/>
    <xdr:sp macro="" textlink="">
      <xdr:nvSpPr>
        <xdr:cNvPr id="421" name="【認定こども園・幼稚園・保育所】&#10;有形固定資産減価償却率最大値テキスト">
          <a:extLst>
            <a:ext uri="{FF2B5EF4-FFF2-40B4-BE49-F238E27FC236}">
              <a16:creationId xmlns:a16="http://schemas.microsoft.com/office/drawing/2014/main" id="{00000000-0008-0000-0100-0000A5010000}"/>
            </a:ext>
          </a:extLst>
        </xdr:cNvPr>
        <xdr:cNvSpPr txBox="1"/>
      </xdr:nvSpPr>
      <xdr:spPr>
        <a:xfrm>
          <a:off x="16357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59707</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00000000-0008-0000-0100-0000A7010000}"/>
            </a:ext>
          </a:extLst>
        </xdr:cNvPr>
        <xdr:cNvSpPr txBox="1"/>
      </xdr:nvSpPr>
      <xdr:spPr>
        <a:xfrm>
          <a:off x="16357600" y="640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6268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77651</xdr:rowOff>
    </xdr:from>
    <xdr:to>
      <xdr:col>81</xdr:col>
      <xdr:colOff>101600</xdr:colOff>
      <xdr:row>39</xdr:row>
      <xdr:rowOff>7801</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15430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66222</xdr:rowOff>
    </xdr:from>
    <xdr:to>
      <xdr:col>76</xdr:col>
      <xdr:colOff>165100</xdr:colOff>
      <xdr:row>38</xdr:row>
      <xdr:rowOff>167822</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4541500" y="6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107043</xdr:rowOff>
    </xdr:from>
    <xdr:to>
      <xdr:col>72</xdr:col>
      <xdr:colOff>38100</xdr:colOff>
      <xdr:row>39</xdr:row>
      <xdr:rowOff>37193</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3652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98878</xdr:rowOff>
    </xdr:from>
    <xdr:to>
      <xdr:col>67</xdr:col>
      <xdr:colOff>101600</xdr:colOff>
      <xdr:row>36</xdr:row>
      <xdr:rowOff>29028</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2763500" y="609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71120</xdr:rowOff>
    </xdr:from>
    <xdr:to>
      <xdr:col>85</xdr:col>
      <xdr:colOff>177800</xdr:colOff>
      <xdr:row>42</xdr:row>
      <xdr:rowOff>1270</xdr:rowOff>
    </xdr:to>
    <xdr:sp macro="" textlink="">
      <xdr:nvSpPr>
        <xdr:cNvPr id="434" name="楕円 433">
          <a:extLst>
            <a:ext uri="{FF2B5EF4-FFF2-40B4-BE49-F238E27FC236}">
              <a16:creationId xmlns:a16="http://schemas.microsoft.com/office/drawing/2014/main" id="{00000000-0008-0000-0100-0000B2010000}"/>
            </a:ext>
          </a:extLst>
        </xdr:cNvPr>
        <xdr:cNvSpPr/>
      </xdr:nvSpPr>
      <xdr:spPr>
        <a:xfrm>
          <a:off x="16268700" y="71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49547</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00000000-0008-0000-0100-0000B3010000}"/>
            </a:ext>
          </a:extLst>
        </xdr:cNvPr>
        <xdr:cNvSpPr txBox="1"/>
      </xdr:nvSpPr>
      <xdr:spPr>
        <a:xfrm>
          <a:off x="16357600"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51526</xdr:rowOff>
    </xdr:from>
    <xdr:to>
      <xdr:col>81</xdr:col>
      <xdr:colOff>101600</xdr:colOff>
      <xdr:row>41</xdr:row>
      <xdr:rowOff>153126</xdr:rowOff>
    </xdr:to>
    <xdr:sp macro="" textlink="">
      <xdr:nvSpPr>
        <xdr:cNvPr id="436" name="楕円 435">
          <a:extLst>
            <a:ext uri="{FF2B5EF4-FFF2-40B4-BE49-F238E27FC236}">
              <a16:creationId xmlns:a16="http://schemas.microsoft.com/office/drawing/2014/main" id="{00000000-0008-0000-0100-0000B4010000}"/>
            </a:ext>
          </a:extLst>
        </xdr:cNvPr>
        <xdr:cNvSpPr/>
      </xdr:nvSpPr>
      <xdr:spPr>
        <a:xfrm>
          <a:off x="15430500" y="708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102326</xdr:rowOff>
    </xdr:from>
    <xdr:to>
      <xdr:col>85</xdr:col>
      <xdr:colOff>127000</xdr:colOff>
      <xdr:row>41</xdr:row>
      <xdr:rowOff>121920</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5481300" y="713177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76019</xdr:rowOff>
    </xdr:from>
    <xdr:to>
      <xdr:col>76</xdr:col>
      <xdr:colOff>165100</xdr:colOff>
      <xdr:row>42</xdr:row>
      <xdr:rowOff>6169</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14541500" y="710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102326</xdr:rowOff>
    </xdr:from>
    <xdr:to>
      <xdr:col>81</xdr:col>
      <xdr:colOff>50800</xdr:colOff>
      <xdr:row>41</xdr:row>
      <xdr:rowOff>126819</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flipV="1">
          <a:off x="14592300" y="713177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54791</xdr:rowOff>
    </xdr:from>
    <xdr:to>
      <xdr:col>72</xdr:col>
      <xdr:colOff>38100</xdr:colOff>
      <xdr:row>41</xdr:row>
      <xdr:rowOff>156391</xdr:rowOff>
    </xdr:to>
    <xdr:sp macro="" textlink="">
      <xdr:nvSpPr>
        <xdr:cNvPr id="440" name="楕円 439">
          <a:extLst>
            <a:ext uri="{FF2B5EF4-FFF2-40B4-BE49-F238E27FC236}">
              <a16:creationId xmlns:a16="http://schemas.microsoft.com/office/drawing/2014/main" id="{00000000-0008-0000-0100-0000B8010000}"/>
            </a:ext>
          </a:extLst>
        </xdr:cNvPr>
        <xdr:cNvSpPr/>
      </xdr:nvSpPr>
      <xdr:spPr>
        <a:xfrm>
          <a:off x="13652500" y="708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105591</xdr:rowOff>
    </xdr:from>
    <xdr:to>
      <xdr:col>76</xdr:col>
      <xdr:colOff>114300</xdr:colOff>
      <xdr:row>41</xdr:row>
      <xdr:rowOff>126819</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13703300" y="713504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33565</xdr:rowOff>
    </xdr:from>
    <xdr:to>
      <xdr:col>67</xdr:col>
      <xdr:colOff>101600</xdr:colOff>
      <xdr:row>41</xdr:row>
      <xdr:rowOff>135165</xdr:rowOff>
    </xdr:to>
    <xdr:sp macro="" textlink="">
      <xdr:nvSpPr>
        <xdr:cNvPr id="442" name="楕円 441">
          <a:extLst>
            <a:ext uri="{FF2B5EF4-FFF2-40B4-BE49-F238E27FC236}">
              <a16:creationId xmlns:a16="http://schemas.microsoft.com/office/drawing/2014/main" id="{00000000-0008-0000-0100-0000BA010000}"/>
            </a:ext>
          </a:extLst>
        </xdr:cNvPr>
        <xdr:cNvSpPr/>
      </xdr:nvSpPr>
      <xdr:spPr>
        <a:xfrm>
          <a:off x="12763500" y="70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84365</xdr:rowOff>
    </xdr:from>
    <xdr:to>
      <xdr:col>71</xdr:col>
      <xdr:colOff>177800</xdr:colOff>
      <xdr:row>41</xdr:row>
      <xdr:rowOff>105591</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12814300" y="7113815"/>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24328</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52660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12899</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4389744" y="6356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53720</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3500744" y="639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45555</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2611744" y="587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144253</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5266044" y="717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168746</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4389744" y="719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147518</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3500744" y="7176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126292</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2611744" y="7155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00000000-0008-0000-0100-0000D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92202</xdr:rowOff>
    </xdr:from>
    <xdr:to>
      <xdr:col>116</xdr:col>
      <xdr:colOff>62864</xdr:colOff>
      <xdr:row>41</xdr:row>
      <xdr:rowOff>85344</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flipV="1">
          <a:off x="22160864" y="592150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89171</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00000000-0008-0000-0100-0000DA010000}"/>
            </a:ext>
          </a:extLst>
        </xdr:cNvPr>
        <xdr:cNvSpPr txBox="1"/>
      </xdr:nvSpPr>
      <xdr:spPr>
        <a:xfrm>
          <a:off x="22199600" y="711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85344</xdr:rowOff>
    </xdr:from>
    <xdr:to>
      <xdr:col>116</xdr:col>
      <xdr:colOff>152400</xdr:colOff>
      <xdr:row>41</xdr:row>
      <xdr:rowOff>85344</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22072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38879</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00000000-0008-0000-0100-0000DC010000}"/>
            </a:ext>
          </a:extLst>
        </xdr:cNvPr>
        <xdr:cNvSpPr txBox="1"/>
      </xdr:nvSpPr>
      <xdr:spPr>
        <a:xfrm>
          <a:off x="22199600" y="569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92202</xdr:rowOff>
    </xdr:from>
    <xdr:to>
      <xdr:col>116</xdr:col>
      <xdr:colOff>152400</xdr:colOff>
      <xdr:row>34</xdr:row>
      <xdr:rowOff>92202</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a:off x="22072600" y="592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97553</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00000000-0008-0000-0100-0000DE010000}"/>
            </a:ext>
          </a:extLst>
        </xdr:cNvPr>
        <xdr:cNvSpPr txBox="1"/>
      </xdr:nvSpPr>
      <xdr:spPr>
        <a:xfrm>
          <a:off x="22199600" y="6612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119126</xdr:rowOff>
    </xdr:from>
    <xdr:to>
      <xdr:col>116</xdr:col>
      <xdr:colOff>114300</xdr:colOff>
      <xdr:row>39</xdr:row>
      <xdr:rowOff>49276</xdr:rowOff>
    </xdr:to>
    <xdr:sp macro="" textlink="">
      <xdr:nvSpPr>
        <xdr:cNvPr id="479" name="フローチャート: 判断 478">
          <a:extLst>
            <a:ext uri="{FF2B5EF4-FFF2-40B4-BE49-F238E27FC236}">
              <a16:creationId xmlns:a16="http://schemas.microsoft.com/office/drawing/2014/main" id="{00000000-0008-0000-0100-0000DF010000}"/>
            </a:ext>
          </a:extLst>
        </xdr:cNvPr>
        <xdr:cNvSpPr/>
      </xdr:nvSpPr>
      <xdr:spPr>
        <a:xfrm>
          <a:off x="221107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164846</xdr:rowOff>
    </xdr:from>
    <xdr:to>
      <xdr:col>112</xdr:col>
      <xdr:colOff>38100</xdr:colOff>
      <xdr:row>39</xdr:row>
      <xdr:rowOff>94996</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21272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xdr:rowOff>
    </xdr:from>
    <xdr:to>
      <xdr:col>107</xdr:col>
      <xdr:colOff>101600</xdr:colOff>
      <xdr:row>39</xdr:row>
      <xdr:rowOff>101854</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203835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144272</xdr:rowOff>
    </xdr:from>
    <xdr:to>
      <xdr:col>102</xdr:col>
      <xdr:colOff>165100</xdr:colOff>
      <xdr:row>39</xdr:row>
      <xdr:rowOff>74422</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194945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135128</xdr:rowOff>
    </xdr:from>
    <xdr:to>
      <xdr:col>98</xdr:col>
      <xdr:colOff>38100</xdr:colOff>
      <xdr:row>39</xdr:row>
      <xdr:rowOff>65278</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18605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29972</xdr:rowOff>
    </xdr:from>
    <xdr:to>
      <xdr:col>116</xdr:col>
      <xdr:colOff>114300</xdr:colOff>
      <xdr:row>38</xdr:row>
      <xdr:rowOff>131572</xdr:rowOff>
    </xdr:to>
    <xdr:sp macro="" textlink="">
      <xdr:nvSpPr>
        <xdr:cNvPr id="489" name="楕円 488">
          <a:extLst>
            <a:ext uri="{FF2B5EF4-FFF2-40B4-BE49-F238E27FC236}">
              <a16:creationId xmlns:a16="http://schemas.microsoft.com/office/drawing/2014/main" id="{00000000-0008-0000-0100-0000E9010000}"/>
            </a:ext>
          </a:extLst>
        </xdr:cNvPr>
        <xdr:cNvSpPr/>
      </xdr:nvSpPr>
      <xdr:spPr>
        <a:xfrm>
          <a:off x="22110700" y="65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52849</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00000000-0008-0000-0100-0000EA010000}"/>
            </a:ext>
          </a:extLst>
        </xdr:cNvPr>
        <xdr:cNvSpPr txBox="1"/>
      </xdr:nvSpPr>
      <xdr:spPr>
        <a:xfrm>
          <a:off x="22199600" y="639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114554</xdr:rowOff>
    </xdr:from>
    <xdr:to>
      <xdr:col>112</xdr:col>
      <xdr:colOff>38100</xdr:colOff>
      <xdr:row>39</xdr:row>
      <xdr:rowOff>44704</xdr:rowOff>
    </xdr:to>
    <xdr:sp macro="" textlink="">
      <xdr:nvSpPr>
        <xdr:cNvPr id="491" name="楕円 490">
          <a:extLst>
            <a:ext uri="{FF2B5EF4-FFF2-40B4-BE49-F238E27FC236}">
              <a16:creationId xmlns:a16="http://schemas.microsoft.com/office/drawing/2014/main" id="{00000000-0008-0000-0100-0000EB010000}"/>
            </a:ext>
          </a:extLst>
        </xdr:cNvPr>
        <xdr:cNvSpPr/>
      </xdr:nvSpPr>
      <xdr:spPr>
        <a:xfrm>
          <a:off x="21272500" y="662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80772</xdr:rowOff>
    </xdr:from>
    <xdr:to>
      <xdr:col>116</xdr:col>
      <xdr:colOff>63500</xdr:colOff>
      <xdr:row>38</xdr:row>
      <xdr:rowOff>165354</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flipV="1">
          <a:off x="21323300" y="6595872"/>
          <a:ext cx="8382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105410</xdr:rowOff>
    </xdr:from>
    <xdr:to>
      <xdr:col>107</xdr:col>
      <xdr:colOff>101600</xdr:colOff>
      <xdr:row>38</xdr:row>
      <xdr:rowOff>35560</xdr:rowOff>
    </xdr:to>
    <xdr:sp macro="" textlink="">
      <xdr:nvSpPr>
        <xdr:cNvPr id="493" name="楕円 492">
          <a:extLst>
            <a:ext uri="{FF2B5EF4-FFF2-40B4-BE49-F238E27FC236}">
              <a16:creationId xmlns:a16="http://schemas.microsoft.com/office/drawing/2014/main" id="{00000000-0008-0000-0100-0000ED010000}"/>
            </a:ext>
          </a:extLst>
        </xdr:cNvPr>
        <xdr:cNvSpPr/>
      </xdr:nvSpPr>
      <xdr:spPr>
        <a:xfrm>
          <a:off x="20383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156210</xdr:rowOff>
    </xdr:from>
    <xdr:to>
      <xdr:col>111</xdr:col>
      <xdr:colOff>177800</xdr:colOff>
      <xdr:row>38</xdr:row>
      <xdr:rowOff>165354</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a:off x="20434300" y="6499860"/>
          <a:ext cx="889000" cy="18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162560</xdr:rowOff>
    </xdr:from>
    <xdr:to>
      <xdr:col>102</xdr:col>
      <xdr:colOff>165100</xdr:colOff>
      <xdr:row>37</xdr:row>
      <xdr:rowOff>92710</xdr:rowOff>
    </xdr:to>
    <xdr:sp macro="" textlink="">
      <xdr:nvSpPr>
        <xdr:cNvPr id="495" name="楕円 494">
          <a:extLst>
            <a:ext uri="{FF2B5EF4-FFF2-40B4-BE49-F238E27FC236}">
              <a16:creationId xmlns:a16="http://schemas.microsoft.com/office/drawing/2014/main" id="{00000000-0008-0000-0100-0000EF010000}"/>
            </a:ext>
          </a:extLst>
        </xdr:cNvPr>
        <xdr:cNvSpPr/>
      </xdr:nvSpPr>
      <xdr:spPr>
        <a:xfrm>
          <a:off x="19494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41910</xdr:rowOff>
    </xdr:from>
    <xdr:to>
      <xdr:col>107</xdr:col>
      <xdr:colOff>50800</xdr:colOff>
      <xdr:row>37</xdr:row>
      <xdr:rowOff>156210</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a:off x="19545300" y="63855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169418</xdr:rowOff>
    </xdr:from>
    <xdr:to>
      <xdr:col>98</xdr:col>
      <xdr:colOff>38100</xdr:colOff>
      <xdr:row>37</xdr:row>
      <xdr:rowOff>99568</xdr:rowOff>
    </xdr:to>
    <xdr:sp macro="" textlink="">
      <xdr:nvSpPr>
        <xdr:cNvPr id="497" name="楕円 496">
          <a:extLst>
            <a:ext uri="{FF2B5EF4-FFF2-40B4-BE49-F238E27FC236}">
              <a16:creationId xmlns:a16="http://schemas.microsoft.com/office/drawing/2014/main" id="{00000000-0008-0000-0100-0000F1010000}"/>
            </a:ext>
          </a:extLst>
        </xdr:cNvPr>
        <xdr:cNvSpPr/>
      </xdr:nvSpPr>
      <xdr:spPr>
        <a:xfrm>
          <a:off x="18605500" y="634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41910</xdr:rowOff>
    </xdr:from>
    <xdr:to>
      <xdr:col>102</xdr:col>
      <xdr:colOff>114300</xdr:colOff>
      <xdr:row>37</xdr:row>
      <xdr:rowOff>48768</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flipV="1">
          <a:off x="18656300" y="638556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86123</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00000000-0008-0000-0100-0000F3010000}"/>
            </a:ext>
          </a:extLst>
        </xdr:cNvPr>
        <xdr:cNvSpPr txBox="1"/>
      </xdr:nvSpPr>
      <xdr:spPr>
        <a:xfrm>
          <a:off x="21075727" y="677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92981</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20199427" y="677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65549</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19310427" y="675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56405</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18421427" y="674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61231</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21075727" y="640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52087</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201994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109237</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193104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116095</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18421427" y="611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id="{00000000-0008-0000-0100-000012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63</xdr:row>
      <xdr:rowOff>76200</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flipV="1">
          <a:off x="16318864" y="962406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80027</xdr:rowOff>
    </xdr:from>
    <xdr:ext cx="405111" cy="259045"/>
    <xdr:sp macro="" textlink="">
      <xdr:nvSpPr>
        <xdr:cNvPr id="532" name="【学校施設】&#10;有形固定資産減価償却率最小値テキスト">
          <a:extLst>
            <a:ext uri="{FF2B5EF4-FFF2-40B4-BE49-F238E27FC236}">
              <a16:creationId xmlns:a16="http://schemas.microsoft.com/office/drawing/2014/main" id="{00000000-0008-0000-0100-000014020000}"/>
            </a:ext>
          </a:extLst>
        </xdr:cNvPr>
        <xdr:cNvSpPr txBox="1"/>
      </xdr:nvSpPr>
      <xdr:spPr>
        <a:xfrm>
          <a:off x="16357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76200</xdr:rowOff>
    </xdr:from>
    <xdr:to>
      <xdr:col>86</xdr:col>
      <xdr:colOff>25400</xdr:colOff>
      <xdr:row>63</xdr:row>
      <xdr:rowOff>76200</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6230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534" name="【学校施設】&#10;有形固定資産減価償却率最大値テキスト">
          <a:extLst>
            <a:ext uri="{FF2B5EF4-FFF2-40B4-BE49-F238E27FC236}">
              <a16:creationId xmlns:a16="http://schemas.microsoft.com/office/drawing/2014/main" id="{00000000-0008-0000-0100-000016020000}"/>
            </a:ext>
          </a:extLst>
        </xdr:cNvPr>
        <xdr:cNvSpPr txBox="1"/>
      </xdr:nvSpPr>
      <xdr:spPr>
        <a:xfrm>
          <a:off x="16357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65422</xdr:rowOff>
    </xdr:from>
    <xdr:ext cx="405111" cy="259045"/>
    <xdr:sp macro="" textlink="">
      <xdr:nvSpPr>
        <xdr:cNvPr id="536" name="【学校施設】&#10;有形固定資産減価償却率平均値テキスト">
          <a:extLst>
            <a:ext uri="{FF2B5EF4-FFF2-40B4-BE49-F238E27FC236}">
              <a16:creationId xmlns:a16="http://schemas.microsoft.com/office/drawing/2014/main" id="{00000000-0008-0000-0100-000018020000}"/>
            </a:ext>
          </a:extLst>
        </xdr:cNvPr>
        <xdr:cNvSpPr txBox="1"/>
      </xdr:nvSpPr>
      <xdr:spPr>
        <a:xfrm>
          <a:off x="16357600" y="10180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42545</xdr:rowOff>
    </xdr:from>
    <xdr:to>
      <xdr:col>85</xdr:col>
      <xdr:colOff>177800</xdr:colOff>
      <xdr:row>60</xdr:row>
      <xdr:rowOff>144145</xdr:rowOff>
    </xdr:to>
    <xdr:sp macro="" textlink="">
      <xdr:nvSpPr>
        <xdr:cNvPr id="537" name="フローチャート: 判断 536">
          <a:extLst>
            <a:ext uri="{FF2B5EF4-FFF2-40B4-BE49-F238E27FC236}">
              <a16:creationId xmlns:a16="http://schemas.microsoft.com/office/drawing/2014/main" id="{00000000-0008-0000-0100-000019020000}"/>
            </a:ext>
          </a:extLst>
        </xdr:cNvPr>
        <xdr:cNvSpPr/>
      </xdr:nvSpPr>
      <xdr:spPr>
        <a:xfrm>
          <a:off x="162687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13970</xdr:rowOff>
    </xdr:from>
    <xdr:to>
      <xdr:col>81</xdr:col>
      <xdr:colOff>101600</xdr:colOff>
      <xdr:row>60</xdr:row>
      <xdr:rowOff>115570</xdr:rowOff>
    </xdr:to>
    <xdr:sp macro="" textlink="">
      <xdr:nvSpPr>
        <xdr:cNvPr id="538" name="フローチャート: 判断 537">
          <a:extLst>
            <a:ext uri="{FF2B5EF4-FFF2-40B4-BE49-F238E27FC236}">
              <a16:creationId xmlns:a16="http://schemas.microsoft.com/office/drawing/2014/main" id="{00000000-0008-0000-0100-00001A020000}"/>
            </a:ext>
          </a:extLst>
        </xdr:cNvPr>
        <xdr:cNvSpPr/>
      </xdr:nvSpPr>
      <xdr:spPr>
        <a:xfrm>
          <a:off x="15430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154940</xdr:rowOff>
    </xdr:from>
    <xdr:to>
      <xdr:col>72</xdr:col>
      <xdr:colOff>38100</xdr:colOff>
      <xdr:row>60</xdr:row>
      <xdr:rowOff>85090</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3652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141605</xdr:rowOff>
    </xdr:from>
    <xdr:to>
      <xdr:col>85</xdr:col>
      <xdr:colOff>177800</xdr:colOff>
      <xdr:row>61</xdr:row>
      <xdr:rowOff>71755</xdr:rowOff>
    </xdr:to>
    <xdr:sp macro="" textlink="">
      <xdr:nvSpPr>
        <xdr:cNvPr id="547" name="楕円 546">
          <a:extLst>
            <a:ext uri="{FF2B5EF4-FFF2-40B4-BE49-F238E27FC236}">
              <a16:creationId xmlns:a16="http://schemas.microsoft.com/office/drawing/2014/main" id="{00000000-0008-0000-0100-000023020000}"/>
            </a:ext>
          </a:extLst>
        </xdr:cNvPr>
        <xdr:cNvSpPr/>
      </xdr:nvSpPr>
      <xdr:spPr>
        <a:xfrm>
          <a:off x="162687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120032</xdr:rowOff>
    </xdr:from>
    <xdr:ext cx="405111" cy="259045"/>
    <xdr:sp macro="" textlink="">
      <xdr:nvSpPr>
        <xdr:cNvPr id="548" name="【学校施設】&#10;有形固定資産減価償却率該当値テキスト">
          <a:extLst>
            <a:ext uri="{FF2B5EF4-FFF2-40B4-BE49-F238E27FC236}">
              <a16:creationId xmlns:a16="http://schemas.microsoft.com/office/drawing/2014/main" id="{00000000-0008-0000-0100-000024020000}"/>
            </a:ext>
          </a:extLst>
        </xdr:cNvPr>
        <xdr:cNvSpPr txBox="1"/>
      </xdr:nvSpPr>
      <xdr:spPr>
        <a:xfrm>
          <a:off x="16357600"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128270</xdr:rowOff>
    </xdr:from>
    <xdr:to>
      <xdr:col>81</xdr:col>
      <xdr:colOff>101600</xdr:colOff>
      <xdr:row>61</xdr:row>
      <xdr:rowOff>58420</xdr:rowOff>
    </xdr:to>
    <xdr:sp macro="" textlink="">
      <xdr:nvSpPr>
        <xdr:cNvPr id="549" name="楕円 548">
          <a:extLst>
            <a:ext uri="{FF2B5EF4-FFF2-40B4-BE49-F238E27FC236}">
              <a16:creationId xmlns:a16="http://schemas.microsoft.com/office/drawing/2014/main" id="{00000000-0008-0000-0100-000025020000}"/>
            </a:ext>
          </a:extLst>
        </xdr:cNvPr>
        <xdr:cNvSpPr/>
      </xdr:nvSpPr>
      <xdr:spPr>
        <a:xfrm>
          <a:off x="15430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7620</xdr:rowOff>
    </xdr:from>
    <xdr:to>
      <xdr:col>85</xdr:col>
      <xdr:colOff>127000</xdr:colOff>
      <xdr:row>61</xdr:row>
      <xdr:rowOff>20955</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a:off x="15481300" y="1046607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92075</xdr:rowOff>
    </xdr:from>
    <xdr:to>
      <xdr:col>76</xdr:col>
      <xdr:colOff>165100</xdr:colOff>
      <xdr:row>61</xdr:row>
      <xdr:rowOff>22225</xdr:rowOff>
    </xdr:to>
    <xdr:sp macro="" textlink="">
      <xdr:nvSpPr>
        <xdr:cNvPr id="551" name="楕円 550">
          <a:extLst>
            <a:ext uri="{FF2B5EF4-FFF2-40B4-BE49-F238E27FC236}">
              <a16:creationId xmlns:a16="http://schemas.microsoft.com/office/drawing/2014/main" id="{00000000-0008-0000-0100-000027020000}"/>
            </a:ext>
          </a:extLst>
        </xdr:cNvPr>
        <xdr:cNvSpPr/>
      </xdr:nvSpPr>
      <xdr:spPr>
        <a:xfrm>
          <a:off x="145415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142875</xdr:rowOff>
    </xdr:from>
    <xdr:to>
      <xdr:col>81</xdr:col>
      <xdr:colOff>50800</xdr:colOff>
      <xdr:row>61</xdr:row>
      <xdr:rowOff>7620</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a:off x="14592300" y="104298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48260</xdr:rowOff>
    </xdr:from>
    <xdr:to>
      <xdr:col>72</xdr:col>
      <xdr:colOff>38100</xdr:colOff>
      <xdr:row>60</xdr:row>
      <xdr:rowOff>149860</xdr:rowOff>
    </xdr:to>
    <xdr:sp macro="" textlink="">
      <xdr:nvSpPr>
        <xdr:cNvPr id="553" name="楕円 552">
          <a:extLst>
            <a:ext uri="{FF2B5EF4-FFF2-40B4-BE49-F238E27FC236}">
              <a16:creationId xmlns:a16="http://schemas.microsoft.com/office/drawing/2014/main" id="{00000000-0008-0000-0100-000029020000}"/>
            </a:ext>
          </a:extLst>
        </xdr:cNvPr>
        <xdr:cNvSpPr/>
      </xdr:nvSpPr>
      <xdr:spPr>
        <a:xfrm>
          <a:off x="136525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99060</xdr:rowOff>
    </xdr:from>
    <xdr:to>
      <xdr:col>76</xdr:col>
      <xdr:colOff>114300</xdr:colOff>
      <xdr:row>60</xdr:row>
      <xdr:rowOff>142875</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3703300" y="1038606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46355</xdr:rowOff>
    </xdr:from>
    <xdr:to>
      <xdr:col>67</xdr:col>
      <xdr:colOff>101600</xdr:colOff>
      <xdr:row>60</xdr:row>
      <xdr:rowOff>147955</xdr:rowOff>
    </xdr:to>
    <xdr:sp macro="" textlink="">
      <xdr:nvSpPr>
        <xdr:cNvPr id="555" name="楕円 554">
          <a:extLst>
            <a:ext uri="{FF2B5EF4-FFF2-40B4-BE49-F238E27FC236}">
              <a16:creationId xmlns:a16="http://schemas.microsoft.com/office/drawing/2014/main" id="{00000000-0008-0000-0100-00002B020000}"/>
            </a:ext>
          </a:extLst>
        </xdr:cNvPr>
        <xdr:cNvSpPr/>
      </xdr:nvSpPr>
      <xdr:spPr>
        <a:xfrm>
          <a:off x="12763500" y="103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97155</xdr:rowOff>
    </xdr:from>
    <xdr:to>
      <xdr:col>71</xdr:col>
      <xdr:colOff>177800</xdr:colOff>
      <xdr:row>60</xdr:row>
      <xdr:rowOff>99060</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2814300" y="1038415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132097</xdr:rowOff>
    </xdr:from>
    <xdr:ext cx="405111" cy="259045"/>
    <xdr:sp macro="" textlink="">
      <xdr:nvSpPr>
        <xdr:cNvPr id="557" name="n_1aveValue【学校施設】&#10;有形固定資産減価償却率">
          <a:extLst>
            <a:ext uri="{FF2B5EF4-FFF2-40B4-BE49-F238E27FC236}">
              <a16:creationId xmlns:a16="http://schemas.microsoft.com/office/drawing/2014/main" id="{00000000-0008-0000-0100-00002D020000}"/>
            </a:ext>
          </a:extLst>
        </xdr:cNvPr>
        <xdr:cNvSpPr txBox="1"/>
      </xdr:nvSpPr>
      <xdr:spPr>
        <a:xfrm>
          <a:off x="15266044"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130192</xdr:rowOff>
    </xdr:from>
    <xdr:ext cx="405111" cy="259045"/>
    <xdr:sp macro="" textlink="">
      <xdr:nvSpPr>
        <xdr:cNvPr id="558" name="n_2aveValue【学校施設】&#10;有形固定資産減価償却率">
          <a:extLst>
            <a:ext uri="{FF2B5EF4-FFF2-40B4-BE49-F238E27FC236}">
              <a16:creationId xmlns:a16="http://schemas.microsoft.com/office/drawing/2014/main" id="{00000000-0008-0000-0100-00002E020000}"/>
            </a:ext>
          </a:extLst>
        </xdr:cNvPr>
        <xdr:cNvSpPr txBox="1"/>
      </xdr:nvSpPr>
      <xdr:spPr>
        <a:xfrm>
          <a:off x="14389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101617</xdr:rowOff>
    </xdr:from>
    <xdr:ext cx="405111" cy="259045"/>
    <xdr:sp macro="" textlink="">
      <xdr:nvSpPr>
        <xdr:cNvPr id="559" name="n_3aveValue【学校施設】&#10;有形固定資産減価償却率">
          <a:extLst>
            <a:ext uri="{FF2B5EF4-FFF2-40B4-BE49-F238E27FC236}">
              <a16:creationId xmlns:a16="http://schemas.microsoft.com/office/drawing/2014/main" id="{00000000-0008-0000-0100-00002F020000}"/>
            </a:ext>
          </a:extLst>
        </xdr:cNvPr>
        <xdr:cNvSpPr txBox="1"/>
      </xdr:nvSpPr>
      <xdr:spPr>
        <a:xfrm>
          <a:off x="13500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92092</xdr:rowOff>
    </xdr:from>
    <xdr:ext cx="405111" cy="259045"/>
    <xdr:sp macro="" textlink="">
      <xdr:nvSpPr>
        <xdr:cNvPr id="560" name="n_4aveValue【学校施設】&#10;有形固定資産減価償却率">
          <a:extLst>
            <a:ext uri="{FF2B5EF4-FFF2-40B4-BE49-F238E27FC236}">
              <a16:creationId xmlns:a16="http://schemas.microsoft.com/office/drawing/2014/main" id="{00000000-0008-0000-0100-000030020000}"/>
            </a:ext>
          </a:extLst>
        </xdr:cNvPr>
        <xdr:cNvSpPr txBox="1"/>
      </xdr:nvSpPr>
      <xdr:spPr>
        <a:xfrm>
          <a:off x="12611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49547</xdr:rowOff>
    </xdr:from>
    <xdr:ext cx="405111" cy="259045"/>
    <xdr:sp macro="" textlink="">
      <xdr:nvSpPr>
        <xdr:cNvPr id="561" name="n_1mainValue【学校施設】&#10;有形固定資産減価償却率">
          <a:extLst>
            <a:ext uri="{FF2B5EF4-FFF2-40B4-BE49-F238E27FC236}">
              <a16:creationId xmlns:a16="http://schemas.microsoft.com/office/drawing/2014/main" id="{00000000-0008-0000-0100-000031020000}"/>
            </a:ext>
          </a:extLst>
        </xdr:cNvPr>
        <xdr:cNvSpPr txBox="1"/>
      </xdr:nvSpPr>
      <xdr:spPr>
        <a:xfrm>
          <a:off x="152660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13352</xdr:rowOff>
    </xdr:from>
    <xdr:ext cx="405111" cy="259045"/>
    <xdr:sp macro="" textlink="">
      <xdr:nvSpPr>
        <xdr:cNvPr id="562" name="n_2mainValue【学校施設】&#10;有形固定資産減価償却率">
          <a:extLst>
            <a:ext uri="{FF2B5EF4-FFF2-40B4-BE49-F238E27FC236}">
              <a16:creationId xmlns:a16="http://schemas.microsoft.com/office/drawing/2014/main" id="{00000000-0008-0000-0100-000032020000}"/>
            </a:ext>
          </a:extLst>
        </xdr:cNvPr>
        <xdr:cNvSpPr txBox="1"/>
      </xdr:nvSpPr>
      <xdr:spPr>
        <a:xfrm>
          <a:off x="14389744" y="1047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140987</xdr:rowOff>
    </xdr:from>
    <xdr:ext cx="405111" cy="259045"/>
    <xdr:sp macro="" textlink="">
      <xdr:nvSpPr>
        <xdr:cNvPr id="563" name="n_3mainValue【学校施設】&#10;有形固定資産減価償却率">
          <a:extLst>
            <a:ext uri="{FF2B5EF4-FFF2-40B4-BE49-F238E27FC236}">
              <a16:creationId xmlns:a16="http://schemas.microsoft.com/office/drawing/2014/main" id="{00000000-0008-0000-0100-000033020000}"/>
            </a:ext>
          </a:extLst>
        </xdr:cNvPr>
        <xdr:cNvSpPr txBox="1"/>
      </xdr:nvSpPr>
      <xdr:spPr>
        <a:xfrm>
          <a:off x="135007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139082</xdr:rowOff>
    </xdr:from>
    <xdr:ext cx="405111" cy="259045"/>
    <xdr:sp macro="" textlink="">
      <xdr:nvSpPr>
        <xdr:cNvPr id="564" name="n_4mainValue【学校施設】&#10;有形固定資産減価償却率">
          <a:extLst>
            <a:ext uri="{FF2B5EF4-FFF2-40B4-BE49-F238E27FC236}">
              <a16:creationId xmlns:a16="http://schemas.microsoft.com/office/drawing/2014/main" id="{00000000-0008-0000-0100-000034020000}"/>
            </a:ext>
          </a:extLst>
        </xdr:cNvPr>
        <xdr:cNvSpPr txBox="1"/>
      </xdr:nvSpPr>
      <xdr:spPr>
        <a:xfrm>
          <a:off x="126117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00000000-0008-0000-0100-000035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00000000-0008-0000-0100-00004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64</xdr:row>
      <xdr:rowOff>43053</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flipV="1">
          <a:off x="22160864" y="9596628"/>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46880</xdr:rowOff>
    </xdr:from>
    <xdr:ext cx="469744" cy="259045"/>
    <xdr:sp macro="" textlink="">
      <xdr:nvSpPr>
        <xdr:cNvPr id="590" name="【学校施設】&#10;一人当たり面積最小値テキスト">
          <a:extLst>
            <a:ext uri="{FF2B5EF4-FFF2-40B4-BE49-F238E27FC236}">
              <a16:creationId xmlns:a16="http://schemas.microsoft.com/office/drawing/2014/main" id="{00000000-0008-0000-0100-00004E020000}"/>
            </a:ext>
          </a:extLst>
        </xdr:cNvPr>
        <xdr:cNvSpPr txBox="1"/>
      </xdr:nvSpPr>
      <xdr:spPr>
        <a:xfrm>
          <a:off x="22199600" y="1101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43053</xdr:rowOff>
    </xdr:from>
    <xdr:to>
      <xdr:col>116</xdr:col>
      <xdr:colOff>152400</xdr:colOff>
      <xdr:row>64</xdr:row>
      <xdr:rowOff>43053</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22072600" y="1101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592" name="【学校施設】&#10;一人当たり面積最大値テキスト">
          <a:extLst>
            <a:ext uri="{FF2B5EF4-FFF2-40B4-BE49-F238E27FC236}">
              <a16:creationId xmlns:a16="http://schemas.microsoft.com/office/drawing/2014/main" id="{00000000-0008-0000-0100-000050020000}"/>
            </a:ext>
          </a:extLst>
        </xdr:cNvPr>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99077</xdr:rowOff>
    </xdr:from>
    <xdr:ext cx="469744" cy="259045"/>
    <xdr:sp macro="" textlink="">
      <xdr:nvSpPr>
        <xdr:cNvPr id="594" name="【学校施設】&#10;一人当たり面積平均値テキスト">
          <a:extLst>
            <a:ext uri="{FF2B5EF4-FFF2-40B4-BE49-F238E27FC236}">
              <a16:creationId xmlns:a16="http://schemas.microsoft.com/office/drawing/2014/main" id="{00000000-0008-0000-0100-000052020000}"/>
            </a:ext>
          </a:extLst>
        </xdr:cNvPr>
        <xdr:cNvSpPr txBox="1"/>
      </xdr:nvSpPr>
      <xdr:spPr>
        <a:xfrm>
          <a:off x="22199600" y="1055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95" name="フローチャート: 判断 594">
          <a:extLst>
            <a:ext uri="{FF2B5EF4-FFF2-40B4-BE49-F238E27FC236}">
              <a16:creationId xmlns:a16="http://schemas.microsoft.com/office/drawing/2014/main" id="{00000000-0008-0000-0100-000053020000}"/>
            </a:ext>
          </a:extLst>
        </xdr:cNvPr>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xdr:rowOff>
    </xdr:from>
    <xdr:to>
      <xdr:col>112</xdr:col>
      <xdr:colOff>38100</xdr:colOff>
      <xdr:row>62</xdr:row>
      <xdr:rowOff>111379</xdr:rowOff>
    </xdr:to>
    <xdr:sp macro="" textlink="">
      <xdr:nvSpPr>
        <xdr:cNvPr id="596" name="フローチャート: 判断 595">
          <a:extLst>
            <a:ext uri="{FF2B5EF4-FFF2-40B4-BE49-F238E27FC236}">
              <a16:creationId xmlns:a16="http://schemas.microsoft.com/office/drawing/2014/main" id="{00000000-0008-0000-0100-000054020000}"/>
            </a:ext>
          </a:extLst>
        </xdr:cNvPr>
        <xdr:cNvSpPr/>
      </xdr:nvSpPr>
      <xdr:spPr>
        <a:xfrm>
          <a:off x="21272500" y="1063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7112</xdr:rowOff>
    </xdr:from>
    <xdr:to>
      <xdr:col>107</xdr:col>
      <xdr:colOff>101600</xdr:colOff>
      <xdr:row>62</xdr:row>
      <xdr:rowOff>108712</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20383500" y="1063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4826</xdr:rowOff>
    </xdr:from>
    <xdr:to>
      <xdr:col>102</xdr:col>
      <xdr:colOff>165100</xdr:colOff>
      <xdr:row>62</xdr:row>
      <xdr:rowOff>106426</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194945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21590</xdr:rowOff>
    </xdr:from>
    <xdr:to>
      <xdr:col>98</xdr:col>
      <xdr:colOff>38100</xdr:colOff>
      <xdr:row>62</xdr:row>
      <xdr:rowOff>123190</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186055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53975</xdr:rowOff>
    </xdr:from>
    <xdr:to>
      <xdr:col>116</xdr:col>
      <xdr:colOff>114300</xdr:colOff>
      <xdr:row>61</xdr:row>
      <xdr:rowOff>155575</xdr:rowOff>
    </xdr:to>
    <xdr:sp macro="" textlink="">
      <xdr:nvSpPr>
        <xdr:cNvPr id="605" name="楕円 604">
          <a:extLst>
            <a:ext uri="{FF2B5EF4-FFF2-40B4-BE49-F238E27FC236}">
              <a16:creationId xmlns:a16="http://schemas.microsoft.com/office/drawing/2014/main" id="{00000000-0008-0000-0100-00005D020000}"/>
            </a:ext>
          </a:extLst>
        </xdr:cNvPr>
        <xdr:cNvSpPr/>
      </xdr:nvSpPr>
      <xdr:spPr>
        <a:xfrm>
          <a:off x="22110700" y="10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76852</xdr:rowOff>
    </xdr:from>
    <xdr:ext cx="469744" cy="259045"/>
    <xdr:sp macro="" textlink="">
      <xdr:nvSpPr>
        <xdr:cNvPr id="606" name="【学校施設】&#10;一人当たり面積該当値テキスト">
          <a:extLst>
            <a:ext uri="{FF2B5EF4-FFF2-40B4-BE49-F238E27FC236}">
              <a16:creationId xmlns:a16="http://schemas.microsoft.com/office/drawing/2014/main" id="{00000000-0008-0000-0100-00005E020000}"/>
            </a:ext>
          </a:extLst>
        </xdr:cNvPr>
        <xdr:cNvSpPr txBox="1"/>
      </xdr:nvSpPr>
      <xdr:spPr>
        <a:xfrm>
          <a:off x="22199600" y="1036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108458</xdr:rowOff>
    </xdr:from>
    <xdr:to>
      <xdr:col>112</xdr:col>
      <xdr:colOff>38100</xdr:colOff>
      <xdr:row>62</xdr:row>
      <xdr:rowOff>38608</xdr:rowOff>
    </xdr:to>
    <xdr:sp macro="" textlink="">
      <xdr:nvSpPr>
        <xdr:cNvPr id="607" name="楕円 606">
          <a:extLst>
            <a:ext uri="{FF2B5EF4-FFF2-40B4-BE49-F238E27FC236}">
              <a16:creationId xmlns:a16="http://schemas.microsoft.com/office/drawing/2014/main" id="{00000000-0008-0000-0100-00005F020000}"/>
            </a:ext>
          </a:extLst>
        </xdr:cNvPr>
        <xdr:cNvSpPr/>
      </xdr:nvSpPr>
      <xdr:spPr>
        <a:xfrm>
          <a:off x="21272500" y="1056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104775</xdr:rowOff>
    </xdr:from>
    <xdr:to>
      <xdr:col>116</xdr:col>
      <xdr:colOff>63500</xdr:colOff>
      <xdr:row>61</xdr:row>
      <xdr:rowOff>159258</xdr:rowOff>
    </xdr:to>
    <xdr:cxnSp macro="">
      <xdr:nvCxnSpPr>
        <xdr:cNvPr id="608" name="直線コネクタ 607">
          <a:extLst>
            <a:ext uri="{FF2B5EF4-FFF2-40B4-BE49-F238E27FC236}">
              <a16:creationId xmlns:a16="http://schemas.microsoft.com/office/drawing/2014/main" id="{00000000-0008-0000-0100-000060020000}"/>
            </a:ext>
          </a:extLst>
        </xdr:cNvPr>
        <xdr:cNvCxnSpPr/>
      </xdr:nvCxnSpPr>
      <xdr:spPr>
        <a:xfrm flipV="1">
          <a:off x="21323300" y="10563225"/>
          <a:ext cx="838200" cy="5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118364</xdr:rowOff>
    </xdr:from>
    <xdr:to>
      <xdr:col>107</xdr:col>
      <xdr:colOff>101600</xdr:colOff>
      <xdr:row>62</xdr:row>
      <xdr:rowOff>48514</xdr:rowOff>
    </xdr:to>
    <xdr:sp macro="" textlink="">
      <xdr:nvSpPr>
        <xdr:cNvPr id="609" name="楕円 608">
          <a:extLst>
            <a:ext uri="{FF2B5EF4-FFF2-40B4-BE49-F238E27FC236}">
              <a16:creationId xmlns:a16="http://schemas.microsoft.com/office/drawing/2014/main" id="{00000000-0008-0000-0100-000061020000}"/>
            </a:ext>
          </a:extLst>
        </xdr:cNvPr>
        <xdr:cNvSpPr/>
      </xdr:nvSpPr>
      <xdr:spPr>
        <a:xfrm>
          <a:off x="20383500" y="1057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159258</xdr:rowOff>
    </xdr:from>
    <xdr:to>
      <xdr:col>111</xdr:col>
      <xdr:colOff>177800</xdr:colOff>
      <xdr:row>61</xdr:row>
      <xdr:rowOff>169164</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flipV="1">
          <a:off x="20434300" y="10617708"/>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133604</xdr:rowOff>
    </xdr:from>
    <xdr:to>
      <xdr:col>102</xdr:col>
      <xdr:colOff>165100</xdr:colOff>
      <xdr:row>62</xdr:row>
      <xdr:rowOff>63754</xdr:rowOff>
    </xdr:to>
    <xdr:sp macro="" textlink="">
      <xdr:nvSpPr>
        <xdr:cNvPr id="611" name="楕円 610">
          <a:extLst>
            <a:ext uri="{FF2B5EF4-FFF2-40B4-BE49-F238E27FC236}">
              <a16:creationId xmlns:a16="http://schemas.microsoft.com/office/drawing/2014/main" id="{00000000-0008-0000-0100-000063020000}"/>
            </a:ext>
          </a:extLst>
        </xdr:cNvPr>
        <xdr:cNvSpPr/>
      </xdr:nvSpPr>
      <xdr:spPr>
        <a:xfrm>
          <a:off x="19494500" y="1059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169164</xdr:rowOff>
    </xdr:from>
    <xdr:to>
      <xdr:col>107</xdr:col>
      <xdr:colOff>50800</xdr:colOff>
      <xdr:row>62</xdr:row>
      <xdr:rowOff>12954</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flipV="1">
          <a:off x="19545300" y="10627614"/>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139700</xdr:rowOff>
    </xdr:from>
    <xdr:to>
      <xdr:col>98</xdr:col>
      <xdr:colOff>38100</xdr:colOff>
      <xdr:row>62</xdr:row>
      <xdr:rowOff>69850</xdr:rowOff>
    </xdr:to>
    <xdr:sp macro="" textlink="">
      <xdr:nvSpPr>
        <xdr:cNvPr id="613" name="楕円 612">
          <a:extLst>
            <a:ext uri="{FF2B5EF4-FFF2-40B4-BE49-F238E27FC236}">
              <a16:creationId xmlns:a16="http://schemas.microsoft.com/office/drawing/2014/main" id="{00000000-0008-0000-0100-000065020000}"/>
            </a:ext>
          </a:extLst>
        </xdr:cNvPr>
        <xdr:cNvSpPr/>
      </xdr:nvSpPr>
      <xdr:spPr>
        <a:xfrm>
          <a:off x="18605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12954</xdr:rowOff>
    </xdr:from>
    <xdr:to>
      <xdr:col>102</xdr:col>
      <xdr:colOff>114300</xdr:colOff>
      <xdr:row>62</xdr:row>
      <xdr:rowOff>19050</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flipV="1">
          <a:off x="18656300" y="10642854"/>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102506</xdr:rowOff>
    </xdr:from>
    <xdr:ext cx="469744" cy="259045"/>
    <xdr:sp macro="" textlink="">
      <xdr:nvSpPr>
        <xdr:cNvPr id="615" name="n_1aveValue【学校施設】&#10;一人当たり面積">
          <a:extLst>
            <a:ext uri="{FF2B5EF4-FFF2-40B4-BE49-F238E27FC236}">
              <a16:creationId xmlns:a16="http://schemas.microsoft.com/office/drawing/2014/main" id="{00000000-0008-0000-0100-000067020000}"/>
            </a:ext>
          </a:extLst>
        </xdr:cNvPr>
        <xdr:cNvSpPr txBox="1"/>
      </xdr:nvSpPr>
      <xdr:spPr>
        <a:xfrm>
          <a:off x="21075727" y="10732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99839</xdr:rowOff>
    </xdr:from>
    <xdr:ext cx="469744" cy="259045"/>
    <xdr:sp macro="" textlink="">
      <xdr:nvSpPr>
        <xdr:cNvPr id="616" name="n_2aveValue【学校施設】&#10;一人当たり面積">
          <a:extLst>
            <a:ext uri="{FF2B5EF4-FFF2-40B4-BE49-F238E27FC236}">
              <a16:creationId xmlns:a16="http://schemas.microsoft.com/office/drawing/2014/main" id="{00000000-0008-0000-0100-000068020000}"/>
            </a:ext>
          </a:extLst>
        </xdr:cNvPr>
        <xdr:cNvSpPr txBox="1"/>
      </xdr:nvSpPr>
      <xdr:spPr>
        <a:xfrm>
          <a:off x="20199427" y="10729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97553</xdr:rowOff>
    </xdr:from>
    <xdr:ext cx="469744" cy="259045"/>
    <xdr:sp macro="" textlink="">
      <xdr:nvSpPr>
        <xdr:cNvPr id="617" name="n_3aveValue【学校施設】&#10;一人当たり面積">
          <a:extLst>
            <a:ext uri="{FF2B5EF4-FFF2-40B4-BE49-F238E27FC236}">
              <a16:creationId xmlns:a16="http://schemas.microsoft.com/office/drawing/2014/main" id="{00000000-0008-0000-0100-000069020000}"/>
            </a:ext>
          </a:extLst>
        </xdr:cNvPr>
        <xdr:cNvSpPr txBox="1"/>
      </xdr:nvSpPr>
      <xdr:spPr>
        <a:xfrm>
          <a:off x="19310427" y="1072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114317</xdr:rowOff>
    </xdr:from>
    <xdr:ext cx="469744" cy="259045"/>
    <xdr:sp macro="" textlink="">
      <xdr:nvSpPr>
        <xdr:cNvPr id="618" name="n_4aveValue【学校施設】&#10;一人当たり面積">
          <a:extLst>
            <a:ext uri="{FF2B5EF4-FFF2-40B4-BE49-F238E27FC236}">
              <a16:creationId xmlns:a16="http://schemas.microsoft.com/office/drawing/2014/main" id="{00000000-0008-0000-0100-00006A020000}"/>
            </a:ext>
          </a:extLst>
        </xdr:cNvPr>
        <xdr:cNvSpPr txBox="1"/>
      </xdr:nvSpPr>
      <xdr:spPr>
        <a:xfrm>
          <a:off x="18421427" y="1074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55135</xdr:rowOff>
    </xdr:from>
    <xdr:ext cx="469744" cy="259045"/>
    <xdr:sp macro="" textlink="">
      <xdr:nvSpPr>
        <xdr:cNvPr id="619" name="n_1mainValue【学校施設】&#10;一人当たり面積">
          <a:extLst>
            <a:ext uri="{FF2B5EF4-FFF2-40B4-BE49-F238E27FC236}">
              <a16:creationId xmlns:a16="http://schemas.microsoft.com/office/drawing/2014/main" id="{00000000-0008-0000-0100-00006B020000}"/>
            </a:ext>
          </a:extLst>
        </xdr:cNvPr>
        <xdr:cNvSpPr txBox="1"/>
      </xdr:nvSpPr>
      <xdr:spPr>
        <a:xfrm>
          <a:off x="21075727" y="10342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65041</xdr:rowOff>
    </xdr:from>
    <xdr:ext cx="469744" cy="259045"/>
    <xdr:sp macro="" textlink="">
      <xdr:nvSpPr>
        <xdr:cNvPr id="620" name="n_2mainValue【学校施設】&#10;一人当たり面積">
          <a:extLst>
            <a:ext uri="{FF2B5EF4-FFF2-40B4-BE49-F238E27FC236}">
              <a16:creationId xmlns:a16="http://schemas.microsoft.com/office/drawing/2014/main" id="{00000000-0008-0000-0100-00006C020000}"/>
            </a:ext>
          </a:extLst>
        </xdr:cNvPr>
        <xdr:cNvSpPr txBox="1"/>
      </xdr:nvSpPr>
      <xdr:spPr>
        <a:xfrm>
          <a:off x="20199427" y="1035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80281</xdr:rowOff>
    </xdr:from>
    <xdr:ext cx="469744" cy="259045"/>
    <xdr:sp macro="" textlink="">
      <xdr:nvSpPr>
        <xdr:cNvPr id="621" name="n_3mainValue【学校施設】&#10;一人当たり面積">
          <a:extLst>
            <a:ext uri="{FF2B5EF4-FFF2-40B4-BE49-F238E27FC236}">
              <a16:creationId xmlns:a16="http://schemas.microsoft.com/office/drawing/2014/main" id="{00000000-0008-0000-0100-00006D020000}"/>
            </a:ext>
          </a:extLst>
        </xdr:cNvPr>
        <xdr:cNvSpPr txBox="1"/>
      </xdr:nvSpPr>
      <xdr:spPr>
        <a:xfrm>
          <a:off x="19310427" y="1036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86377</xdr:rowOff>
    </xdr:from>
    <xdr:ext cx="469744" cy="259045"/>
    <xdr:sp macro="" textlink="">
      <xdr:nvSpPr>
        <xdr:cNvPr id="622" name="n_4mainValue【学校施設】&#10;一人当たり面積">
          <a:extLst>
            <a:ext uri="{FF2B5EF4-FFF2-40B4-BE49-F238E27FC236}">
              <a16:creationId xmlns:a16="http://schemas.microsoft.com/office/drawing/2014/main" id="{00000000-0008-0000-0100-00006E020000}"/>
            </a:ext>
          </a:extLst>
        </xdr:cNvPr>
        <xdr:cNvSpPr txBox="1"/>
      </xdr:nvSpPr>
      <xdr:spPr>
        <a:xfrm>
          <a:off x="18421427" y="103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a:extLst>
            <a:ext uri="{FF2B5EF4-FFF2-40B4-BE49-F238E27FC236}">
              <a16:creationId xmlns:a16="http://schemas.microsoft.com/office/drawing/2014/main" id="{00000000-0008-0000-0100-00007A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a:extLst>
            <a:ext uri="{FF2B5EF4-FFF2-40B4-BE49-F238E27FC236}">
              <a16:creationId xmlns:a16="http://schemas.microsoft.com/office/drawing/2014/main" id="{00000000-0008-0000-0100-00007E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a:extLst>
            <a:ext uri="{FF2B5EF4-FFF2-40B4-BE49-F238E27FC236}">
              <a16:creationId xmlns:a16="http://schemas.microsoft.com/office/drawing/2014/main" id="{00000000-0008-0000-0100-000085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7" name="【児童館】&#10;有形固定資産減価償却率最小値テキスト">
          <a:extLst>
            <a:ext uri="{FF2B5EF4-FFF2-40B4-BE49-F238E27FC236}">
              <a16:creationId xmlns:a16="http://schemas.microsoft.com/office/drawing/2014/main" id="{00000000-0008-0000-0100-00008702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49" name="【児童館】&#10;有形固定資産減価償却率最大値テキスト">
          <a:extLst>
            <a:ext uri="{FF2B5EF4-FFF2-40B4-BE49-F238E27FC236}">
              <a16:creationId xmlns:a16="http://schemas.microsoft.com/office/drawing/2014/main" id="{00000000-0008-0000-0100-00008902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76216</xdr:rowOff>
    </xdr:from>
    <xdr:ext cx="405111" cy="259045"/>
    <xdr:sp macro="" textlink="">
      <xdr:nvSpPr>
        <xdr:cNvPr id="651" name="【児童館】&#10;有形固定資産減価償却率平均値テキスト">
          <a:extLst>
            <a:ext uri="{FF2B5EF4-FFF2-40B4-BE49-F238E27FC236}">
              <a16:creationId xmlns:a16="http://schemas.microsoft.com/office/drawing/2014/main" id="{00000000-0008-0000-0100-00008B020000}"/>
            </a:ext>
          </a:extLst>
        </xdr:cNvPr>
        <xdr:cNvSpPr txBox="1"/>
      </xdr:nvSpPr>
      <xdr:spPr>
        <a:xfrm>
          <a:off x="16357600" y="13792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53339</xdr:rowOff>
    </xdr:from>
    <xdr:to>
      <xdr:col>85</xdr:col>
      <xdr:colOff>177800</xdr:colOff>
      <xdr:row>81</xdr:row>
      <xdr:rowOff>154939</xdr:rowOff>
    </xdr:to>
    <xdr:sp macro="" textlink="">
      <xdr:nvSpPr>
        <xdr:cNvPr id="652" name="フローチャート: 判断 651">
          <a:extLst>
            <a:ext uri="{FF2B5EF4-FFF2-40B4-BE49-F238E27FC236}">
              <a16:creationId xmlns:a16="http://schemas.microsoft.com/office/drawing/2014/main" id="{00000000-0008-0000-0100-00008C020000}"/>
            </a:ext>
          </a:extLst>
        </xdr:cNvPr>
        <xdr:cNvSpPr/>
      </xdr:nvSpPr>
      <xdr:spPr>
        <a:xfrm>
          <a:off x="16268700" y="139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166370</xdr:rowOff>
    </xdr:from>
    <xdr:to>
      <xdr:col>81</xdr:col>
      <xdr:colOff>101600</xdr:colOff>
      <xdr:row>81</xdr:row>
      <xdr:rowOff>96520</xdr:rowOff>
    </xdr:to>
    <xdr:sp macro="" textlink="">
      <xdr:nvSpPr>
        <xdr:cNvPr id="653" name="フローチャート: 判断 652">
          <a:extLst>
            <a:ext uri="{FF2B5EF4-FFF2-40B4-BE49-F238E27FC236}">
              <a16:creationId xmlns:a16="http://schemas.microsoft.com/office/drawing/2014/main" id="{00000000-0008-0000-0100-00008D020000}"/>
            </a:ext>
          </a:extLst>
        </xdr:cNvPr>
        <xdr:cNvSpPr/>
      </xdr:nvSpPr>
      <xdr:spPr>
        <a:xfrm>
          <a:off x="15430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105411</xdr:rowOff>
    </xdr:from>
    <xdr:to>
      <xdr:col>76</xdr:col>
      <xdr:colOff>165100</xdr:colOff>
      <xdr:row>81</xdr:row>
      <xdr:rowOff>35561</xdr:rowOff>
    </xdr:to>
    <xdr:sp macro="" textlink="">
      <xdr:nvSpPr>
        <xdr:cNvPr id="654" name="フローチャート: 判断 653">
          <a:extLst>
            <a:ext uri="{FF2B5EF4-FFF2-40B4-BE49-F238E27FC236}">
              <a16:creationId xmlns:a16="http://schemas.microsoft.com/office/drawing/2014/main" id="{00000000-0008-0000-0100-00008E020000}"/>
            </a:ext>
          </a:extLst>
        </xdr:cNvPr>
        <xdr:cNvSpPr/>
      </xdr:nvSpPr>
      <xdr:spPr>
        <a:xfrm>
          <a:off x="14541500" y="1382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17780</xdr:rowOff>
    </xdr:from>
    <xdr:to>
      <xdr:col>72</xdr:col>
      <xdr:colOff>38100</xdr:colOff>
      <xdr:row>84</xdr:row>
      <xdr:rowOff>119380</xdr:rowOff>
    </xdr:to>
    <xdr:sp macro="" textlink="">
      <xdr:nvSpPr>
        <xdr:cNvPr id="655" name="フローチャート: 判断 654">
          <a:extLst>
            <a:ext uri="{FF2B5EF4-FFF2-40B4-BE49-F238E27FC236}">
              <a16:creationId xmlns:a16="http://schemas.microsoft.com/office/drawing/2014/main" id="{00000000-0008-0000-0100-00008F020000}"/>
            </a:ext>
          </a:extLst>
        </xdr:cNvPr>
        <xdr:cNvSpPr/>
      </xdr:nvSpPr>
      <xdr:spPr>
        <a:xfrm>
          <a:off x="13652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15239</xdr:rowOff>
    </xdr:from>
    <xdr:to>
      <xdr:col>67</xdr:col>
      <xdr:colOff>101600</xdr:colOff>
      <xdr:row>81</xdr:row>
      <xdr:rowOff>116839</xdr:rowOff>
    </xdr:to>
    <xdr:sp macro="" textlink="">
      <xdr:nvSpPr>
        <xdr:cNvPr id="656" name="フローチャート: 判断 655">
          <a:extLst>
            <a:ext uri="{FF2B5EF4-FFF2-40B4-BE49-F238E27FC236}">
              <a16:creationId xmlns:a16="http://schemas.microsoft.com/office/drawing/2014/main" id="{00000000-0008-0000-0100-000090020000}"/>
            </a:ext>
          </a:extLst>
        </xdr:cNvPr>
        <xdr:cNvSpPr/>
      </xdr:nvSpPr>
      <xdr:spPr>
        <a:xfrm>
          <a:off x="12763500" y="1390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82550</xdr:rowOff>
    </xdr:from>
    <xdr:to>
      <xdr:col>85</xdr:col>
      <xdr:colOff>177800</xdr:colOff>
      <xdr:row>84</xdr:row>
      <xdr:rowOff>12700</xdr:rowOff>
    </xdr:to>
    <xdr:sp macro="" textlink="">
      <xdr:nvSpPr>
        <xdr:cNvPr id="662" name="楕円 661">
          <a:extLst>
            <a:ext uri="{FF2B5EF4-FFF2-40B4-BE49-F238E27FC236}">
              <a16:creationId xmlns:a16="http://schemas.microsoft.com/office/drawing/2014/main" id="{00000000-0008-0000-0100-000096020000}"/>
            </a:ext>
          </a:extLst>
        </xdr:cNvPr>
        <xdr:cNvSpPr/>
      </xdr:nvSpPr>
      <xdr:spPr>
        <a:xfrm>
          <a:off x="162687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60977</xdr:rowOff>
    </xdr:from>
    <xdr:ext cx="405111" cy="259045"/>
    <xdr:sp macro="" textlink="">
      <xdr:nvSpPr>
        <xdr:cNvPr id="663" name="【児童館】&#10;有形固定資産減価償却率該当値テキスト">
          <a:extLst>
            <a:ext uri="{FF2B5EF4-FFF2-40B4-BE49-F238E27FC236}">
              <a16:creationId xmlns:a16="http://schemas.microsoft.com/office/drawing/2014/main" id="{00000000-0008-0000-0100-000097020000}"/>
            </a:ext>
          </a:extLst>
        </xdr:cNvPr>
        <xdr:cNvSpPr txBox="1"/>
      </xdr:nvSpPr>
      <xdr:spPr>
        <a:xfrm>
          <a:off x="16357600"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48261</xdr:rowOff>
    </xdr:from>
    <xdr:to>
      <xdr:col>81</xdr:col>
      <xdr:colOff>101600</xdr:colOff>
      <xdr:row>83</xdr:row>
      <xdr:rowOff>149861</xdr:rowOff>
    </xdr:to>
    <xdr:sp macro="" textlink="">
      <xdr:nvSpPr>
        <xdr:cNvPr id="664" name="楕円 663">
          <a:extLst>
            <a:ext uri="{FF2B5EF4-FFF2-40B4-BE49-F238E27FC236}">
              <a16:creationId xmlns:a16="http://schemas.microsoft.com/office/drawing/2014/main" id="{00000000-0008-0000-0100-000098020000}"/>
            </a:ext>
          </a:extLst>
        </xdr:cNvPr>
        <xdr:cNvSpPr/>
      </xdr:nvSpPr>
      <xdr:spPr>
        <a:xfrm>
          <a:off x="154305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99061</xdr:rowOff>
    </xdr:from>
    <xdr:to>
      <xdr:col>85</xdr:col>
      <xdr:colOff>127000</xdr:colOff>
      <xdr:row>83</xdr:row>
      <xdr:rowOff>133350</xdr:rowOff>
    </xdr:to>
    <xdr:cxnSp macro="">
      <xdr:nvCxnSpPr>
        <xdr:cNvPr id="665" name="直線コネクタ 664">
          <a:extLst>
            <a:ext uri="{FF2B5EF4-FFF2-40B4-BE49-F238E27FC236}">
              <a16:creationId xmlns:a16="http://schemas.microsoft.com/office/drawing/2014/main" id="{00000000-0008-0000-0100-000099020000}"/>
            </a:ext>
          </a:extLst>
        </xdr:cNvPr>
        <xdr:cNvCxnSpPr/>
      </xdr:nvCxnSpPr>
      <xdr:spPr>
        <a:xfrm>
          <a:off x="15481300" y="1432941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13970</xdr:rowOff>
    </xdr:from>
    <xdr:to>
      <xdr:col>76</xdr:col>
      <xdr:colOff>165100</xdr:colOff>
      <xdr:row>83</xdr:row>
      <xdr:rowOff>115570</xdr:rowOff>
    </xdr:to>
    <xdr:sp macro="" textlink="">
      <xdr:nvSpPr>
        <xdr:cNvPr id="666" name="楕円 665">
          <a:extLst>
            <a:ext uri="{FF2B5EF4-FFF2-40B4-BE49-F238E27FC236}">
              <a16:creationId xmlns:a16="http://schemas.microsoft.com/office/drawing/2014/main" id="{00000000-0008-0000-0100-00009A020000}"/>
            </a:ext>
          </a:extLst>
        </xdr:cNvPr>
        <xdr:cNvSpPr/>
      </xdr:nvSpPr>
      <xdr:spPr>
        <a:xfrm>
          <a:off x="14541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64770</xdr:rowOff>
    </xdr:from>
    <xdr:to>
      <xdr:col>81</xdr:col>
      <xdr:colOff>50800</xdr:colOff>
      <xdr:row>83</xdr:row>
      <xdr:rowOff>99061</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a:off x="14592300" y="142951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151130</xdr:rowOff>
    </xdr:from>
    <xdr:to>
      <xdr:col>72</xdr:col>
      <xdr:colOff>38100</xdr:colOff>
      <xdr:row>83</xdr:row>
      <xdr:rowOff>81280</xdr:rowOff>
    </xdr:to>
    <xdr:sp macro="" textlink="">
      <xdr:nvSpPr>
        <xdr:cNvPr id="668" name="楕円 667">
          <a:extLst>
            <a:ext uri="{FF2B5EF4-FFF2-40B4-BE49-F238E27FC236}">
              <a16:creationId xmlns:a16="http://schemas.microsoft.com/office/drawing/2014/main" id="{00000000-0008-0000-0100-00009C020000}"/>
            </a:ext>
          </a:extLst>
        </xdr:cNvPr>
        <xdr:cNvSpPr/>
      </xdr:nvSpPr>
      <xdr:spPr>
        <a:xfrm>
          <a:off x="13652500" y="142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30480</xdr:rowOff>
    </xdr:from>
    <xdr:to>
      <xdr:col>76</xdr:col>
      <xdr:colOff>114300</xdr:colOff>
      <xdr:row>83</xdr:row>
      <xdr:rowOff>64770</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a:off x="13703300" y="142608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116839</xdr:rowOff>
    </xdr:from>
    <xdr:to>
      <xdr:col>67</xdr:col>
      <xdr:colOff>101600</xdr:colOff>
      <xdr:row>83</xdr:row>
      <xdr:rowOff>46989</xdr:rowOff>
    </xdr:to>
    <xdr:sp macro="" textlink="">
      <xdr:nvSpPr>
        <xdr:cNvPr id="670" name="楕円 669">
          <a:extLst>
            <a:ext uri="{FF2B5EF4-FFF2-40B4-BE49-F238E27FC236}">
              <a16:creationId xmlns:a16="http://schemas.microsoft.com/office/drawing/2014/main" id="{00000000-0008-0000-0100-00009E020000}"/>
            </a:ext>
          </a:extLst>
        </xdr:cNvPr>
        <xdr:cNvSpPr/>
      </xdr:nvSpPr>
      <xdr:spPr>
        <a:xfrm>
          <a:off x="127635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167639</xdr:rowOff>
    </xdr:from>
    <xdr:to>
      <xdr:col>71</xdr:col>
      <xdr:colOff>177800</xdr:colOff>
      <xdr:row>83</xdr:row>
      <xdr:rowOff>30480</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12814300" y="142265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113047</xdr:rowOff>
    </xdr:from>
    <xdr:ext cx="405111" cy="259045"/>
    <xdr:sp macro="" textlink="">
      <xdr:nvSpPr>
        <xdr:cNvPr id="672" name="n_1aveValue【児童館】&#10;有形固定資産減価償却率">
          <a:extLst>
            <a:ext uri="{FF2B5EF4-FFF2-40B4-BE49-F238E27FC236}">
              <a16:creationId xmlns:a16="http://schemas.microsoft.com/office/drawing/2014/main" id="{00000000-0008-0000-0100-0000A0020000}"/>
            </a:ext>
          </a:extLst>
        </xdr:cNvPr>
        <xdr:cNvSpPr txBox="1"/>
      </xdr:nvSpPr>
      <xdr:spPr>
        <a:xfrm>
          <a:off x="152660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52088</xdr:rowOff>
    </xdr:from>
    <xdr:ext cx="405111" cy="259045"/>
    <xdr:sp macro="" textlink="">
      <xdr:nvSpPr>
        <xdr:cNvPr id="673" name="n_2aveValue【児童館】&#10;有形固定資産減価償却率">
          <a:extLst>
            <a:ext uri="{FF2B5EF4-FFF2-40B4-BE49-F238E27FC236}">
              <a16:creationId xmlns:a16="http://schemas.microsoft.com/office/drawing/2014/main" id="{00000000-0008-0000-0100-0000A1020000}"/>
            </a:ext>
          </a:extLst>
        </xdr:cNvPr>
        <xdr:cNvSpPr txBox="1"/>
      </xdr:nvSpPr>
      <xdr:spPr>
        <a:xfrm>
          <a:off x="14389744" y="1359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110507</xdr:rowOff>
    </xdr:from>
    <xdr:ext cx="405111" cy="259045"/>
    <xdr:sp macro="" textlink="">
      <xdr:nvSpPr>
        <xdr:cNvPr id="674" name="n_3aveValue【児童館】&#10;有形固定資産減価償却率">
          <a:extLst>
            <a:ext uri="{FF2B5EF4-FFF2-40B4-BE49-F238E27FC236}">
              <a16:creationId xmlns:a16="http://schemas.microsoft.com/office/drawing/2014/main" id="{00000000-0008-0000-0100-0000A2020000}"/>
            </a:ext>
          </a:extLst>
        </xdr:cNvPr>
        <xdr:cNvSpPr txBox="1"/>
      </xdr:nvSpPr>
      <xdr:spPr>
        <a:xfrm>
          <a:off x="13500744"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133366</xdr:rowOff>
    </xdr:from>
    <xdr:ext cx="405111" cy="259045"/>
    <xdr:sp macro="" textlink="">
      <xdr:nvSpPr>
        <xdr:cNvPr id="675" name="n_4aveValue【児童館】&#10;有形固定資産減価償却率">
          <a:extLst>
            <a:ext uri="{FF2B5EF4-FFF2-40B4-BE49-F238E27FC236}">
              <a16:creationId xmlns:a16="http://schemas.microsoft.com/office/drawing/2014/main" id="{00000000-0008-0000-0100-0000A3020000}"/>
            </a:ext>
          </a:extLst>
        </xdr:cNvPr>
        <xdr:cNvSpPr txBox="1"/>
      </xdr:nvSpPr>
      <xdr:spPr>
        <a:xfrm>
          <a:off x="12611744" y="13677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140988</xdr:rowOff>
    </xdr:from>
    <xdr:ext cx="405111" cy="259045"/>
    <xdr:sp macro="" textlink="">
      <xdr:nvSpPr>
        <xdr:cNvPr id="676" name="n_1mainValue【児童館】&#10;有形固定資産減価償却率">
          <a:extLst>
            <a:ext uri="{FF2B5EF4-FFF2-40B4-BE49-F238E27FC236}">
              <a16:creationId xmlns:a16="http://schemas.microsoft.com/office/drawing/2014/main" id="{00000000-0008-0000-0100-0000A4020000}"/>
            </a:ext>
          </a:extLst>
        </xdr:cNvPr>
        <xdr:cNvSpPr txBox="1"/>
      </xdr:nvSpPr>
      <xdr:spPr>
        <a:xfrm>
          <a:off x="15266044"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106697</xdr:rowOff>
    </xdr:from>
    <xdr:ext cx="405111" cy="259045"/>
    <xdr:sp macro="" textlink="">
      <xdr:nvSpPr>
        <xdr:cNvPr id="677" name="n_2mainValue【児童館】&#10;有形固定資産減価償却率">
          <a:extLst>
            <a:ext uri="{FF2B5EF4-FFF2-40B4-BE49-F238E27FC236}">
              <a16:creationId xmlns:a16="http://schemas.microsoft.com/office/drawing/2014/main" id="{00000000-0008-0000-0100-0000A5020000}"/>
            </a:ext>
          </a:extLst>
        </xdr:cNvPr>
        <xdr:cNvSpPr txBox="1"/>
      </xdr:nvSpPr>
      <xdr:spPr>
        <a:xfrm>
          <a:off x="1438974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97807</xdr:rowOff>
    </xdr:from>
    <xdr:ext cx="405111" cy="259045"/>
    <xdr:sp macro="" textlink="">
      <xdr:nvSpPr>
        <xdr:cNvPr id="678" name="n_3mainValue【児童館】&#10;有形固定資産減価償却率">
          <a:extLst>
            <a:ext uri="{FF2B5EF4-FFF2-40B4-BE49-F238E27FC236}">
              <a16:creationId xmlns:a16="http://schemas.microsoft.com/office/drawing/2014/main" id="{00000000-0008-0000-0100-0000A6020000}"/>
            </a:ext>
          </a:extLst>
        </xdr:cNvPr>
        <xdr:cNvSpPr txBox="1"/>
      </xdr:nvSpPr>
      <xdr:spPr>
        <a:xfrm>
          <a:off x="135007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38116</xdr:rowOff>
    </xdr:from>
    <xdr:ext cx="405111" cy="259045"/>
    <xdr:sp macro="" textlink="">
      <xdr:nvSpPr>
        <xdr:cNvPr id="679" name="n_4mainValue【児童館】&#10;有形固定資産減価償却率">
          <a:extLst>
            <a:ext uri="{FF2B5EF4-FFF2-40B4-BE49-F238E27FC236}">
              <a16:creationId xmlns:a16="http://schemas.microsoft.com/office/drawing/2014/main" id="{00000000-0008-0000-0100-0000A7020000}"/>
            </a:ext>
          </a:extLst>
        </xdr:cNvPr>
        <xdr:cNvSpPr txBox="1"/>
      </xdr:nvSpPr>
      <xdr:spPr>
        <a:xfrm>
          <a:off x="126117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a:extLst>
            <a:ext uri="{FF2B5EF4-FFF2-40B4-BE49-F238E27FC236}">
              <a16:creationId xmlns:a16="http://schemas.microsoft.com/office/drawing/2014/main" id="{00000000-0008-0000-0100-0000A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a:extLst>
            <a:ext uri="{FF2B5EF4-FFF2-40B4-BE49-F238E27FC236}">
              <a16:creationId xmlns:a16="http://schemas.microsoft.com/office/drawing/2014/main" id="{00000000-0008-0000-0100-0000A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a:extLst>
            <a:ext uri="{FF2B5EF4-FFF2-40B4-BE49-F238E27FC236}">
              <a16:creationId xmlns:a16="http://schemas.microsoft.com/office/drawing/2014/main" id="{00000000-0008-0000-0100-0000A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a:extLst>
            <a:ext uri="{FF2B5EF4-FFF2-40B4-BE49-F238E27FC236}">
              <a16:creationId xmlns:a16="http://schemas.microsoft.com/office/drawing/2014/main" id="{00000000-0008-0000-0100-0000A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1" name="テキスト ボックス 690">
          <a:extLst>
            <a:ext uri="{FF2B5EF4-FFF2-40B4-BE49-F238E27FC236}">
              <a16:creationId xmlns:a16="http://schemas.microsoft.com/office/drawing/2014/main" id="{00000000-0008-0000-0100-0000B3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6" name="直線コネクタ 695">
          <a:extLst>
            <a:ext uri="{FF2B5EF4-FFF2-40B4-BE49-F238E27FC236}">
              <a16:creationId xmlns:a16="http://schemas.microsoft.com/office/drawing/2014/main" id="{00000000-0008-0000-0100-0000B8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8" name="直線コネクタ 697">
          <a:extLst>
            <a:ext uri="{FF2B5EF4-FFF2-40B4-BE49-F238E27FC236}">
              <a16:creationId xmlns:a16="http://schemas.microsoft.com/office/drawing/2014/main" id="{00000000-0008-0000-0100-0000BA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0" name="直線コネクタ 699">
          <a:extLst>
            <a:ext uri="{FF2B5EF4-FFF2-40B4-BE49-F238E27FC236}">
              <a16:creationId xmlns:a16="http://schemas.microsoft.com/office/drawing/2014/main" id="{00000000-0008-0000-0100-0000BC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00000000-0008-0000-0100-0000BE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a:extLst>
            <a:ext uri="{FF2B5EF4-FFF2-40B4-BE49-F238E27FC236}">
              <a16:creationId xmlns:a16="http://schemas.microsoft.com/office/drawing/2014/main" id="{00000000-0008-0000-0100-0000C0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81643</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flipV="1">
          <a:off x="22160864" y="13476514"/>
          <a:ext cx="0" cy="1349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85470</xdr:rowOff>
    </xdr:from>
    <xdr:ext cx="469744" cy="259045"/>
    <xdr:sp macro="" textlink="">
      <xdr:nvSpPr>
        <xdr:cNvPr id="706" name="【児童館】&#10;一人当たり面積最小値テキスト">
          <a:extLst>
            <a:ext uri="{FF2B5EF4-FFF2-40B4-BE49-F238E27FC236}">
              <a16:creationId xmlns:a16="http://schemas.microsoft.com/office/drawing/2014/main" id="{00000000-0008-0000-0100-0000C2020000}"/>
            </a:ext>
          </a:extLst>
        </xdr:cNvPr>
        <xdr:cNvSpPr txBox="1"/>
      </xdr:nvSpPr>
      <xdr:spPr>
        <a:xfrm>
          <a:off x="22199600" y="1483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81643</xdr:rowOff>
    </xdr:from>
    <xdr:to>
      <xdr:col>116</xdr:col>
      <xdr:colOff>152400</xdr:colOff>
      <xdr:row>86</xdr:row>
      <xdr:rowOff>81643</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a:off x="22072600" y="14826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708" name="【児童館】&#10;一人当たり面積最大値テキスト">
          <a:extLst>
            <a:ext uri="{FF2B5EF4-FFF2-40B4-BE49-F238E27FC236}">
              <a16:creationId xmlns:a16="http://schemas.microsoft.com/office/drawing/2014/main" id="{00000000-0008-0000-0100-0000C4020000}"/>
            </a:ext>
          </a:extLst>
        </xdr:cNvPr>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4734</xdr:rowOff>
    </xdr:from>
    <xdr:ext cx="469744" cy="259045"/>
    <xdr:sp macro="" textlink="">
      <xdr:nvSpPr>
        <xdr:cNvPr id="710" name="【児童館】&#10;一人当たり面積平均値テキスト">
          <a:extLst>
            <a:ext uri="{FF2B5EF4-FFF2-40B4-BE49-F238E27FC236}">
              <a16:creationId xmlns:a16="http://schemas.microsoft.com/office/drawing/2014/main" id="{00000000-0008-0000-0100-0000C6020000}"/>
            </a:ext>
          </a:extLst>
        </xdr:cNvPr>
        <xdr:cNvSpPr txBox="1"/>
      </xdr:nvSpPr>
      <xdr:spPr>
        <a:xfrm>
          <a:off x="22199600" y="14235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153307</xdr:rowOff>
    </xdr:from>
    <xdr:to>
      <xdr:col>116</xdr:col>
      <xdr:colOff>114300</xdr:colOff>
      <xdr:row>84</xdr:row>
      <xdr:rowOff>83457</xdr:rowOff>
    </xdr:to>
    <xdr:sp macro="" textlink="">
      <xdr:nvSpPr>
        <xdr:cNvPr id="711" name="フローチャート: 判断 710">
          <a:extLst>
            <a:ext uri="{FF2B5EF4-FFF2-40B4-BE49-F238E27FC236}">
              <a16:creationId xmlns:a16="http://schemas.microsoft.com/office/drawing/2014/main" id="{00000000-0008-0000-0100-0000C7020000}"/>
            </a:ext>
          </a:extLst>
        </xdr:cNvPr>
        <xdr:cNvSpPr/>
      </xdr:nvSpPr>
      <xdr:spPr>
        <a:xfrm>
          <a:off x="22110700" y="143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66221</xdr:rowOff>
    </xdr:from>
    <xdr:to>
      <xdr:col>112</xdr:col>
      <xdr:colOff>38100</xdr:colOff>
      <xdr:row>83</xdr:row>
      <xdr:rowOff>167821</xdr:rowOff>
    </xdr:to>
    <xdr:sp macro="" textlink="">
      <xdr:nvSpPr>
        <xdr:cNvPr id="712" name="フローチャート: 判断 711">
          <a:extLst>
            <a:ext uri="{FF2B5EF4-FFF2-40B4-BE49-F238E27FC236}">
              <a16:creationId xmlns:a16="http://schemas.microsoft.com/office/drawing/2014/main" id="{00000000-0008-0000-0100-0000C8020000}"/>
            </a:ext>
          </a:extLst>
        </xdr:cNvPr>
        <xdr:cNvSpPr/>
      </xdr:nvSpPr>
      <xdr:spPr>
        <a:xfrm>
          <a:off x="212725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22679</xdr:rowOff>
    </xdr:from>
    <xdr:to>
      <xdr:col>107</xdr:col>
      <xdr:colOff>101600</xdr:colOff>
      <xdr:row>83</xdr:row>
      <xdr:rowOff>124279</xdr:rowOff>
    </xdr:to>
    <xdr:sp macro="" textlink="">
      <xdr:nvSpPr>
        <xdr:cNvPr id="713" name="フローチャート: 判断 712">
          <a:extLst>
            <a:ext uri="{FF2B5EF4-FFF2-40B4-BE49-F238E27FC236}">
              <a16:creationId xmlns:a16="http://schemas.microsoft.com/office/drawing/2014/main" id="{00000000-0008-0000-0100-0000C9020000}"/>
            </a:ext>
          </a:extLst>
        </xdr:cNvPr>
        <xdr:cNvSpPr/>
      </xdr:nvSpPr>
      <xdr:spPr>
        <a:xfrm>
          <a:off x="20383500" y="1425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66221</xdr:rowOff>
    </xdr:from>
    <xdr:to>
      <xdr:col>102</xdr:col>
      <xdr:colOff>165100</xdr:colOff>
      <xdr:row>83</xdr:row>
      <xdr:rowOff>167821</xdr:rowOff>
    </xdr:to>
    <xdr:sp macro="" textlink="">
      <xdr:nvSpPr>
        <xdr:cNvPr id="714" name="フローチャート: 判断 713">
          <a:extLst>
            <a:ext uri="{FF2B5EF4-FFF2-40B4-BE49-F238E27FC236}">
              <a16:creationId xmlns:a16="http://schemas.microsoft.com/office/drawing/2014/main" id="{00000000-0008-0000-0100-0000CA020000}"/>
            </a:ext>
          </a:extLst>
        </xdr:cNvPr>
        <xdr:cNvSpPr/>
      </xdr:nvSpPr>
      <xdr:spPr>
        <a:xfrm>
          <a:off x="194945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131536</xdr:rowOff>
    </xdr:from>
    <xdr:to>
      <xdr:col>98</xdr:col>
      <xdr:colOff>38100</xdr:colOff>
      <xdr:row>84</xdr:row>
      <xdr:rowOff>61686</xdr:rowOff>
    </xdr:to>
    <xdr:sp macro="" textlink="">
      <xdr:nvSpPr>
        <xdr:cNvPr id="715" name="フローチャート: 判断 714">
          <a:extLst>
            <a:ext uri="{FF2B5EF4-FFF2-40B4-BE49-F238E27FC236}">
              <a16:creationId xmlns:a16="http://schemas.microsoft.com/office/drawing/2014/main" id="{00000000-0008-0000-0100-0000CB020000}"/>
            </a:ext>
          </a:extLst>
        </xdr:cNvPr>
        <xdr:cNvSpPr/>
      </xdr:nvSpPr>
      <xdr:spPr>
        <a:xfrm>
          <a:off x="18605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30843</xdr:rowOff>
    </xdr:from>
    <xdr:to>
      <xdr:col>116</xdr:col>
      <xdr:colOff>114300</xdr:colOff>
      <xdr:row>86</xdr:row>
      <xdr:rowOff>132443</xdr:rowOff>
    </xdr:to>
    <xdr:sp macro="" textlink="">
      <xdr:nvSpPr>
        <xdr:cNvPr id="721" name="楕円 720">
          <a:extLst>
            <a:ext uri="{FF2B5EF4-FFF2-40B4-BE49-F238E27FC236}">
              <a16:creationId xmlns:a16="http://schemas.microsoft.com/office/drawing/2014/main" id="{00000000-0008-0000-0100-0000D1020000}"/>
            </a:ext>
          </a:extLst>
        </xdr:cNvPr>
        <xdr:cNvSpPr/>
      </xdr:nvSpPr>
      <xdr:spPr>
        <a:xfrm>
          <a:off x="22110700" y="1477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117220</xdr:rowOff>
    </xdr:from>
    <xdr:ext cx="469744" cy="259045"/>
    <xdr:sp macro="" textlink="">
      <xdr:nvSpPr>
        <xdr:cNvPr id="722" name="【児童館】&#10;一人当たり面積該当値テキスト">
          <a:extLst>
            <a:ext uri="{FF2B5EF4-FFF2-40B4-BE49-F238E27FC236}">
              <a16:creationId xmlns:a16="http://schemas.microsoft.com/office/drawing/2014/main" id="{00000000-0008-0000-0100-0000D2020000}"/>
            </a:ext>
          </a:extLst>
        </xdr:cNvPr>
        <xdr:cNvSpPr txBox="1"/>
      </xdr:nvSpPr>
      <xdr:spPr>
        <a:xfrm>
          <a:off x="22199600" y="1469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30843</xdr:rowOff>
    </xdr:from>
    <xdr:to>
      <xdr:col>112</xdr:col>
      <xdr:colOff>38100</xdr:colOff>
      <xdr:row>86</xdr:row>
      <xdr:rowOff>132443</xdr:rowOff>
    </xdr:to>
    <xdr:sp macro="" textlink="">
      <xdr:nvSpPr>
        <xdr:cNvPr id="723" name="楕円 722">
          <a:extLst>
            <a:ext uri="{FF2B5EF4-FFF2-40B4-BE49-F238E27FC236}">
              <a16:creationId xmlns:a16="http://schemas.microsoft.com/office/drawing/2014/main" id="{00000000-0008-0000-0100-0000D3020000}"/>
            </a:ext>
          </a:extLst>
        </xdr:cNvPr>
        <xdr:cNvSpPr/>
      </xdr:nvSpPr>
      <xdr:spPr>
        <a:xfrm>
          <a:off x="21272500" y="1477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81643</xdr:rowOff>
    </xdr:from>
    <xdr:to>
      <xdr:col>116</xdr:col>
      <xdr:colOff>63500</xdr:colOff>
      <xdr:row>86</xdr:row>
      <xdr:rowOff>81643</xdr:rowOff>
    </xdr:to>
    <xdr:cxnSp macro="">
      <xdr:nvCxnSpPr>
        <xdr:cNvPr id="724" name="直線コネクタ 723">
          <a:extLst>
            <a:ext uri="{FF2B5EF4-FFF2-40B4-BE49-F238E27FC236}">
              <a16:creationId xmlns:a16="http://schemas.microsoft.com/office/drawing/2014/main" id="{00000000-0008-0000-0100-0000D4020000}"/>
            </a:ext>
          </a:extLst>
        </xdr:cNvPr>
        <xdr:cNvCxnSpPr/>
      </xdr:nvCxnSpPr>
      <xdr:spPr>
        <a:xfrm>
          <a:off x="21323300" y="148263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30843</xdr:rowOff>
    </xdr:from>
    <xdr:to>
      <xdr:col>107</xdr:col>
      <xdr:colOff>101600</xdr:colOff>
      <xdr:row>86</xdr:row>
      <xdr:rowOff>132443</xdr:rowOff>
    </xdr:to>
    <xdr:sp macro="" textlink="">
      <xdr:nvSpPr>
        <xdr:cNvPr id="725" name="楕円 724">
          <a:extLst>
            <a:ext uri="{FF2B5EF4-FFF2-40B4-BE49-F238E27FC236}">
              <a16:creationId xmlns:a16="http://schemas.microsoft.com/office/drawing/2014/main" id="{00000000-0008-0000-0100-0000D5020000}"/>
            </a:ext>
          </a:extLst>
        </xdr:cNvPr>
        <xdr:cNvSpPr/>
      </xdr:nvSpPr>
      <xdr:spPr>
        <a:xfrm>
          <a:off x="20383500" y="1477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81643</xdr:rowOff>
    </xdr:from>
    <xdr:to>
      <xdr:col>111</xdr:col>
      <xdr:colOff>177800</xdr:colOff>
      <xdr:row>86</xdr:row>
      <xdr:rowOff>81643</xdr:rowOff>
    </xdr:to>
    <xdr:cxnSp macro="">
      <xdr:nvCxnSpPr>
        <xdr:cNvPr id="726" name="直線コネクタ 725">
          <a:extLst>
            <a:ext uri="{FF2B5EF4-FFF2-40B4-BE49-F238E27FC236}">
              <a16:creationId xmlns:a16="http://schemas.microsoft.com/office/drawing/2014/main" id="{00000000-0008-0000-0100-0000D6020000}"/>
            </a:ext>
          </a:extLst>
        </xdr:cNvPr>
        <xdr:cNvCxnSpPr/>
      </xdr:nvCxnSpPr>
      <xdr:spPr>
        <a:xfrm>
          <a:off x="20434300" y="14826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30843</xdr:rowOff>
    </xdr:from>
    <xdr:to>
      <xdr:col>102</xdr:col>
      <xdr:colOff>165100</xdr:colOff>
      <xdr:row>86</xdr:row>
      <xdr:rowOff>132443</xdr:rowOff>
    </xdr:to>
    <xdr:sp macro="" textlink="">
      <xdr:nvSpPr>
        <xdr:cNvPr id="727" name="楕円 726">
          <a:extLst>
            <a:ext uri="{FF2B5EF4-FFF2-40B4-BE49-F238E27FC236}">
              <a16:creationId xmlns:a16="http://schemas.microsoft.com/office/drawing/2014/main" id="{00000000-0008-0000-0100-0000D7020000}"/>
            </a:ext>
          </a:extLst>
        </xdr:cNvPr>
        <xdr:cNvSpPr/>
      </xdr:nvSpPr>
      <xdr:spPr>
        <a:xfrm>
          <a:off x="19494500" y="1477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81643</xdr:rowOff>
    </xdr:from>
    <xdr:to>
      <xdr:col>107</xdr:col>
      <xdr:colOff>50800</xdr:colOff>
      <xdr:row>86</xdr:row>
      <xdr:rowOff>81643</xdr:rowOff>
    </xdr:to>
    <xdr:cxnSp macro="">
      <xdr:nvCxnSpPr>
        <xdr:cNvPr id="728" name="直線コネクタ 727">
          <a:extLst>
            <a:ext uri="{FF2B5EF4-FFF2-40B4-BE49-F238E27FC236}">
              <a16:creationId xmlns:a16="http://schemas.microsoft.com/office/drawing/2014/main" id="{00000000-0008-0000-0100-0000D8020000}"/>
            </a:ext>
          </a:extLst>
        </xdr:cNvPr>
        <xdr:cNvCxnSpPr/>
      </xdr:nvCxnSpPr>
      <xdr:spPr>
        <a:xfrm>
          <a:off x="19545300" y="14826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30843</xdr:rowOff>
    </xdr:from>
    <xdr:to>
      <xdr:col>98</xdr:col>
      <xdr:colOff>38100</xdr:colOff>
      <xdr:row>86</xdr:row>
      <xdr:rowOff>132443</xdr:rowOff>
    </xdr:to>
    <xdr:sp macro="" textlink="">
      <xdr:nvSpPr>
        <xdr:cNvPr id="729" name="楕円 728">
          <a:extLst>
            <a:ext uri="{FF2B5EF4-FFF2-40B4-BE49-F238E27FC236}">
              <a16:creationId xmlns:a16="http://schemas.microsoft.com/office/drawing/2014/main" id="{00000000-0008-0000-0100-0000D9020000}"/>
            </a:ext>
          </a:extLst>
        </xdr:cNvPr>
        <xdr:cNvSpPr/>
      </xdr:nvSpPr>
      <xdr:spPr>
        <a:xfrm>
          <a:off x="18605500" y="1477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81643</xdr:rowOff>
    </xdr:from>
    <xdr:to>
      <xdr:col>102</xdr:col>
      <xdr:colOff>114300</xdr:colOff>
      <xdr:row>86</xdr:row>
      <xdr:rowOff>81643</xdr:rowOff>
    </xdr:to>
    <xdr:cxnSp macro="">
      <xdr:nvCxnSpPr>
        <xdr:cNvPr id="730" name="直線コネクタ 729">
          <a:extLst>
            <a:ext uri="{FF2B5EF4-FFF2-40B4-BE49-F238E27FC236}">
              <a16:creationId xmlns:a16="http://schemas.microsoft.com/office/drawing/2014/main" id="{00000000-0008-0000-0100-0000DA020000}"/>
            </a:ext>
          </a:extLst>
        </xdr:cNvPr>
        <xdr:cNvCxnSpPr/>
      </xdr:nvCxnSpPr>
      <xdr:spPr>
        <a:xfrm>
          <a:off x="18656300" y="14826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12898</xdr:rowOff>
    </xdr:from>
    <xdr:ext cx="469744" cy="259045"/>
    <xdr:sp macro="" textlink="">
      <xdr:nvSpPr>
        <xdr:cNvPr id="731" name="n_1aveValue【児童館】&#10;一人当たり面積">
          <a:extLst>
            <a:ext uri="{FF2B5EF4-FFF2-40B4-BE49-F238E27FC236}">
              <a16:creationId xmlns:a16="http://schemas.microsoft.com/office/drawing/2014/main" id="{00000000-0008-0000-0100-0000DB020000}"/>
            </a:ext>
          </a:extLst>
        </xdr:cNvPr>
        <xdr:cNvSpPr txBox="1"/>
      </xdr:nvSpPr>
      <xdr:spPr>
        <a:xfrm>
          <a:off x="21075727" y="1407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140806</xdr:rowOff>
    </xdr:from>
    <xdr:ext cx="469744" cy="259045"/>
    <xdr:sp macro="" textlink="">
      <xdr:nvSpPr>
        <xdr:cNvPr id="732" name="n_2aveValue【児童館】&#10;一人当たり面積">
          <a:extLst>
            <a:ext uri="{FF2B5EF4-FFF2-40B4-BE49-F238E27FC236}">
              <a16:creationId xmlns:a16="http://schemas.microsoft.com/office/drawing/2014/main" id="{00000000-0008-0000-0100-0000DC020000}"/>
            </a:ext>
          </a:extLst>
        </xdr:cNvPr>
        <xdr:cNvSpPr txBox="1"/>
      </xdr:nvSpPr>
      <xdr:spPr>
        <a:xfrm>
          <a:off x="20199427" y="1402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12898</xdr:rowOff>
    </xdr:from>
    <xdr:ext cx="469744" cy="259045"/>
    <xdr:sp macro="" textlink="">
      <xdr:nvSpPr>
        <xdr:cNvPr id="733" name="n_3aveValue【児童館】&#10;一人当たり面積">
          <a:extLst>
            <a:ext uri="{FF2B5EF4-FFF2-40B4-BE49-F238E27FC236}">
              <a16:creationId xmlns:a16="http://schemas.microsoft.com/office/drawing/2014/main" id="{00000000-0008-0000-0100-0000DD020000}"/>
            </a:ext>
          </a:extLst>
        </xdr:cNvPr>
        <xdr:cNvSpPr txBox="1"/>
      </xdr:nvSpPr>
      <xdr:spPr>
        <a:xfrm>
          <a:off x="19310427" y="1407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78213</xdr:rowOff>
    </xdr:from>
    <xdr:ext cx="469744" cy="259045"/>
    <xdr:sp macro="" textlink="">
      <xdr:nvSpPr>
        <xdr:cNvPr id="734" name="n_4aveValue【児童館】&#10;一人当たり面積">
          <a:extLst>
            <a:ext uri="{FF2B5EF4-FFF2-40B4-BE49-F238E27FC236}">
              <a16:creationId xmlns:a16="http://schemas.microsoft.com/office/drawing/2014/main" id="{00000000-0008-0000-0100-0000DE020000}"/>
            </a:ext>
          </a:extLst>
        </xdr:cNvPr>
        <xdr:cNvSpPr txBox="1"/>
      </xdr:nvSpPr>
      <xdr:spPr>
        <a:xfrm>
          <a:off x="18421427" y="141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123570</xdr:rowOff>
    </xdr:from>
    <xdr:ext cx="469744" cy="259045"/>
    <xdr:sp macro="" textlink="">
      <xdr:nvSpPr>
        <xdr:cNvPr id="735" name="n_1mainValue【児童館】&#10;一人当たり面積">
          <a:extLst>
            <a:ext uri="{FF2B5EF4-FFF2-40B4-BE49-F238E27FC236}">
              <a16:creationId xmlns:a16="http://schemas.microsoft.com/office/drawing/2014/main" id="{00000000-0008-0000-0100-0000DF020000}"/>
            </a:ext>
          </a:extLst>
        </xdr:cNvPr>
        <xdr:cNvSpPr txBox="1"/>
      </xdr:nvSpPr>
      <xdr:spPr>
        <a:xfrm>
          <a:off x="21075727"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123570</xdr:rowOff>
    </xdr:from>
    <xdr:ext cx="469744" cy="259045"/>
    <xdr:sp macro="" textlink="">
      <xdr:nvSpPr>
        <xdr:cNvPr id="736" name="n_2mainValue【児童館】&#10;一人当たり面積">
          <a:extLst>
            <a:ext uri="{FF2B5EF4-FFF2-40B4-BE49-F238E27FC236}">
              <a16:creationId xmlns:a16="http://schemas.microsoft.com/office/drawing/2014/main" id="{00000000-0008-0000-0100-0000E0020000}"/>
            </a:ext>
          </a:extLst>
        </xdr:cNvPr>
        <xdr:cNvSpPr txBox="1"/>
      </xdr:nvSpPr>
      <xdr:spPr>
        <a:xfrm>
          <a:off x="20199427"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123570</xdr:rowOff>
    </xdr:from>
    <xdr:ext cx="469744" cy="259045"/>
    <xdr:sp macro="" textlink="">
      <xdr:nvSpPr>
        <xdr:cNvPr id="737" name="n_3mainValue【児童館】&#10;一人当たり面積">
          <a:extLst>
            <a:ext uri="{FF2B5EF4-FFF2-40B4-BE49-F238E27FC236}">
              <a16:creationId xmlns:a16="http://schemas.microsoft.com/office/drawing/2014/main" id="{00000000-0008-0000-0100-0000E1020000}"/>
            </a:ext>
          </a:extLst>
        </xdr:cNvPr>
        <xdr:cNvSpPr txBox="1"/>
      </xdr:nvSpPr>
      <xdr:spPr>
        <a:xfrm>
          <a:off x="19310427"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123570</xdr:rowOff>
    </xdr:from>
    <xdr:ext cx="469744" cy="259045"/>
    <xdr:sp macro="" textlink="">
      <xdr:nvSpPr>
        <xdr:cNvPr id="738" name="n_4mainValue【児童館】&#10;一人当たり面積">
          <a:extLst>
            <a:ext uri="{FF2B5EF4-FFF2-40B4-BE49-F238E27FC236}">
              <a16:creationId xmlns:a16="http://schemas.microsoft.com/office/drawing/2014/main" id="{00000000-0008-0000-0100-0000E2020000}"/>
            </a:ext>
          </a:extLst>
        </xdr:cNvPr>
        <xdr:cNvSpPr txBox="1"/>
      </xdr:nvSpPr>
      <xdr:spPr>
        <a:xfrm>
          <a:off x="18421427"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00000000-0008-0000-0100-0000E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00000000-0008-0000-0100-0000E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00000000-0008-0000-0100-0000E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00000000-0008-0000-0100-0000E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id="{00000000-0008-0000-0100-0000ED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0" name="直線コネクタ 749">
          <a:extLst>
            <a:ext uri="{FF2B5EF4-FFF2-40B4-BE49-F238E27FC236}">
              <a16:creationId xmlns:a16="http://schemas.microsoft.com/office/drawing/2014/main" id="{00000000-0008-0000-0100-0000EE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2" name="直線コネクタ 751">
          <a:extLst>
            <a:ext uri="{FF2B5EF4-FFF2-40B4-BE49-F238E27FC236}">
              <a16:creationId xmlns:a16="http://schemas.microsoft.com/office/drawing/2014/main" id="{00000000-0008-0000-0100-0000F0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4" name="直線コネクタ 753">
          <a:extLst>
            <a:ext uri="{FF2B5EF4-FFF2-40B4-BE49-F238E27FC236}">
              <a16:creationId xmlns:a16="http://schemas.microsoft.com/office/drawing/2014/main" id="{00000000-0008-0000-0100-0000F2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6" name="直線コネクタ 755">
          <a:extLst>
            <a:ext uri="{FF2B5EF4-FFF2-40B4-BE49-F238E27FC236}">
              <a16:creationId xmlns:a16="http://schemas.microsoft.com/office/drawing/2014/main" id="{00000000-0008-0000-0100-0000F4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7" name="テキスト ボックス 756">
          <a:extLst>
            <a:ext uri="{FF2B5EF4-FFF2-40B4-BE49-F238E27FC236}">
              <a16:creationId xmlns:a16="http://schemas.microsoft.com/office/drawing/2014/main" id="{00000000-0008-0000-0100-0000F5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8" name="直線コネクタ 757">
          <a:extLst>
            <a:ext uri="{FF2B5EF4-FFF2-40B4-BE49-F238E27FC236}">
              <a16:creationId xmlns:a16="http://schemas.microsoft.com/office/drawing/2014/main" id="{00000000-0008-0000-0100-0000F6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9" name="テキスト ボックス 758">
          <a:extLst>
            <a:ext uri="{FF2B5EF4-FFF2-40B4-BE49-F238E27FC236}">
              <a16:creationId xmlns:a16="http://schemas.microsoft.com/office/drawing/2014/main" id="{00000000-0008-0000-0100-0000F7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a:extLst>
            <a:ext uri="{FF2B5EF4-FFF2-40B4-BE49-F238E27FC236}">
              <a16:creationId xmlns:a16="http://schemas.microsoft.com/office/drawing/2014/main" id="{00000000-0008-0000-0100-0000F8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公民館】&#10;有形固定資産減価償却率グラフ枠">
          <a:extLst>
            <a:ext uri="{FF2B5EF4-FFF2-40B4-BE49-F238E27FC236}">
              <a16:creationId xmlns:a16="http://schemas.microsoft.com/office/drawing/2014/main" id="{00000000-0008-0000-0100-0000F9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2" name="直線コネクタ 761">
          <a:extLst>
            <a:ext uri="{FF2B5EF4-FFF2-40B4-BE49-F238E27FC236}">
              <a16:creationId xmlns:a16="http://schemas.microsoft.com/office/drawing/2014/main" id="{00000000-0008-0000-0100-0000FA02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3" name="【公民館】&#10;有形固定資産減価償却率最小値テキスト">
          <a:extLst>
            <a:ext uri="{FF2B5EF4-FFF2-40B4-BE49-F238E27FC236}">
              <a16:creationId xmlns:a16="http://schemas.microsoft.com/office/drawing/2014/main" id="{00000000-0008-0000-0100-0000FB02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4" name="直線コネクタ 763">
          <a:extLst>
            <a:ext uri="{FF2B5EF4-FFF2-40B4-BE49-F238E27FC236}">
              <a16:creationId xmlns:a16="http://schemas.microsoft.com/office/drawing/2014/main" id="{00000000-0008-0000-0100-0000FC02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5" name="【公民館】&#10;有形固定資産減価償却率最大値テキスト">
          <a:extLst>
            <a:ext uri="{FF2B5EF4-FFF2-40B4-BE49-F238E27FC236}">
              <a16:creationId xmlns:a16="http://schemas.microsoft.com/office/drawing/2014/main" id="{00000000-0008-0000-0100-0000FD02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6" name="直線コネクタ 765">
          <a:extLst>
            <a:ext uri="{FF2B5EF4-FFF2-40B4-BE49-F238E27FC236}">
              <a16:creationId xmlns:a16="http://schemas.microsoft.com/office/drawing/2014/main" id="{00000000-0008-0000-0100-0000FE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58438</xdr:rowOff>
    </xdr:from>
    <xdr:ext cx="405111" cy="259045"/>
    <xdr:sp macro="" textlink="">
      <xdr:nvSpPr>
        <xdr:cNvPr id="767" name="【公民館】&#10;有形固定資産減価償却率平均値テキスト">
          <a:extLst>
            <a:ext uri="{FF2B5EF4-FFF2-40B4-BE49-F238E27FC236}">
              <a16:creationId xmlns:a16="http://schemas.microsoft.com/office/drawing/2014/main" id="{00000000-0008-0000-0100-0000FF020000}"/>
            </a:ext>
          </a:extLst>
        </xdr:cNvPr>
        <xdr:cNvSpPr txBox="1"/>
      </xdr:nvSpPr>
      <xdr:spPr>
        <a:xfrm>
          <a:off x="16357600" y="17717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35561</xdr:rowOff>
    </xdr:from>
    <xdr:to>
      <xdr:col>85</xdr:col>
      <xdr:colOff>177800</xdr:colOff>
      <xdr:row>104</xdr:row>
      <xdr:rowOff>137161</xdr:rowOff>
    </xdr:to>
    <xdr:sp macro="" textlink="">
      <xdr:nvSpPr>
        <xdr:cNvPr id="768" name="フローチャート: 判断 767">
          <a:extLst>
            <a:ext uri="{FF2B5EF4-FFF2-40B4-BE49-F238E27FC236}">
              <a16:creationId xmlns:a16="http://schemas.microsoft.com/office/drawing/2014/main" id="{00000000-0008-0000-0100-000000030000}"/>
            </a:ext>
          </a:extLst>
        </xdr:cNvPr>
        <xdr:cNvSpPr/>
      </xdr:nvSpPr>
      <xdr:spPr>
        <a:xfrm>
          <a:off x="16268700"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31750</xdr:rowOff>
    </xdr:from>
    <xdr:to>
      <xdr:col>81</xdr:col>
      <xdr:colOff>101600</xdr:colOff>
      <xdr:row>105</xdr:row>
      <xdr:rowOff>133350</xdr:rowOff>
    </xdr:to>
    <xdr:sp macro="" textlink="">
      <xdr:nvSpPr>
        <xdr:cNvPr id="769" name="フローチャート: 判断 768">
          <a:extLst>
            <a:ext uri="{FF2B5EF4-FFF2-40B4-BE49-F238E27FC236}">
              <a16:creationId xmlns:a16="http://schemas.microsoft.com/office/drawing/2014/main" id="{00000000-0008-0000-0100-000001030000}"/>
            </a:ext>
          </a:extLst>
        </xdr:cNvPr>
        <xdr:cNvSpPr/>
      </xdr:nvSpPr>
      <xdr:spPr>
        <a:xfrm>
          <a:off x="15430500" y="1803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5080</xdr:rowOff>
    </xdr:from>
    <xdr:to>
      <xdr:col>76</xdr:col>
      <xdr:colOff>165100</xdr:colOff>
      <xdr:row>105</xdr:row>
      <xdr:rowOff>106680</xdr:rowOff>
    </xdr:to>
    <xdr:sp macro="" textlink="">
      <xdr:nvSpPr>
        <xdr:cNvPr id="770" name="フローチャート: 判断 769">
          <a:extLst>
            <a:ext uri="{FF2B5EF4-FFF2-40B4-BE49-F238E27FC236}">
              <a16:creationId xmlns:a16="http://schemas.microsoft.com/office/drawing/2014/main" id="{00000000-0008-0000-0100-000002030000}"/>
            </a:ext>
          </a:extLst>
        </xdr:cNvPr>
        <xdr:cNvSpPr/>
      </xdr:nvSpPr>
      <xdr:spPr>
        <a:xfrm>
          <a:off x="145415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123189</xdr:rowOff>
    </xdr:from>
    <xdr:to>
      <xdr:col>72</xdr:col>
      <xdr:colOff>38100</xdr:colOff>
      <xdr:row>105</xdr:row>
      <xdr:rowOff>53339</xdr:rowOff>
    </xdr:to>
    <xdr:sp macro="" textlink="">
      <xdr:nvSpPr>
        <xdr:cNvPr id="771" name="フローチャート: 判断 770">
          <a:extLst>
            <a:ext uri="{FF2B5EF4-FFF2-40B4-BE49-F238E27FC236}">
              <a16:creationId xmlns:a16="http://schemas.microsoft.com/office/drawing/2014/main" id="{00000000-0008-0000-0100-000003030000}"/>
            </a:ext>
          </a:extLst>
        </xdr:cNvPr>
        <xdr:cNvSpPr/>
      </xdr:nvSpPr>
      <xdr:spPr>
        <a:xfrm>
          <a:off x="13652500" y="179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148589</xdr:rowOff>
    </xdr:from>
    <xdr:to>
      <xdr:col>67</xdr:col>
      <xdr:colOff>101600</xdr:colOff>
      <xdr:row>105</xdr:row>
      <xdr:rowOff>78739</xdr:rowOff>
    </xdr:to>
    <xdr:sp macro="" textlink="">
      <xdr:nvSpPr>
        <xdr:cNvPr id="772" name="フローチャート: 判断 771">
          <a:extLst>
            <a:ext uri="{FF2B5EF4-FFF2-40B4-BE49-F238E27FC236}">
              <a16:creationId xmlns:a16="http://schemas.microsoft.com/office/drawing/2014/main" id="{00000000-0008-0000-0100-000004030000}"/>
            </a:ext>
          </a:extLst>
        </xdr:cNvPr>
        <xdr:cNvSpPr/>
      </xdr:nvSpPr>
      <xdr:spPr>
        <a:xfrm>
          <a:off x="12763500" y="17979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100-000005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100-000006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100-000007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100-000008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100-000009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13970</xdr:rowOff>
    </xdr:from>
    <xdr:to>
      <xdr:col>85</xdr:col>
      <xdr:colOff>177800</xdr:colOff>
      <xdr:row>107</xdr:row>
      <xdr:rowOff>115570</xdr:rowOff>
    </xdr:to>
    <xdr:sp macro="" textlink="">
      <xdr:nvSpPr>
        <xdr:cNvPr id="778" name="楕円 777">
          <a:extLst>
            <a:ext uri="{FF2B5EF4-FFF2-40B4-BE49-F238E27FC236}">
              <a16:creationId xmlns:a16="http://schemas.microsoft.com/office/drawing/2014/main" id="{00000000-0008-0000-0100-00000A030000}"/>
            </a:ext>
          </a:extLst>
        </xdr:cNvPr>
        <xdr:cNvSpPr/>
      </xdr:nvSpPr>
      <xdr:spPr>
        <a:xfrm>
          <a:off x="162687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100347</xdr:rowOff>
    </xdr:from>
    <xdr:ext cx="405111" cy="259045"/>
    <xdr:sp macro="" textlink="">
      <xdr:nvSpPr>
        <xdr:cNvPr id="779" name="【公民館】&#10;有形固定資産減価償却率該当値テキスト">
          <a:extLst>
            <a:ext uri="{FF2B5EF4-FFF2-40B4-BE49-F238E27FC236}">
              <a16:creationId xmlns:a16="http://schemas.microsoft.com/office/drawing/2014/main" id="{00000000-0008-0000-0100-00000B030000}"/>
            </a:ext>
          </a:extLst>
        </xdr:cNvPr>
        <xdr:cNvSpPr txBox="1"/>
      </xdr:nvSpPr>
      <xdr:spPr>
        <a:xfrm>
          <a:off x="16357600" y="182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109220</xdr:rowOff>
    </xdr:from>
    <xdr:to>
      <xdr:col>81</xdr:col>
      <xdr:colOff>101600</xdr:colOff>
      <xdr:row>107</xdr:row>
      <xdr:rowOff>39370</xdr:rowOff>
    </xdr:to>
    <xdr:sp macro="" textlink="">
      <xdr:nvSpPr>
        <xdr:cNvPr id="780" name="楕円 779">
          <a:extLst>
            <a:ext uri="{FF2B5EF4-FFF2-40B4-BE49-F238E27FC236}">
              <a16:creationId xmlns:a16="http://schemas.microsoft.com/office/drawing/2014/main" id="{00000000-0008-0000-0100-00000C030000}"/>
            </a:ext>
          </a:extLst>
        </xdr:cNvPr>
        <xdr:cNvSpPr/>
      </xdr:nvSpPr>
      <xdr:spPr>
        <a:xfrm>
          <a:off x="15430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160020</xdr:rowOff>
    </xdr:from>
    <xdr:to>
      <xdr:col>85</xdr:col>
      <xdr:colOff>127000</xdr:colOff>
      <xdr:row>107</xdr:row>
      <xdr:rowOff>64770</xdr:rowOff>
    </xdr:to>
    <xdr:cxnSp macro="">
      <xdr:nvCxnSpPr>
        <xdr:cNvPr id="781" name="直線コネクタ 780">
          <a:extLst>
            <a:ext uri="{FF2B5EF4-FFF2-40B4-BE49-F238E27FC236}">
              <a16:creationId xmlns:a16="http://schemas.microsoft.com/office/drawing/2014/main" id="{00000000-0008-0000-0100-00000D030000}"/>
            </a:ext>
          </a:extLst>
        </xdr:cNvPr>
        <xdr:cNvCxnSpPr/>
      </xdr:nvCxnSpPr>
      <xdr:spPr>
        <a:xfrm>
          <a:off x="15481300" y="183337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82550</xdr:rowOff>
    </xdr:from>
    <xdr:to>
      <xdr:col>76</xdr:col>
      <xdr:colOff>165100</xdr:colOff>
      <xdr:row>107</xdr:row>
      <xdr:rowOff>12700</xdr:rowOff>
    </xdr:to>
    <xdr:sp macro="" textlink="">
      <xdr:nvSpPr>
        <xdr:cNvPr id="782" name="楕円 781">
          <a:extLst>
            <a:ext uri="{FF2B5EF4-FFF2-40B4-BE49-F238E27FC236}">
              <a16:creationId xmlns:a16="http://schemas.microsoft.com/office/drawing/2014/main" id="{00000000-0008-0000-0100-00000E030000}"/>
            </a:ext>
          </a:extLst>
        </xdr:cNvPr>
        <xdr:cNvSpPr/>
      </xdr:nvSpPr>
      <xdr:spPr>
        <a:xfrm>
          <a:off x="14541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133350</xdr:rowOff>
    </xdr:from>
    <xdr:to>
      <xdr:col>81</xdr:col>
      <xdr:colOff>50800</xdr:colOff>
      <xdr:row>106</xdr:row>
      <xdr:rowOff>160020</xdr:rowOff>
    </xdr:to>
    <xdr:cxnSp macro="">
      <xdr:nvCxnSpPr>
        <xdr:cNvPr id="783" name="直線コネクタ 782">
          <a:extLst>
            <a:ext uri="{FF2B5EF4-FFF2-40B4-BE49-F238E27FC236}">
              <a16:creationId xmlns:a16="http://schemas.microsoft.com/office/drawing/2014/main" id="{00000000-0008-0000-0100-00000F030000}"/>
            </a:ext>
          </a:extLst>
        </xdr:cNvPr>
        <xdr:cNvCxnSpPr/>
      </xdr:nvCxnSpPr>
      <xdr:spPr>
        <a:xfrm>
          <a:off x="14592300" y="183070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57150</xdr:rowOff>
    </xdr:from>
    <xdr:to>
      <xdr:col>72</xdr:col>
      <xdr:colOff>38100</xdr:colOff>
      <xdr:row>106</xdr:row>
      <xdr:rowOff>158750</xdr:rowOff>
    </xdr:to>
    <xdr:sp macro="" textlink="">
      <xdr:nvSpPr>
        <xdr:cNvPr id="784" name="楕円 783">
          <a:extLst>
            <a:ext uri="{FF2B5EF4-FFF2-40B4-BE49-F238E27FC236}">
              <a16:creationId xmlns:a16="http://schemas.microsoft.com/office/drawing/2014/main" id="{00000000-0008-0000-0100-000010030000}"/>
            </a:ext>
          </a:extLst>
        </xdr:cNvPr>
        <xdr:cNvSpPr/>
      </xdr:nvSpPr>
      <xdr:spPr>
        <a:xfrm>
          <a:off x="13652500" y="1823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107950</xdr:rowOff>
    </xdr:from>
    <xdr:to>
      <xdr:col>76</xdr:col>
      <xdr:colOff>114300</xdr:colOff>
      <xdr:row>106</xdr:row>
      <xdr:rowOff>133350</xdr:rowOff>
    </xdr:to>
    <xdr:cxnSp macro="">
      <xdr:nvCxnSpPr>
        <xdr:cNvPr id="785" name="直線コネクタ 784">
          <a:extLst>
            <a:ext uri="{FF2B5EF4-FFF2-40B4-BE49-F238E27FC236}">
              <a16:creationId xmlns:a16="http://schemas.microsoft.com/office/drawing/2014/main" id="{00000000-0008-0000-0100-000011030000}"/>
            </a:ext>
          </a:extLst>
        </xdr:cNvPr>
        <xdr:cNvCxnSpPr/>
      </xdr:nvCxnSpPr>
      <xdr:spPr>
        <a:xfrm>
          <a:off x="13703300" y="1828165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38100</xdr:rowOff>
    </xdr:from>
    <xdr:to>
      <xdr:col>67</xdr:col>
      <xdr:colOff>101600</xdr:colOff>
      <xdr:row>106</xdr:row>
      <xdr:rowOff>139700</xdr:rowOff>
    </xdr:to>
    <xdr:sp macro="" textlink="">
      <xdr:nvSpPr>
        <xdr:cNvPr id="786" name="楕円 785">
          <a:extLst>
            <a:ext uri="{FF2B5EF4-FFF2-40B4-BE49-F238E27FC236}">
              <a16:creationId xmlns:a16="http://schemas.microsoft.com/office/drawing/2014/main" id="{00000000-0008-0000-0100-000012030000}"/>
            </a:ext>
          </a:extLst>
        </xdr:cNvPr>
        <xdr:cNvSpPr/>
      </xdr:nvSpPr>
      <xdr:spPr>
        <a:xfrm>
          <a:off x="12763500" y="1821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88900</xdr:rowOff>
    </xdr:from>
    <xdr:to>
      <xdr:col>71</xdr:col>
      <xdr:colOff>177800</xdr:colOff>
      <xdr:row>106</xdr:row>
      <xdr:rowOff>107950</xdr:rowOff>
    </xdr:to>
    <xdr:cxnSp macro="">
      <xdr:nvCxnSpPr>
        <xdr:cNvPr id="787" name="直線コネクタ 786">
          <a:extLst>
            <a:ext uri="{FF2B5EF4-FFF2-40B4-BE49-F238E27FC236}">
              <a16:creationId xmlns:a16="http://schemas.microsoft.com/office/drawing/2014/main" id="{00000000-0008-0000-0100-000013030000}"/>
            </a:ext>
          </a:extLst>
        </xdr:cNvPr>
        <xdr:cNvCxnSpPr/>
      </xdr:nvCxnSpPr>
      <xdr:spPr>
        <a:xfrm>
          <a:off x="12814300" y="18262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149877</xdr:rowOff>
    </xdr:from>
    <xdr:ext cx="405111" cy="259045"/>
    <xdr:sp macro="" textlink="">
      <xdr:nvSpPr>
        <xdr:cNvPr id="788" name="n_1aveValue【公民館】&#10;有形固定資産減価償却率">
          <a:extLst>
            <a:ext uri="{FF2B5EF4-FFF2-40B4-BE49-F238E27FC236}">
              <a16:creationId xmlns:a16="http://schemas.microsoft.com/office/drawing/2014/main" id="{00000000-0008-0000-0100-000014030000}"/>
            </a:ext>
          </a:extLst>
        </xdr:cNvPr>
        <xdr:cNvSpPr txBox="1"/>
      </xdr:nvSpPr>
      <xdr:spPr>
        <a:xfrm>
          <a:off x="15266044" y="1780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123207</xdr:rowOff>
    </xdr:from>
    <xdr:ext cx="405111" cy="259045"/>
    <xdr:sp macro="" textlink="">
      <xdr:nvSpPr>
        <xdr:cNvPr id="789" name="n_2aveValue【公民館】&#10;有形固定資産減価償却率">
          <a:extLst>
            <a:ext uri="{FF2B5EF4-FFF2-40B4-BE49-F238E27FC236}">
              <a16:creationId xmlns:a16="http://schemas.microsoft.com/office/drawing/2014/main" id="{00000000-0008-0000-0100-000015030000}"/>
            </a:ext>
          </a:extLst>
        </xdr:cNvPr>
        <xdr:cNvSpPr txBox="1"/>
      </xdr:nvSpPr>
      <xdr:spPr>
        <a:xfrm>
          <a:off x="14389744" y="17782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69866</xdr:rowOff>
    </xdr:from>
    <xdr:ext cx="405111" cy="259045"/>
    <xdr:sp macro="" textlink="">
      <xdr:nvSpPr>
        <xdr:cNvPr id="790" name="n_3aveValue【公民館】&#10;有形固定資産減価償却率">
          <a:extLst>
            <a:ext uri="{FF2B5EF4-FFF2-40B4-BE49-F238E27FC236}">
              <a16:creationId xmlns:a16="http://schemas.microsoft.com/office/drawing/2014/main" id="{00000000-0008-0000-0100-000016030000}"/>
            </a:ext>
          </a:extLst>
        </xdr:cNvPr>
        <xdr:cNvSpPr txBox="1"/>
      </xdr:nvSpPr>
      <xdr:spPr>
        <a:xfrm>
          <a:off x="13500744" y="17729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95266</xdr:rowOff>
    </xdr:from>
    <xdr:ext cx="405111" cy="259045"/>
    <xdr:sp macro="" textlink="">
      <xdr:nvSpPr>
        <xdr:cNvPr id="791" name="n_4aveValue【公民館】&#10;有形固定資産減価償却率">
          <a:extLst>
            <a:ext uri="{FF2B5EF4-FFF2-40B4-BE49-F238E27FC236}">
              <a16:creationId xmlns:a16="http://schemas.microsoft.com/office/drawing/2014/main" id="{00000000-0008-0000-0100-000017030000}"/>
            </a:ext>
          </a:extLst>
        </xdr:cNvPr>
        <xdr:cNvSpPr txBox="1"/>
      </xdr:nvSpPr>
      <xdr:spPr>
        <a:xfrm>
          <a:off x="12611744"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30497</xdr:rowOff>
    </xdr:from>
    <xdr:ext cx="405111" cy="259045"/>
    <xdr:sp macro="" textlink="">
      <xdr:nvSpPr>
        <xdr:cNvPr id="792" name="n_1mainValue【公民館】&#10;有形固定資産減価償却率">
          <a:extLst>
            <a:ext uri="{FF2B5EF4-FFF2-40B4-BE49-F238E27FC236}">
              <a16:creationId xmlns:a16="http://schemas.microsoft.com/office/drawing/2014/main" id="{00000000-0008-0000-0100-000018030000}"/>
            </a:ext>
          </a:extLst>
        </xdr:cNvPr>
        <xdr:cNvSpPr txBox="1"/>
      </xdr:nvSpPr>
      <xdr:spPr>
        <a:xfrm>
          <a:off x="15266044" y="183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3827</xdr:rowOff>
    </xdr:from>
    <xdr:ext cx="405111" cy="259045"/>
    <xdr:sp macro="" textlink="">
      <xdr:nvSpPr>
        <xdr:cNvPr id="793" name="n_2mainValue【公民館】&#10;有形固定資産減価償却率">
          <a:extLst>
            <a:ext uri="{FF2B5EF4-FFF2-40B4-BE49-F238E27FC236}">
              <a16:creationId xmlns:a16="http://schemas.microsoft.com/office/drawing/2014/main" id="{00000000-0008-0000-0100-000019030000}"/>
            </a:ext>
          </a:extLst>
        </xdr:cNvPr>
        <xdr:cNvSpPr txBox="1"/>
      </xdr:nvSpPr>
      <xdr:spPr>
        <a:xfrm>
          <a:off x="14389744"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149877</xdr:rowOff>
    </xdr:from>
    <xdr:ext cx="405111" cy="259045"/>
    <xdr:sp macro="" textlink="">
      <xdr:nvSpPr>
        <xdr:cNvPr id="794" name="n_3mainValue【公民館】&#10;有形固定資産減価償却率">
          <a:extLst>
            <a:ext uri="{FF2B5EF4-FFF2-40B4-BE49-F238E27FC236}">
              <a16:creationId xmlns:a16="http://schemas.microsoft.com/office/drawing/2014/main" id="{00000000-0008-0000-0100-00001A030000}"/>
            </a:ext>
          </a:extLst>
        </xdr:cNvPr>
        <xdr:cNvSpPr txBox="1"/>
      </xdr:nvSpPr>
      <xdr:spPr>
        <a:xfrm>
          <a:off x="13500744" y="1832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130827</xdr:rowOff>
    </xdr:from>
    <xdr:ext cx="405111" cy="259045"/>
    <xdr:sp macro="" textlink="">
      <xdr:nvSpPr>
        <xdr:cNvPr id="795" name="n_4mainValue【公民館】&#10;有形固定資産減価償却率">
          <a:extLst>
            <a:ext uri="{FF2B5EF4-FFF2-40B4-BE49-F238E27FC236}">
              <a16:creationId xmlns:a16="http://schemas.microsoft.com/office/drawing/2014/main" id="{00000000-0008-0000-0100-00001B030000}"/>
            </a:ext>
          </a:extLst>
        </xdr:cNvPr>
        <xdr:cNvSpPr txBox="1"/>
      </xdr:nvSpPr>
      <xdr:spPr>
        <a:xfrm>
          <a:off x="12611744" y="1830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a:extLst>
            <a:ext uri="{FF2B5EF4-FFF2-40B4-BE49-F238E27FC236}">
              <a16:creationId xmlns:a16="http://schemas.microsoft.com/office/drawing/2014/main" id="{00000000-0008-0000-0100-00001C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a:extLst>
            <a:ext uri="{FF2B5EF4-FFF2-40B4-BE49-F238E27FC236}">
              <a16:creationId xmlns:a16="http://schemas.microsoft.com/office/drawing/2014/main" id="{00000000-0008-0000-0100-00001D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a:extLst>
            <a:ext uri="{FF2B5EF4-FFF2-40B4-BE49-F238E27FC236}">
              <a16:creationId xmlns:a16="http://schemas.microsoft.com/office/drawing/2014/main" id="{00000000-0008-0000-0100-00001E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a:extLst>
            <a:ext uri="{FF2B5EF4-FFF2-40B4-BE49-F238E27FC236}">
              <a16:creationId xmlns:a16="http://schemas.microsoft.com/office/drawing/2014/main" id="{00000000-0008-0000-0100-00001F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a:extLst>
            <a:ext uri="{FF2B5EF4-FFF2-40B4-BE49-F238E27FC236}">
              <a16:creationId xmlns:a16="http://schemas.microsoft.com/office/drawing/2014/main" id="{00000000-0008-0000-0100-000020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a:extLst>
            <a:ext uri="{FF2B5EF4-FFF2-40B4-BE49-F238E27FC236}">
              <a16:creationId xmlns:a16="http://schemas.microsoft.com/office/drawing/2014/main" id="{00000000-0008-0000-0100-000021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a:extLst>
            <a:ext uri="{FF2B5EF4-FFF2-40B4-BE49-F238E27FC236}">
              <a16:creationId xmlns:a16="http://schemas.microsoft.com/office/drawing/2014/main" id="{00000000-0008-0000-0100-000022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a:extLst>
            <a:ext uri="{FF2B5EF4-FFF2-40B4-BE49-F238E27FC236}">
              <a16:creationId xmlns:a16="http://schemas.microsoft.com/office/drawing/2014/main" id="{00000000-0008-0000-0100-000023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a:extLst>
            <a:ext uri="{FF2B5EF4-FFF2-40B4-BE49-F238E27FC236}">
              <a16:creationId xmlns:a16="http://schemas.microsoft.com/office/drawing/2014/main" id="{00000000-0008-0000-0100-000024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a:extLst>
            <a:ext uri="{FF2B5EF4-FFF2-40B4-BE49-F238E27FC236}">
              <a16:creationId xmlns:a16="http://schemas.microsoft.com/office/drawing/2014/main" id="{00000000-0008-0000-0100-000025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6" name="直線コネクタ 805">
          <a:extLst>
            <a:ext uri="{FF2B5EF4-FFF2-40B4-BE49-F238E27FC236}">
              <a16:creationId xmlns:a16="http://schemas.microsoft.com/office/drawing/2014/main" id="{00000000-0008-0000-0100-000026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7" name="テキスト ボックス 806">
          <a:extLst>
            <a:ext uri="{FF2B5EF4-FFF2-40B4-BE49-F238E27FC236}">
              <a16:creationId xmlns:a16="http://schemas.microsoft.com/office/drawing/2014/main" id="{00000000-0008-0000-0100-000027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8" name="直線コネクタ 807">
          <a:extLst>
            <a:ext uri="{FF2B5EF4-FFF2-40B4-BE49-F238E27FC236}">
              <a16:creationId xmlns:a16="http://schemas.microsoft.com/office/drawing/2014/main" id="{00000000-0008-0000-0100-000028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9" name="テキスト ボックス 808">
          <a:extLst>
            <a:ext uri="{FF2B5EF4-FFF2-40B4-BE49-F238E27FC236}">
              <a16:creationId xmlns:a16="http://schemas.microsoft.com/office/drawing/2014/main" id="{00000000-0008-0000-0100-000029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0" name="直線コネクタ 809">
          <a:extLst>
            <a:ext uri="{FF2B5EF4-FFF2-40B4-BE49-F238E27FC236}">
              <a16:creationId xmlns:a16="http://schemas.microsoft.com/office/drawing/2014/main" id="{00000000-0008-0000-0100-00002A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1" name="テキスト ボックス 810">
          <a:extLst>
            <a:ext uri="{FF2B5EF4-FFF2-40B4-BE49-F238E27FC236}">
              <a16:creationId xmlns:a16="http://schemas.microsoft.com/office/drawing/2014/main" id="{00000000-0008-0000-0100-00002B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2" name="直線コネクタ 811">
          <a:extLst>
            <a:ext uri="{FF2B5EF4-FFF2-40B4-BE49-F238E27FC236}">
              <a16:creationId xmlns:a16="http://schemas.microsoft.com/office/drawing/2014/main" id="{00000000-0008-0000-0100-00002C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3" name="テキスト ボックス 812">
          <a:extLst>
            <a:ext uri="{FF2B5EF4-FFF2-40B4-BE49-F238E27FC236}">
              <a16:creationId xmlns:a16="http://schemas.microsoft.com/office/drawing/2014/main" id="{00000000-0008-0000-0100-00002D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4" name="直線コネクタ 813">
          <a:extLst>
            <a:ext uri="{FF2B5EF4-FFF2-40B4-BE49-F238E27FC236}">
              <a16:creationId xmlns:a16="http://schemas.microsoft.com/office/drawing/2014/main" id="{00000000-0008-0000-0100-00002E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5" name="テキスト ボックス 814">
          <a:extLst>
            <a:ext uri="{FF2B5EF4-FFF2-40B4-BE49-F238E27FC236}">
              <a16:creationId xmlns:a16="http://schemas.microsoft.com/office/drawing/2014/main" id="{00000000-0008-0000-0100-00002F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a:extLst>
            <a:ext uri="{FF2B5EF4-FFF2-40B4-BE49-F238E27FC236}">
              <a16:creationId xmlns:a16="http://schemas.microsoft.com/office/drawing/2014/main" id="{00000000-0008-0000-0100-000030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a:extLst>
            <a:ext uri="{FF2B5EF4-FFF2-40B4-BE49-F238E27FC236}">
              <a16:creationId xmlns:a16="http://schemas.microsoft.com/office/drawing/2014/main" id="{00000000-0008-0000-0100-000031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公民館】&#10;一人当たり面積グラフ枠">
          <a:extLst>
            <a:ext uri="{FF2B5EF4-FFF2-40B4-BE49-F238E27FC236}">
              <a16:creationId xmlns:a16="http://schemas.microsoft.com/office/drawing/2014/main" id="{00000000-0008-0000-0100-000032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819" name="直線コネクタ 818">
          <a:extLst>
            <a:ext uri="{FF2B5EF4-FFF2-40B4-BE49-F238E27FC236}">
              <a16:creationId xmlns:a16="http://schemas.microsoft.com/office/drawing/2014/main" id="{00000000-0008-0000-0100-000033030000}"/>
            </a:ext>
          </a:extLst>
        </xdr:cNvPr>
        <xdr:cNvCxnSpPr/>
      </xdr:nvCxnSpPr>
      <xdr:spPr>
        <a:xfrm flipV="1">
          <a:off x="22160864" y="17245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820" name="【公民館】&#10;一人当たり面積最小値テキスト">
          <a:extLst>
            <a:ext uri="{FF2B5EF4-FFF2-40B4-BE49-F238E27FC236}">
              <a16:creationId xmlns:a16="http://schemas.microsoft.com/office/drawing/2014/main" id="{00000000-0008-0000-0100-000034030000}"/>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821" name="直線コネクタ 820">
          <a:extLst>
            <a:ext uri="{FF2B5EF4-FFF2-40B4-BE49-F238E27FC236}">
              <a16:creationId xmlns:a16="http://schemas.microsoft.com/office/drawing/2014/main" id="{00000000-0008-0000-0100-000035030000}"/>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822" name="【公民館】&#10;一人当たり面積最大値テキスト">
          <a:extLst>
            <a:ext uri="{FF2B5EF4-FFF2-40B4-BE49-F238E27FC236}">
              <a16:creationId xmlns:a16="http://schemas.microsoft.com/office/drawing/2014/main" id="{00000000-0008-0000-0100-000036030000}"/>
            </a:ext>
          </a:extLst>
        </xdr:cNvPr>
        <xdr:cNvSpPr txBox="1"/>
      </xdr:nvSpPr>
      <xdr:spPr>
        <a:xfrm>
          <a:off x="221996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823" name="直線コネクタ 822">
          <a:extLst>
            <a:ext uri="{FF2B5EF4-FFF2-40B4-BE49-F238E27FC236}">
              <a16:creationId xmlns:a16="http://schemas.microsoft.com/office/drawing/2014/main" id="{00000000-0008-0000-0100-000037030000}"/>
            </a:ext>
          </a:extLst>
        </xdr:cNvPr>
        <xdr:cNvCxnSpPr/>
      </xdr:nvCxnSpPr>
      <xdr:spPr>
        <a:xfrm>
          <a:off x="22072600" y="1724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146066</xdr:rowOff>
    </xdr:from>
    <xdr:ext cx="469744" cy="259045"/>
    <xdr:sp macro="" textlink="">
      <xdr:nvSpPr>
        <xdr:cNvPr id="824" name="【公民館】&#10;一人当たり面積平均値テキスト">
          <a:extLst>
            <a:ext uri="{FF2B5EF4-FFF2-40B4-BE49-F238E27FC236}">
              <a16:creationId xmlns:a16="http://schemas.microsoft.com/office/drawing/2014/main" id="{00000000-0008-0000-0100-000038030000}"/>
            </a:ext>
          </a:extLst>
        </xdr:cNvPr>
        <xdr:cNvSpPr txBox="1"/>
      </xdr:nvSpPr>
      <xdr:spPr>
        <a:xfrm>
          <a:off x="22199600" y="18148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123189</xdr:rowOff>
    </xdr:from>
    <xdr:to>
      <xdr:col>116</xdr:col>
      <xdr:colOff>114300</xdr:colOff>
      <xdr:row>107</xdr:row>
      <xdr:rowOff>53339</xdr:rowOff>
    </xdr:to>
    <xdr:sp macro="" textlink="">
      <xdr:nvSpPr>
        <xdr:cNvPr id="825" name="フローチャート: 判断 824">
          <a:extLst>
            <a:ext uri="{FF2B5EF4-FFF2-40B4-BE49-F238E27FC236}">
              <a16:creationId xmlns:a16="http://schemas.microsoft.com/office/drawing/2014/main" id="{00000000-0008-0000-0100-000039030000}"/>
            </a:ext>
          </a:extLst>
        </xdr:cNvPr>
        <xdr:cNvSpPr/>
      </xdr:nvSpPr>
      <xdr:spPr>
        <a:xfrm>
          <a:off x="22110700" y="182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20320</xdr:rowOff>
    </xdr:from>
    <xdr:to>
      <xdr:col>112</xdr:col>
      <xdr:colOff>38100</xdr:colOff>
      <xdr:row>107</xdr:row>
      <xdr:rowOff>121920</xdr:rowOff>
    </xdr:to>
    <xdr:sp macro="" textlink="">
      <xdr:nvSpPr>
        <xdr:cNvPr id="826" name="フローチャート: 判断 825">
          <a:extLst>
            <a:ext uri="{FF2B5EF4-FFF2-40B4-BE49-F238E27FC236}">
              <a16:creationId xmlns:a16="http://schemas.microsoft.com/office/drawing/2014/main" id="{00000000-0008-0000-0100-00003A030000}"/>
            </a:ext>
          </a:extLst>
        </xdr:cNvPr>
        <xdr:cNvSpPr/>
      </xdr:nvSpPr>
      <xdr:spPr>
        <a:xfrm>
          <a:off x="21272500" y="1836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12700</xdr:rowOff>
    </xdr:from>
    <xdr:to>
      <xdr:col>107</xdr:col>
      <xdr:colOff>101600</xdr:colOff>
      <xdr:row>107</xdr:row>
      <xdr:rowOff>114300</xdr:rowOff>
    </xdr:to>
    <xdr:sp macro="" textlink="">
      <xdr:nvSpPr>
        <xdr:cNvPr id="827" name="フローチャート: 判断 826">
          <a:extLst>
            <a:ext uri="{FF2B5EF4-FFF2-40B4-BE49-F238E27FC236}">
              <a16:creationId xmlns:a16="http://schemas.microsoft.com/office/drawing/2014/main" id="{00000000-0008-0000-0100-00003B030000}"/>
            </a:ext>
          </a:extLst>
        </xdr:cNvPr>
        <xdr:cNvSpPr/>
      </xdr:nvSpPr>
      <xdr:spPr>
        <a:xfrm>
          <a:off x="20383500" y="1835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10161</xdr:rowOff>
    </xdr:from>
    <xdr:to>
      <xdr:col>102</xdr:col>
      <xdr:colOff>165100</xdr:colOff>
      <xdr:row>107</xdr:row>
      <xdr:rowOff>111761</xdr:rowOff>
    </xdr:to>
    <xdr:sp macro="" textlink="">
      <xdr:nvSpPr>
        <xdr:cNvPr id="828" name="フローチャート: 判断 827">
          <a:extLst>
            <a:ext uri="{FF2B5EF4-FFF2-40B4-BE49-F238E27FC236}">
              <a16:creationId xmlns:a16="http://schemas.microsoft.com/office/drawing/2014/main" id="{00000000-0008-0000-0100-00003C030000}"/>
            </a:ext>
          </a:extLst>
        </xdr:cNvPr>
        <xdr:cNvSpPr/>
      </xdr:nvSpPr>
      <xdr:spPr>
        <a:xfrm>
          <a:off x="19494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12700</xdr:rowOff>
    </xdr:from>
    <xdr:to>
      <xdr:col>98</xdr:col>
      <xdr:colOff>38100</xdr:colOff>
      <xdr:row>107</xdr:row>
      <xdr:rowOff>114300</xdr:rowOff>
    </xdr:to>
    <xdr:sp macro="" textlink="">
      <xdr:nvSpPr>
        <xdr:cNvPr id="829" name="フローチャート: 判断 828">
          <a:extLst>
            <a:ext uri="{FF2B5EF4-FFF2-40B4-BE49-F238E27FC236}">
              <a16:creationId xmlns:a16="http://schemas.microsoft.com/office/drawing/2014/main" id="{00000000-0008-0000-0100-00003D030000}"/>
            </a:ext>
          </a:extLst>
        </xdr:cNvPr>
        <xdr:cNvSpPr/>
      </xdr:nvSpPr>
      <xdr:spPr>
        <a:xfrm>
          <a:off x="18605500" y="1835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100-00003E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100-00003F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100-000040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100-000041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100-000042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147320</xdr:rowOff>
    </xdr:from>
    <xdr:to>
      <xdr:col>116</xdr:col>
      <xdr:colOff>114300</xdr:colOff>
      <xdr:row>108</xdr:row>
      <xdr:rowOff>77470</xdr:rowOff>
    </xdr:to>
    <xdr:sp macro="" textlink="">
      <xdr:nvSpPr>
        <xdr:cNvPr id="835" name="楕円 834">
          <a:extLst>
            <a:ext uri="{FF2B5EF4-FFF2-40B4-BE49-F238E27FC236}">
              <a16:creationId xmlns:a16="http://schemas.microsoft.com/office/drawing/2014/main" id="{00000000-0008-0000-0100-000043030000}"/>
            </a:ext>
          </a:extLst>
        </xdr:cNvPr>
        <xdr:cNvSpPr/>
      </xdr:nvSpPr>
      <xdr:spPr>
        <a:xfrm>
          <a:off x="22110700" y="184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62247</xdr:rowOff>
    </xdr:from>
    <xdr:ext cx="469744" cy="259045"/>
    <xdr:sp macro="" textlink="">
      <xdr:nvSpPr>
        <xdr:cNvPr id="836" name="【公民館】&#10;一人当たり面積該当値テキスト">
          <a:extLst>
            <a:ext uri="{FF2B5EF4-FFF2-40B4-BE49-F238E27FC236}">
              <a16:creationId xmlns:a16="http://schemas.microsoft.com/office/drawing/2014/main" id="{00000000-0008-0000-0100-000044030000}"/>
            </a:ext>
          </a:extLst>
        </xdr:cNvPr>
        <xdr:cNvSpPr txBox="1"/>
      </xdr:nvSpPr>
      <xdr:spPr>
        <a:xfrm>
          <a:off x="22199600" y="1840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137161</xdr:rowOff>
    </xdr:from>
    <xdr:to>
      <xdr:col>112</xdr:col>
      <xdr:colOff>38100</xdr:colOff>
      <xdr:row>108</xdr:row>
      <xdr:rowOff>67311</xdr:rowOff>
    </xdr:to>
    <xdr:sp macro="" textlink="">
      <xdr:nvSpPr>
        <xdr:cNvPr id="837" name="楕円 836">
          <a:extLst>
            <a:ext uri="{FF2B5EF4-FFF2-40B4-BE49-F238E27FC236}">
              <a16:creationId xmlns:a16="http://schemas.microsoft.com/office/drawing/2014/main" id="{00000000-0008-0000-0100-000045030000}"/>
            </a:ext>
          </a:extLst>
        </xdr:cNvPr>
        <xdr:cNvSpPr/>
      </xdr:nvSpPr>
      <xdr:spPr>
        <a:xfrm>
          <a:off x="21272500" y="1848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16511</xdr:rowOff>
    </xdr:from>
    <xdr:to>
      <xdr:col>116</xdr:col>
      <xdr:colOff>63500</xdr:colOff>
      <xdr:row>108</xdr:row>
      <xdr:rowOff>26670</xdr:rowOff>
    </xdr:to>
    <xdr:cxnSp macro="">
      <xdr:nvCxnSpPr>
        <xdr:cNvPr id="838" name="直線コネクタ 837">
          <a:extLst>
            <a:ext uri="{FF2B5EF4-FFF2-40B4-BE49-F238E27FC236}">
              <a16:creationId xmlns:a16="http://schemas.microsoft.com/office/drawing/2014/main" id="{00000000-0008-0000-0100-000046030000}"/>
            </a:ext>
          </a:extLst>
        </xdr:cNvPr>
        <xdr:cNvCxnSpPr/>
      </xdr:nvCxnSpPr>
      <xdr:spPr>
        <a:xfrm>
          <a:off x="21323300" y="18533111"/>
          <a:ext cx="8382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139700</xdr:rowOff>
    </xdr:from>
    <xdr:to>
      <xdr:col>107</xdr:col>
      <xdr:colOff>101600</xdr:colOff>
      <xdr:row>108</xdr:row>
      <xdr:rowOff>69850</xdr:rowOff>
    </xdr:to>
    <xdr:sp macro="" textlink="">
      <xdr:nvSpPr>
        <xdr:cNvPr id="839" name="楕円 838">
          <a:extLst>
            <a:ext uri="{FF2B5EF4-FFF2-40B4-BE49-F238E27FC236}">
              <a16:creationId xmlns:a16="http://schemas.microsoft.com/office/drawing/2014/main" id="{00000000-0008-0000-0100-000047030000}"/>
            </a:ext>
          </a:extLst>
        </xdr:cNvPr>
        <xdr:cNvSpPr/>
      </xdr:nvSpPr>
      <xdr:spPr>
        <a:xfrm>
          <a:off x="203835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16511</xdr:rowOff>
    </xdr:from>
    <xdr:to>
      <xdr:col>111</xdr:col>
      <xdr:colOff>177800</xdr:colOff>
      <xdr:row>108</xdr:row>
      <xdr:rowOff>19050</xdr:rowOff>
    </xdr:to>
    <xdr:cxnSp macro="">
      <xdr:nvCxnSpPr>
        <xdr:cNvPr id="840" name="直線コネクタ 839">
          <a:extLst>
            <a:ext uri="{FF2B5EF4-FFF2-40B4-BE49-F238E27FC236}">
              <a16:creationId xmlns:a16="http://schemas.microsoft.com/office/drawing/2014/main" id="{00000000-0008-0000-0100-000048030000}"/>
            </a:ext>
          </a:extLst>
        </xdr:cNvPr>
        <xdr:cNvCxnSpPr/>
      </xdr:nvCxnSpPr>
      <xdr:spPr>
        <a:xfrm flipV="1">
          <a:off x="20434300" y="18533111"/>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142239</xdr:rowOff>
    </xdr:from>
    <xdr:to>
      <xdr:col>102</xdr:col>
      <xdr:colOff>165100</xdr:colOff>
      <xdr:row>108</xdr:row>
      <xdr:rowOff>72389</xdr:rowOff>
    </xdr:to>
    <xdr:sp macro="" textlink="">
      <xdr:nvSpPr>
        <xdr:cNvPr id="841" name="楕円 840">
          <a:extLst>
            <a:ext uri="{FF2B5EF4-FFF2-40B4-BE49-F238E27FC236}">
              <a16:creationId xmlns:a16="http://schemas.microsoft.com/office/drawing/2014/main" id="{00000000-0008-0000-0100-000049030000}"/>
            </a:ext>
          </a:extLst>
        </xdr:cNvPr>
        <xdr:cNvSpPr/>
      </xdr:nvSpPr>
      <xdr:spPr>
        <a:xfrm>
          <a:off x="19494500" y="1848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19050</xdr:rowOff>
    </xdr:from>
    <xdr:to>
      <xdr:col>107</xdr:col>
      <xdr:colOff>50800</xdr:colOff>
      <xdr:row>108</xdr:row>
      <xdr:rowOff>21589</xdr:rowOff>
    </xdr:to>
    <xdr:cxnSp macro="">
      <xdr:nvCxnSpPr>
        <xdr:cNvPr id="842" name="直線コネクタ 841">
          <a:extLst>
            <a:ext uri="{FF2B5EF4-FFF2-40B4-BE49-F238E27FC236}">
              <a16:creationId xmlns:a16="http://schemas.microsoft.com/office/drawing/2014/main" id="{00000000-0008-0000-0100-00004A030000}"/>
            </a:ext>
          </a:extLst>
        </xdr:cNvPr>
        <xdr:cNvCxnSpPr/>
      </xdr:nvCxnSpPr>
      <xdr:spPr>
        <a:xfrm flipV="1">
          <a:off x="19545300" y="18535650"/>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142239</xdr:rowOff>
    </xdr:from>
    <xdr:to>
      <xdr:col>98</xdr:col>
      <xdr:colOff>38100</xdr:colOff>
      <xdr:row>108</xdr:row>
      <xdr:rowOff>72389</xdr:rowOff>
    </xdr:to>
    <xdr:sp macro="" textlink="">
      <xdr:nvSpPr>
        <xdr:cNvPr id="843" name="楕円 842">
          <a:extLst>
            <a:ext uri="{FF2B5EF4-FFF2-40B4-BE49-F238E27FC236}">
              <a16:creationId xmlns:a16="http://schemas.microsoft.com/office/drawing/2014/main" id="{00000000-0008-0000-0100-00004B030000}"/>
            </a:ext>
          </a:extLst>
        </xdr:cNvPr>
        <xdr:cNvSpPr/>
      </xdr:nvSpPr>
      <xdr:spPr>
        <a:xfrm>
          <a:off x="18605500" y="1848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21589</xdr:rowOff>
    </xdr:from>
    <xdr:to>
      <xdr:col>102</xdr:col>
      <xdr:colOff>114300</xdr:colOff>
      <xdr:row>108</xdr:row>
      <xdr:rowOff>21589</xdr:rowOff>
    </xdr:to>
    <xdr:cxnSp macro="">
      <xdr:nvCxnSpPr>
        <xdr:cNvPr id="844" name="直線コネクタ 843">
          <a:extLst>
            <a:ext uri="{FF2B5EF4-FFF2-40B4-BE49-F238E27FC236}">
              <a16:creationId xmlns:a16="http://schemas.microsoft.com/office/drawing/2014/main" id="{00000000-0008-0000-0100-00004C030000}"/>
            </a:ext>
          </a:extLst>
        </xdr:cNvPr>
        <xdr:cNvCxnSpPr/>
      </xdr:nvCxnSpPr>
      <xdr:spPr>
        <a:xfrm>
          <a:off x="18656300" y="18538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138447</xdr:rowOff>
    </xdr:from>
    <xdr:ext cx="469744" cy="259045"/>
    <xdr:sp macro="" textlink="">
      <xdr:nvSpPr>
        <xdr:cNvPr id="845" name="n_1aveValue【公民館】&#10;一人当たり面積">
          <a:extLst>
            <a:ext uri="{FF2B5EF4-FFF2-40B4-BE49-F238E27FC236}">
              <a16:creationId xmlns:a16="http://schemas.microsoft.com/office/drawing/2014/main" id="{00000000-0008-0000-0100-00004D030000}"/>
            </a:ext>
          </a:extLst>
        </xdr:cNvPr>
        <xdr:cNvSpPr txBox="1"/>
      </xdr:nvSpPr>
      <xdr:spPr>
        <a:xfrm>
          <a:off x="21075727" y="1814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130827</xdr:rowOff>
    </xdr:from>
    <xdr:ext cx="469744" cy="259045"/>
    <xdr:sp macro="" textlink="">
      <xdr:nvSpPr>
        <xdr:cNvPr id="846" name="n_2aveValue【公民館】&#10;一人当たり面積">
          <a:extLst>
            <a:ext uri="{FF2B5EF4-FFF2-40B4-BE49-F238E27FC236}">
              <a16:creationId xmlns:a16="http://schemas.microsoft.com/office/drawing/2014/main" id="{00000000-0008-0000-0100-00004E030000}"/>
            </a:ext>
          </a:extLst>
        </xdr:cNvPr>
        <xdr:cNvSpPr txBox="1"/>
      </xdr:nvSpPr>
      <xdr:spPr>
        <a:xfrm>
          <a:off x="20199427" y="1813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128288</xdr:rowOff>
    </xdr:from>
    <xdr:ext cx="469744" cy="259045"/>
    <xdr:sp macro="" textlink="">
      <xdr:nvSpPr>
        <xdr:cNvPr id="847" name="n_3aveValue【公民館】&#10;一人当たり面積">
          <a:extLst>
            <a:ext uri="{FF2B5EF4-FFF2-40B4-BE49-F238E27FC236}">
              <a16:creationId xmlns:a16="http://schemas.microsoft.com/office/drawing/2014/main" id="{00000000-0008-0000-0100-00004F030000}"/>
            </a:ext>
          </a:extLst>
        </xdr:cNvPr>
        <xdr:cNvSpPr txBox="1"/>
      </xdr:nvSpPr>
      <xdr:spPr>
        <a:xfrm>
          <a:off x="193104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130827</xdr:rowOff>
    </xdr:from>
    <xdr:ext cx="469744" cy="259045"/>
    <xdr:sp macro="" textlink="">
      <xdr:nvSpPr>
        <xdr:cNvPr id="848" name="n_4aveValue【公民館】&#10;一人当たり面積">
          <a:extLst>
            <a:ext uri="{FF2B5EF4-FFF2-40B4-BE49-F238E27FC236}">
              <a16:creationId xmlns:a16="http://schemas.microsoft.com/office/drawing/2014/main" id="{00000000-0008-0000-0100-000050030000}"/>
            </a:ext>
          </a:extLst>
        </xdr:cNvPr>
        <xdr:cNvSpPr txBox="1"/>
      </xdr:nvSpPr>
      <xdr:spPr>
        <a:xfrm>
          <a:off x="18421427" y="1813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58438</xdr:rowOff>
    </xdr:from>
    <xdr:ext cx="469744" cy="259045"/>
    <xdr:sp macro="" textlink="">
      <xdr:nvSpPr>
        <xdr:cNvPr id="849" name="n_1mainValue【公民館】&#10;一人当たり面積">
          <a:extLst>
            <a:ext uri="{FF2B5EF4-FFF2-40B4-BE49-F238E27FC236}">
              <a16:creationId xmlns:a16="http://schemas.microsoft.com/office/drawing/2014/main" id="{00000000-0008-0000-0100-000051030000}"/>
            </a:ext>
          </a:extLst>
        </xdr:cNvPr>
        <xdr:cNvSpPr txBox="1"/>
      </xdr:nvSpPr>
      <xdr:spPr>
        <a:xfrm>
          <a:off x="21075727" y="1857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60977</xdr:rowOff>
    </xdr:from>
    <xdr:ext cx="469744" cy="259045"/>
    <xdr:sp macro="" textlink="">
      <xdr:nvSpPr>
        <xdr:cNvPr id="850" name="n_2mainValue【公民館】&#10;一人当たり面積">
          <a:extLst>
            <a:ext uri="{FF2B5EF4-FFF2-40B4-BE49-F238E27FC236}">
              <a16:creationId xmlns:a16="http://schemas.microsoft.com/office/drawing/2014/main" id="{00000000-0008-0000-0100-000052030000}"/>
            </a:ext>
          </a:extLst>
        </xdr:cNvPr>
        <xdr:cNvSpPr txBox="1"/>
      </xdr:nvSpPr>
      <xdr:spPr>
        <a:xfrm>
          <a:off x="20199427" y="185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63516</xdr:rowOff>
    </xdr:from>
    <xdr:ext cx="469744" cy="259045"/>
    <xdr:sp macro="" textlink="">
      <xdr:nvSpPr>
        <xdr:cNvPr id="851" name="n_3mainValue【公民館】&#10;一人当たり面積">
          <a:extLst>
            <a:ext uri="{FF2B5EF4-FFF2-40B4-BE49-F238E27FC236}">
              <a16:creationId xmlns:a16="http://schemas.microsoft.com/office/drawing/2014/main" id="{00000000-0008-0000-0100-000053030000}"/>
            </a:ext>
          </a:extLst>
        </xdr:cNvPr>
        <xdr:cNvSpPr txBox="1"/>
      </xdr:nvSpPr>
      <xdr:spPr>
        <a:xfrm>
          <a:off x="19310427" y="1858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63516</xdr:rowOff>
    </xdr:from>
    <xdr:ext cx="469744" cy="259045"/>
    <xdr:sp macro="" textlink="">
      <xdr:nvSpPr>
        <xdr:cNvPr id="852" name="n_4mainValue【公民館】&#10;一人当たり面積">
          <a:extLst>
            <a:ext uri="{FF2B5EF4-FFF2-40B4-BE49-F238E27FC236}">
              <a16:creationId xmlns:a16="http://schemas.microsoft.com/office/drawing/2014/main" id="{00000000-0008-0000-0100-000054030000}"/>
            </a:ext>
          </a:extLst>
        </xdr:cNvPr>
        <xdr:cNvSpPr txBox="1"/>
      </xdr:nvSpPr>
      <xdr:spPr>
        <a:xfrm>
          <a:off x="18421427" y="1858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a:extLst>
            <a:ext uri="{FF2B5EF4-FFF2-40B4-BE49-F238E27FC236}">
              <a16:creationId xmlns:a16="http://schemas.microsoft.com/office/drawing/2014/main" id="{00000000-0008-0000-0100-000055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a:extLst>
            <a:ext uri="{FF2B5EF4-FFF2-40B4-BE49-F238E27FC236}">
              <a16:creationId xmlns:a16="http://schemas.microsoft.com/office/drawing/2014/main" id="{00000000-0008-0000-0100-000056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a:extLst>
            <a:ext uri="{FF2B5EF4-FFF2-40B4-BE49-F238E27FC236}">
              <a16:creationId xmlns:a16="http://schemas.microsoft.com/office/drawing/2014/main" id="{00000000-0008-0000-0100-000057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・公営住宅の有形固定資産減価償却率が類似団体内平均値を大きく下回っている。これは、平成２５年度より公営住宅の整備及び一部解体撤去を行っていることが要因である。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・道路の有形固定資産減価償却率が類似団体内平均値を大きく下回っている。これは、平成２６年より実施していた海岸連絡線整備事業が完了したことが要因である。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・認定こども園・幼稚園・保育所の有形固定資産減価償却率が類似団体</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均値を大きく上回っている。これは、昭和４０年～５０年代に建設された施設がほとんどであり、これまで大規模改修を行っていないことが要因と考えられる。また、一人当たり面積も類似団体内平均値を比べて大きい。耐用年数に近づきつつある施設や、それを超えて使用している施設は日々の修繕を行っているため使用には問題はないが、今後は、岬町公共施設適正化基本方針に基づき、長寿命化や建替等を検討する必要が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15,421
15,114
49.18
9,145,423
9,016,167
67,421
4,502,990
8,170,948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0200-00004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flipV="1">
          <a:off x="4634865" y="953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0000000-0008-0000-0200-00004B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00000000-0008-0000-0200-00004D000000}"/>
            </a:ext>
          </a:extLst>
        </xdr:cNvPr>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55353</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0000000-0008-0000-0200-00004F000000}"/>
            </a:ext>
          </a:extLst>
        </xdr:cNvPr>
        <xdr:cNvSpPr txBox="1"/>
      </xdr:nvSpPr>
      <xdr:spPr>
        <a:xfrm>
          <a:off x="4673600" y="10342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4584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21046</xdr:rowOff>
    </xdr:from>
    <xdr:to>
      <xdr:col>15</xdr:col>
      <xdr:colOff>101600</xdr:colOff>
      <xdr:row>61</xdr:row>
      <xdr:rowOff>122646</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2857500" y="1047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164737</xdr:rowOff>
    </xdr:from>
    <xdr:to>
      <xdr:col>10</xdr:col>
      <xdr:colOff>165100</xdr:colOff>
      <xdr:row>61</xdr:row>
      <xdr:rowOff>94887</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968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84" name="フローチャート: 判断 83">
          <a:extLst>
            <a:ext uri="{FF2B5EF4-FFF2-40B4-BE49-F238E27FC236}">
              <a16:creationId xmlns:a16="http://schemas.microsoft.com/office/drawing/2014/main" id="{00000000-0008-0000-0200-000054000000}"/>
            </a:ext>
          </a:extLst>
        </xdr:cNvPr>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156573</xdr:rowOff>
    </xdr:from>
    <xdr:to>
      <xdr:col>24</xdr:col>
      <xdr:colOff>114300</xdr:colOff>
      <xdr:row>64</xdr:row>
      <xdr:rowOff>86723</xdr:rowOff>
    </xdr:to>
    <xdr:sp macro="" textlink="">
      <xdr:nvSpPr>
        <xdr:cNvPr id="90" name="楕円 89">
          <a:extLst>
            <a:ext uri="{FF2B5EF4-FFF2-40B4-BE49-F238E27FC236}">
              <a16:creationId xmlns:a16="http://schemas.microsoft.com/office/drawing/2014/main" id="{00000000-0008-0000-0200-00005A000000}"/>
            </a:ext>
          </a:extLst>
        </xdr:cNvPr>
        <xdr:cNvSpPr/>
      </xdr:nvSpPr>
      <xdr:spPr>
        <a:xfrm>
          <a:off x="45847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71500</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200-00005B000000}"/>
            </a:ext>
          </a:extLst>
        </xdr:cNvPr>
        <xdr:cNvSpPr txBox="1"/>
      </xdr:nvSpPr>
      <xdr:spPr>
        <a:xfrm>
          <a:off x="4673600" y="10872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79828</xdr:rowOff>
    </xdr:from>
    <xdr:to>
      <xdr:col>20</xdr:col>
      <xdr:colOff>38100</xdr:colOff>
      <xdr:row>65</xdr:row>
      <xdr:rowOff>9978</xdr:rowOff>
    </xdr:to>
    <xdr:sp macro="" textlink="">
      <xdr:nvSpPr>
        <xdr:cNvPr id="92" name="楕円 91">
          <a:extLst>
            <a:ext uri="{FF2B5EF4-FFF2-40B4-BE49-F238E27FC236}">
              <a16:creationId xmlns:a16="http://schemas.microsoft.com/office/drawing/2014/main" id="{00000000-0008-0000-0200-00005C000000}"/>
            </a:ext>
          </a:extLst>
        </xdr:cNvPr>
        <xdr:cNvSpPr/>
      </xdr:nvSpPr>
      <xdr:spPr>
        <a:xfrm>
          <a:off x="3746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35923</xdr:rowOff>
    </xdr:from>
    <xdr:to>
      <xdr:col>24</xdr:col>
      <xdr:colOff>63500</xdr:colOff>
      <xdr:row>64</xdr:row>
      <xdr:rowOff>130628</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flipV="1">
          <a:off x="3797300" y="11008723"/>
          <a:ext cx="8382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79828</xdr:rowOff>
    </xdr:from>
    <xdr:to>
      <xdr:col>15</xdr:col>
      <xdr:colOff>101600</xdr:colOff>
      <xdr:row>65</xdr:row>
      <xdr:rowOff>9978</xdr:rowOff>
    </xdr:to>
    <xdr:sp macro="" textlink="">
      <xdr:nvSpPr>
        <xdr:cNvPr id="94" name="楕円 93">
          <a:extLst>
            <a:ext uri="{FF2B5EF4-FFF2-40B4-BE49-F238E27FC236}">
              <a16:creationId xmlns:a16="http://schemas.microsoft.com/office/drawing/2014/main" id="{00000000-0008-0000-0200-00005E000000}"/>
            </a:ext>
          </a:extLst>
        </xdr:cNvPr>
        <xdr:cNvSpPr/>
      </xdr:nvSpPr>
      <xdr:spPr>
        <a:xfrm>
          <a:off x="2857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130628</xdr:rowOff>
    </xdr:from>
    <xdr:to>
      <xdr:col>19</xdr:col>
      <xdr:colOff>177800</xdr:colOff>
      <xdr:row>64</xdr:row>
      <xdr:rowOff>130628</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2908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79828</xdr:rowOff>
    </xdr:from>
    <xdr:to>
      <xdr:col>10</xdr:col>
      <xdr:colOff>165100</xdr:colOff>
      <xdr:row>65</xdr:row>
      <xdr:rowOff>9978</xdr:rowOff>
    </xdr:to>
    <xdr:sp macro="" textlink="">
      <xdr:nvSpPr>
        <xdr:cNvPr id="96" name="楕円 95">
          <a:extLst>
            <a:ext uri="{FF2B5EF4-FFF2-40B4-BE49-F238E27FC236}">
              <a16:creationId xmlns:a16="http://schemas.microsoft.com/office/drawing/2014/main" id="{00000000-0008-0000-0200-000060000000}"/>
            </a:ext>
          </a:extLst>
        </xdr:cNvPr>
        <xdr:cNvSpPr/>
      </xdr:nvSpPr>
      <xdr:spPr>
        <a:xfrm>
          <a:off x="1968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130628</xdr:rowOff>
    </xdr:from>
    <xdr:to>
      <xdr:col>15</xdr:col>
      <xdr:colOff>50800</xdr:colOff>
      <xdr:row>64</xdr:row>
      <xdr:rowOff>130628</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2019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74930</xdr:rowOff>
    </xdr:from>
    <xdr:to>
      <xdr:col>6</xdr:col>
      <xdr:colOff>38100</xdr:colOff>
      <xdr:row>65</xdr:row>
      <xdr:rowOff>5080</xdr:rowOff>
    </xdr:to>
    <xdr:sp macro="" textlink="">
      <xdr:nvSpPr>
        <xdr:cNvPr id="98" name="楕円 97">
          <a:extLst>
            <a:ext uri="{FF2B5EF4-FFF2-40B4-BE49-F238E27FC236}">
              <a16:creationId xmlns:a16="http://schemas.microsoft.com/office/drawing/2014/main" id="{00000000-0008-0000-0200-000062000000}"/>
            </a:ext>
          </a:extLst>
        </xdr:cNvPr>
        <xdr:cNvSpPr/>
      </xdr:nvSpPr>
      <xdr:spPr>
        <a:xfrm>
          <a:off x="1079500" y="1104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125730</xdr:rowOff>
    </xdr:from>
    <xdr:to>
      <xdr:col>10</xdr:col>
      <xdr:colOff>114300</xdr:colOff>
      <xdr:row>64</xdr:row>
      <xdr:rowOff>130628</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1130300" y="11098530"/>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00" name="n_1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139173</xdr:rowOff>
    </xdr:from>
    <xdr:ext cx="405111" cy="259045"/>
    <xdr:sp macro="" textlink="">
      <xdr:nvSpPr>
        <xdr:cNvPr id="101" name="n_2ave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2705744" y="10254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111414</xdr:rowOff>
    </xdr:from>
    <xdr:ext cx="405111" cy="259045"/>
    <xdr:sp macro="" textlink="">
      <xdr:nvSpPr>
        <xdr:cNvPr id="102" name="n_3ave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1816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103" name="n_4ave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927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65</xdr:row>
      <xdr:rowOff>1105</xdr:rowOff>
    </xdr:from>
    <xdr:ext cx="469744" cy="259045"/>
    <xdr:sp macro="" textlink="">
      <xdr:nvSpPr>
        <xdr:cNvPr id="104" name="n_1mainValue【体育館・プール】&#10;有形固定資産減価償却率">
          <a:extLst>
            <a:ext uri="{FF2B5EF4-FFF2-40B4-BE49-F238E27FC236}">
              <a16:creationId xmlns:a16="http://schemas.microsoft.com/office/drawing/2014/main" id="{00000000-0008-0000-0200-000068000000}"/>
            </a:ext>
          </a:extLst>
        </xdr:cNvPr>
        <xdr:cNvSpPr txBox="1"/>
      </xdr:nvSpPr>
      <xdr:spPr>
        <a:xfrm>
          <a:off x="35497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65</xdr:row>
      <xdr:rowOff>1105</xdr:rowOff>
    </xdr:from>
    <xdr:ext cx="469744" cy="259045"/>
    <xdr:sp macro="" textlink="">
      <xdr:nvSpPr>
        <xdr:cNvPr id="105" name="n_2mainValue【体育館・プール】&#10;有形固定資産減価償却率">
          <a:extLst>
            <a:ext uri="{FF2B5EF4-FFF2-40B4-BE49-F238E27FC236}">
              <a16:creationId xmlns:a16="http://schemas.microsoft.com/office/drawing/2014/main" id="{00000000-0008-0000-0200-000069000000}"/>
            </a:ext>
          </a:extLst>
        </xdr:cNvPr>
        <xdr:cNvSpPr txBox="1"/>
      </xdr:nvSpPr>
      <xdr:spPr>
        <a:xfrm>
          <a:off x="2673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65</xdr:row>
      <xdr:rowOff>1105</xdr:rowOff>
    </xdr:from>
    <xdr:ext cx="469744" cy="259045"/>
    <xdr:sp macro="" textlink="">
      <xdr:nvSpPr>
        <xdr:cNvPr id="106" name="n_3mainValue【体育館・プール】&#10;有形固定資産減価償却率">
          <a:extLst>
            <a:ext uri="{FF2B5EF4-FFF2-40B4-BE49-F238E27FC236}">
              <a16:creationId xmlns:a16="http://schemas.microsoft.com/office/drawing/2014/main" id="{00000000-0008-0000-0200-00006A000000}"/>
            </a:ext>
          </a:extLst>
        </xdr:cNvPr>
        <xdr:cNvSpPr txBox="1"/>
      </xdr:nvSpPr>
      <xdr:spPr>
        <a:xfrm>
          <a:off x="1784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167657</xdr:rowOff>
    </xdr:from>
    <xdr:ext cx="405111" cy="259045"/>
    <xdr:sp macro="" textlink="">
      <xdr:nvSpPr>
        <xdr:cNvPr id="107" name="n_4mainValue【体育館・プール】&#10;有形固定資産減価償却率">
          <a:extLst>
            <a:ext uri="{FF2B5EF4-FFF2-40B4-BE49-F238E27FC236}">
              <a16:creationId xmlns:a16="http://schemas.microsoft.com/office/drawing/2014/main" id="{00000000-0008-0000-0200-00006B000000}"/>
            </a:ext>
          </a:extLst>
        </xdr:cNvPr>
        <xdr:cNvSpPr txBox="1"/>
      </xdr:nvSpPr>
      <xdr:spPr>
        <a:xfrm>
          <a:off x="927744" y="1114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00000000-0008-0000-0200-00007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0000000-0008-0000-0200-00007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a:extLst>
            <a:ext uri="{FF2B5EF4-FFF2-40B4-BE49-F238E27FC236}">
              <a16:creationId xmlns:a16="http://schemas.microsoft.com/office/drawing/2014/main" id="{00000000-0008-0000-0200-000078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a:extLst>
            <a:ext uri="{FF2B5EF4-FFF2-40B4-BE49-F238E27FC236}">
              <a16:creationId xmlns:a16="http://schemas.microsoft.com/office/drawing/2014/main" id="{00000000-0008-0000-0200-00007A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a:extLst>
            <a:ext uri="{FF2B5EF4-FFF2-40B4-BE49-F238E27FC236}">
              <a16:creationId xmlns:a16="http://schemas.microsoft.com/office/drawing/2014/main" id="{00000000-0008-0000-0200-00007C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a:extLst>
            <a:ext uri="{FF2B5EF4-FFF2-40B4-BE49-F238E27FC236}">
              <a16:creationId xmlns:a16="http://schemas.microsoft.com/office/drawing/2014/main" id="{00000000-0008-0000-0200-000080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a:extLst>
            <a:ext uri="{FF2B5EF4-FFF2-40B4-BE49-F238E27FC236}">
              <a16:creationId xmlns:a16="http://schemas.microsoft.com/office/drawing/2014/main" id="{00000000-0008-0000-0200-00008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124097</xdr:rowOff>
    </xdr:from>
    <xdr:to>
      <xdr:col>54</xdr:col>
      <xdr:colOff>189865</xdr:colOff>
      <xdr:row>64</xdr:row>
      <xdr:rowOff>3266</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flipV="1">
          <a:off x="10476865" y="938239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7093</xdr:rowOff>
    </xdr:from>
    <xdr:ext cx="469744" cy="259045"/>
    <xdr:sp macro="" textlink="">
      <xdr:nvSpPr>
        <xdr:cNvPr id="134" name="【体育館・プール】&#10;一人当たり面積最小値テキスト">
          <a:extLst>
            <a:ext uri="{FF2B5EF4-FFF2-40B4-BE49-F238E27FC236}">
              <a16:creationId xmlns:a16="http://schemas.microsoft.com/office/drawing/2014/main" id="{00000000-0008-0000-0200-000086000000}"/>
            </a:ext>
          </a:extLst>
        </xdr:cNvPr>
        <xdr:cNvSpPr txBox="1"/>
      </xdr:nvSpPr>
      <xdr:spPr>
        <a:xfrm>
          <a:off x="10515600" y="1097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3266</xdr:rowOff>
    </xdr:from>
    <xdr:to>
      <xdr:col>55</xdr:col>
      <xdr:colOff>88900</xdr:colOff>
      <xdr:row>64</xdr:row>
      <xdr:rowOff>3266</xdr:rowOff>
    </xdr:to>
    <xdr:cxnSp macro="">
      <xdr:nvCxnSpPr>
        <xdr:cNvPr id="135" name="直線コネクタ 134">
          <a:extLst>
            <a:ext uri="{FF2B5EF4-FFF2-40B4-BE49-F238E27FC236}">
              <a16:creationId xmlns:a16="http://schemas.microsoft.com/office/drawing/2014/main" id="{00000000-0008-0000-0200-000087000000}"/>
            </a:ext>
          </a:extLst>
        </xdr:cNvPr>
        <xdr:cNvCxnSpPr/>
      </xdr:nvCxnSpPr>
      <xdr:spPr>
        <a:xfrm>
          <a:off x="10388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70774</xdr:rowOff>
    </xdr:from>
    <xdr:ext cx="469744" cy="259045"/>
    <xdr:sp macro="" textlink="">
      <xdr:nvSpPr>
        <xdr:cNvPr id="136" name="【体育館・プール】&#10;一人当たり面積最大値テキスト">
          <a:extLst>
            <a:ext uri="{FF2B5EF4-FFF2-40B4-BE49-F238E27FC236}">
              <a16:creationId xmlns:a16="http://schemas.microsoft.com/office/drawing/2014/main" id="{00000000-0008-0000-0200-000088000000}"/>
            </a:ext>
          </a:extLst>
        </xdr:cNvPr>
        <xdr:cNvSpPr txBox="1"/>
      </xdr:nvSpPr>
      <xdr:spPr>
        <a:xfrm>
          <a:off x="10515600" y="915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124097</xdr:rowOff>
    </xdr:from>
    <xdr:to>
      <xdr:col>55</xdr:col>
      <xdr:colOff>88900</xdr:colOff>
      <xdr:row>54</xdr:row>
      <xdr:rowOff>124097</xdr:rowOff>
    </xdr:to>
    <xdr:cxnSp macro="">
      <xdr:nvCxnSpPr>
        <xdr:cNvPr id="137" name="直線コネクタ 136">
          <a:extLst>
            <a:ext uri="{FF2B5EF4-FFF2-40B4-BE49-F238E27FC236}">
              <a16:creationId xmlns:a16="http://schemas.microsoft.com/office/drawing/2014/main" id="{00000000-0008-0000-0200-000089000000}"/>
            </a:ext>
          </a:extLst>
        </xdr:cNvPr>
        <xdr:cNvCxnSpPr/>
      </xdr:nvCxnSpPr>
      <xdr:spPr>
        <a:xfrm>
          <a:off x="10388600" y="938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148426</xdr:rowOff>
    </xdr:from>
    <xdr:ext cx="469744" cy="259045"/>
    <xdr:sp macro="" textlink="">
      <xdr:nvSpPr>
        <xdr:cNvPr id="138" name="【体育館・プール】&#10;一人当たり面積平均値テキスト">
          <a:extLst>
            <a:ext uri="{FF2B5EF4-FFF2-40B4-BE49-F238E27FC236}">
              <a16:creationId xmlns:a16="http://schemas.microsoft.com/office/drawing/2014/main" id="{00000000-0008-0000-0200-00008A000000}"/>
            </a:ext>
          </a:extLst>
        </xdr:cNvPr>
        <xdr:cNvSpPr txBox="1"/>
      </xdr:nvSpPr>
      <xdr:spPr>
        <a:xfrm>
          <a:off x="10515600" y="10263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125549</xdr:rowOff>
    </xdr:from>
    <xdr:to>
      <xdr:col>55</xdr:col>
      <xdr:colOff>50800</xdr:colOff>
      <xdr:row>61</xdr:row>
      <xdr:rowOff>55699</xdr:rowOff>
    </xdr:to>
    <xdr:sp macro="" textlink="">
      <xdr:nvSpPr>
        <xdr:cNvPr id="139" name="フローチャート: 判断 138">
          <a:extLst>
            <a:ext uri="{FF2B5EF4-FFF2-40B4-BE49-F238E27FC236}">
              <a16:creationId xmlns:a16="http://schemas.microsoft.com/office/drawing/2014/main" id="{00000000-0008-0000-0200-00008B000000}"/>
            </a:ext>
          </a:extLst>
        </xdr:cNvPr>
        <xdr:cNvSpPr/>
      </xdr:nvSpPr>
      <xdr:spPr>
        <a:xfrm>
          <a:off x="10426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136978</xdr:rowOff>
    </xdr:from>
    <xdr:to>
      <xdr:col>50</xdr:col>
      <xdr:colOff>165100</xdr:colOff>
      <xdr:row>61</xdr:row>
      <xdr:rowOff>67128</xdr:rowOff>
    </xdr:to>
    <xdr:sp macro="" textlink="">
      <xdr:nvSpPr>
        <xdr:cNvPr id="140" name="フローチャート: 判断 139">
          <a:extLst>
            <a:ext uri="{FF2B5EF4-FFF2-40B4-BE49-F238E27FC236}">
              <a16:creationId xmlns:a16="http://schemas.microsoft.com/office/drawing/2014/main" id="{00000000-0008-0000-0200-00008C000000}"/>
            </a:ext>
          </a:extLst>
        </xdr:cNvPr>
        <xdr:cNvSpPr/>
      </xdr:nvSpPr>
      <xdr:spPr>
        <a:xfrm>
          <a:off x="9588500" y="104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1451</xdr:rowOff>
    </xdr:from>
    <xdr:to>
      <xdr:col>46</xdr:col>
      <xdr:colOff>38100</xdr:colOff>
      <xdr:row>61</xdr:row>
      <xdr:rowOff>103051</xdr:rowOff>
    </xdr:to>
    <xdr:sp macro="" textlink="">
      <xdr:nvSpPr>
        <xdr:cNvPr id="141" name="フローチャート: 判断 140">
          <a:extLst>
            <a:ext uri="{FF2B5EF4-FFF2-40B4-BE49-F238E27FC236}">
              <a16:creationId xmlns:a16="http://schemas.microsoft.com/office/drawing/2014/main" id="{00000000-0008-0000-0200-00008D000000}"/>
            </a:ext>
          </a:extLst>
        </xdr:cNvPr>
        <xdr:cNvSpPr/>
      </xdr:nvSpPr>
      <xdr:spPr>
        <a:xfrm>
          <a:off x="8699500" y="104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120650</xdr:rowOff>
    </xdr:from>
    <xdr:to>
      <xdr:col>41</xdr:col>
      <xdr:colOff>101600</xdr:colOff>
      <xdr:row>61</xdr:row>
      <xdr:rowOff>50800</xdr:rowOff>
    </xdr:to>
    <xdr:sp macro="" textlink="">
      <xdr:nvSpPr>
        <xdr:cNvPr id="142" name="フローチャート: 判断 141">
          <a:extLst>
            <a:ext uri="{FF2B5EF4-FFF2-40B4-BE49-F238E27FC236}">
              <a16:creationId xmlns:a16="http://schemas.microsoft.com/office/drawing/2014/main" id="{00000000-0008-0000-0200-00008E000000}"/>
            </a:ext>
          </a:extLst>
        </xdr:cNvPr>
        <xdr:cNvSpPr/>
      </xdr:nvSpPr>
      <xdr:spPr>
        <a:xfrm>
          <a:off x="7810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3084</xdr:rowOff>
    </xdr:from>
    <xdr:to>
      <xdr:col>36</xdr:col>
      <xdr:colOff>165100</xdr:colOff>
      <xdr:row>61</xdr:row>
      <xdr:rowOff>104684</xdr:rowOff>
    </xdr:to>
    <xdr:sp macro="" textlink="">
      <xdr:nvSpPr>
        <xdr:cNvPr id="143" name="フローチャート: 判断 142">
          <a:extLst>
            <a:ext uri="{FF2B5EF4-FFF2-40B4-BE49-F238E27FC236}">
              <a16:creationId xmlns:a16="http://schemas.microsoft.com/office/drawing/2014/main" id="{00000000-0008-0000-0200-00008F000000}"/>
            </a:ext>
          </a:extLst>
        </xdr:cNvPr>
        <xdr:cNvSpPr/>
      </xdr:nvSpPr>
      <xdr:spPr>
        <a:xfrm>
          <a:off x="6921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00000000-0008-0000-0200-00009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79828</xdr:rowOff>
    </xdr:from>
    <xdr:to>
      <xdr:col>55</xdr:col>
      <xdr:colOff>50800</xdr:colOff>
      <xdr:row>64</xdr:row>
      <xdr:rowOff>9978</xdr:rowOff>
    </xdr:to>
    <xdr:sp macro="" textlink="">
      <xdr:nvSpPr>
        <xdr:cNvPr id="149" name="楕円 148">
          <a:extLst>
            <a:ext uri="{FF2B5EF4-FFF2-40B4-BE49-F238E27FC236}">
              <a16:creationId xmlns:a16="http://schemas.microsoft.com/office/drawing/2014/main" id="{00000000-0008-0000-0200-000095000000}"/>
            </a:ext>
          </a:extLst>
        </xdr:cNvPr>
        <xdr:cNvSpPr/>
      </xdr:nvSpPr>
      <xdr:spPr>
        <a:xfrm>
          <a:off x="10426700" y="1088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166205</xdr:rowOff>
    </xdr:from>
    <xdr:ext cx="469744" cy="259045"/>
    <xdr:sp macro="" textlink="">
      <xdr:nvSpPr>
        <xdr:cNvPr id="150" name="【体育館・プール】&#10;一人当たり面積該当値テキスト">
          <a:extLst>
            <a:ext uri="{FF2B5EF4-FFF2-40B4-BE49-F238E27FC236}">
              <a16:creationId xmlns:a16="http://schemas.microsoft.com/office/drawing/2014/main" id="{00000000-0008-0000-0200-000096000000}"/>
            </a:ext>
          </a:extLst>
        </xdr:cNvPr>
        <xdr:cNvSpPr txBox="1"/>
      </xdr:nvSpPr>
      <xdr:spPr>
        <a:xfrm>
          <a:off x="10515600" y="10796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146776</xdr:rowOff>
    </xdr:from>
    <xdr:to>
      <xdr:col>50</xdr:col>
      <xdr:colOff>165100</xdr:colOff>
      <xdr:row>64</xdr:row>
      <xdr:rowOff>76926</xdr:rowOff>
    </xdr:to>
    <xdr:sp macro="" textlink="">
      <xdr:nvSpPr>
        <xdr:cNvPr id="151" name="楕円 150">
          <a:extLst>
            <a:ext uri="{FF2B5EF4-FFF2-40B4-BE49-F238E27FC236}">
              <a16:creationId xmlns:a16="http://schemas.microsoft.com/office/drawing/2014/main" id="{00000000-0008-0000-0200-000097000000}"/>
            </a:ext>
          </a:extLst>
        </xdr:cNvPr>
        <xdr:cNvSpPr/>
      </xdr:nvSpPr>
      <xdr:spPr>
        <a:xfrm>
          <a:off x="9588500" y="1094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130628</xdr:rowOff>
    </xdr:from>
    <xdr:to>
      <xdr:col>55</xdr:col>
      <xdr:colOff>0</xdr:colOff>
      <xdr:row>64</xdr:row>
      <xdr:rowOff>26126</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flipV="1">
          <a:off x="9639300" y="10931978"/>
          <a:ext cx="8382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148409</xdr:rowOff>
    </xdr:from>
    <xdr:to>
      <xdr:col>46</xdr:col>
      <xdr:colOff>38100</xdr:colOff>
      <xdr:row>64</xdr:row>
      <xdr:rowOff>78559</xdr:rowOff>
    </xdr:to>
    <xdr:sp macro="" textlink="">
      <xdr:nvSpPr>
        <xdr:cNvPr id="153" name="楕円 152">
          <a:extLst>
            <a:ext uri="{FF2B5EF4-FFF2-40B4-BE49-F238E27FC236}">
              <a16:creationId xmlns:a16="http://schemas.microsoft.com/office/drawing/2014/main" id="{00000000-0008-0000-0200-000099000000}"/>
            </a:ext>
          </a:extLst>
        </xdr:cNvPr>
        <xdr:cNvSpPr/>
      </xdr:nvSpPr>
      <xdr:spPr>
        <a:xfrm>
          <a:off x="8699500" y="1094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26126</xdr:rowOff>
    </xdr:from>
    <xdr:to>
      <xdr:col>50</xdr:col>
      <xdr:colOff>114300</xdr:colOff>
      <xdr:row>64</xdr:row>
      <xdr:rowOff>27759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flipV="1">
          <a:off x="8750300" y="1099892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150041</xdr:rowOff>
    </xdr:from>
    <xdr:to>
      <xdr:col>41</xdr:col>
      <xdr:colOff>101600</xdr:colOff>
      <xdr:row>64</xdr:row>
      <xdr:rowOff>80191</xdr:rowOff>
    </xdr:to>
    <xdr:sp macro="" textlink="">
      <xdr:nvSpPr>
        <xdr:cNvPr id="155" name="楕円 154">
          <a:extLst>
            <a:ext uri="{FF2B5EF4-FFF2-40B4-BE49-F238E27FC236}">
              <a16:creationId xmlns:a16="http://schemas.microsoft.com/office/drawing/2014/main" id="{00000000-0008-0000-0200-00009B000000}"/>
            </a:ext>
          </a:extLst>
        </xdr:cNvPr>
        <xdr:cNvSpPr/>
      </xdr:nvSpPr>
      <xdr:spPr>
        <a:xfrm>
          <a:off x="7810500" y="1095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27759</xdr:rowOff>
    </xdr:from>
    <xdr:to>
      <xdr:col>45</xdr:col>
      <xdr:colOff>177800</xdr:colOff>
      <xdr:row>64</xdr:row>
      <xdr:rowOff>29391</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flipV="1">
          <a:off x="7861300" y="1100055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151674</xdr:rowOff>
    </xdr:from>
    <xdr:to>
      <xdr:col>36</xdr:col>
      <xdr:colOff>165100</xdr:colOff>
      <xdr:row>64</xdr:row>
      <xdr:rowOff>81824</xdr:rowOff>
    </xdr:to>
    <xdr:sp macro="" textlink="">
      <xdr:nvSpPr>
        <xdr:cNvPr id="157" name="楕円 156">
          <a:extLst>
            <a:ext uri="{FF2B5EF4-FFF2-40B4-BE49-F238E27FC236}">
              <a16:creationId xmlns:a16="http://schemas.microsoft.com/office/drawing/2014/main" id="{00000000-0008-0000-0200-00009D000000}"/>
            </a:ext>
          </a:extLst>
        </xdr:cNvPr>
        <xdr:cNvSpPr/>
      </xdr:nvSpPr>
      <xdr:spPr>
        <a:xfrm>
          <a:off x="6921500" y="1095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29391</xdr:rowOff>
    </xdr:from>
    <xdr:to>
      <xdr:col>41</xdr:col>
      <xdr:colOff>50800</xdr:colOff>
      <xdr:row>64</xdr:row>
      <xdr:rowOff>31024</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flipV="1">
          <a:off x="6972300" y="1100219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83655</xdr:rowOff>
    </xdr:from>
    <xdr:ext cx="469744" cy="259045"/>
    <xdr:sp macro="" textlink="">
      <xdr:nvSpPr>
        <xdr:cNvPr id="159" name="n_1aveValue【体育館・プール】&#10;一人当たり面積">
          <a:extLst>
            <a:ext uri="{FF2B5EF4-FFF2-40B4-BE49-F238E27FC236}">
              <a16:creationId xmlns:a16="http://schemas.microsoft.com/office/drawing/2014/main" id="{00000000-0008-0000-0200-00009F000000}"/>
            </a:ext>
          </a:extLst>
        </xdr:cNvPr>
        <xdr:cNvSpPr txBox="1"/>
      </xdr:nvSpPr>
      <xdr:spPr>
        <a:xfrm>
          <a:off x="9391727" y="1019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119578</xdr:rowOff>
    </xdr:from>
    <xdr:ext cx="469744" cy="259045"/>
    <xdr:sp macro="" textlink="">
      <xdr:nvSpPr>
        <xdr:cNvPr id="160" name="n_2aveValue【体育館・プール】&#10;一人当たり面積">
          <a:extLst>
            <a:ext uri="{FF2B5EF4-FFF2-40B4-BE49-F238E27FC236}">
              <a16:creationId xmlns:a16="http://schemas.microsoft.com/office/drawing/2014/main" id="{00000000-0008-0000-0200-0000A0000000}"/>
            </a:ext>
          </a:extLst>
        </xdr:cNvPr>
        <xdr:cNvSpPr txBox="1"/>
      </xdr:nvSpPr>
      <xdr:spPr>
        <a:xfrm>
          <a:off x="8515427" y="1023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67327</xdr:rowOff>
    </xdr:from>
    <xdr:ext cx="469744" cy="259045"/>
    <xdr:sp macro="" textlink="">
      <xdr:nvSpPr>
        <xdr:cNvPr id="161" name="n_3aveValue【体育館・プール】&#10;一人当たり面積">
          <a:extLst>
            <a:ext uri="{FF2B5EF4-FFF2-40B4-BE49-F238E27FC236}">
              <a16:creationId xmlns:a16="http://schemas.microsoft.com/office/drawing/2014/main" id="{00000000-0008-0000-0200-0000A1000000}"/>
            </a:ext>
          </a:extLst>
        </xdr:cNvPr>
        <xdr:cNvSpPr txBox="1"/>
      </xdr:nvSpPr>
      <xdr:spPr>
        <a:xfrm>
          <a:off x="7626427" y="101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121211</xdr:rowOff>
    </xdr:from>
    <xdr:ext cx="469744" cy="259045"/>
    <xdr:sp macro="" textlink="">
      <xdr:nvSpPr>
        <xdr:cNvPr id="162" name="n_4aveValue【体育館・プール】&#10;一人当たり面積">
          <a:extLst>
            <a:ext uri="{FF2B5EF4-FFF2-40B4-BE49-F238E27FC236}">
              <a16:creationId xmlns:a16="http://schemas.microsoft.com/office/drawing/2014/main" id="{00000000-0008-0000-0200-0000A2000000}"/>
            </a:ext>
          </a:extLst>
        </xdr:cNvPr>
        <xdr:cNvSpPr txBox="1"/>
      </xdr:nvSpPr>
      <xdr:spPr>
        <a:xfrm>
          <a:off x="6737427" y="1023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68053</xdr:rowOff>
    </xdr:from>
    <xdr:ext cx="469744" cy="259045"/>
    <xdr:sp macro="" textlink="">
      <xdr:nvSpPr>
        <xdr:cNvPr id="163" name="n_1mainValue【体育館・プール】&#10;一人当たり面積">
          <a:extLst>
            <a:ext uri="{FF2B5EF4-FFF2-40B4-BE49-F238E27FC236}">
              <a16:creationId xmlns:a16="http://schemas.microsoft.com/office/drawing/2014/main" id="{00000000-0008-0000-0200-0000A3000000}"/>
            </a:ext>
          </a:extLst>
        </xdr:cNvPr>
        <xdr:cNvSpPr txBox="1"/>
      </xdr:nvSpPr>
      <xdr:spPr>
        <a:xfrm>
          <a:off x="9391727" y="1104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69686</xdr:rowOff>
    </xdr:from>
    <xdr:ext cx="469744" cy="259045"/>
    <xdr:sp macro="" textlink="">
      <xdr:nvSpPr>
        <xdr:cNvPr id="164" name="n_2mainValue【体育館・プール】&#10;一人当たり面積">
          <a:extLst>
            <a:ext uri="{FF2B5EF4-FFF2-40B4-BE49-F238E27FC236}">
              <a16:creationId xmlns:a16="http://schemas.microsoft.com/office/drawing/2014/main" id="{00000000-0008-0000-0200-0000A4000000}"/>
            </a:ext>
          </a:extLst>
        </xdr:cNvPr>
        <xdr:cNvSpPr txBox="1"/>
      </xdr:nvSpPr>
      <xdr:spPr>
        <a:xfrm>
          <a:off x="8515427" y="1104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71318</xdr:rowOff>
    </xdr:from>
    <xdr:ext cx="469744" cy="259045"/>
    <xdr:sp macro="" textlink="">
      <xdr:nvSpPr>
        <xdr:cNvPr id="165" name="n_3mainValue【体育館・プール】&#10;一人当たり面積">
          <a:extLst>
            <a:ext uri="{FF2B5EF4-FFF2-40B4-BE49-F238E27FC236}">
              <a16:creationId xmlns:a16="http://schemas.microsoft.com/office/drawing/2014/main" id="{00000000-0008-0000-0200-0000A5000000}"/>
            </a:ext>
          </a:extLst>
        </xdr:cNvPr>
        <xdr:cNvSpPr txBox="1"/>
      </xdr:nvSpPr>
      <xdr:spPr>
        <a:xfrm>
          <a:off x="7626427" y="11044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72951</xdr:rowOff>
    </xdr:from>
    <xdr:ext cx="469744" cy="259045"/>
    <xdr:sp macro="" textlink="">
      <xdr:nvSpPr>
        <xdr:cNvPr id="166" name="n_4mainValue【体育館・プール】&#10;一人当たり面積">
          <a:extLst>
            <a:ext uri="{FF2B5EF4-FFF2-40B4-BE49-F238E27FC236}">
              <a16:creationId xmlns:a16="http://schemas.microsoft.com/office/drawing/2014/main" id="{00000000-0008-0000-0200-0000A6000000}"/>
            </a:ext>
          </a:extLst>
        </xdr:cNvPr>
        <xdr:cNvSpPr txBox="1"/>
      </xdr:nvSpPr>
      <xdr:spPr>
        <a:xfrm>
          <a:off x="6737427" y="110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a:extLst>
            <a:ext uri="{FF2B5EF4-FFF2-40B4-BE49-F238E27FC236}">
              <a16:creationId xmlns:a16="http://schemas.microsoft.com/office/drawing/2014/main" id="{00000000-0008-0000-0200-0000BE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114300</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flipV="1">
          <a:off x="4634865" y="13502639"/>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2" name="【福祉施設】&#10;有形固定資産減価償却率最小値テキスト">
          <a:extLst>
            <a:ext uri="{FF2B5EF4-FFF2-40B4-BE49-F238E27FC236}">
              <a16:creationId xmlns:a16="http://schemas.microsoft.com/office/drawing/2014/main" id="{00000000-0008-0000-0200-0000C000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194" name="【福祉施設】&#10;有形固定資産減価償却率最大値テキスト">
          <a:extLst>
            <a:ext uri="{FF2B5EF4-FFF2-40B4-BE49-F238E27FC236}">
              <a16:creationId xmlns:a16="http://schemas.microsoft.com/office/drawing/2014/main" id="{00000000-0008-0000-0200-0000C2000000}"/>
            </a:ext>
          </a:extLst>
        </xdr:cNvPr>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90188</xdr:rowOff>
    </xdr:from>
    <xdr:ext cx="405111" cy="259045"/>
    <xdr:sp macro="" textlink="">
      <xdr:nvSpPr>
        <xdr:cNvPr id="196" name="【福祉施設】&#10;有形固定資産減価償却率平均値テキスト">
          <a:extLst>
            <a:ext uri="{FF2B5EF4-FFF2-40B4-BE49-F238E27FC236}">
              <a16:creationId xmlns:a16="http://schemas.microsoft.com/office/drawing/2014/main" id="{00000000-0008-0000-0200-0000C4000000}"/>
            </a:ext>
          </a:extLst>
        </xdr:cNvPr>
        <xdr:cNvSpPr txBox="1"/>
      </xdr:nvSpPr>
      <xdr:spPr>
        <a:xfrm>
          <a:off x="4673600" y="1397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197" name="フローチャート: 判断 196">
          <a:extLst>
            <a:ext uri="{FF2B5EF4-FFF2-40B4-BE49-F238E27FC236}">
              <a16:creationId xmlns:a16="http://schemas.microsoft.com/office/drawing/2014/main" id="{00000000-0008-0000-0200-0000C5000000}"/>
            </a:ext>
          </a:extLst>
        </xdr:cNvPr>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111125</xdr:rowOff>
    </xdr:from>
    <xdr:to>
      <xdr:col>20</xdr:col>
      <xdr:colOff>38100</xdr:colOff>
      <xdr:row>82</xdr:row>
      <xdr:rowOff>41275</xdr:rowOff>
    </xdr:to>
    <xdr:sp macro="" textlink="">
      <xdr:nvSpPr>
        <xdr:cNvPr id="198" name="フローチャート: 判断 197">
          <a:extLst>
            <a:ext uri="{FF2B5EF4-FFF2-40B4-BE49-F238E27FC236}">
              <a16:creationId xmlns:a16="http://schemas.microsoft.com/office/drawing/2014/main" id="{00000000-0008-0000-0200-0000C6000000}"/>
            </a:ext>
          </a:extLst>
        </xdr:cNvPr>
        <xdr:cNvSpPr/>
      </xdr:nvSpPr>
      <xdr:spPr>
        <a:xfrm>
          <a:off x="37465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46355</xdr:rowOff>
    </xdr:from>
    <xdr:to>
      <xdr:col>15</xdr:col>
      <xdr:colOff>101600</xdr:colOff>
      <xdr:row>81</xdr:row>
      <xdr:rowOff>147955</xdr:rowOff>
    </xdr:to>
    <xdr:sp macro="" textlink="">
      <xdr:nvSpPr>
        <xdr:cNvPr id="199" name="フローチャート: 判断 198">
          <a:extLst>
            <a:ext uri="{FF2B5EF4-FFF2-40B4-BE49-F238E27FC236}">
              <a16:creationId xmlns:a16="http://schemas.microsoft.com/office/drawing/2014/main" id="{00000000-0008-0000-0200-0000C7000000}"/>
            </a:ext>
          </a:extLst>
        </xdr:cNvPr>
        <xdr:cNvSpPr/>
      </xdr:nvSpPr>
      <xdr:spPr>
        <a:xfrm>
          <a:off x="2857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27305</xdr:rowOff>
    </xdr:from>
    <xdr:to>
      <xdr:col>10</xdr:col>
      <xdr:colOff>165100</xdr:colOff>
      <xdr:row>81</xdr:row>
      <xdr:rowOff>128905</xdr:rowOff>
    </xdr:to>
    <xdr:sp macro="" textlink="">
      <xdr:nvSpPr>
        <xdr:cNvPr id="200" name="フローチャート: 判断 199">
          <a:extLst>
            <a:ext uri="{FF2B5EF4-FFF2-40B4-BE49-F238E27FC236}">
              <a16:creationId xmlns:a16="http://schemas.microsoft.com/office/drawing/2014/main" id="{00000000-0008-0000-0200-0000C8000000}"/>
            </a:ext>
          </a:extLst>
        </xdr:cNvPr>
        <xdr:cNvSpPr/>
      </xdr:nvSpPr>
      <xdr:spPr>
        <a:xfrm>
          <a:off x="1968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133986</xdr:rowOff>
    </xdr:from>
    <xdr:to>
      <xdr:col>6</xdr:col>
      <xdr:colOff>38100</xdr:colOff>
      <xdr:row>81</xdr:row>
      <xdr:rowOff>64136</xdr:rowOff>
    </xdr:to>
    <xdr:sp macro="" textlink="">
      <xdr:nvSpPr>
        <xdr:cNvPr id="201" name="フローチャート: 判断 200">
          <a:extLst>
            <a:ext uri="{FF2B5EF4-FFF2-40B4-BE49-F238E27FC236}">
              <a16:creationId xmlns:a16="http://schemas.microsoft.com/office/drawing/2014/main" id="{00000000-0008-0000-0200-0000C9000000}"/>
            </a:ext>
          </a:extLst>
        </xdr:cNvPr>
        <xdr:cNvSpPr/>
      </xdr:nvSpPr>
      <xdr:spPr>
        <a:xfrm>
          <a:off x="1079500" y="1384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29211</xdr:rowOff>
    </xdr:from>
    <xdr:to>
      <xdr:col>24</xdr:col>
      <xdr:colOff>114300</xdr:colOff>
      <xdr:row>86</xdr:row>
      <xdr:rowOff>130811</xdr:rowOff>
    </xdr:to>
    <xdr:sp macro="" textlink="">
      <xdr:nvSpPr>
        <xdr:cNvPr id="207" name="楕円 206">
          <a:extLst>
            <a:ext uri="{FF2B5EF4-FFF2-40B4-BE49-F238E27FC236}">
              <a16:creationId xmlns:a16="http://schemas.microsoft.com/office/drawing/2014/main" id="{00000000-0008-0000-0200-0000CF000000}"/>
            </a:ext>
          </a:extLst>
        </xdr:cNvPr>
        <xdr:cNvSpPr/>
      </xdr:nvSpPr>
      <xdr:spPr>
        <a:xfrm>
          <a:off x="4584700" y="14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115588</xdr:rowOff>
    </xdr:from>
    <xdr:ext cx="405111" cy="259045"/>
    <xdr:sp macro="" textlink="">
      <xdr:nvSpPr>
        <xdr:cNvPr id="208" name="【福祉施設】&#10;有形固定資産減価償却率該当値テキスト">
          <a:extLst>
            <a:ext uri="{FF2B5EF4-FFF2-40B4-BE49-F238E27FC236}">
              <a16:creationId xmlns:a16="http://schemas.microsoft.com/office/drawing/2014/main" id="{00000000-0008-0000-0200-0000D0000000}"/>
            </a:ext>
          </a:extLst>
        </xdr:cNvPr>
        <xdr:cNvSpPr txBox="1"/>
      </xdr:nvSpPr>
      <xdr:spPr>
        <a:xfrm>
          <a:off x="4673600" y="14688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42545</xdr:rowOff>
    </xdr:from>
    <xdr:to>
      <xdr:col>20</xdr:col>
      <xdr:colOff>38100</xdr:colOff>
      <xdr:row>86</xdr:row>
      <xdr:rowOff>144145</xdr:rowOff>
    </xdr:to>
    <xdr:sp macro="" textlink="">
      <xdr:nvSpPr>
        <xdr:cNvPr id="209" name="楕円 208">
          <a:extLst>
            <a:ext uri="{FF2B5EF4-FFF2-40B4-BE49-F238E27FC236}">
              <a16:creationId xmlns:a16="http://schemas.microsoft.com/office/drawing/2014/main" id="{00000000-0008-0000-0200-0000D1000000}"/>
            </a:ext>
          </a:extLst>
        </xdr:cNvPr>
        <xdr:cNvSpPr/>
      </xdr:nvSpPr>
      <xdr:spPr>
        <a:xfrm>
          <a:off x="3746500" y="1478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80011</xdr:rowOff>
    </xdr:from>
    <xdr:to>
      <xdr:col>24</xdr:col>
      <xdr:colOff>63500</xdr:colOff>
      <xdr:row>86</xdr:row>
      <xdr:rowOff>93345</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flipV="1">
          <a:off x="3797300" y="14824711"/>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33020</xdr:rowOff>
    </xdr:from>
    <xdr:to>
      <xdr:col>15</xdr:col>
      <xdr:colOff>101600</xdr:colOff>
      <xdr:row>86</xdr:row>
      <xdr:rowOff>134620</xdr:rowOff>
    </xdr:to>
    <xdr:sp macro="" textlink="">
      <xdr:nvSpPr>
        <xdr:cNvPr id="211" name="楕円 210">
          <a:extLst>
            <a:ext uri="{FF2B5EF4-FFF2-40B4-BE49-F238E27FC236}">
              <a16:creationId xmlns:a16="http://schemas.microsoft.com/office/drawing/2014/main" id="{00000000-0008-0000-0200-0000D3000000}"/>
            </a:ext>
          </a:extLst>
        </xdr:cNvPr>
        <xdr:cNvSpPr/>
      </xdr:nvSpPr>
      <xdr:spPr>
        <a:xfrm>
          <a:off x="2857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83820</xdr:rowOff>
    </xdr:from>
    <xdr:to>
      <xdr:col>19</xdr:col>
      <xdr:colOff>177800</xdr:colOff>
      <xdr:row>86</xdr:row>
      <xdr:rowOff>93345</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2908300" y="1482852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27305</xdr:rowOff>
    </xdr:from>
    <xdr:to>
      <xdr:col>10</xdr:col>
      <xdr:colOff>165100</xdr:colOff>
      <xdr:row>86</xdr:row>
      <xdr:rowOff>128905</xdr:rowOff>
    </xdr:to>
    <xdr:sp macro="" textlink="">
      <xdr:nvSpPr>
        <xdr:cNvPr id="213" name="楕円 212">
          <a:extLst>
            <a:ext uri="{FF2B5EF4-FFF2-40B4-BE49-F238E27FC236}">
              <a16:creationId xmlns:a16="http://schemas.microsoft.com/office/drawing/2014/main" id="{00000000-0008-0000-0200-0000D5000000}"/>
            </a:ext>
          </a:extLst>
        </xdr:cNvPr>
        <xdr:cNvSpPr/>
      </xdr:nvSpPr>
      <xdr:spPr>
        <a:xfrm>
          <a:off x="1968500" y="1477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78105</xdr:rowOff>
    </xdr:from>
    <xdr:to>
      <xdr:col>15</xdr:col>
      <xdr:colOff>50800</xdr:colOff>
      <xdr:row>86</xdr:row>
      <xdr:rowOff>83820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2019300" y="148228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21589</xdr:rowOff>
    </xdr:from>
    <xdr:to>
      <xdr:col>6</xdr:col>
      <xdr:colOff>38100</xdr:colOff>
      <xdr:row>86</xdr:row>
      <xdr:rowOff>123189</xdr:rowOff>
    </xdr:to>
    <xdr:sp macro="" textlink="">
      <xdr:nvSpPr>
        <xdr:cNvPr id="215" name="楕円 214">
          <a:extLst>
            <a:ext uri="{FF2B5EF4-FFF2-40B4-BE49-F238E27FC236}">
              <a16:creationId xmlns:a16="http://schemas.microsoft.com/office/drawing/2014/main" id="{00000000-0008-0000-0200-0000D7000000}"/>
            </a:ext>
          </a:extLst>
        </xdr:cNvPr>
        <xdr:cNvSpPr/>
      </xdr:nvSpPr>
      <xdr:spPr>
        <a:xfrm>
          <a:off x="10795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72389</xdr:rowOff>
    </xdr:from>
    <xdr:to>
      <xdr:col>10</xdr:col>
      <xdr:colOff>114300</xdr:colOff>
      <xdr:row>86</xdr:row>
      <xdr:rowOff>78105</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1130300" y="1481708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57802</xdr:rowOff>
    </xdr:from>
    <xdr:ext cx="405111" cy="259045"/>
    <xdr:sp macro="" textlink="">
      <xdr:nvSpPr>
        <xdr:cNvPr id="217" name="n_1aveValue【福祉施設】&#10;有形固定資産減価償却率">
          <a:extLst>
            <a:ext uri="{FF2B5EF4-FFF2-40B4-BE49-F238E27FC236}">
              <a16:creationId xmlns:a16="http://schemas.microsoft.com/office/drawing/2014/main" id="{00000000-0008-0000-0200-0000D9000000}"/>
            </a:ext>
          </a:extLst>
        </xdr:cNvPr>
        <xdr:cNvSpPr txBox="1"/>
      </xdr:nvSpPr>
      <xdr:spPr>
        <a:xfrm>
          <a:off x="3582044" y="1377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164482</xdr:rowOff>
    </xdr:from>
    <xdr:ext cx="405111" cy="259045"/>
    <xdr:sp macro="" textlink="">
      <xdr:nvSpPr>
        <xdr:cNvPr id="218" name="n_2aveValue【福祉施設】&#10;有形固定資産減価償却率">
          <a:extLst>
            <a:ext uri="{FF2B5EF4-FFF2-40B4-BE49-F238E27FC236}">
              <a16:creationId xmlns:a16="http://schemas.microsoft.com/office/drawing/2014/main" id="{00000000-0008-0000-0200-0000DA000000}"/>
            </a:ext>
          </a:extLst>
        </xdr:cNvPr>
        <xdr:cNvSpPr txBox="1"/>
      </xdr:nvSpPr>
      <xdr:spPr>
        <a:xfrm>
          <a:off x="2705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145432</xdr:rowOff>
    </xdr:from>
    <xdr:ext cx="405111" cy="259045"/>
    <xdr:sp macro="" textlink="">
      <xdr:nvSpPr>
        <xdr:cNvPr id="219" name="n_3aveValue【福祉施設】&#10;有形固定資産減価償却率">
          <a:extLst>
            <a:ext uri="{FF2B5EF4-FFF2-40B4-BE49-F238E27FC236}">
              <a16:creationId xmlns:a16="http://schemas.microsoft.com/office/drawing/2014/main" id="{00000000-0008-0000-0200-0000DB000000}"/>
            </a:ext>
          </a:extLst>
        </xdr:cNvPr>
        <xdr:cNvSpPr txBox="1"/>
      </xdr:nvSpPr>
      <xdr:spPr>
        <a:xfrm>
          <a:off x="1816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80663</xdr:rowOff>
    </xdr:from>
    <xdr:ext cx="405111" cy="259045"/>
    <xdr:sp macro="" textlink="">
      <xdr:nvSpPr>
        <xdr:cNvPr id="220" name="n_4aveValue【福祉施設】&#10;有形固定資産減価償却率">
          <a:extLst>
            <a:ext uri="{FF2B5EF4-FFF2-40B4-BE49-F238E27FC236}">
              <a16:creationId xmlns:a16="http://schemas.microsoft.com/office/drawing/2014/main" id="{00000000-0008-0000-0200-0000DC000000}"/>
            </a:ext>
          </a:extLst>
        </xdr:cNvPr>
        <xdr:cNvSpPr txBox="1"/>
      </xdr:nvSpPr>
      <xdr:spPr>
        <a:xfrm>
          <a:off x="927744" y="1362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135272</xdr:rowOff>
    </xdr:from>
    <xdr:ext cx="405111" cy="259045"/>
    <xdr:sp macro="" textlink="">
      <xdr:nvSpPr>
        <xdr:cNvPr id="221" name="n_1mainValue【福祉施設】&#10;有形固定資産減価償却率">
          <a:extLst>
            <a:ext uri="{FF2B5EF4-FFF2-40B4-BE49-F238E27FC236}">
              <a16:creationId xmlns:a16="http://schemas.microsoft.com/office/drawing/2014/main" id="{00000000-0008-0000-0200-0000DD000000}"/>
            </a:ext>
          </a:extLst>
        </xdr:cNvPr>
        <xdr:cNvSpPr txBox="1"/>
      </xdr:nvSpPr>
      <xdr:spPr>
        <a:xfrm>
          <a:off x="3582044" y="148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125747</xdr:rowOff>
    </xdr:from>
    <xdr:ext cx="405111" cy="259045"/>
    <xdr:sp macro="" textlink="">
      <xdr:nvSpPr>
        <xdr:cNvPr id="222" name="n_2mainValue【福祉施設】&#10;有形固定資産減価償却率">
          <a:extLst>
            <a:ext uri="{FF2B5EF4-FFF2-40B4-BE49-F238E27FC236}">
              <a16:creationId xmlns:a16="http://schemas.microsoft.com/office/drawing/2014/main" id="{00000000-0008-0000-0200-0000DE000000}"/>
            </a:ext>
          </a:extLst>
        </xdr:cNvPr>
        <xdr:cNvSpPr txBox="1"/>
      </xdr:nvSpPr>
      <xdr:spPr>
        <a:xfrm>
          <a:off x="2705744"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120032</xdr:rowOff>
    </xdr:from>
    <xdr:ext cx="405111" cy="259045"/>
    <xdr:sp macro="" textlink="">
      <xdr:nvSpPr>
        <xdr:cNvPr id="223" name="n_3mainValue【福祉施設】&#10;有形固定資産減価償却率">
          <a:extLst>
            <a:ext uri="{FF2B5EF4-FFF2-40B4-BE49-F238E27FC236}">
              <a16:creationId xmlns:a16="http://schemas.microsoft.com/office/drawing/2014/main" id="{00000000-0008-0000-0200-0000DF000000}"/>
            </a:ext>
          </a:extLst>
        </xdr:cNvPr>
        <xdr:cNvSpPr txBox="1"/>
      </xdr:nvSpPr>
      <xdr:spPr>
        <a:xfrm>
          <a:off x="1816744" y="1486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114316</xdr:rowOff>
    </xdr:from>
    <xdr:ext cx="405111" cy="259045"/>
    <xdr:sp macro="" textlink="">
      <xdr:nvSpPr>
        <xdr:cNvPr id="224" name="n_4mainValue【福祉施設】&#10;有形固定資産減価償却率">
          <a:extLst>
            <a:ext uri="{FF2B5EF4-FFF2-40B4-BE49-F238E27FC236}">
              <a16:creationId xmlns:a16="http://schemas.microsoft.com/office/drawing/2014/main" id="{00000000-0008-0000-0200-0000E0000000}"/>
            </a:ext>
          </a:extLst>
        </xdr:cNvPr>
        <xdr:cNvSpPr txBox="1"/>
      </xdr:nvSpPr>
      <xdr:spPr>
        <a:xfrm>
          <a:off x="927744" y="1485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a:extLst>
            <a:ext uri="{FF2B5EF4-FFF2-40B4-BE49-F238E27FC236}">
              <a16:creationId xmlns:a16="http://schemas.microsoft.com/office/drawing/2014/main" id="{00000000-0008-0000-0200-0000E5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a:extLst>
            <a:ext uri="{FF2B5EF4-FFF2-40B4-BE49-F238E27FC236}">
              <a16:creationId xmlns:a16="http://schemas.microsoft.com/office/drawing/2014/main" id="{00000000-0008-0000-0200-0000E6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a:extLst>
            <a:ext uri="{FF2B5EF4-FFF2-40B4-BE49-F238E27FC236}">
              <a16:creationId xmlns:a16="http://schemas.microsoft.com/office/drawing/2014/main" id="{00000000-0008-0000-0200-0000E7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a:extLst>
            <a:ext uri="{FF2B5EF4-FFF2-40B4-BE49-F238E27FC236}">
              <a16:creationId xmlns:a16="http://schemas.microsoft.com/office/drawing/2014/main" id="{00000000-0008-0000-0200-0000E8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7" name="直線コネクタ 236">
          <a:extLst>
            <a:ext uri="{FF2B5EF4-FFF2-40B4-BE49-F238E27FC236}">
              <a16:creationId xmlns:a16="http://schemas.microsoft.com/office/drawing/2014/main" id="{00000000-0008-0000-0200-0000ED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9" name="直線コネクタ 238">
          <a:extLst>
            <a:ext uri="{FF2B5EF4-FFF2-40B4-BE49-F238E27FC236}">
              <a16:creationId xmlns:a16="http://schemas.microsoft.com/office/drawing/2014/main" id="{00000000-0008-0000-0200-0000EF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41" name="直線コネクタ 240">
          <a:extLst>
            <a:ext uri="{FF2B5EF4-FFF2-40B4-BE49-F238E27FC236}">
              <a16:creationId xmlns:a16="http://schemas.microsoft.com/office/drawing/2014/main" id="{00000000-0008-0000-0200-0000F1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7" name="【福祉施設】&#10;一人当たり面積グラフ枠">
          <a:extLst>
            <a:ext uri="{FF2B5EF4-FFF2-40B4-BE49-F238E27FC236}">
              <a16:creationId xmlns:a16="http://schemas.microsoft.com/office/drawing/2014/main" id="{00000000-0008-0000-0200-0000F7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95250</xdr:rowOff>
    </xdr:from>
    <xdr:to>
      <xdr:col>54</xdr:col>
      <xdr:colOff>189865</xdr:colOff>
      <xdr:row>86</xdr:row>
      <xdr:rowOff>100330</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flipV="1">
          <a:off x="10476865" y="13296900"/>
          <a:ext cx="0" cy="1548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104157</xdr:rowOff>
    </xdr:from>
    <xdr:ext cx="469744" cy="259045"/>
    <xdr:sp macro="" textlink="">
      <xdr:nvSpPr>
        <xdr:cNvPr id="249" name="【福祉施設】&#10;一人当たり面積最小値テキスト">
          <a:extLst>
            <a:ext uri="{FF2B5EF4-FFF2-40B4-BE49-F238E27FC236}">
              <a16:creationId xmlns:a16="http://schemas.microsoft.com/office/drawing/2014/main" id="{00000000-0008-0000-0200-0000F9000000}"/>
            </a:ext>
          </a:extLst>
        </xdr:cNvPr>
        <xdr:cNvSpPr txBox="1"/>
      </xdr:nvSpPr>
      <xdr:spPr>
        <a:xfrm>
          <a:off x="10515600"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100330</xdr:rowOff>
    </xdr:from>
    <xdr:to>
      <xdr:col>55</xdr:col>
      <xdr:colOff>88900</xdr:colOff>
      <xdr:row>86</xdr:row>
      <xdr:rowOff>100330</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10388600" y="1484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41927</xdr:rowOff>
    </xdr:from>
    <xdr:ext cx="469744" cy="259045"/>
    <xdr:sp macro="" textlink="">
      <xdr:nvSpPr>
        <xdr:cNvPr id="251" name="【福祉施設】&#10;一人当たり面積最大値テキスト">
          <a:extLst>
            <a:ext uri="{FF2B5EF4-FFF2-40B4-BE49-F238E27FC236}">
              <a16:creationId xmlns:a16="http://schemas.microsoft.com/office/drawing/2014/main" id="{00000000-0008-0000-0200-0000FB000000}"/>
            </a:ext>
          </a:extLst>
        </xdr:cNvPr>
        <xdr:cNvSpPr txBox="1"/>
      </xdr:nvSpPr>
      <xdr:spPr>
        <a:xfrm>
          <a:off x="10515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95250</xdr:rowOff>
    </xdr:from>
    <xdr:to>
      <xdr:col>55</xdr:col>
      <xdr:colOff>88900</xdr:colOff>
      <xdr:row>77</xdr:row>
      <xdr:rowOff>95250</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a:off x="10388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121938</xdr:rowOff>
    </xdr:from>
    <xdr:ext cx="469744" cy="259045"/>
    <xdr:sp macro="" textlink="">
      <xdr:nvSpPr>
        <xdr:cNvPr id="253" name="【福祉施設】&#10;一人当たり面積平均値テキスト">
          <a:extLst>
            <a:ext uri="{FF2B5EF4-FFF2-40B4-BE49-F238E27FC236}">
              <a16:creationId xmlns:a16="http://schemas.microsoft.com/office/drawing/2014/main" id="{00000000-0008-0000-0200-0000FD000000}"/>
            </a:ext>
          </a:extLst>
        </xdr:cNvPr>
        <xdr:cNvSpPr txBox="1"/>
      </xdr:nvSpPr>
      <xdr:spPr>
        <a:xfrm>
          <a:off x="10515600" y="14523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143511</xdr:rowOff>
    </xdr:from>
    <xdr:to>
      <xdr:col>55</xdr:col>
      <xdr:colOff>50800</xdr:colOff>
      <xdr:row>85</xdr:row>
      <xdr:rowOff>73661</xdr:rowOff>
    </xdr:to>
    <xdr:sp macro="" textlink="">
      <xdr:nvSpPr>
        <xdr:cNvPr id="254" name="フローチャート: 判断 253">
          <a:extLst>
            <a:ext uri="{FF2B5EF4-FFF2-40B4-BE49-F238E27FC236}">
              <a16:creationId xmlns:a16="http://schemas.microsoft.com/office/drawing/2014/main" id="{00000000-0008-0000-0200-0000FE000000}"/>
            </a:ext>
          </a:extLst>
        </xdr:cNvPr>
        <xdr:cNvSpPr/>
      </xdr:nvSpPr>
      <xdr:spPr>
        <a:xfrm>
          <a:off x="104267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17780</xdr:rowOff>
    </xdr:from>
    <xdr:to>
      <xdr:col>50</xdr:col>
      <xdr:colOff>165100</xdr:colOff>
      <xdr:row>85</xdr:row>
      <xdr:rowOff>119380</xdr:rowOff>
    </xdr:to>
    <xdr:sp macro="" textlink="">
      <xdr:nvSpPr>
        <xdr:cNvPr id="255" name="フローチャート: 判断 254">
          <a:extLst>
            <a:ext uri="{FF2B5EF4-FFF2-40B4-BE49-F238E27FC236}">
              <a16:creationId xmlns:a16="http://schemas.microsoft.com/office/drawing/2014/main" id="{00000000-0008-0000-0200-0000FF000000}"/>
            </a:ext>
          </a:extLst>
        </xdr:cNvPr>
        <xdr:cNvSpPr/>
      </xdr:nvSpPr>
      <xdr:spPr>
        <a:xfrm>
          <a:off x="9588500" y="1459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29211</xdr:rowOff>
    </xdr:from>
    <xdr:to>
      <xdr:col>46</xdr:col>
      <xdr:colOff>38100</xdr:colOff>
      <xdr:row>85</xdr:row>
      <xdr:rowOff>130811</xdr:rowOff>
    </xdr:to>
    <xdr:sp macro="" textlink="">
      <xdr:nvSpPr>
        <xdr:cNvPr id="256" name="フローチャート: 判断 255">
          <a:extLst>
            <a:ext uri="{FF2B5EF4-FFF2-40B4-BE49-F238E27FC236}">
              <a16:creationId xmlns:a16="http://schemas.microsoft.com/office/drawing/2014/main" id="{00000000-0008-0000-0200-000000010000}"/>
            </a:ext>
          </a:extLst>
        </xdr:cNvPr>
        <xdr:cNvSpPr/>
      </xdr:nvSpPr>
      <xdr:spPr>
        <a:xfrm>
          <a:off x="86995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41911</xdr:rowOff>
    </xdr:from>
    <xdr:to>
      <xdr:col>41</xdr:col>
      <xdr:colOff>101600</xdr:colOff>
      <xdr:row>85</xdr:row>
      <xdr:rowOff>143511</xdr:rowOff>
    </xdr:to>
    <xdr:sp macro="" textlink="">
      <xdr:nvSpPr>
        <xdr:cNvPr id="257" name="フローチャート: 判断 256">
          <a:extLst>
            <a:ext uri="{FF2B5EF4-FFF2-40B4-BE49-F238E27FC236}">
              <a16:creationId xmlns:a16="http://schemas.microsoft.com/office/drawing/2014/main" id="{00000000-0008-0000-0200-000001010000}"/>
            </a:ext>
          </a:extLst>
        </xdr:cNvPr>
        <xdr:cNvSpPr/>
      </xdr:nvSpPr>
      <xdr:spPr>
        <a:xfrm>
          <a:off x="7810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12700</xdr:rowOff>
    </xdr:from>
    <xdr:to>
      <xdr:col>36</xdr:col>
      <xdr:colOff>165100</xdr:colOff>
      <xdr:row>85</xdr:row>
      <xdr:rowOff>114300</xdr:rowOff>
    </xdr:to>
    <xdr:sp macro="" textlink="">
      <xdr:nvSpPr>
        <xdr:cNvPr id="258" name="フローチャート: 判断 257">
          <a:extLst>
            <a:ext uri="{FF2B5EF4-FFF2-40B4-BE49-F238E27FC236}">
              <a16:creationId xmlns:a16="http://schemas.microsoft.com/office/drawing/2014/main" id="{00000000-0008-0000-0200-000002010000}"/>
            </a:ext>
          </a:extLst>
        </xdr:cNvPr>
        <xdr:cNvSpPr/>
      </xdr:nvSpPr>
      <xdr:spPr>
        <a:xfrm>
          <a:off x="6921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200-00000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00000000-0008-0000-0200-00000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86361</xdr:rowOff>
    </xdr:from>
    <xdr:to>
      <xdr:col>55</xdr:col>
      <xdr:colOff>50800</xdr:colOff>
      <xdr:row>85</xdr:row>
      <xdr:rowOff>16511</xdr:rowOff>
    </xdr:to>
    <xdr:sp macro="" textlink="">
      <xdr:nvSpPr>
        <xdr:cNvPr id="264" name="楕円 263">
          <a:extLst>
            <a:ext uri="{FF2B5EF4-FFF2-40B4-BE49-F238E27FC236}">
              <a16:creationId xmlns:a16="http://schemas.microsoft.com/office/drawing/2014/main" id="{00000000-0008-0000-0200-000008010000}"/>
            </a:ext>
          </a:extLst>
        </xdr:cNvPr>
        <xdr:cNvSpPr/>
      </xdr:nvSpPr>
      <xdr:spPr>
        <a:xfrm>
          <a:off x="104267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109238</xdr:rowOff>
    </xdr:from>
    <xdr:ext cx="469744" cy="259045"/>
    <xdr:sp macro="" textlink="">
      <xdr:nvSpPr>
        <xdr:cNvPr id="265" name="【福祉施設】&#10;一人当たり面積該当値テキスト">
          <a:extLst>
            <a:ext uri="{FF2B5EF4-FFF2-40B4-BE49-F238E27FC236}">
              <a16:creationId xmlns:a16="http://schemas.microsoft.com/office/drawing/2014/main" id="{00000000-0008-0000-0200-000009010000}"/>
            </a:ext>
          </a:extLst>
        </xdr:cNvPr>
        <xdr:cNvSpPr txBox="1"/>
      </xdr:nvSpPr>
      <xdr:spPr>
        <a:xfrm>
          <a:off x="10515600" y="1433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78739</xdr:rowOff>
    </xdr:from>
    <xdr:to>
      <xdr:col>50</xdr:col>
      <xdr:colOff>165100</xdr:colOff>
      <xdr:row>85</xdr:row>
      <xdr:rowOff>8889</xdr:rowOff>
    </xdr:to>
    <xdr:sp macro="" textlink="">
      <xdr:nvSpPr>
        <xdr:cNvPr id="266" name="楕円 265">
          <a:extLst>
            <a:ext uri="{FF2B5EF4-FFF2-40B4-BE49-F238E27FC236}">
              <a16:creationId xmlns:a16="http://schemas.microsoft.com/office/drawing/2014/main" id="{00000000-0008-0000-0200-00000A010000}"/>
            </a:ext>
          </a:extLst>
        </xdr:cNvPr>
        <xdr:cNvSpPr/>
      </xdr:nvSpPr>
      <xdr:spPr>
        <a:xfrm>
          <a:off x="9588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129539</xdr:rowOff>
    </xdr:from>
    <xdr:to>
      <xdr:col>55</xdr:col>
      <xdr:colOff>0</xdr:colOff>
      <xdr:row>84</xdr:row>
      <xdr:rowOff>137161</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a:off x="9639300" y="145313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15239</xdr:rowOff>
    </xdr:from>
    <xdr:to>
      <xdr:col>46</xdr:col>
      <xdr:colOff>38100</xdr:colOff>
      <xdr:row>85</xdr:row>
      <xdr:rowOff>116839</xdr:rowOff>
    </xdr:to>
    <xdr:sp macro="" textlink="">
      <xdr:nvSpPr>
        <xdr:cNvPr id="268" name="楕円 267">
          <a:extLst>
            <a:ext uri="{FF2B5EF4-FFF2-40B4-BE49-F238E27FC236}">
              <a16:creationId xmlns:a16="http://schemas.microsoft.com/office/drawing/2014/main" id="{00000000-0008-0000-0200-00000C010000}"/>
            </a:ext>
          </a:extLst>
        </xdr:cNvPr>
        <xdr:cNvSpPr/>
      </xdr:nvSpPr>
      <xdr:spPr>
        <a:xfrm>
          <a:off x="8699500" y="1458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129539</xdr:rowOff>
    </xdr:from>
    <xdr:to>
      <xdr:col>50</xdr:col>
      <xdr:colOff>114300</xdr:colOff>
      <xdr:row>85</xdr:row>
      <xdr:rowOff>66039</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flipV="1">
          <a:off x="8750300" y="14531339"/>
          <a:ext cx="8890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19050</xdr:rowOff>
    </xdr:from>
    <xdr:to>
      <xdr:col>41</xdr:col>
      <xdr:colOff>101600</xdr:colOff>
      <xdr:row>85</xdr:row>
      <xdr:rowOff>120650</xdr:rowOff>
    </xdr:to>
    <xdr:sp macro="" textlink="">
      <xdr:nvSpPr>
        <xdr:cNvPr id="270" name="楕円 269">
          <a:extLst>
            <a:ext uri="{FF2B5EF4-FFF2-40B4-BE49-F238E27FC236}">
              <a16:creationId xmlns:a16="http://schemas.microsoft.com/office/drawing/2014/main" id="{00000000-0008-0000-0200-00000E010000}"/>
            </a:ext>
          </a:extLst>
        </xdr:cNvPr>
        <xdr:cNvSpPr/>
      </xdr:nvSpPr>
      <xdr:spPr>
        <a:xfrm>
          <a:off x="7810500" y="145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66039</xdr:rowOff>
    </xdr:from>
    <xdr:to>
      <xdr:col>45</xdr:col>
      <xdr:colOff>177800</xdr:colOff>
      <xdr:row>85</xdr:row>
      <xdr:rowOff>69850</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flipV="1">
          <a:off x="7861300" y="146392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20320</xdr:rowOff>
    </xdr:from>
    <xdr:to>
      <xdr:col>36</xdr:col>
      <xdr:colOff>165100</xdr:colOff>
      <xdr:row>85</xdr:row>
      <xdr:rowOff>121920</xdr:rowOff>
    </xdr:to>
    <xdr:sp macro="" textlink="">
      <xdr:nvSpPr>
        <xdr:cNvPr id="272" name="楕円 271">
          <a:extLst>
            <a:ext uri="{FF2B5EF4-FFF2-40B4-BE49-F238E27FC236}">
              <a16:creationId xmlns:a16="http://schemas.microsoft.com/office/drawing/2014/main" id="{00000000-0008-0000-0200-000010010000}"/>
            </a:ext>
          </a:extLst>
        </xdr:cNvPr>
        <xdr:cNvSpPr/>
      </xdr:nvSpPr>
      <xdr:spPr>
        <a:xfrm>
          <a:off x="6921500" y="1459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69850</xdr:rowOff>
    </xdr:from>
    <xdr:to>
      <xdr:col>41</xdr:col>
      <xdr:colOff>50800</xdr:colOff>
      <xdr:row>85</xdr:row>
      <xdr:rowOff>71120</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flipV="1">
          <a:off x="6972300" y="146431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110507</xdr:rowOff>
    </xdr:from>
    <xdr:ext cx="469744" cy="259045"/>
    <xdr:sp macro="" textlink="">
      <xdr:nvSpPr>
        <xdr:cNvPr id="274" name="n_1aveValue【福祉施設】&#10;一人当たり面積">
          <a:extLst>
            <a:ext uri="{FF2B5EF4-FFF2-40B4-BE49-F238E27FC236}">
              <a16:creationId xmlns:a16="http://schemas.microsoft.com/office/drawing/2014/main" id="{00000000-0008-0000-0200-000012010000}"/>
            </a:ext>
          </a:extLst>
        </xdr:cNvPr>
        <xdr:cNvSpPr txBox="1"/>
      </xdr:nvSpPr>
      <xdr:spPr>
        <a:xfrm>
          <a:off x="9391727" y="1468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121938</xdr:rowOff>
    </xdr:from>
    <xdr:ext cx="469744" cy="259045"/>
    <xdr:sp macro="" textlink="">
      <xdr:nvSpPr>
        <xdr:cNvPr id="275" name="n_2aveValue【福祉施設】&#10;一人当たり面積">
          <a:extLst>
            <a:ext uri="{FF2B5EF4-FFF2-40B4-BE49-F238E27FC236}">
              <a16:creationId xmlns:a16="http://schemas.microsoft.com/office/drawing/2014/main" id="{00000000-0008-0000-0200-000013010000}"/>
            </a:ext>
          </a:extLst>
        </xdr:cNvPr>
        <xdr:cNvSpPr txBox="1"/>
      </xdr:nvSpPr>
      <xdr:spPr>
        <a:xfrm>
          <a:off x="8515427"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134638</xdr:rowOff>
    </xdr:from>
    <xdr:ext cx="469744" cy="259045"/>
    <xdr:sp macro="" textlink="">
      <xdr:nvSpPr>
        <xdr:cNvPr id="276" name="n_3aveValue【福祉施設】&#10;一人当たり面積">
          <a:extLst>
            <a:ext uri="{FF2B5EF4-FFF2-40B4-BE49-F238E27FC236}">
              <a16:creationId xmlns:a16="http://schemas.microsoft.com/office/drawing/2014/main" id="{00000000-0008-0000-0200-000014010000}"/>
            </a:ext>
          </a:extLst>
        </xdr:cNvPr>
        <xdr:cNvSpPr txBox="1"/>
      </xdr:nvSpPr>
      <xdr:spPr>
        <a:xfrm>
          <a:off x="7626427" y="1470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130827</xdr:rowOff>
    </xdr:from>
    <xdr:ext cx="469744" cy="259045"/>
    <xdr:sp macro="" textlink="">
      <xdr:nvSpPr>
        <xdr:cNvPr id="277" name="n_4aveValue【福祉施設】&#10;一人当たり面積">
          <a:extLst>
            <a:ext uri="{FF2B5EF4-FFF2-40B4-BE49-F238E27FC236}">
              <a16:creationId xmlns:a16="http://schemas.microsoft.com/office/drawing/2014/main" id="{00000000-0008-0000-0200-000015010000}"/>
            </a:ext>
          </a:extLst>
        </xdr:cNvPr>
        <xdr:cNvSpPr txBox="1"/>
      </xdr:nvSpPr>
      <xdr:spPr>
        <a:xfrm>
          <a:off x="67374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25416</xdr:rowOff>
    </xdr:from>
    <xdr:ext cx="469744" cy="259045"/>
    <xdr:sp macro="" textlink="">
      <xdr:nvSpPr>
        <xdr:cNvPr id="278" name="n_1mainValue【福祉施設】&#10;一人当たり面積">
          <a:extLst>
            <a:ext uri="{FF2B5EF4-FFF2-40B4-BE49-F238E27FC236}">
              <a16:creationId xmlns:a16="http://schemas.microsoft.com/office/drawing/2014/main" id="{00000000-0008-0000-0200-000016010000}"/>
            </a:ext>
          </a:extLst>
        </xdr:cNvPr>
        <xdr:cNvSpPr txBox="1"/>
      </xdr:nvSpPr>
      <xdr:spPr>
        <a:xfrm>
          <a:off x="9391727" y="142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133366</xdr:rowOff>
    </xdr:from>
    <xdr:ext cx="469744" cy="259045"/>
    <xdr:sp macro="" textlink="">
      <xdr:nvSpPr>
        <xdr:cNvPr id="279" name="n_2mainValue【福祉施設】&#10;一人当たり面積">
          <a:extLst>
            <a:ext uri="{FF2B5EF4-FFF2-40B4-BE49-F238E27FC236}">
              <a16:creationId xmlns:a16="http://schemas.microsoft.com/office/drawing/2014/main" id="{00000000-0008-0000-0200-000017010000}"/>
            </a:ext>
          </a:extLst>
        </xdr:cNvPr>
        <xdr:cNvSpPr txBox="1"/>
      </xdr:nvSpPr>
      <xdr:spPr>
        <a:xfrm>
          <a:off x="8515427" y="1436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137177</xdr:rowOff>
    </xdr:from>
    <xdr:ext cx="469744" cy="259045"/>
    <xdr:sp macro="" textlink="">
      <xdr:nvSpPr>
        <xdr:cNvPr id="280" name="n_3mainValue【福祉施設】&#10;一人当たり面積">
          <a:extLst>
            <a:ext uri="{FF2B5EF4-FFF2-40B4-BE49-F238E27FC236}">
              <a16:creationId xmlns:a16="http://schemas.microsoft.com/office/drawing/2014/main" id="{00000000-0008-0000-0200-000018010000}"/>
            </a:ext>
          </a:extLst>
        </xdr:cNvPr>
        <xdr:cNvSpPr txBox="1"/>
      </xdr:nvSpPr>
      <xdr:spPr>
        <a:xfrm>
          <a:off x="7626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113047</xdr:rowOff>
    </xdr:from>
    <xdr:ext cx="469744" cy="259045"/>
    <xdr:sp macro="" textlink="">
      <xdr:nvSpPr>
        <xdr:cNvPr id="281" name="n_4mainValue【福祉施設】&#10;一人当たり面積">
          <a:extLst>
            <a:ext uri="{FF2B5EF4-FFF2-40B4-BE49-F238E27FC236}">
              <a16:creationId xmlns:a16="http://schemas.microsoft.com/office/drawing/2014/main" id="{00000000-0008-0000-0200-000019010000}"/>
            </a:ext>
          </a:extLst>
        </xdr:cNvPr>
        <xdr:cNvSpPr txBox="1"/>
      </xdr:nvSpPr>
      <xdr:spPr>
        <a:xfrm>
          <a:off x="6737427" y="1468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a:extLst>
            <a:ext uri="{FF2B5EF4-FFF2-40B4-BE49-F238E27FC236}">
              <a16:creationId xmlns:a16="http://schemas.microsoft.com/office/drawing/2014/main" id="{00000000-0008-0000-0200-00002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a:extLst>
            <a:ext uri="{FF2B5EF4-FFF2-40B4-BE49-F238E27FC236}">
              <a16:creationId xmlns:a16="http://schemas.microsoft.com/office/drawing/2014/main" id="{00000000-0008-0000-0200-00002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a:extLst>
            <a:ext uri="{FF2B5EF4-FFF2-40B4-BE49-F238E27FC236}">
              <a16:creationId xmlns:a16="http://schemas.microsoft.com/office/drawing/2014/main" id="{00000000-0008-0000-0200-00002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a:extLst>
            <a:ext uri="{FF2B5EF4-FFF2-40B4-BE49-F238E27FC236}">
              <a16:creationId xmlns:a16="http://schemas.microsoft.com/office/drawing/2014/main" id="{00000000-0008-0000-0200-00002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a:extLst>
            <a:ext uri="{FF2B5EF4-FFF2-40B4-BE49-F238E27FC236}">
              <a16:creationId xmlns:a16="http://schemas.microsoft.com/office/drawing/2014/main" id="{00000000-0008-0000-0200-00002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a:extLst>
            <a:ext uri="{FF2B5EF4-FFF2-40B4-BE49-F238E27FC236}">
              <a16:creationId xmlns:a16="http://schemas.microsoft.com/office/drawing/2014/main" id="{00000000-0008-0000-0200-00002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a:extLst>
            <a:ext uri="{FF2B5EF4-FFF2-40B4-BE49-F238E27FC236}">
              <a16:creationId xmlns:a16="http://schemas.microsoft.com/office/drawing/2014/main" id="{00000000-0008-0000-0200-00002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a:extLst>
            <a:ext uri="{FF2B5EF4-FFF2-40B4-BE49-F238E27FC236}">
              <a16:creationId xmlns:a16="http://schemas.microsoft.com/office/drawing/2014/main" id="{00000000-0008-0000-0200-00002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a:extLst>
            <a:ext uri="{FF2B5EF4-FFF2-40B4-BE49-F238E27FC236}">
              <a16:creationId xmlns:a16="http://schemas.microsoft.com/office/drawing/2014/main" id="{00000000-0008-0000-0200-00002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a:extLst>
            <a:ext uri="{FF2B5EF4-FFF2-40B4-BE49-F238E27FC236}">
              <a16:creationId xmlns:a16="http://schemas.microsoft.com/office/drawing/2014/main" id="{00000000-0008-0000-0200-00002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a:extLst>
            <a:ext uri="{FF2B5EF4-FFF2-40B4-BE49-F238E27FC236}">
              <a16:creationId xmlns:a16="http://schemas.microsoft.com/office/drawing/2014/main" id="{00000000-0008-0000-0200-00002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a:extLst>
            <a:ext uri="{FF2B5EF4-FFF2-40B4-BE49-F238E27FC236}">
              <a16:creationId xmlns:a16="http://schemas.microsoft.com/office/drawing/2014/main" id="{00000000-0008-0000-0200-00002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a:extLst>
            <a:ext uri="{FF2B5EF4-FFF2-40B4-BE49-F238E27FC236}">
              <a16:creationId xmlns:a16="http://schemas.microsoft.com/office/drawing/2014/main" id="{00000000-0008-0000-0200-00003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a:extLst>
            <a:ext uri="{FF2B5EF4-FFF2-40B4-BE49-F238E27FC236}">
              <a16:creationId xmlns:a16="http://schemas.microsoft.com/office/drawing/2014/main" id="{00000000-0008-0000-0200-00003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1" name="【一般廃棄物処理施設】&#10;有形固定資産減価償却率グラフ枠">
          <a:extLst>
            <a:ext uri="{FF2B5EF4-FFF2-40B4-BE49-F238E27FC236}">
              <a16:creationId xmlns:a16="http://schemas.microsoft.com/office/drawing/2014/main" id="{00000000-0008-0000-0200-00004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169545</xdr:rowOff>
    </xdr:from>
    <xdr:to>
      <xdr:col>85</xdr:col>
      <xdr:colOff>126364</xdr:colOff>
      <xdr:row>42</xdr:row>
      <xdr:rowOff>38100</xdr:rowOff>
    </xdr:to>
    <xdr:cxnSp macro="">
      <xdr:nvCxnSpPr>
        <xdr:cNvPr id="322" name="直線コネクタ 321">
          <a:extLst>
            <a:ext uri="{FF2B5EF4-FFF2-40B4-BE49-F238E27FC236}">
              <a16:creationId xmlns:a16="http://schemas.microsoft.com/office/drawing/2014/main" id="{00000000-0008-0000-0200-000042010000}"/>
            </a:ext>
          </a:extLst>
        </xdr:cNvPr>
        <xdr:cNvCxnSpPr/>
      </xdr:nvCxnSpPr>
      <xdr:spPr>
        <a:xfrm flipV="1">
          <a:off x="16318864" y="56559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3" name="【一般廃棄物処理施設】&#10;有形固定資産減価償却率最小値テキスト">
          <a:extLst>
            <a:ext uri="{FF2B5EF4-FFF2-40B4-BE49-F238E27FC236}">
              <a16:creationId xmlns:a16="http://schemas.microsoft.com/office/drawing/2014/main" id="{00000000-0008-0000-0200-000043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116222</xdr:rowOff>
    </xdr:from>
    <xdr:ext cx="405111" cy="259045"/>
    <xdr:sp macro="" textlink="">
      <xdr:nvSpPr>
        <xdr:cNvPr id="325" name="【一般廃棄物処理施設】&#10;有形固定資産減価償却率最大値テキスト">
          <a:extLst>
            <a:ext uri="{FF2B5EF4-FFF2-40B4-BE49-F238E27FC236}">
              <a16:creationId xmlns:a16="http://schemas.microsoft.com/office/drawing/2014/main" id="{00000000-0008-0000-0200-000045010000}"/>
            </a:ext>
          </a:extLst>
        </xdr:cNvPr>
        <xdr:cNvSpPr txBox="1"/>
      </xdr:nvSpPr>
      <xdr:spPr>
        <a:xfrm>
          <a:off x="16357600" y="543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169545</xdr:rowOff>
    </xdr:from>
    <xdr:to>
      <xdr:col>86</xdr:col>
      <xdr:colOff>25400</xdr:colOff>
      <xdr:row>32</xdr:row>
      <xdr:rowOff>169545</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a:off x="16230600" y="565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29227</xdr:rowOff>
    </xdr:from>
    <xdr:ext cx="405111" cy="259045"/>
    <xdr:sp macro="" textlink="">
      <xdr:nvSpPr>
        <xdr:cNvPr id="327" name="【一般廃棄物処理施設】&#10;有形固定資産減価償却率平均値テキスト">
          <a:extLst>
            <a:ext uri="{FF2B5EF4-FFF2-40B4-BE49-F238E27FC236}">
              <a16:creationId xmlns:a16="http://schemas.microsoft.com/office/drawing/2014/main" id="{00000000-0008-0000-0200-000047010000}"/>
            </a:ext>
          </a:extLst>
        </xdr:cNvPr>
        <xdr:cNvSpPr txBox="1"/>
      </xdr:nvSpPr>
      <xdr:spPr>
        <a:xfrm>
          <a:off x="16357600" y="637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6350</xdr:rowOff>
    </xdr:from>
    <xdr:to>
      <xdr:col>85</xdr:col>
      <xdr:colOff>177800</xdr:colOff>
      <xdr:row>38</xdr:row>
      <xdr:rowOff>107950</xdr:rowOff>
    </xdr:to>
    <xdr:sp macro="" textlink="">
      <xdr:nvSpPr>
        <xdr:cNvPr id="328" name="フローチャート: 判断 327">
          <a:extLst>
            <a:ext uri="{FF2B5EF4-FFF2-40B4-BE49-F238E27FC236}">
              <a16:creationId xmlns:a16="http://schemas.microsoft.com/office/drawing/2014/main" id="{00000000-0008-0000-0200-000048010000}"/>
            </a:ext>
          </a:extLst>
        </xdr:cNvPr>
        <xdr:cNvSpPr/>
      </xdr:nvSpPr>
      <xdr:spPr>
        <a:xfrm>
          <a:off x="16268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29210</xdr:rowOff>
    </xdr:from>
    <xdr:to>
      <xdr:col>81</xdr:col>
      <xdr:colOff>101600</xdr:colOff>
      <xdr:row>38</xdr:row>
      <xdr:rowOff>130810</xdr:rowOff>
    </xdr:to>
    <xdr:sp macro="" textlink="">
      <xdr:nvSpPr>
        <xdr:cNvPr id="329" name="フローチャート: 判断 328">
          <a:extLst>
            <a:ext uri="{FF2B5EF4-FFF2-40B4-BE49-F238E27FC236}">
              <a16:creationId xmlns:a16="http://schemas.microsoft.com/office/drawing/2014/main" id="{00000000-0008-0000-0200-000049010000}"/>
            </a:ext>
          </a:extLst>
        </xdr:cNvPr>
        <xdr:cNvSpPr/>
      </xdr:nvSpPr>
      <xdr:spPr>
        <a:xfrm>
          <a:off x="15430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143510</xdr:rowOff>
    </xdr:from>
    <xdr:to>
      <xdr:col>76</xdr:col>
      <xdr:colOff>165100</xdr:colOff>
      <xdr:row>38</xdr:row>
      <xdr:rowOff>73660</xdr:rowOff>
    </xdr:to>
    <xdr:sp macro="" textlink="">
      <xdr:nvSpPr>
        <xdr:cNvPr id="330" name="フローチャート: 判断 329">
          <a:extLst>
            <a:ext uri="{FF2B5EF4-FFF2-40B4-BE49-F238E27FC236}">
              <a16:creationId xmlns:a16="http://schemas.microsoft.com/office/drawing/2014/main" id="{00000000-0008-0000-0200-00004A010000}"/>
            </a:ext>
          </a:extLst>
        </xdr:cNvPr>
        <xdr:cNvSpPr/>
      </xdr:nvSpPr>
      <xdr:spPr>
        <a:xfrm>
          <a:off x="14541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331" name="フローチャート: 判断 330">
          <a:extLst>
            <a:ext uri="{FF2B5EF4-FFF2-40B4-BE49-F238E27FC236}">
              <a16:creationId xmlns:a16="http://schemas.microsoft.com/office/drawing/2014/main" id="{00000000-0008-0000-0200-00004B010000}"/>
            </a:ext>
          </a:extLst>
        </xdr:cNvPr>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xdr:rowOff>
    </xdr:from>
    <xdr:to>
      <xdr:col>67</xdr:col>
      <xdr:colOff>101600</xdr:colOff>
      <xdr:row>37</xdr:row>
      <xdr:rowOff>111760</xdr:rowOff>
    </xdr:to>
    <xdr:sp macro="" textlink="">
      <xdr:nvSpPr>
        <xdr:cNvPr id="332" name="フローチャート: 判断 331">
          <a:extLst>
            <a:ext uri="{FF2B5EF4-FFF2-40B4-BE49-F238E27FC236}">
              <a16:creationId xmlns:a16="http://schemas.microsoft.com/office/drawing/2014/main" id="{00000000-0008-0000-0200-00004C010000}"/>
            </a:ext>
          </a:extLst>
        </xdr:cNvPr>
        <xdr:cNvSpPr/>
      </xdr:nvSpPr>
      <xdr:spPr>
        <a:xfrm>
          <a:off x="12763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145415</xdr:rowOff>
    </xdr:from>
    <xdr:to>
      <xdr:col>85</xdr:col>
      <xdr:colOff>177800</xdr:colOff>
      <xdr:row>41</xdr:row>
      <xdr:rowOff>75565</xdr:rowOff>
    </xdr:to>
    <xdr:sp macro="" textlink="">
      <xdr:nvSpPr>
        <xdr:cNvPr id="338" name="楕円 337">
          <a:extLst>
            <a:ext uri="{FF2B5EF4-FFF2-40B4-BE49-F238E27FC236}">
              <a16:creationId xmlns:a16="http://schemas.microsoft.com/office/drawing/2014/main" id="{00000000-0008-0000-0200-000052010000}"/>
            </a:ext>
          </a:extLst>
        </xdr:cNvPr>
        <xdr:cNvSpPr/>
      </xdr:nvSpPr>
      <xdr:spPr>
        <a:xfrm>
          <a:off x="16268700" y="700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123842</xdr:rowOff>
    </xdr:from>
    <xdr:ext cx="405111" cy="259045"/>
    <xdr:sp macro="" textlink="">
      <xdr:nvSpPr>
        <xdr:cNvPr id="339" name="【一般廃棄物処理施設】&#10;有形固定資産減価償却率該当値テキスト">
          <a:extLst>
            <a:ext uri="{FF2B5EF4-FFF2-40B4-BE49-F238E27FC236}">
              <a16:creationId xmlns:a16="http://schemas.microsoft.com/office/drawing/2014/main" id="{00000000-0008-0000-0200-000053010000}"/>
            </a:ext>
          </a:extLst>
        </xdr:cNvPr>
        <xdr:cNvSpPr txBox="1"/>
      </xdr:nvSpPr>
      <xdr:spPr>
        <a:xfrm>
          <a:off x="16357600" y="698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73025</xdr:rowOff>
    </xdr:from>
    <xdr:to>
      <xdr:col>81</xdr:col>
      <xdr:colOff>101600</xdr:colOff>
      <xdr:row>42</xdr:row>
      <xdr:rowOff>3175</xdr:rowOff>
    </xdr:to>
    <xdr:sp macro="" textlink="">
      <xdr:nvSpPr>
        <xdr:cNvPr id="340" name="楕円 339">
          <a:extLst>
            <a:ext uri="{FF2B5EF4-FFF2-40B4-BE49-F238E27FC236}">
              <a16:creationId xmlns:a16="http://schemas.microsoft.com/office/drawing/2014/main" id="{00000000-0008-0000-0200-000054010000}"/>
            </a:ext>
          </a:extLst>
        </xdr:cNvPr>
        <xdr:cNvSpPr/>
      </xdr:nvSpPr>
      <xdr:spPr>
        <a:xfrm>
          <a:off x="15430500" y="710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24765</xdr:rowOff>
    </xdr:from>
    <xdr:to>
      <xdr:col>85</xdr:col>
      <xdr:colOff>127000</xdr:colOff>
      <xdr:row>41</xdr:row>
      <xdr:rowOff>123825</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flipV="1">
          <a:off x="15481300" y="7054215"/>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107315</xdr:rowOff>
    </xdr:from>
    <xdr:to>
      <xdr:col>76</xdr:col>
      <xdr:colOff>165100</xdr:colOff>
      <xdr:row>41</xdr:row>
      <xdr:rowOff>37465</xdr:rowOff>
    </xdr:to>
    <xdr:sp macro="" textlink="">
      <xdr:nvSpPr>
        <xdr:cNvPr id="342" name="楕円 341">
          <a:extLst>
            <a:ext uri="{FF2B5EF4-FFF2-40B4-BE49-F238E27FC236}">
              <a16:creationId xmlns:a16="http://schemas.microsoft.com/office/drawing/2014/main" id="{00000000-0008-0000-0200-000056010000}"/>
            </a:ext>
          </a:extLst>
        </xdr:cNvPr>
        <xdr:cNvSpPr/>
      </xdr:nvSpPr>
      <xdr:spPr>
        <a:xfrm>
          <a:off x="14541500" y="696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158115</xdr:rowOff>
    </xdr:from>
    <xdr:to>
      <xdr:col>81</xdr:col>
      <xdr:colOff>50800</xdr:colOff>
      <xdr:row>41</xdr:row>
      <xdr:rowOff>123825</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14592300" y="7016115"/>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133985</xdr:rowOff>
    </xdr:from>
    <xdr:to>
      <xdr:col>72</xdr:col>
      <xdr:colOff>38100</xdr:colOff>
      <xdr:row>41</xdr:row>
      <xdr:rowOff>64135</xdr:rowOff>
    </xdr:to>
    <xdr:sp macro="" textlink="">
      <xdr:nvSpPr>
        <xdr:cNvPr id="344" name="楕円 343">
          <a:extLst>
            <a:ext uri="{FF2B5EF4-FFF2-40B4-BE49-F238E27FC236}">
              <a16:creationId xmlns:a16="http://schemas.microsoft.com/office/drawing/2014/main" id="{00000000-0008-0000-0200-000058010000}"/>
            </a:ext>
          </a:extLst>
        </xdr:cNvPr>
        <xdr:cNvSpPr/>
      </xdr:nvSpPr>
      <xdr:spPr>
        <a:xfrm>
          <a:off x="13652500" y="699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158115</xdr:rowOff>
    </xdr:from>
    <xdr:to>
      <xdr:col>76</xdr:col>
      <xdr:colOff>114300</xdr:colOff>
      <xdr:row>41</xdr:row>
      <xdr:rowOff>13335</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flipV="1">
          <a:off x="13703300" y="701611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124460</xdr:rowOff>
    </xdr:from>
    <xdr:to>
      <xdr:col>67</xdr:col>
      <xdr:colOff>101600</xdr:colOff>
      <xdr:row>41</xdr:row>
      <xdr:rowOff>54610</xdr:rowOff>
    </xdr:to>
    <xdr:sp macro="" textlink="">
      <xdr:nvSpPr>
        <xdr:cNvPr id="346" name="楕円 345">
          <a:extLst>
            <a:ext uri="{FF2B5EF4-FFF2-40B4-BE49-F238E27FC236}">
              <a16:creationId xmlns:a16="http://schemas.microsoft.com/office/drawing/2014/main" id="{00000000-0008-0000-0200-00005A010000}"/>
            </a:ext>
          </a:extLst>
        </xdr:cNvPr>
        <xdr:cNvSpPr/>
      </xdr:nvSpPr>
      <xdr:spPr>
        <a:xfrm>
          <a:off x="127635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3810</xdr:rowOff>
    </xdr:from>
    <xdr:to>
      <xdr:col>71</xdr:col>
      <xdr:colOff>177800</xdr:colOff>
      <xdr:row>41</xdr:row>
      <xdr:rowOff>13335</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12814300" y="703326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147337</xdr:rowOff>
    </xdr:from>
    <xdr:ext cx="405111" cy="259045"/>
    <xdr:sp macro="" textlink="">
      <xdr:nvSpPr>
        <xdr:cNvPr id="348" name="n_1aveValue【一般廃棄物処理施設】&#10;有形固定資産減価償却率">
          <a:extLst>
            <a:ext uri="{FF2B5EF4-FFF2-40B4-BE49-F238E27FC236}">
              <a16:creationId xmlns:a16="http://schemas.microsoft.com/office/drawing/2014/main" id="{00000000-0008-0000-0200-00005C010000}"/>
            </a:ext>
          </a:extLst>
        </xdr:cNvPr>
        <xdr:cNvSpPr txBox="1"/>
      </xdr:nvSpPr>
      <xdr:spPr>
        <a:xfrm>
          <a:off x="152660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90187</xdr:rowOff>
    </xdr:from>
    <xdr:ext cx="405111" cy="259045"/>
    <xdr:sp macro="" textlink="">
      <xdr:nvSpPr>
        <xdr:cNvPr id="349" name="n_2aveValue【一般廃棄物処理施設】&#10;有形固定資産減価償却率">
          <a:extLst>
            <a:ext uri="{FF2B5EF4-FFF2-40B4-BE49-F238E27FC236}">
              <a16:creationId xmlns:a16="http://schemas.microsoft.com/office/drawing/2014/main" id="{00000000-0008-0000-0200-00005D010000}"/>
            </a:ext>
          </a:extLst>
        </xdr:cNvPr>
        <xdr:cNvSpPr txBox="1"/>
      </xdr:nvSpPr>
      <xdr:spPr>
        <a:xfrm>
          <a:off x="143897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151147</xdr:rowOff>
    </xdr:from>
    <xdr:ext cx="405111" cy="259045"/>
    <xdr:sp macro="" textlink="">
      <xdr:nvSpPr>
        <xdr:cNvPr id="350" name="n_3aveValue【一般廃棄物処理施設】&#10;有形固定資産減価償却率">
          <a:extLst>
            <a:ext uri="{FF2B5EF4-FFF2-40B4-BE49-F238E27FC236}">
              <a16:creationId xmlns:a16="http://schemas.microsoft.com/office/drawing/2014/main" id="{00000000-0008-0000-0200-00005E010000}"/>
            </a:ext>
          </a:extLst>
        </xdr:cNvPr>
        <xdr:cNvSpPr txBox="1"/>
      </xdr:nvSpPr>
      <xdr:spPr>
        <a:xfrm>
          <a:off x="13500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128287</xdr:rowOff>
    </xdr:from>
    <xdr:ext cx="405111" cy="259045"/>
    <xdr:sp macro="" textlink="">
      <xdr:nvSpPr>
        <xdr:cNvPr id="351" name="n_4aveValue【一般廃棄物処理施設】&#10;有形固定資産減価償却率">
          <a:extLst>
            <a:ext uri="{FF2B5EF4-FFF2-40B4-BE49-F238E27FC236}">
              <a16:creationId xmlns:a16="http://schemas.microsoft.com/office/drawing/2014/main" id="{00000000-0008-0000-0200-00005F010000}"/>
            </a:ext>
          </a:extLst>
        </xdr:cNvPr>
        <xdr:cNvSpPr txBox="1"/>
      </xdr:nvSpPr>
      <xdr:spPr>
        <a:xfrm>
          <a:off x="12611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165752</xdr:rowOff>
    </xdr:from>
    <xdr:ext cx="405111" cy="259045"/>
    <xdr:sp macro="" textlink="">
      <xdr:nvSpPr>
        <xdr:cNvPr id="352" name="n_1mainValue【一般廃棄物処理施設】&#10;有形固定資産減価償却率">
          <a:extLst>
            <a:ext uri="{FF2B5EF4-FFF2-40B4-BE49-F238E27FC236}">
              <a16:creationId xmlns:a16="http://schemas.microsoft.com/office/drawing/2014/main" id="{00000000-0008-0000-0200-000060010000}"/>
            </a:ext>
          </a:extLst>
        </xdr:cNvPr>
        <xdr:cNvSpPr txBox="1"/>
      </xdr:nvSpPr>
      <xdr:spPr>
        <a:xfrm>
          <a:off x="15266044" y="719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28592</xdr:rowOff>
    </xdr:from>
    <xdr:ext cx="405111" cy="259045"/>
    <xdr:sp macro="" textlink="">
      <xdr:nvSpPr>
        <xdr:cNvPr id="353" name="n_2mainValue【一般廃棄物処理施設】&#10;有形固定資産減価償却率">
          <a:extLst>
            <a:ext uri="{FF2B5EF4-FFF2-40B4-BE49-F238E27FC236}">
              <a16:creationId xmlns:a16="http://schemas.microsoft.com/office/drawing/2014/main" id="{00000000-0008-0000-0200-000061010000}"/>
            </a:ext>
          </a:extLst>
        </xdr:cNvPr>
        <xdr:cNvSpPr txBox="1"/>
      </xdr:nvSpPr>
      <xdr:spPr>
        <a:xfrm>
          <a:off x="14389744"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55262</xdr:rowOff>
    </xdr:from>
    <xdr:ext cx="405111" cy="259045"/>
    <xdr:sp macro="" textlink="">
      <xdr:nvSpPr>
        <xdr:cNvPr id="354" name="n_3mainValue【一般廃棄物処理施設】&#10;有形固定資産減価償却率">
          <a:extLst>
            <a:ext uri="{FF2B5EF4-FFF2-40B4-BE49-F238E27FC236}">
              <a16:creationId xmlns:a16="http://schemas.microsoft.com/office/drawing/2014/main" id="{00000000-0008-0000-0200-000062010000}"/>
            </a:ext>
          </a:extLst>
        </xdr:cNvPr>
        <xdr:cNvSpPr txBox="1"/>
      </xdr:nvSpPr>
      <xdr:spPr>
        <a:xfrm>
          <a:off x="13500744"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45737</xdr:rowOff>
    </xdr:from>
    <xdr:ext cx="405111" cy="259045"/>
    <xdr:sp macro="" textlink="">
      <xdr:nvSpPr>
        <xdr:cNvPr id="355" name="n_4mainValue【一般廃棄物処理施設】&#10;有形固定資産減価償却率">
          <a:extLst>
            <a:ext uri="{FF2B5EF4-FFF2-40B4-BE49-F238E27FC236}">
              <a16:creationId xmlns:a16="http://schemas.microsoft.com/office/drawing/2014/main" id="{00000000-0008-0000-0200-000063010000}"/>
            </a:ext>
          </a:extLst>
        </xdr:cNvPr>
        <xdr:cNvSpPr txBox="1"/>
      </xdr:nvSpPr>
      <xdr:spPr>
        <a:xfrm>
          <a:off x="12611744"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a:extLst>
            <a:ext uri="{FF2B5EF4-FFF2-40B4-BE49-F238E27FC236}">
              <a16:creationId xmlns:a16="http://schemas.microsoft.com/office/drawing/2014/main" id="{00000000-0008-0000-0200-00006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a:extLst>
            <a:ext uri="{FF2B5EF4-FFF2-40B4-BE49-F238E27FC236}">
              <a16:creationId xmlns:a16="http://schemas.microsoft.com/office/drawing/2014/main" id="{00000000-0008-0000-0200-00006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a:extLst>
            <a:ext uri="{FF2B5EF4-FFF2-40B4-BE49-F238E27FC236}">
              <a16:creationId xmlns:a16="http://schemas.microsoft.com/office/drawing/2014/main" id="{00000000-0008-0000-0200-00006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a:extLst>
            <a:ext uri="{FF2B5EF4-FFF2-40B4-BE49-F238E27FC236}">
              <a16:creationId xmlns:a16="http://schemas.microsoft.com/office/drawing/2014/main" id="{00000000-0008-0000-0200-00006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a:extLst>
            <a:ext uri="{FF2B5EF4-FFF2-40B4-BE49-F238E27FC236}">
              <a16:creationId xmlns:a16="http://schemas.microsoft.com/office/drawing/2014/main" id="{00000000-0008-0000-0200-00006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a:extLst>
            <a:ext uri="{FF2B5EF4-FFF2-40B4-BE49-F238E27FC236}">
              <a16:creationId xmlns:a16="http://schemas.microsoft.com/office/drawing/2014/main" id="{00000000-0008-0000-0200-00006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a:extLst>
            <a:ext uri="{FF2B5EF4-FFF2-40B4-BE49-F238E27FC236}">
              <a16:creationId xmlns:a16="http://schemas.microsoft.com/office/drawing/2014/main" id="{00000000-0008-0000-0200-00006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a:extLst>
            <a:ext uri="{FF2B5EF4-FFF2-40B4-BE49-F238E27FC236}">
              <a16:creationId xmlns:a16="http://schemas.microsoft.com/office/drawing/2014/main" id="{00000000-0008-0000-0200-00006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6" name="【一般廃棄物処理施設】&#10;一人当たり有形固定資産（償却資産）額グラフ枠">
          <a:extLst>
            <a:ext uri="{FF2B5EF4-FFF2-40B4-BE49-F238E27FC236}">
              <a16:creationId xmlns:a16="http://schemas.microsoft.com/office/drawing/2014/main" id="{00000000-0008-0000-0200-00007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163772</xdr:rowOff>
    </xdr:from>
    <xdr:to>
      <xdr:col>116</xdr:col>
      <xdr:colOff>62864</xdr:colOff>
      <xdr:row>41</xdr:row>
      <xdr:rowOff>128543</xdr:rowOff>
    </xdr:to>
    <xdr:cxnSp macro="">
      <xdr:nvCxnSpPr>
        <xdr:cNvPr id="377" name="直線コネクタ 376">
          <a:extLst>
            <a:ext uri="{FF2B5EF4-FFF2-40B4-BE49-F238E27FC236}">
              <a16:creationId xmlns:a16="http://schemas.microsoft.com/office/drawing/2014/main" id="{00000000-0008-0000-0200-000079010000}"/>
            </a:ext>
          </a:extLst>
        </xdr:cNvPr>
        <xdr:cNvCxnSpPr/>
      </xdr:nvCxnSpPr>
      <xdr:spPr>
        <a:xfrm flipV="1">
          <a:off x="22160864" y="5821622"/>
          <a:ext cx="0" cy="1336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132370</xdr:rowOff>
    </xdr:from>
    <xdr:ext cx="469744" cy="259045"/>
    <xdr:sp macro="" textlink="">
      <xdr:nvSpPr>
        <xdr:cNvPr id="378" name="【一般廃棄物処理施設】&#10;一人当たり有形固定資産（償却資産）額最小値テキスト">
          <a:extLst>
            <a:ext uri="{FF2B5EF4-FFF2-40B4-BE49-F238E27FC236}">
              <a16:creationId xmlns:a16="http://schemas.microsoft.com/office/drawing/2014/main" id="{00000000-0008-0000-0200-00007A010000}"/>
            </a:ext>
          </a:extLst>
        </xdr:cNvPr>
        <xdr:cNvSpPr txBox="1"/>
      </xdr:nvSpPr>
      <xdr:spPr>
        <a:xfrm>
          <a:off x="22199600" y="716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128543</xdr:rowOff>
    </xdr:from>
    <xdr:to>
      <xdr:col>116</xdr:col>
      <xdr:colOff>152400</xdr:colOff>
      <xdr:row>41</xdr:row>
      <xdr:rowOff>128543</xdr:rowOff>
    </xdr:to>
    <xdr:cxnSp macro="">
      <xdr:nvCxnSpPr>
        <xdr:cNvPr id="379" name="直線コネクタ 378">
          <a:extLst>
            <a:ext uri="{FF2B5EF4-FFF2-40B4-BE49-F238E27FC236}">
              <a16:creationId xmlns:a16="http://schemas.microsoft.com/office/drawing/2014/main" id="{00000000-0008-0000-0200-00007B010000}"/>
            </a:ext>
          </a:extLst>
        </xdr:cNvPr>
        <xdr:cNvCxnSpPr/>
      </xdr:nvCxnSpPr>
      <xdr:spPr>
        <a:xfrm>
          <a:off x="22072600" y="715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110449</xdr:rowOff>
    </xdr:from>
    <xdr:ext cx="599010" cy="259045"/>
    <xdr:sp macro="" textlink="">
      <xdr:nvSpPr>
        <xdr:cNvPr id="380" name="【一般廃棄物処理施設】&#10;一人当たり有形固定資産（償却資産）額最大値テキスト">
          <a:extLst>
            <a:ext uri="{FF2B5EF4-FFF2-40B4-BE49-F238E27FC236}">
              <a16:creationId xmlns:a16="http://schemas.microsoft.com/office/drawing/2014/main" id="{00000000-0008-0000-0200-00007C010000}"/>
            </a:ext>
          </a:extLst>
        </xdr:cNvPr>
        <xdr:cNvSpPr txBox="1"/>
      </xdr:nvSpPr>
      <xdr:spPr>
        <a:xfrm>
          <a:off x="22199600" y="5596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163772</xdr:rowOff>
    </xdr:from>
    <xdr:to>
      <xdr:col>116</xdr:col>
      <xdr:colOff>152400</xdr:colOff>
      <xdr:row>33</xdr:row>
      <xdr:rowOff>163772</xdr:rowOff>
    </xdr:to>
    <xdr:cxnSp macro="">
      <xdr:nvCxnSpPr>
        <xdr:cNvPr id="381" name="直線コネクタ 380">
          <a:extLst>
            <a:ext uri="{FF2B5EF4-FFF2-40B4-BE49-F238E27FC236}">
              <a16:creationId xmlns:a16="http://schemas.microsoft.com/office/drawing/2014/main" id="{00000000-0008-0000-0200-00007D010000}"/>
            </a:ext>
          </a:extLst>
        </xdr:cNvPr>
        <xdr:cNvCxnSpPr/>
      </xdr:nvCxnSpPr>
      <xdr:spPr>
        <a:xfrm>
          <a:off x="22072600" y="5821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65402</xdr:rowOff>
    </xdr:from>
    <xdr:ext cx="599010" cy="259045"/>
    <xdr:sp macro="" textlink="">
      <xdr:nvSpPr>
        <xdr:cNvPr id="382" name="【一般廃棄物処理施設】&#10;一人当たり有形固定資産（償却資産）額平均値テキスト">
          <a:extLst>
            <a:ext uri="{FF2B5EF4-FFF2-40B4-BE49-F238E27FC236}">
              <a16:creationId xmlns:a16="http://schemas.microsoft.com/office/drawing/2014/main" id="{00000000-0008-0000-0200-00007E010000}"/>
            </a:ext>
          </a:extLst>
        </xdr:cNvPr>
        <xdr:cNvSpPr txBox="1"/>
      </xdr:nvSpPr>
      <xdr:spPr>
        <a:xfrm>
          <a:off x="22199600" y="6751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86975</xdr:rowOff>
    </xdr:from>
    <xdr:to>
      <xdr:col>116</xdr:col>
      <xdr:colOff>114300</xdr:colOff>
      <xdr:row>40</xdr:row>
      <xdr:rowOff>17125</xdr:rowOff>
    </xdr:to>
    <xdr:sp macro="" textlink="">
      <xdr:nvSpPr>
        <xdr:cNvPr id="383" name="フローチャート: 判断 382">
          <a:extLst>
            <a:ext uri="{FF2B5EF4-FFF2-40B4-BE49-F238E27FC236}">
              <a16:creationId xmlns:a16="http://schemas.microsoft.com/office/drawing/2014/main" id="{00000000-0008-0000-0200-00007F010000}"/>
            </a:ext>
          </a:extLst>
        </xdr:cNvPr>
        <xdr:cNvSpPr/>
      </xdr:nvSpPr>
      <xdr:spPr>
        <a:xfrm>
          <a:off x="22110700" y="677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163605</xdr:rowOff>
    </xdr:from>
    <xdr:to>
      <xdr:col>112</xdr:col>
      <xdr:colOff>38100</xdr:colOff>
      <xdr:row>40</xdr:row>
      <xdr:rowOff>93755</xdr:rowOff>
    </xdr:to>
    <xdr:sp macro="" textlink="">
      <xdr:nvSpPr>
        <xdr:cNvPr id="384" name="フローチャート: 判断 383">
          <a:extLst>
            <a:ext uri="{FF2B5EF4-FFF2-40B4-BE49-F238E27FC236}">
              <a16:creationId xmlns:a16="http://schemas.microsoft.com/office/drawing/2014/main" id="{00000000-0008-0000-0200-000080010000}"/>
            </a:ext>
          </a:extLst>
        </xdr:cNvPr>
        <xdr:cNvSpPr/>
      </xdr:nvSpPr>
      <xdr:spPr>
        <a:xfrm>
          <a:off x="21272500" y="685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168289</xdr:rowOff>
    </xdr:from>
    <xdr:to>
      <xdr:col>107</xdr:col>
      <xdr:colOff>101600</xdr:colOff>
      <xdr:row>40</xdr:row>
      <xdr:rowOff>98439</xdr:rowOff>
    </xdr:to>
    <xdr:sp macro="" textlink="">
      <xdr:nvSpPr>
        <xdr:cNvPr id="385" name="フローチャート: 判断 384">
          <a:extLst>
            <a:ext uri="{FF2B5EF4-FFF2-40B4-BE49-F238E27FC236}">
              <a16:creationId xmlns:a16="http://schemas.microsoft.com/office/drawing/2014/main" id="{00000000-0008-0000-0200-000081010000}"/>
            </a:ext>
          </a:extLst>
        </xdr:cNvPr>
        <xdr:cNvSpPr/>
      </xdr:nvSpPr>
      <xdr:spPr>
        <a:xfrm>
          <a:off x="20383500" y="68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135851</xdr:rowOff>
    </xdr:from>
    <xdr:to>
      <xdr:col>102</xdr:col>
      <xdr:colOff>165100</xdr:colOff>
      <xdr:row>40</xdr:row>
      <xdr:rowOff>66001</xdr:rowOff>
    </xdr:to>
    <xdr:sp macro="" textlink="">
      <xdr:nvSpPr>
        <xdr:cNvPr id="386" name="フローチャート: 判断 385">
          <a:extLst>
            <a:ext uri="{FF2B5EF4-FFF2-40B4-BE49-F238E27FC236}">
              <a16:creationId xmlns:a16="http://schemas.microsoft.com/office/drawing/2014/main" id="{00000000-0008-0000-0200-000082010000}"/>
            </a:ext>
          </a:extLst>
        </xdr:cNvPr>
        <xdr:cNvSpPr/>
      </xdr:nvSpPr>
      <xdr:spPr>
        <a:xfrm>
          <a:off x="19494500" y="682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123739</xdr:rowOff>
    </xdr:from>
    <xdr:to>
      <xdr:col>98</xdr:col>
      <xdr:colOff>38100</xdr:colOff>
      <xdr:row>40</xdr:row>
      <xdr:rowOff>53889</xdr:rowOff>
    </xdr:to>
    <xdr:sp macro="" textlink="">
      <xdr:nvSpPr>
        <xdr:cNvPr id="387" name="フローチャート: 判断 386">
          <a:extLst>
            <a:ext uri="{FF2B5EF4-FFF2-40B4-BE49-F238E27FC236}">
              <a16:creationId xmlns:a16="http://schemas.microsoft.com/office/drawing/2014/main" id="{00000000-0008-0000-0200-000083010000}"/>
            </a:ext>
          </a:extLst>
        </xdr:cNvPr>
        <xdr:cNvSpPr/>
      </xdr:nvSpPr>
      <xdr:spPr>
        <a:xfrm>
          <a:off x="18605500" y="681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166533</xdr:rowOff>
    </xdr:from>
    <xdr:to>
      <xdr:col>116</xdr:col>
      <xdr:colOff>114300</xdr:colOff>
      <xdr:row>39</xdr:row>
      <xdr:rowOff>96683</xdr:rowOff>
    </xdr:to>
    <xdr:sp macro="" textlink="">
      <xdr:nvSpPr>
        <xdr:cNvPr id="393" name="楕円 392">
          <a:extLst>
            <a:ext uri="{FF2B5EF4-FFF2-40B4-BE49-F238E27FC236}">
              <a16:creationId xmlns:a16="http://schemas.microsoft.com/office/drawing/2014/main" id="{00000000-0008-0000-0200-000089010000}"/>
            </a:ext>
          </a:extLst>
        </xdr:cNvPr>
        <xdr:cNvSpPr/>
      </xdr:nvSpPr>
      <xdr:spPr>
        <a:xfrm>
          <a:off x="22110700" y="668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17960</xdr:rowOff>
    </xdr:from>
    <xdr:ext cx="599010" cy="259045"/>
    <xdr:sp macro="" textlink="">
      <xdr:nvSpPr>
        <xdr:cNvPr id="394" name="【一般廃棄物処理施設】&#10;一人当たり有形固定資産（償却資産）額該当値テキスト">
          <a:extLst>
            <a:ext uri="{FF2B5EF4-FFF2-40B4-BE49-F238E27FC236}">
              <a16:creationId xmlns:a16="http://schemas.microsoft.com/office/drawing/2014/main" id="{00000000-0008-0000-0200-00008A010000}"/>
            </a:ext>
          </a:extLst>
        </xdr:cNvPr>
        <xdr:cNvSpPr txBox="1"/>
      </xdr:nvSpPr>
      <xdr:spPr>
        <a:xfrm>
          <a:off x="22199600" y="6533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53108</xdr:rowOff>
    </xdr:from>
    <xdr:to>
      <xdr:col>112</xdr:col>
      <xdr:colOff>38100</xdr:colOff>
      <xdr:row>39</xdr:row>
      <xdr:rowOff>154708</xdr:rowOff>
    </xdr:to>
    <xdr:sp macro="" textlink="">
      <xdr:nvSpPr>
        <xdr:cNvPr id="395" name="楕円 394">
          <a:extLst>
            <a:ext uri="{FF2B5EF4-FFF2-40B4-BE49-F238E27FC236}">
              <a16:creationId xmlns:a16="http://schemas.microsoft.com/office/drawing/2014/main" id="{00000000-0008-0000-0200-00008B010000}"/>
            </a:ext>
          </a:extLst>
        </xdr:cNvPr>
        <xdr:cNvSpPr/>
      </xdr:nvSpPr>
      <xdr:spPr>
        <a:xfrm>
          <a:off x="21272500" y="673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45883</xdr:rowOff>
    </xdr:from>
    <xdr:to>
      <xdr:col>116</xdr:col>
      <xdr:colOff>63500</xdr:colOff>
      <xdr:row>39</xdr:row>
      <xdr:rowOff>103908</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flipV="1">
          <a:off x="21323300" y="6732433"/>
          <a:ext cx="838200" cy="58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18924</xdr:rowOff>
    </xdr:from>
    <xdr:to>
      <xdr:col>107</xdr:col>
      <xdr:colOff>101600</xdr:colOff>
      <xdr:row>39</xdr:row>
      <xdr:rowOff>120524</xdr:rowOff>
    </xdr:to>
    <xdr:sp macro="" textlink="">
      <xdr:nvSpPr>
        <xdr:cNvPr id="397" name="楕円 396">
          <a:extLst>
            <a:ext uri="{FF2B5EF4-FFF2-40B4-BE49-F238E27FC236}">
              <a16:creationId xmlns:a16="http://schemas.microsoft.com/office/drawing/2014/main" id="{00000000-0008-0000-0200-00008D010000}"/>
            </a:ext>
          </a:extLst>
        </xdr:cNvPr>
        <xdr:cNvSpPr/>
      </xdr:nvSpPr>
      <xdr:spPr>
        <a:xfrm>
          <a:off x="20383500" y="670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69724</xdr:rowOff>
    </xdr:from>
    <xdr:to>
      <xdr:col>111</xdr:col>
      <xdr:colOff>177800</xdr:colOff>
      <xdr:row>39</xdr:row>
      <xdr:rowOff>103908</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20434300" y="6756274"/>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35884</xdr:rowOff>
    </xdr:from>
    <xdr:to>
      <xdr:col>102</xdr:col>
      <xdr:colOff>165100</xdr:colOff>
      <xdr:row>39</xdr:row>
      <xdr:rowOff>137484</xdr:rowOff>
    </xdr:to>
    <xdr:sp macro="" textlink="">
      <xdr:nvSpPr>
        <xdr:cNvPr id="399" name="楕円 398">
          <a:extLst>
            <a:ext uri="{FF2B5EF4-FFF2-40B4-BE49-F238E27FC236}">
              <a16:creationId xmlns:a16="http://schemas.microsoft.com/office/drawing/2014/main" id="{00000000-0008-0000-0200-00008F010000}"/>
            </a:ext>
          </a:extLst>
        </xdr:cNvPr>
        <xdr:cNvSpPr/>
      </xdr:nvSpPr>
      <xdr:spPr>
        <a:xfrm>
          <a:off x="19494500" y="672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69724</xdr:rowOff>
    </xdr:from>
    <xdr:to>
      <xdr:col>107</xdr:col>
      <xdr:colOff>50800</xdr:colOff>
      <xdr:row>39</xdr:row>
      <xdr:rowOff>86684</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flipV="1">
          <a:off x="19545300" y="6756274"/>
          <a:ext cx="889000" cy="1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39980</xdr:rowOff>
    </xdr:from>
    <xdr:to>
      <xdr:col>98</xdr:col>
      <xdr:colOff>38100</xdr:colOff>
      <xdr:row>39</xdr:row>
      <xdr:rowOff>141580</xdr:rowOff>
    </xdr:to>
    <xdr:sp macro="" textlink="">
      <xdr:nvSpPr>
        <xdr:cNvPr id="401" name="楕円 400">
          <a:extLst>
            <a:ext uri="{FF2B5EF4-FFF2-40B4-BE49-F238E27FC236}">
              <a16:creationId xmlns:a16="http://schemas.microsoft.com/office/drawing/2014/main" id="{00000000-0008-0000-0200-000091010000}"/>
            </a:ext>
          </a:extLst>
        </xdr:cNvPr>
        <xdr:cNvSpPr/>
      </xdr:nvSpPr>
      <xdr:spPr>
        <a:xfrm>
          <a:off x="18605500" y="672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86684</xdr:rowOff>
    </xdr:from>
    <xdr:to>
      <xdr:col>102</xdr:col>
      <xdr:colOff>114300</xdr:colOff>
      <xdr:row>39</xdr:row>
      <xdr:rowOff>90780</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flipV="1">
          <a:off x="18656300" y="6773234"/>
          <a:ext cx="889000" cy="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84882</xdr:rowOff>
    </xdr:from>
    <xdr:ext cx="599010" cy="259045"/>
    <xdr:sp macro="" textlink="">
      <xdr:nvSpPr>
        <xdr:cNvPr id="403" name="n_1aveValue【一般廃棄物処理施設】&#10;一人当たり有形固定資産（償却資産）額">
          <a:extLst>
            <a:ext uri="{FF2B5EF4-FFF2-40B4-BE49-F238E27FC236}">
              <a16:creationId xmlns:a16="http://schemas.microsoft.com/office/drawing/2014/main" id="{00000000-0008-0000-0200-000093010000}"/>
            </a:ext>
          </a:extLst>
        </xdr:cNvPr>
        <xdr:cNvSpPr txBox="1"/>
      </xdr:nvSpPr>
      <xdr:spPr>
        <a:xfrm>
          <a:off x="21011095" y="6942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89566</xdr:rowOff>
    </xdr:from>
    <xdr:ext cx="599010" cy="259045"/>
    <xdr:sp macro="" textlink="">
      <xdr:nvSpPr>
        <xdr:cNvPr id="404" name="n_2aveValue【一般廃棄物処理施設】&#10;一人当たり有形固定資産（償却資産）額">
          <a:extLst>
            <a:ext uri="{FF2B5EF4-FFF2-40B4-BE49-F238E27FC236}">
              <a16:creationId xmlns:a16="http://schemas.microsoft.com/office/drawing/2014/main" id="{00000000-0008-0000-0200-000094010000}"/>
            </a:ext>
          </a:extLst>
        </xdr:cNvPr>
        <xdr:cNvSpPr txBox="1"/>
      </xdr:nvSpPr>
      <xdr:spPr>
        <a:xfrm>
          <a:off x="20134795" y="6947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57128</xdr:rowOff>
    </xdr:from>
    <xdr:ext cx="599010" cy="259045"/>
    <xdr:sp macro="" textlink="">
      <xdr:nvSpPr>
        <xdr:cNvPr id="405" name="n_3aveValue【一般廃棄物処理施設】&#10;一人当たり有形固定資産（償却資産）額">
          <a:extLst>
            <a:ext uri="{FF2B5EF4-FFF2-40B4-BE49-F238E27FC236}">
              <a16:creationId xmlns:a16="http://schemas.microsoft.com/office/drawing/2014/main" id="{00000000-0008-0000-0200-000095010000}"/>
            </a:ext>
          </a:extLst>
        </xdr:cNvPr>
        <xdr:cNvSpPr txBox="1"/>
      </xdr:nvSpPr>
      <xdr:spPr>
        <a:xfrm>
          <a:off x="19245795" y="6915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45016</xdr:rowOff>
    </xdr:from>
    <xdr:ext cx="599010" cy="259045"/>
    <xdr:sp macro="" textlink="">
      <xdr:nvSpPr>
        <xdr:cNvPr id="406" name="n_4aveValue【一般廃棄物処理施設】&#10;一人当たり有形固定資産（償却資産）額">
          <a:extLst>
            <a:ext uri="{FF2B5EF4-FFF2-40B4-BE49-F238E27FC236}">
              <a16:creationId xmlns:a16="http://schemas.microsoft.com/office/drawing/2014/main" id="{00000000-0008-0000-0200-000096010000}"/>
            </a:ext>
          </a:extLst>
        </xdr:cNvPr>
        <xdr:cNvSpPr txBox="1"/>
      </xdr:nvSpPr>
      <xdr:spPr>
        <a:xfrm>
          <a:off x="18356795" y="6903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171235</xdr:rowOff>
    </xdr:from>
    <xdr:ext cx="599010" cy="259045"/>
    <xdr:sp macro="" textlink="">
      <xdr:nvSpPr>
        <xdr:cNvPr id="407" name="n_1mainValue【一般廃棄物処理施設】&#10;一人当たり有形固定資産（償却資産）額">
          <a:extLst>
            <a:ext uri="{FF2B5EF4-FFF2-40B4-BE49-F238E27FC236}">
              <a16:creationId xmlns:a16="http://schemas.microsoft.com/office/drawing/2014/main" id="{00000000-0008-0000-0200-000097010000}"/>
            </a:ext>
          </a:extLst>
        </xdr:cNvPr>
        <xdr:cNvSpPr txBox="1"/>
      </xdr:nvSpPr>
      <xdr:spPr>
        <a:xfrm>
          <a:off x="21011095" y="651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137051</xdr:rowOff>
    </xdr:from>
    <xdr:ext cx="599010" cy="259045"/>
    <xdr:sp macro="" textlink="">
      <xdr:nvSpPr>
        <xdr:cNvPr id="408" name="n_2mainValue【一般廃棄物処理施設】&#10;一人当たり有形固定資産（償却資産）額">
          <a:extLst>
            <a:ext uri="{FF2B5EF4-FFF2-40B4-BE49-F238E27FC236}">
              <a16:creationId xmlns:a16="http://schemas.microsoft.com/office/drawing/2014/main" id="{00000000-0008-0000-0200-000098010000}"/>
            </a:ext>
          </a:extLst>
        </xdr:cNvPr>
        <xdr:cNvSpPr txBox="1"/>
      </xdr:nvSpPr>
      <xdr:spPr>
        <a:xfrm>
          <a:off x="20134795" y="6480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154011</xdr:rowOff>
    </xdr:from>
    <xdr:ext cx="599010" cy="259045"/>
    <xdr:sp macro="" textlink="">
      <xdr:nvSpPr>
        <xdr:cNvPr id="409" name="n_3mainValue【一般廃棄物処理施設】&#10;一人当たり有形固定資産（償却資産）額">
          <a:extLst>
            <a:ext uri="{FF2B5EF4-FFF2-40B4-BE49-F238E27FC236}">
              <a16:creationId xmlns:a16="http://schemas.microsoft.com/office/drawing/2014/main" id="{00000000-0008-0000-0200-000099010000}"/>
            </a:ext>
          </a:extLst>
        </xdr:cNvPr>
        <xdr:cNvSpPr txBox="1"/>
      </xdr:nvSpPr>
      <xdr:spPr>
        <a:xfrm>
          <a:off x="19245795" y="6497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158107</xdr:rowOff>
    </xdr:from>
    <xdr:ext cx="599010" cy="259045"/>
    <xdr:sp macro="" textlink="">
      <xdr:nvSpPr>
        <xdr:cNvPr id="410" name="n_4mainValue【一般廃棄物処理施設】&#10;一人当たり有形固定資産（償却資産）額">
          <a:extLst>
            <a:ext uri="{FF2B5EF4-FFF2-40B4-BE49-F238E27FC236}">
              <a16:creationId xmlns:a16="http://schemas.microsoft.com/office/drawing/2014/main" id="{00000000-0008-0000-0200-00009A010000}"/>
            </a:ext>
          </a:extLst>
        </xdr:cNvPr>
        <xdr:cNvSpPr txBox="1"/>
      </xdr:nvSpPr>
      <xdr:spPr>
        <a:xfrm>
          <a:off x="18356795" y="6501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a:extLst>
            <a:ext uri="{FF2B5EF4-FFF2-40B4-BE49-F238E27FC236}">
              <a16:creationId xmlns:a16="http://schemas.microsoft.com/office/drawing/2014/main" id="{00000000-0008-0000-0200-00009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a:extLst>
            <a:ext uri="{FF2B5EF4-FFF2-40B4-BE49-F238E27FC236}">
              <a16:creationId xmlns:a16="http://schemas.microsoft.com/office/drawing/2014/main" id="{00000000-0008-0000-0200-00009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a:extLst>
            <a:ext uri="{FF2B5EF4-FFF2-40B4-BE49-F238E27FC236}">
              <a16:creationId xmlns:a16="http://schemas.microsoft.com/office/drawing/2014/main" id="{00000000-0008-0000-0200-00009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a:extLst>
            <a:ext uri="{FF2B5EF4-FFF2-40B4-BE49-F238E27FC236}">
              <a16:creationId xmlns:a16="http://schemas.microsoft.com/office/drawing/2014/main" id="{00000000-0008-0000-0200-00009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a:extLst>
            <a:ext uri="{FF2B5EF4-FFF2-40B4-BE49-F238E27FC236}">
              <a16:creationId xmlns:a16="http://schemas.microsoft.com/office/drawing/2014/main" id="{00000000-0008-0000-0200-00009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a:extLst>
            <a:ext uri="{FF2B5EF4-FFF2-40B4-BE49-F238E27FC236}">
              <a16:creationId xmlns:a16="http://schemas.microsoft.com/office/drawing/2014/main" id="{00000000-0008-0000-0200-0000A0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a:extLst>
            <a:ext uri="{FF2B5EF4-FFF2-40B4-BE49-F238E27FC236}">
              <a16:creationId xmlns:a16="http://schemas.microsoft.com/office/drawing/2014/main" id="{00000000-0008-0000-0200-0000A1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a:extLst>
            <a:ext uri="{FF2B5EF4-FFF2-40B4-BE49-F238E27FC236}">
              <a16:creationId xmlns:a16="http://schemas.microsoft.com/office/drawing/2014/main" id="{00000000-0008-0000-0200-0000A2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4" name="【保健センター・保健所】&#10;有形固定資産減価償却率グラフ枠">
          <a:extLst>
            <a:ext uri="{FF2B5EF4-FFF2-40B4-BE49-F238E27FC236}">
              <a16:creationId xmlns:a16="http://schemas.microsoft.com/office/drawing/2014/main" id="{00000000-0008-0000-0200-0000B2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74295</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flipV="1">
          <a:off x="16318864" y="9639300"/>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78122</xdr:rowOff>
    </xdr:from>
    <xdr:ext cx="405111" cy="259045"/>
    <xdr:sp macro="" textlink="">
      <xdr:nvSpPr>
        <xdr:cNvPr id="436" name="【保健センター・保健所】&#10;有形固定資産減価償却率最小値テキスト">
          <a:extLst>
            <a:ext uri="{FF2B5EF4-FFF2-40B4-BE49-F238E27FC236}">
              <a16:creationId xmlns:a16="http://schemas.microsoft.com/office/drawing/2014/main" id="{00000000-0008-0000-0200-0000B4010000}"/>
            </a:ext>
          </a:extLst>
        </xdr:cNvPr>
        <xdr:cNvSpPr txBox="1"/>
      </xdr:nvSpPr>
      <xdr:spPr>
        <a:xfrm>
          <a:off x="16357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74295</xdr:rowOff>
    </xdr:from>
    <xdr:to>
      <xdr:col>86</xdr:col>
      <xdr:colOff>25400</xdr:colOff>
      <xdr:row>64</xdr:row>
      <xdr:rowOff>74295</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a:off x="16230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405111" cy="259045"/>
    <xdr:sp macro="" textlink="">
      <xdr:nvSpPr>
        <xdr:cNvPr id="438" name="【保健センター・保健所】&#10;有形固定資産減価償却率最大値テキスト">
          <a:extLst>
            <a:ext uri="{FF2B5EF4-FFF2-40B4-BE49-F238E27FC236}">
              <a16:creationId xmlns:a16="http://schemas.microsoft.com/office/drawing/2014/main" id="{00000000-0008-0000-0200-0000B6010000}"/>
            </a:ext>
          </a:extLst>
        </xdr:cNvPr>
        <xdr:cNvSpPr txBox="1"/>
      </xdr:nvSpPr>
      <xdr:spPr>
        <a:xfrm>
          <a:off x="16357600" y="941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21607</xdr:rowOff>
    </xdr:from>
    <xdr:ext cx="405111" cy="259045"/>
    <xdr:sp macro="" textlink="">
      <xdr:nvSpPr>
        <xdr:cNvPr id="440" name="【保健センター・保健所】&#10;有形固定資産減価償却率平均値テキスト">
          <a:extLst>
            <a:ext uri="{FF2B5EF4-FFF2-40B4-BE49-F238E27FC236}">
              <a16:creationId xmlns:a16="http://schemas.microsoft.com/office/drawing/2014/main" id="{00000000-0008-0000-0200-0000B8010000}"/>
            </a:ext>
          </a:extLst>
        </xdr:cNvPr>
        <xdr:cNvSpPr txBox="1"/>
      </xdr:nvSpPr>
      <xdr:spPr>
        <a:xfrm>
          <a:off x="16357600" y="996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441" name="フローチャート: 判断 440">
          <a:extLst>
            <a:ext uri="{FF2B5EF4-FFF2-40B4-BE49-F238E27FC236}">
              <a16:creationId xmlns:a16="http://schemas.microsoft.com/office/drawing/2014/main" id="{00000000-0008-0000-0200-0000B9010000}"/>
            </a:ext>
          </a:extLst>
        </xdr:cNvPr>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442" name="フローチャート: 判断 441">
          <a:extLst>
            <a:ext uri="{FF2B5EF4-FFF2-40B4-BE49-F238E27FC236}">
              <a16:creationId xmlns:a16="http://schemas.microsoft.com/office/drawing/2014/main" id="{00000000-0008-0000-0200-0000BA010000}"/>
            </a:ext>
          </a:extLst>
        </xdr:cNvPr>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2540</xdr:rowOff>
    </xdr:from>
    <xdr:to>
      <xdr:col>76</xdr:col>
      <xdr:colOff>165100</xdr:colOff>
      <xdr:row>59</xdr:row>
      <xdr:rowOff>104140</xdr:rowOff>
    </xdr:to>
    <xdr:sp macro="" textlink="">
      <xdr:nvSpPr>
        <xdr:cNvPr id="443" name="フローチャート: 判断 442">
          <a:extLst>
            <a:ext uri="{FF2B5EF4-FFF2-40B4-BE49-F238E27FC236}">
              <a16:creationId xmlns:a16="http://schemas.microsoft.com/office/drawing/2014/main" id="{00000000-0008-0000-0200-0000BB010000}"/>
            </a:ext>
          </a:extLst>
        </xdr:cNvPr>
        <xdr:cNvSpPr/>
      </xdr:nvSpPr>
      <xdr:spPr>
        <a:xfrm>
          <a:off x="14541500" y="1011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135890</xdr:rowOff>
    </xdr:from>
    <xdr:to>
      <xdr:col>72</xdr:col>
      <xdr:colOff>38100</xdr:colOff>
      <xdr:row>59</xdr:row>
      <xdr:rowOff>66040</xdr:rowOff>
    </xdr:to>
    <xdr:sp macro="" textlink="">
      <xdr:nvSpPr>
        <xdr:cNvPr id="444" name="フローチャート: 判断 443">
          <a:extLst>
            <a:ext uri="{FF2B5EF4-FFF2-40B4-BE49-F238E27FC236}">
              <a16:creationId xmlns:a16="http://schemas.microsoft.com/office/drawing/2014/main" id="{00000000-0008-0000-0200-0000BC010000}"/>
            </a:ext>
          </a:extLst>
        </xdr:cNvPr>
        <xdr:cNvSpPr/>
      </xdr:nvSpPr>
      <xdr:spPr>
        <a:xfrm>
          <a:off x="13652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42545</xdr:rowOff>
    </xdr:from>
    <xdr:to>
      <xdr:col>67</xdr:col>
      <xdr:colOff>101600</xdr:colOff>
      <xdr:row>58</xdr:row>
      <xdr:rowOff>144145</xdr:rowOff>
    </xdr:to>
    <xdr:sp macro="" textlink="">
      <xdr:nvSpPr>
        <xdr:cNvPr id="445" name="フローチャート: 判断 444">
          <a:extLst>
            <a:ext uri="{FF2B5EF4-FFF2-40B4-BE49-F238E27FC236}">
              <a16:creationId xmlns:a16="http://schemas.microsoft.com/office/drawing/2014/main" id="{00000000-0008-0000-0200-0000BD010000}"/>
            </a:ext>
          </a:extLst>
        </xdr:cNvPr>
        <xdr:cNvSpPr/>
      </xdr:nvSpPr>
      <xdr:spPr>
        <a:xfrm>
          <a:off x="127635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4445</xdr:rowOff>
    </xdr:from>
    <xdr:to>
      <xdr:col>85</xdr:col>
      <xdr:colOff>177800</xdr:colOff>
      <xdr:row>62</xdr:row>
      <xdr:rowOff>106045</xdr:rowOff>
    </xdr:to>
    <xdr:sp macro="" textlink="">
      <xdr:nvSpPr>
        <xdr:cNvPr id="451" name="楕円 450">
          <a:extLst>
            <a:ext uri="{FF2B5EF4-FFF2-40B4-BE49-F238E27FC236}">
              <a16:creationId xmlns:a16="http://schemas.microsoft.com/office/drawing/2014/main" id="{00000000-0008-0000-0200-0000C3010000}"/>
            </a:ext>
          </a:extLst>
        </xdr:cNvPr>
        <xdr:cNvSpPr/>
      </xdr:nvSpPr>
      <xdr:spPr>
        <a:xfrm>
          <a:off x="162687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154322</xdr:rowOff>
    </xdr:from>
    <xdr:ext cx="405111" cy="259045"/>
    <xdr:sp macro="" textlink="">
      <xdr:nvSpPr>
        <xdr:cNvPr id="452" name="【保健センター・保健所】&#10;有形固定資産減価償却率該当値テキスト">
          <a:extLst>
            <a:ext uri="{FF2B5EF4-FFF2-40B4-BE49-F238E27FC236}">
              <a16:creationId xmlns:a16="http://schemas.microsoft.com/office/drawing/2014/main" id="{00000000-0008-0000-0200-0000C4010000}"/>
            </a:ext>
          </a:extLst>
        </xdr:cNvPr>
        <xdr:cNvSpPr txBox="1"/>
      </xdr:nvSpPr>
      <xdr:spPr>
        <a:xfrm>
          <a:off x="16357600" y="1061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59690</xdr:rowOff>
    </xdr:from>
    <xdr:to>
      <xdr:col>81</xdr:col>
      <xdr:colOff>101600</xdr:colOff>
      <xdr:row>62</xdr:row>
      <xdr:rowOff>161290</xdr:rowOff>
    </xdr:to>
    <xdr:sp macro="" textlink="">
      <xdr:nvSpPr>
        <xdr:cNvPr id="453" name="楕円 452">
          <a:extLst>
            <a:ext uri="{FF2B5EF4-FFF2-40B4-BE49-F238E27FC236}">
              <a16:creationId xmlns:a16="http://schemas.microsoft.com/office/drawing/2014/main" id="{00000000-0008-0000-0200-0000C5010000}"/>
            </a:ext>
          </a:extLst>
        </xdr:cNvPr>
        <xdr:cNvSpPr/>
      </xdr:nvSpPr>
      <xdr:spPr>
        <a:xfrm>
          <a:off x="154305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55245</xdr:rowOff>
    </xdr:from>
    <xdr:to>
      <xdr:col>85</xdr:col>
      <xdr:colOff>127000</xdr:colOff>
      <xdr:row>62</xdr:row>
      <xdr:rowOff>110490</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flipV="1">
          <a:off x="15481300" y="1068514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635</xdr:rowOff>
    </xdr:from>
    <xdr:to>
      <xdr:col>76</xdr:col>
      <xdr:colOff>165100</xdr:colOff>
      <xdr:row>62</xdr:row>
      <xdr:rowOff>102235</xdr:rowOff>
    </xdr:to>
    <xdr:sp macro="" textlink="">
      <xdr:nvSpPr>
        <xdr:cNvPr id="455" name="楕円 454">
          <a:extLst>
            <a:ext uri="{FF2B5EF4-FFF2-40B4-BE49-F238E27FC236}">
              <a16:creationId xmlns:a16="http://schemas.microsoft.com/office/drawing/2014/main" id="{00000000-0008-0000-0200-0000C7010000}"/>
            </a:ext>
          </a:extLst>
        </xdr:cNvPr>
        <xdr:cNvSpPr/>
      </xdr:nvSpPr>
      <xdr:spPr>
        <a:xfrm>
          <a:off x="14541500" y="106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51435</xdr:rowOff>
    </xdr:from>
    <xdr:to>
      <xdr:col>81</xdr:col>
      <xdr:colOff>50800</xdr:colOff>
      <xdr:row>62</xdr:row>
      <xdr:rowOff>110490</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14592300" y="1068133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153035</xdr:rowOff>
    </xdr:from>
    <xdr:to>
      <xdr:col>72</xdr:col>
      <xdr:colOff>38100</xdr:colOff>
      <xdr:row>62</xdr:row>
      <xdr:rowOff>83185</xdr:rowOff>
    </xdr:to>
    <xdr:sp macro="" textlink="">
      <xdr:nvSpPr>
        <xdr:cNvPr id="457" name="楕円 456">
          <a:extLst>
            <a:ext uri="{FF2B5EF4-FFF2-40B4-BE49-F238E27FC236}">
              <a16:creationId xmlns:a16="http://schemas.microsoft.com/office/drawing/2014/main" id="{00000000-0008-0000-0200-0000C9010000}"/>
            </a:ext>
          </a:extLst>
        </xdr:cNvPr>
        <xdr:cNvSpPr/>
      </xdr:nvSpPr>
      <xdr:spPr>
        <a:xfrm>
          <a:off x="136525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32385</xdr:rowOff>
    </xdr:from>
    <xdr:to>
      <xdr:col>76</xdr:col>
      <xdr:colOff>114300</xdr:colOff>
      <xdr:row>62</xdr:row>
      <xdr:rowOff>51435</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13703300" y="1066228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120650</xdr:rowOff>
    </xdr:from>
    <xdr:to>
      <xdr:col>67</xdr:col>
      <xdr:colOff>101600</xdr:colOff>
      <xdr:row>62</xdr:row>
      <xdr:rowOff>50800</xdr:rowOff>
    </xdr:to>
    <xdr:sp macro="" textlink="">
      <xdr:nvSpPr>
        <xdr:cNvPr id="459" name="楕円 458">
          <a:extLst>
            <a:ext uri="{FF2B5EF4-FFF2-40B4-BE49-F238E27FC236}">
              <a16:creationId xmlns:a16="http://schemas.microsoft.com/office/drawing/2014/main" id="{00000000-0008-0000-0200-0000CB010000}"/>
            </a:ext>
          </a:extLst>
        </xdr:cNvPr>
        <xdr:cNvSpPr/>
      </xdr:nvSpPr>
      <xdr:spPr>
        <a:xfrm>
          <a:off x="12763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0</xdr:rowOff>
    </xdr:from>
    <xdr:to>
      <xdr:col>71</xdr:col>
      <xdr:colOff>177800</xdr:colOff>
      <xdr:row>62</xdr:row>
      <xdr:rowOff>32385</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12814300" y="1062990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147337</xdr:rowOff>
    </xdr:from>
    <xdr:ext cx="405111" cy="259045"/>
    <xdr:sp macro="" textlink="">
      <xdr:nvSpPr>
        <xdr:cNvPr id="461" name="n_1aveValue【保健センター・保健所】&#10;有形固定資産減価償却率">
          <a:extLst>
            <a:ext uri="{FF2B5EF4-FFF2-40B4-BE49-F238E27FC236}">
              <a16:creationId xmlns:a16="http://schemas.microsoft.com/office/drawing/2014/main" id="{00000000-0008-0000-0200-0000CD010000}"/>
            </a:ext>
          </a:extLst>
        </xdr:cNvPr>
        <xdr:cNvSpPr txBox="1"/>
      </xdr:nvSpPr>
      <xdr:spPr>
        <a:xfrm>
          <a:off x="15266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120667</xdr:rowOff>
    </xdr:from>
    <xdr:ext cx="405111" cy="259045"/>
    <xdr:sp macro="" textlink="">
      <xdr:nvSpPr>
        <xdr:cNvPr id="462" name="n_2aveValue【保健センター・保健所】&#10;有形固定資産減価償却率">
          <a:extLst>
            <a:ext uri="{FF2B5EF4-FFF2-40B4-BE49-F238E27FC236}">
              <a16:creationId xmlns:a16="http://schemas.microsoft.com/office/drawing/2014/main" id="{00000000-0008-0000-0200-0000CE010000}"/>
            </a:ext>
          </a:extLst>
        </xdr:cNvPr>
        <xdr:cNvSpPr txBox="1"/>
      </xdr:nvSpPr>
      <xdr:spPr>
        <a:xfrm>
          <a:off x="14389744"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82567</xdr:rowOff>
    </xdr:from>
    <xdr:ext cx="405111" cy="259045"/>
    <xdr:sp macro="" textlink="">
      <xdr:nvSpPr>
        <xdr:cNvPr id="463" name="n_3aveValue【保健センター・保健所】&#10;有形固定資産減価償却率">
          <a:extLst>
            <a:ext uri="{FF2B5EF4-FFF2-40B4-BE49-F238E27FC236}">
              <a16:creationId xmlns:a16="http://schemas.microsoft.com/office/drawing/2014/main" id="{00000000-0008-0000-0200-0000CF010000}"/>
            </a:ext>
          </a:extLst>
        </xdr:cNvPr>
        <xdr:cNvSpPr txBox="1"/>
      </xdr:nvSpPr>
      <xdr:spPr>
        <a:xfrm>
          <a:off x="13500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160672</xdr:rowOff>
    </xdr:from>
    <xdr:ext cx="405111" cy="259045"/>
    <xdr:sp macro="" textlink="">
      <xdr:nvSpPr>
        <xdr:cNvPr id="464" name="n_4aveValue【保健センター・保健所】&#10;有形固定資産減価償却率">
          <a:extLst>
            <a:ext uri="{FF2B5EF4-FFF2-40B4-BE49-F238E27FC236}">
              <a16:creationId xmlns:a16="http://schemas.microsoft.com/office/drawing/2014/main" id="{00000000-0008-0000-0200-0000D0010000}"/>
            </a:ext>
          </a:extLst>
        </xdr:cNvPr>
        <xdr:cNvSpPr txBox="1"/>
      </xdr:nvSpPr>
      <xdr:spPr>
        <a:xfrm>
          <a:off x="126117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152417</xdr:rowOff>
    </xdr:from>
    <xdr:ext cx="405111" cy="259045"/>
    <xdr:sp macro="" textlink="">
      <xdr:nvSpPr>
        <xdr:cNvPr id="465" name="n_1mainValue【保健センター・保健所】&#10;有形固定資産減価償却率">
          <a:extLst>
            <a:ext uri="{FF2B5EF4-FFF2-40B4-BE49-F238E27FC236}">
              <a16:creationId xmlns:a16="http://schemas.microsoft.com/office/drawing/2014/main" id="{00000000-0008-0000-0200-0000D1010000}"/>
            </a:ext>
          </a:extLst>
        </xdr:cNvPr>
        <xdr:cNvSpPr txBox="1"/>
      </xdr:nvSpPr>
      <xdr:spPr>
        <a:xfrm>
          <a:off x="15266044"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93362</xdr:rowOff>
    </xdr:from>
    <xdr:ext cx="405111" cy="259045"/>
    <xdr:sp macro="" textlink="">
      <xdr:nvSpPr>
        <xdr:cNvPr id="466" name="n_2mainValue【保健センター・保健所】&#10;有形固定資産減価償却率">
          <a:extLst>
            <a:ext uri="{FF2B5EF4-FFF2-40B4-BE49-F238E27FC236}">
              <a16:creationId xmlns:a16="http://schemas.microsoft.com/office/drawing/2014/main" id="{00000000-0008-0000-0200-0000D2010000}"/>
            </a:ext>
          </a:extLst>
        </xdr:cNvPr>
        <xdr:cNvSpPr txBox="1"/>
      </xdr:nvSpPr>
      <xdr:spPr>
        <a:xfrm>
          <a:off x="14389744" y="1072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74312</xdr:rowOff>
    </xdr:from>
    <xdr:ext cx="405111" cy="259045"/>
    <xdr:sp macro="" textlink="">
      <xdr:nvSpPr>
        <xdr:cNvPr id="467" name="n_3mainValue【保健センター・保健所】&#10;有形固定資産減価償却率">
          <a:extLst>
            <a:ext uri="{FF2B5EF4-FFF2-40B4-BE49-F238E27FC236}">
              <a16:creationId xmlns:a16="http://schemas.microsoft.com/office/drawing/2014/main" id="{00000000-0008-0000-0200-0000D3010000}"/>
            </a:ext>
          </a:extLst>
        </xdr:cNvPr>
        <xdr:cNvSpPr txBox="1"/>
      </xdr:nvSpPr>
      <xdr:spPr>
        <a:xfrm>
          <a:off x="13500744"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41927</xdr:rowOff>
    </xdr:from>
    <xdr:ext cx="405111" cy="259045"/>
    <xdr:sp macro="" textlink="">
      <xdr:nvSpPr>
        <xdr:cNvPr id="468" name="n_4mainValue【保健センター・保健所】&#10;有形固定資産減価償却率">
          <a:extLst>
            <a:ext uri="{FF2B5EF4-FFF2-40B4-BE49-F238E27FC236}">
              <a16:creationId xmlns:a16="http://schemas.microsoft.com/office/drawing/2014/main" id="{00000000-0008-0000-0200-0000D4010000}"/>
            </a:ext>
          </a:extLst>
        </xdr:cNvPr>
        <xdr:cNvSpPr txBox="1"/>
      </xdr:nvSpPr>
      <xdr:spPr>
        <a:xfrm>
          <a:off x="126117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a:extLst>
            <a:ext uri="{FF2B5EF4-FFF2-40B4-BE49-F238E27FC236}">
              <a16:creationId xmlns:a16="http://schemas.microsoft.com/office/drawing/2014/main" id="{00000000-0008-0000-0200-0000D5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a:extLst>
            <a:ext uri="{FF2B5EF4-FFF2-40B4-BE49-F238E27FC236}">
              <a16:creationId xmlns:a16="http://schemas.microsoft.com/office/drawing/2014/main" id="{00000000-0008-0000-0200-0000D6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a:extLst>
            <a:ext uri="{FF2B5EF4-FFF2-40B4-BE49-F238E27FC236}">
              <a16:creationId xmlns:a16="http://schemas.microsoft.com/office/drawing/2014/main" id="{00000000-0008-0000-0200-0000D7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a:extLst>
            <a:ext uri="{FF2B5EF4-FFF2-40B4-BE49-F238E27FC236}">
              <a16:creationId xmlns:a16="http://schemas.microsoft.com/office/drawing/2014/main" id="{00000000-0008-0000-0200-0000D8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a:extLst>
            <a:ext uri="{FF2B5EF4-FFF2-40B4-BE49-F238E27FC236}">
              <a16:creationId xmlns:a16="http://schemas.microsoft.com/office/drawing/2014/main" id="{00000000-0008-0000-0200-0000D9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a:extLst>
            <a:ext uri="{FF2B5EF4-FFF2-40B4-BE49-F238E27FC236}">
              <a16:creationId xmlns:a16="http://schemas.microsoft.com/office/drawing/2014/main" id="{00000000-0008-0000-0200-0000DA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a:extLst>
            <a:ext uri="{FF2B5EF4-FFF2-40B4-BE49-F238E27FC236}">
              <a16:creationId xmlns:a16="http://schemas.microsoft.com/office/drawing/2014/main" id="{00000000-0008-0000-0200-0000DB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a:extLst>
            <a:ext uri="{FF2B5EF4-FFF2-40B4-BE49-F238E27FC236}">
              <a16:creationId xmlns:a16="http://schemas.microsoft.com/office/drawing/2014/main" id="{00000000-0008-0000-0200-0000DC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0" name="テキスト ボックス 479">
          <a:extLst>
            <a:ext uri="{FF2B5EF4-FFF2-40B4-BE49-F238E27FC236}">
              <a16:creationId xmlns:a16="http://schemas.microsoft.com/office/drawing/2014/main" id="{00000000-0008-0000-0200-0000E0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3" name="直線コネクタ 482">
          <a:extLst>
            <a:ext uri="{FF2B5EF4-FFF2-40B4-BE49-F238E27FC236}">
              <a16:creationId xmlns:a16="http://schemas.microsoft.com/office/drawing/2014/main" id="{00000000-0008-0000-0200-0000E3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5" name="直線コネクタ 484">
          <a:extLst>
            <a:ext uri="{FF2B5EF4-FFF2-40B4-BE49-F238E27FC236}">
              <a16:creationId xmlns:a16="http://schemas.microsoft.com/office/drawing/2014/main" id="{00000000-0008-0000-0200-0000E5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保健センター・保健所】&#10;一人当たり面積グラフ枠">
          <a:extLst>
            <a:ext uri="{FF2B5EF4-FFF2-40B4-BE49-F238E27FC236}">
              <a16:creationId xmlns:a16="http://schemas.microsoft.com/office/drawing/2014/main" id="{00000000-0008-0000-0200-0000EB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xdr:rowOff>
    </xdr:from>
    <xdr:to>
      <xdr:col>116</xdr:col>
      <xdr:colOff>62864</xdr:colOff>
      <xdr:row>64</xdr:row>
      <xdr:rowOff>3810</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flipV="1">
          <a:off x="22160864" y="960501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493" name="【保健センター・保健所】&#10;一人当たり面積最小値テキスト">
          <a:extLst>
            <a:ext uri="{FF2B5EF4-FFF2-40B4-BE49-F238E27FC236}">
              <a16:creationId xmlns:a16="http://schemas.microsoft.com/office/drawing/2014/main" id="{00000000-0008-0000-0200-0000ED010000}"/>
            </a:ext>
          </a:extLst>
        </xdr:cNvPr>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121937</xdr:rowOff>
    </xdr:from>
    <xdr:ext cx="469744" cy="259045"/>
    <xdr:sp macro="" textlink="">
      <xdr:nvSpPr>
        <xdr:cNvPr id="495" name="【保健センター・保健所】&#10;一人当たり面積最大値テキスト">
          <a:extLst>
            <a:ext uri="{FF2B5EF4-FFF2-40B4-BE49-F238E27FC236}">
              <a16:creationId xmlns:a16="http://schemas.microsoft.com/office/drawing/2014/main" id="{00000000-0008-0000-0200-0000EF010000}"/>
            </a:ext>
          </a:extLst>
        </xdr:cNvPr>
        <xdr:cNvSpPr txBox="1"/>
      </xdr:nvSpPr>
      <xdr:spPr>
        <a:xfrm>
          <a:off x="22199600" y="938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xdr:rowOff>
    </xdr:from>
    <xdr:to>
      <xdr:col>116</xdr:col>
      <xdr:colOff>152400</xdr:colOff>
      <xdr:row>56</xdr:row>
      <xdr:rowOff>3810</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a:off x="22072600" y="960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166387</xdr:rowOff>
    </xdr:from>
    <xdr:ext cx="469744" cy="259045"/>
    <xdr:sp macro="" textlink="">
      <xdr:nvSpPr>
        <xdr:cNvPr id="497" name="【保健センター・保健所】&#10;一人当たり面積平均値テキスト">
          <a:extLst>
            <a:ext uri="{FF2B5EF4-FFF2-40B4-BE49-F238E27FC236}">
              <a16:creationId xmlns:a16="http://schemas.microsoft.com/office/drawing/2014/main" id="{00000000-0008-0000-0200-0000F1010000}"/>
            </a:ext>
          </a:extLst>
        </xdr:cNvPr>
        <xdr:cNvSpPr txBox="1"/>
      </xdr:nvSpPr>
      <xdr:spPr>
        <a:xfrm>
          <a:off x="22199600" y="10453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498" name="フローチャート: 判断 497">
          <a:extLst>
            <a:ext uri="{FF2B5EF4-FFF2-40B4-BE49-F238E27FC236}">
              <a16:creationId xmlns:a16="http://schemas.microsoft.com/office/drawing/2014/main" id="{00000000-0008-0000-0200-0000F2010000}"/>
            </a:ext>
          </a:extLst>
        </xdr:cNvPr>
        <xdr:cNvSpPr/>
      </xdr:nvSpPr>
      <xdr:spPr>
        <a:xfrm>
          <a:off x="221107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67310</xdr:rowOff>
    </xdr:from>
    <xdr:to>
      <xdr:col>112</xdr:col>
      <xdr:colOff>38100</xdr:colOff>
      <xdr:row>62</xdr:row>
      <xdr:rowOff>168910</xdr:rowOff>
    </xdr:to>
    <xdr:sp macro="" textlink="">
      <xdr:nvSpPr>
        <xdr:cNvPr id="499" name="フローチャート: 判断 498">
          <a:extLst>
            <a:ext uri="{FF2B5EF4-FFF2-40B4-BE49-F238E27FC236}">
              <a16:creationId xmlns:a16="http://schemas.microsoft.com/office/drawing/2014/main" id="{00000000-0008-0000-0200-0000F3010000}"/>
            </a:ext>
          </a:extLst>
        </xdr:cNvPr>
        <xdr:cNvSpPr/>
      </xdr:nvSpPr>
      <xdr:spPr>
        <a:xfrm>
          <a:off x="212725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82550</xdr:rowOff>
    </xdr:from>
    <xdr:to>
      <xdr:col>107</xdr:col>
      <xdr:colOff>101600</xdr:colOff>
      <xdr:row>63</xdr:row>
      <xdr:rowOff>12700</xdr:rowOff>
    </xdr:to>
    <xdr:sp macro="" textlink="">
      <xdr:nvSpPr>
        <xdr:cNvPr id="500" name="フローチャート: 判断 499">
          <a:extLst>
            <a:ext uri="{FF2B5EF4-FFF2-40B4-BE49-F238E27FC236}">
              <a16:creationId xmlns:a16="http://schemas.microsoft.com/office/drawing/2014/main" id="{00000000-0008-0000-0200-0000F4010000}"/>
            </a:ext>
          </a:extLst>
        </xdr:cNvPr>
        <xdr:cNvSpPr/>
      </xdr:nvSpPr>
      <xdr:spPr>
        <a:xfrm>
          <a:off x="20383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86360</xdr:rowOff>
    </xdr:from>
    <xdr:to>
      <xdr:col>102</xdr:col>
      <xdr:colOff>165100</xdr:colOff>
      <xdr:row>63</xdr:row>
      <xdr:rowOff>16510</xdr:rowOff>
    </xdr:to>
    <xdr:sp macro="" textlink="">
      <xdr:nvSpPr>
        <xdr:cNvPr id="501" name="フローチャート: 判断 500">
          <a:extLst>
            <a:ext uri="{FF2B5EF4-FFF2-40B4-BE49-F238E27FC236}">
              <a16:creationId xmlns:a16="http://schemas.microsoft.com/office/drawing/2014/main" id="{00000000-0008-0000-0200-0000F5010000}"/>
            </a:ext>
          </a:extLst>
        </xdr:cNvPr>
        <xdr:cNvSpPr/>
      </xdr:nvSpPr>
      <xdr:spPr>
        <a:xfrm>
          <a:off x="19494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74930</xdr:rowOff>
    </xdr:from>
    <xdr:to>
      <xdr:col>98</xdr:col>
      <xdr:colOff>38100</xdr:colOff>
      <xdr:row>63</xdr:row>
      <xdr:rowOff>5080</xdr:rowOff>
    </xdr:to>
    <xdr:sp macro="" textlink="">
      <xdr:nvSpPr>
        <xdr:cNvPr id="502" name="フローチャート: 判断 501">
          <a:extLst>
            <a:ext uri="{FF2B5EF4-FFF2-40B4-BE49-F238E27FC236}">
              <a16:creationId xmlns:a16="http://schemas.microsoft.com/office/drawing/2014/main" id="{00000000-0008-0000-0200-0000F6010000}"/>
            </a:ext>
          </a:extLst>
        </xdr:cNvPr>
        <xdr:cNvSpPr/>
      </xdr:nvSpPr>
      <xdr:spPr>
        <a:xfrm>
          <a:off x="186055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508" name="楕円 507">
          <a:extLst>
            <a:ext uri="{FF2B5EF4-FFF2-40B4-BE49-F238E27FC236}">
              <a16:creationId xmlns:a16="http://schemas.microsoft.com/office/drawing/2014/main" id="{00000000-0008-0000-0200-0000FC010000}"/>
            </a:ext>
          </a:extLst>
        </xdr:cNvPr>
        <xdr:cNvSpPr/>
      </xdr:nvSpPr>
      <xdr:spPr>
        <a:xfrm>
          <a:off x="221107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53357</xdr:rowOff>
    </xdr:from>
    <xdr:ext cx="469744" cy="259045"/>
    <xdr:sp macro="" textlink="">
      <xdr:nvSpPr>
        <xdr:cNvPr id="509" name="【保健センター・保健所】&#10;一人当たり面積該当値テキスト">
          <a:extLst>
            <a:ext uri="{FF2B5EF4-FFF2-40B4-BE49-F238E27FC236}">
              <a16:creationId xmlns:a16="http://schemas.microsoft.com/office/drawing/2014/main" id="{00000000-0008-0000-0200-0000FD010000}"/>
            </a:ext>
          </a:extLst>
        </xdr:cNvPr>
        <xdr:cNvSpPr txBox="1"/>
      </xdr:nvSpPr>
      <xdr:spPr>
        <a:xfrm>
          <a:off x="22199600" y="106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82550</xdr:rowOff>
    </xdr:from>
    <xdr:to>
      <xdr:col>112</xdr:col>
      <xdr:colOff>38100</xdr:colOff>
      <xdr:row>63</xdr:row>
      <xdr:rowOff>12700</xdr:rowOff>
    </xdr:to>
    <xdr:sp macro="" textlink="">
      <xdr:nvSpPr>
        <xdr:cNvPr id="510" name="楕円 509">
          <a:extLst>
            <a:ext uri="{FF2B5EF4-FFF2-40B4-BE49-F238E27FC236}">
              <a16:creationId xmlns:a16="http://schemas.microsoft.com/office/drawing/2014/main" id="{00000000-0008-0000-0200-0000FE010000}"/>
            </a:ext>
          </a:extLst>
        </xdr:cNvPr>
        <xdr:cNvSpPr/>
      </xdr:nvSpPr>
      <xdr:spPr>
        <a:xfrm>
          <a:off x="21272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125730</xdr:rowOff>
    </xdr:from>
    <xdr:to>
      <xdr:col>116</xdr:col>
      <xdr:colOff>63500</xdr:colOff>
      <xdr:row>62</xdr:row>
      <xdr:rowOff>133350</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flipV="1">
          <a:off x="21323300" y="107556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82550</xdr:rowOff>
    </xdr:from>
    <xdr:to>
      <xdr:col>107</xdr:col>
      <xdr:colOff>101600</xdr:colOff>
      <xdr:row>63</xdr:row>
      <xdr:rowOff>12700</xdr:rowOff>
    </xdr:to>
    <xdr:sp macro="" textlink="">
      <xdr:nvSpPr>
        <xdr:cNvPr id="512" name="楕円 511">
          <a:extLst>
            <a:ext uri="{FF2B5EF4-FFF2-40B4-BE49-F238E27FC236}">
              <a16:creationId xmlns:a16="http://schemas.microsoft.com/office/drawing/2014/main" id="{00000000-0008-0000-0200-000000020000}"/>
            </a:ext>
          </a:extLst>
        </xdr:cNvPr>
        <xdr:cNvSpPr/>
      </xdr:nvSpPr>
      <xdr:spPr>
        <a:xfrm>
          <a:off x="20383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133350</xdr:rowOff>
    </xdr:from>
    <xdr:to>
      <xdr:col>111</xdr:col>
      <xdr:colOff>177800</xdr:colOff>
      <xdr:row>62</xdr:row>
      <xdr:rowOff>133350</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a:off x="20434300" y="10763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90170</xdr:rowOff>
    </xdr:from>
    <xdr:to>
      <xdr:col>102</xdr:col>
      <xdr:colOff>165100</xdr:colOff>
      <xdr:row>63</xdr:row>
      <xdr:rowOff>20320</xdr:rowOff>
    </xdr:to>
    <xdr:sp macro="" textlink="">
      <xdr:nvSpPr>
        <xdr:cNvPr id="514" name="楕円 513">
          <a:extLst>
            <a:ext uri="{FF2B5EF4-FFF2-40B4-BE49-F238E27FC236}">
              <a16:creationId xmlns:a16="http://schemas.microsoft.com/office/drawing/2014/main" id="{00000000-0008-0000-0200-000002020000}"/>
            </a:ext>
          </a:extLst>
        </xdr:cNvPr>
        <xdr:cNvSpPr/>
      </xdr:nvSpPr>
      <xdr:spPr>
        <a:xfrm>
          <a:off x="194945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133350</xdr:rowOff>
    </xdr:from>
    <xdr:to>
      <xdr:col>107</xdr:col>
      <xdr:colOff>50800</xdr:colOff>
      <xdr:row>62</xdr:row>
      <xdr:rowOff>140970</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flipV="1">
          <a:off x="19545300" y="107632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90170</xdr:rowOff>
    </xdr:from>
    <xdr:to>
      <xdr:col>98</xdr:col>
      <xdr:colOff>38100</xdr:colOff>
      <xdr:row>63</xdr:row>
      <xdr:rowOff>20320</xdr:rowOff>
    </xdr:to>
    <xdr:sp macro="" textlink="">
      <xdr:nvSpPr>
        <xdr:cNvPr id="516" name="楕円 515">
          <a:extLst>
            <a:ext uri="{FF2B5EF4-FFF2-40B4-BE49-F238E27FC236}">
              <a16:creationId xmlns:a16="http://schemas.microsoft.com/office/drawing/2014/main" id="{00000000-0008-0000-0200-000004020000}"/>
            </a:ext>
          </a:extLst>
        </xdr:cNvPr>
        <xdr:cNvSpPr/>
      </xdr:nvSpPr>
      <xdr:spPr>
        <a:xfrm>
          <a:off x="186055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140970</xdr:rowOff>
    </xdr:from>
    <xdr:to>
      <xdr:col>102</xdr:col>
      <xdr:colOff>114300</xdr:colOff>
      <xdr:row>62</xdr:row>
      <xdr:rowOff>140970</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8656300" y="107708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13987</xdr:rowOff>
    </xdr:from>
    <xdr:ext cx="469744" cy="259045"/>
    <xdr:sp macro="" textlink="">
      <xdr:nvSpPr>
        <xdr:cNvPr id="518" name="n_1aveValue【保健センター・保健所】&#10;一人当たり面積">
          <a:extLst>
            <a:ext uri="{FF2B5EF4-FFF2-40B4-BE49-F238E27FC236}">
              <a16:creationId xmlns:a16="http://schemas.microsoft.com/office/drawing/2014/main" id="{00000000-0008-0000-0200-000006020000}"/>
            </a:ext>
          </a:extLst>
        </xdr:cNvPr>
        <xdr:cNvSpPr txBox="1"/>
      </xdr:nvSpPr>
      <xdr:spPr>
        <a:xfrm>
          <a:off x="21075727" y="1047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3827</xdr:rowOff>
    </xdr:from>
    <xdr:ext cx="469744" cy="259045"/>
    <xdr:sp macro="" textlink="">
      <xdr:nvSpPr>
        <xdr:cNvPr id="519" name="n_2aveValue【保健センター・保健所】&#10;一人当たり面積">
          <a:extLst>
            <a:ext uri="{FF2B5EF4-FFF2-40B4-BE49-F238E27FC236}">
              <a16:creationId xmlns:a16="http://schemas.microsoft.com/office/drawing/2014/main" id="{00000000-0008-0000-0200-000007020000}"/>
            </a:ext>
          </a:extLst>
        </xdr:cNvPr>
        <xdr:cNvSpPr txBox="1"/>
      </xdr:nvSpPr>
      <xdr:spPr>
        <a:xfrm>
          <a:off x="20199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33037</xdr:rowOff>
    </xdr:from>
    <xdr:ext cx="469744" cy="259045"/>
    <xdr:sp macro="" textlink="">
      <xdr:nvSpPr>
        <xdr:cNvPr id="520" name="n_3aveValue【保健センター・保健所】&#10;一人当たり面積">
          <a:extLst>
            <a:ext uri="{FF2B5EF4-FFF2-40B4-BE49-F238E27FC236}">
              <a16:creationId xmlns:a16="http://schemas.microsoft.com/office/drawing/2014/main" id="{00000000-0008-0000-0200-000008020000}"/>
            </a:ext>
          </a:extLst>
        </xdr:cNvPr>
        <xdr:cNvSpPr txBox="1"/>
      </xdr:nvSpPr>
      <xdr:spPr>
        <a:xfrm>
          <a:off x="19310427" y="1049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21607</xdr:rowOff>
    </xdr:from>
    <xdr:ext cx="469744" cy="259045"/>
    <xdr:sp macro="" textlink="">
      <xdr:nvSpPr>
        <xdr:cNvPr id="521" name="n_4aveValue【保健センター・保健所】&#10;一人当たり面積">
          <a:extLst>
            <a:ext uri="{FF2B5EF4-FFF2-40B4-BE49-F238E27FC236}">
              <a16:creationId xmlns:a16="http://schemas.microsoft.com/office/drawing/2014/main" id="{00000000-0008-0000-0200-000009020000}"/>
            </a:ext>
          </a:extLst>
        </xdr:cNvPr>
        <xdr:cNvSpPr txBox="1"/>
      </xdr:nvSpPr>
      <xdr:spPr>
        <a:xfrm>
          <a:off x="18421427" y="1048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3827</xdr:rowOff>
    </xdr:from>
    <xdr:ext cx="469744" cy="259045"/>
    <xdr:sp macro="" textlink="">
      <xdr:nvSpPr>
        <xdr:cNvPr id="522" name="n_1mainValue【保健センター・保健所】&#10;一人当たり面積">
          <a:extLst>
            <a:ext uri="{FF2B5EF4-FFF2-40B4-BE49-F238E27FC236}">
              <a16:creationId xmlns:a16="http://schemas.microsoft.com/office/drawing/2014/main" id="{00000000-0008-0000-0200-00000A020000}"/>
            </a:ext>
          </a:extLst>
        </xdr:cNvPr>
        <xdr:cNvSpPr txBox="1"/>
      </xdr:nvSpPr>
      <xdr:spPr>
        <a:xfrm>
          <a:off x="210757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29227</xdr:rowOff>
    </xdr:from>
    <xdr:ext cx="469744" cy="259045"/>
    <xdr:sp macro="" textlink="">
      <xdr:nvSpPr>
        <xdr:cNvPr id="523" name="n_2mainValue【保健センター・保健所】&#10;一人当たり面積">
          <a:extLst>
            <a:ext uri="{FF2B5EF4-FFF2-40B4-BE49-F238E27FC236}">
              <a16:creationId xmlns:a16="http://schemas.microsoft.com/office/drawing/2014/main" id="{00000000-0008-0000-0200-00000B020000}"/>
            </a:ext>
          </a:extLst>
        </xdr:cNvPr>
        <xdr:cNvSpPr txBox="1"/>
      </xdr:nvSpPr>
      <xdr:spPr>
        <a:xfrm>
          <a:off x="20199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11447</xdr:rowOff>
    </xdr:from>
    <xdr:ext cx="469744" cy="259045"/>
    <xdr:sp macro="" textlink="">
      <xdr:nvSpPr>
        <xdr:cNvPr id="524" name="n_3mainValue【保健センター・保健所】&#10;一人当たり面積">
          <a:extLst>
            <a:ext uri="{FF2B5EF4-FFF2-40B4-BE49-F238E27FC236}">
              <a16:creationId xmlns:a16="http://schemas.microsoft.com/office/drawing/2014/main" id="{00000000-0008-0000-0200-00000C020000}"/>
            </a:ext>
          </a:extLst>
        </xdr:cNvPr>
        <xdr:cNvSpPr txBox="1"/>
      </xdr:nvSpPr>
      <xdr:spPr>
        <a:xfrm>
          <a:off x="19310427"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11447</xdr:rowOff>
    </xdr:from>
    <xdr:ext cx="469744" cy="259045"/>
    <xdr:sp macro="" textlink="">
      <xdr:nvSpPr>
        <xdr:cNvPr id="525" name="n_4mainValue【保健センター・保健所】&#10;一人当たり面積">
          <a:extLst>
            <a:ext uri="{FF2B5EF4-FFF2-40B4-BE49-F238E27FC236}">
              <a16:creationId xmlns:a16="http://schemas.microsoft.com/office/drawing/2014/main" id="{00000000-0008-0000-0200-00000D020000}"/>
            </a:ext>
          </a:extLst>
        </xdr:cNvPr>
        <xdr:cNvSpPr txBox="1"/>
      </xdr:nvSpPr>
      <xdr:spPr>
        <a:xfrm>
          <a:off x="18421427"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a:extLst>
            <a:ext uri="{FF2B5EF4-FFF2-40B4-BE49-F238E27FC236}">
              <a16:creationId xmlns:a16="http://schemas.microsoft.com/office/drawing/2014/main" id="{00000000-0008-0000-0200-00000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a:extLst>
            <a:ext uri="{FF2B5EF4-FFF2-40B4-BE49-F238E27FC236}">
              <a16:creationId xmlns:a16="http://schemas.microsoft.com/office/drawing/2014/main" id="{00000000-0008-0000-0200-00000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a:extLst>
            <a:ext uri="{FF2B5EF4-FFF2-40B4-BE49-F238E27FC236}">
              <a16:creationId xmlns:a16="http://schemas.microsoft.com/office/drawing/2014/main" id="{00000000-0008-0000-0200-00001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a:extLst>
            <a:ext uri="{FF2B5EF4-FFF2-40B4-BE49-F238E27FC236}">
              <a16:creationId xmlns:a16="http://schemas.microsoft.com/office/drawing/2014/main" id="{00000000-0008-0000-0200-00001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a:extLst>
            <a:ext uri="{FF2B5EF4-FFF2-40B4-BE49-F238E27FC236}">
              <a16:creationId xmlns:a16="http://schemas.microsoft.com/office/drawing/2014/main" id="{00000000-0008-0000-0200-00001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a:extLst>
            <a:ext uri="{FF2B5EF4-FFF2-40B4-BE49-F238E27FC236}">
              <a16:creationId xmlns:a16="http://schemas.microsoft.com/office/drawing/2014/main" id="{00000000-0008-0000-0200-00001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a:extLst>
            <a:ext uri="{FF2B5EF4-FFF2-40B4-BE49-F238E27FC236}">
              <a16:creationId xmlns:a16="http://schemas.microsoft.com/office/drawing/2014/main" id="{00000000-0008-0000-0200-00001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a:extLst>
            <a:ext uri="{FF2B5EF4-FFF2-40B4-BE49-F238E27FC236}">
              <a16:creationId xmlns:a16="http://schemas.microsoft.com/office/drawing/2014/main" id="{00000000-0008-0000-0200-000015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2" name="テキスト ボックス 541">
          <a:extLst>
            <a:ext uri="{FF2B5EF4-FFF2-40B4-BE49-F238E27FC236}">
              <a16:creationId xmlns:a16="http://schemas.microsoft.com/office/drawing/2014/main" id="{00000000-0008-0000-0200-00001E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3" name="直線コネクタ 542">
          <a:extLst>
            <a:ext uri="{FF2B5EF4-FFF2-40B4-BE49-F238E27FC236}">
              <a16:creationId xmlns:a16="http://schemas.microsoft.com/office/drawing/2014/main" id="{00000000-0008-0000-0200-00001F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4" name="テキスト ボックス 543">
          <a:extLst>
            <a:ext uri="{FF2B5EF4-FFF2-40B4-BE49-F238E27FC236}">
              <a16:creationId xmlns:a16="http://schemas.microsoft.com/office/drawing/2014/main" id="{00000000-0008-0000-0200-000020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5" name="直線コネクタ 544">
          <a:extLst>
            <a:ext uri="{FF2B5EF4-FFF2-40B4-BE49-F238E27FC236}">
              <a16:creationId xmlns:a16="http://schemas.microsoft.com/office/drawing/2014/main" id="{00000000-0008-0000-0200-000021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6" name="テキスト ボックス 545">
          <a:extLst>
            <a:ext uri="{FF2B5EF4-FFF2-40B4-BE49-F238E27FC236}">
              <a16:creationId xmlns:a16="http://schemas.microsoft.com/office/drawing/2014/main" id="{00000000-0008-0000-0200-000022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7" name="直線コネクタ 546">
          <a:extLst>
            <a:ext uri="{FF2B5EF4-FFF2-40B4-BE49-F238E27FC236}">
              <a16:creationId xmlns:a16="http://schemas.microsoft.com/office/drawing/2014/main" id="{00000000-0008-0000-0200-000023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8" name="テキスト ボックス 547">
          <a:extLst>
            <a:ext uri="{FF2B5EF4-FFF2-40B4-BE49-F238E27FC236}">
              <a16:creationId xmlns:a16="http://schemas.microsoft.com/office/drawing/2014/main" id="{00000000-0008-0000-0200-000024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a:extLst>
            <a:ext uri="{FF2B5EF4-FFF2-40B4-BE49-F238E27FC236}">
              <a16:creationId xmlns:a16="http://schemas.microsoft.com/office/drawing/2014/main" id="{00000000-0008-0000-0200-00002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消防施設】&#10;有形固定資産減価償却率グラフ枠">
          <a:extLst>
            <a:ext uri="{FF2B5EF4-FFF2-40B4-BE49-F238E27FC236}">
              <a16:creationId xmlns:a16="http://schemas.microsoft.com/office/drawing/2014/main" id="{00000000-0008-0000-0200-00002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101781</xdr:rowOff>
    </xdr:from>
    <xdr:to>
      <xdr:col>85</xdr:col>
      <xdr:colOff>126364</xdr:colOff>
      <xdr:row>86</xdr:row>
      <xdr:rowOff>57694</xdr:rowOff>
    </xdr:to>
    <xdr:cxnSp macro="">
      <xdr:nvCxnSpPr>
        <xdr:cNvPr id="551" name="直線コネクタ 550">
          <a:extLst>
            <a:ext uri="{FF2B5EF4-FFF2-40B4-BE49-F238E27FC236}">
              <a16:creationId xmlns:a16="http://schemas.microsoft.com/office/drawing/2014/main" id="{00000000-0008-0000-0200-000027020000}"/>
            </a:ext>
          </a:extLst>
        </xdr:cNvPr>
        <xdr:cNvCxnSpPr/>
      </xdr:nvCxnSpPr>
      <xdr:spPr>
        <a:xfrm flipV="1">
          <a:off x="16318864" y="13474881"/>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405111" cy="259045"/>
    <xdr:sp macro="" textlink="">
      <xdr:nvSpPr>
        <xdr:cNvPr id="552" name="【消防施設】&#10;有形固定資産減価償却率最小値テキスト">
          <a:extLst>
            <a:ext uri="{FF2B5EF4-FFF2-40B4-BE49-F238E27FC236}">
              <a16:creationId xmlns:a16="http://schemas.microsoft.com/office/drawing/2014/main" id="{00000000-0008-0000-0200-000028020000}"/>
            </a:ext>
          </a:extLst>
        </xdr:cNvPr>
        <xdr:cNvSpPr txBox="1"/>
      </xdr:nvSpPr>
      <xdr:spPr>
        <a:xfrm>
          <a:off x="16357600" y="1480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553" name="直線コネクタ 552">
          <a:extLst>
            <a:ext uri="{FF2B5EF4-FFF2-40B4-BE49-F238E27FC236}">
              <a16:creationId xmlns:a16="http://schemas.microsoft.com/office/drawing/2014/main" id="{00000000-0008-0000-0200-000029020000}"/>
            </a:ext>
          </a:extLst>
        </xdr:cNvPr>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48458</xdr:rowOff>
    </xdr:from>
    <xdr:ext cx="405111" cy="259045"/>
    <xdr:sp macro="" textlink="">
      <xdr:nvSpPr>
        <xdr:cNvPr id="554" name="【消防施設】&#10;有形固定資産減価償却率最大値テキスト">
          <a:extLst>
            <a:ext uri="{FF2B5EF4-FFF2-40B4-BE49-F238E27FC236}">
              <a16:creationId xmlns:a16="http://schemas.microsoft.com/office/drawing/2014/main" id="{00000000-0008-0000-0200-00002A020000}"/>
            </a:ext>
          </a:extLst>
        </xdr:cNvPr>
        <xdr:cNvSpPr txBox="1"/>
      </xdr:nvSpPr>
      <xdr:spPr>
        <a:xfrm>
          <a:off x="16357600" y="1325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101781</xdr:rowOff>
    </xdr:from>
    <xdr:to>
      <xdr:col>86</xdr:col>
      <xdr:colOff>25400</xdr:colOff>
      <xdr:row>78</xdr:row>
      <xdr:rowOff>101781</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a:off x="16230600" y="1347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35940</xdr:rowOff>
    </xdr:from>
    <xdr:ext cx="405111" cy="259045"/>
    <xdr:sp macro="" textlink="">
      <xdr:nvSpPr>
        <xdr:cNvPr id="556" name="【消防施設】&#10;有形固定資産減価償却率平均値テキスト">
          <a:extLst>
            <a:ext uri="{FF2B5EF4-FFF2-40B4-BE49-F238E27FC236}">
              <a16:creationId xmlns:a16="http://schemas.microsoft.com/office/drawing/2014/main" id="{00000000-0008-0000-0200-00002C020000}"/>
            </a:ext>
          </a:extLst>
        </xdr:cNvPr>
        <xdr:cNvSpPr txBox="1"/>
      </xdr:nvSpPr>
      <xdr:spPr>
        <a:xfrm>
          <a:off x="16357600" y="14094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57513</xdr:rowOff>
    </xdr:from>
    <xdr:to>
      <xdr:col>85</xdr:col>
      <xdr:colOff>177800</xdr:colOff>
      <xdr:row>82</xdr:row>
      <xdr:rowOff>159113</xdr:rowOff>
    </xdr:to>
    <xdr:sp macro="" textlink="">
      <xdr:nvSpPr>
        <xdr:cNvPr id="557" name="フローチャート: 判断 556">
          <a:extLst>
            <a:ext uri="{FF2B5EF4-FFF2-40B4-BE49-F238E27FC236}">
              <a16:creationId xmlns:a16="http://schemas.microsoft.com/office/drawing/2014/main" id="{00000000-0008-0000-0200-00002D020000}"/>
            </a:ext>
          </a:extLst>
        </xdr:cNvPr>
        <xdr:cNvSpPr/>
      </xdr:nvSpPr>
      <xdr:spPr>
        <a:xfrm>
          <a:off x="162687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37919</xdr:rowOff>
    </xdr:from>
    <xdr:to>
      <xdr:col>81</xdr:col>
      <xdr:colOff>101600</xdr:colOff>
      <xdr:row>82</xdr:row>
      <xdr:rowOff>139519</xdr:rowOff>
    </xdr:to>
    <xdr:sp macro="" textlink="">
      <xdr:nvSpPr>
        <xdr:cNvPr id="558" name="フローチャート: 判断 557">
          <a:extLst>
            <a:ext uri="{FF2B5EF4-FFF2-40B4-BE49-F238E27FC236}">
              <a16:creationId xmlns:a16="http://schemas.microsoft.com/office/drawing/2014/main" id="{00000000-0008-0000-0200-00002E020000}"/>
            </a:ext>
          </a:extLst>
        </xdr:cNvPr>
        <xdr:cNvSpPr/>
      </xdr:nvSpPr>
      <xdr:spPr>
        <a:xfrm>
          <a:off x="15430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91802</xdr:rowOff>
    </xdr:from>
    <xdr:to>
      <xdr:col>76</xdr:col>
      <xdr:colOff>165100</xdr:colOff>
      <xdr:row>83</xdr:row>
      <xdr:rowOff>21952</xdr:rowOff>
    </xdr:to>
    <xdr:sp macro="" textlink="">
      <xdr:nvSpPr>
        <xdr:cNvPr id="559" name="フローチャート: 判断 558">
          <a:extLst>
            <a:ext uri="{FF2B5EF4-FFF2-40B4-BE49-F238E27FC236}">
              <a16:creationId xmlns:a16="http://schemas.microsoft.com/office/drawing/2014/main" id="{00000000-0008-0000-0200-00002F020000}"/>
            </a:ext>
          </a:extLst>
        </xdr:cNvPr>
        <xdr:cNvSpPr/>
      </xdr:nvSpPr>
      <xdr:spPr>
        <a:xfrm>
          <a:off x="14541500" y="1415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57513</xdr:rowOff>
    </xdr:from>
    <xdr:to>
      <xdr:col>72</xdr:col>
      <xdr:colOff>38100</xdr:colOff>
      <xdr:row>82</xdr:row>
      <xdr:rowOff>159113</xdr:rowOff>
    </xdr:to>
    <xdr:sp macro="" textlink="">
      <xdr:nvSpPr>
        <xdr:cNvPr id="560" name="フローチャート: 判断 559">
          <a:extLst>
            <a:ext uri="{FF2B5EF4-FFF2-40B4-BE49-F238E27FC236}">
              <a16:creationId xmlns:a16="http://schemas.microsoft.com/office/drawing/2014/main" id="{00000000-0008-0000-0200-000030020000}"/>
            </a:ext>
          </a:extLst>
        </xdr:cNvPr>
        <xdr:cNvSpPr/>
      </xdr:nvSpPr>
      <xdr:spPr>
        <a:xfrm>
          <a:off x="13652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5262</xdr:rowOff>
    </xdr:from>
    <xdr:to>
      <xdr:col>67</xdr:col>
      <xdr:colOff>101600</xdr:colOff>
      <xdr:row>82</xdr:row>
      <xdr:rowOff>106862</xdr:rowOff>
    </xdr:to>
    <xdr:sp macro="" textlink="">
      <xdr:nvSpPr>
        <xdr:cNvPr id="561" name="フローチャート: 判断 560">
          <a:extLst>
            <a:ext uri="{FF2B5EF4-FFF2-40B4-BE49-F238E27FC236}">
              <a16:creationId xmlns:a16="http://schemas.microsoft.com/office/drawing/2014/main" id="{00000000-0008-0000-0200-000031020000}"/>
            </a:ext>
          </a:extLst>
        </xdr:cNvPr>
        <xdr:cNvSpPr/>
      </xdr:nvSpPr>
      <xdr:spPr>
        <a:xfrm>
          <a:off x="127635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98334</xdr:rowOff>
    </xdr:from>
    <xdr:to>
      <xdr:col>85</xdr:col>
      <xdr:colOff>177800</xdr:colOff>
      <xdr:row>82</xdr:row>
      <xdr:rowOff>28484</xdr:rowOff>
    </xdr:to>
    <xdr:sp macro="" textlink="">
      <xdr:nvSpPr>
        <xdr:cNvPr id="567" name="楕円 566">
          <a:extLst>
            <a:ext uri="{FF2B5EF4-FFF2-40B4-BE49-F238E27FC236}">
              <a16:creationId xmlns:a16="http://schemas.microsoft.com/office/drawing/2014/main" id="{00000000-0008-0000-0200-000037020000}"/>
            </a:ext>
          </a:extLst>
        </xdr:cNvPr>
        <xdr:cNvSpPr/>
      </xdr:nvSpPr>
      <xdr:spPr>
        <a:xfrm>
          <a:off x="16268700" y="1398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121211</xdr:rowOff>
    </xdr:from>
    <xdr:ext cx="405111" cy="259045"/>
    <xdr:sp macro="" textlink="">
      <xdr:nvSpPr>
        <xdr:cNvPr id="568" name="【消防施設】&#10;有形固定資産減価償却率該当値テキスト">
          <a:extLst>
            <a:ext uri="{FF2B5EF4-FFF2-40B4-BE49-F238E27FC236}">
              <a16:creationId xmlns:a16="http://schemas.microsoft.com/office/drawing/2014/main" id="{00000000-0008-0000-0200-000038020000}"/>
            </a:ext>
          </a:extLst>
        </xdr:cNvPr>
        <xdr:cNvSpPr txBox="1"/>
      </xdr:nvSpPr>
      <xdr:spPr>
        <a:xfrm>
          <a:off x="16357600" y="1383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46082</xdr:rowOff>
    </xdr:from>
    <xdr:to>
      <xdr:col>81</xdr:col>
      <xdr:colOff>101600</xdr:colOff>
      <xdr:row>81</xdr:row>
      <xdr:rowOff>147682</xdr:rowOff>
    </xdr:to>
    <xdr:sp macro="" textlink="">
      <xdr:nvSpPr>
        <xdr:cNvPr id="569" name="楕円 568">
          <a:extLst>
            <a:ext uri="{FF2B5EF4-FFF2-40B4-BE49-F238E27FC236}">
              <a16:creationId xmlns:a16="http://schemas.microsoft.com/office/drawing/2014/main" id="{00000000-0008-0000-0200-000039020000}"/>
            </a:ext>
          </a:extLst>
        </xdr:cNvPr>
        <xdr:cNvSpPr/>
      </xdr:nvSpPr>
      <xdr:spPr>
        <a:xfrm>
          <a:off x="15430500" y="1393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96882</xdr:rowOff>
    </xdr:from>
    <xdr:to>
      <xdr:col>85</xdr:col>
      <xdr:colOff>127000</xdr:colOff>
      <xdr:row>81</xdr:row>
      <xdr:rowOff>149134</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15481300" y="13984332"/>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13426</xdr:rowOff>
    </xdr:from>
    <xdr:to>
      <xdr:col>76</xdr:col>
      <xdr:colOff>165100</xdr:colOff>
      <xdr:row>81</xdr:row>
      <xdr:rowOff>115026</xdr:rowOff>
    </xdr:to>
    <xdr:sp macro="" textlink="">
      <xdr:nvSpPr>
        <xdr:cNvPr id="571" name="楕円 570">
          <a:extLst>
            <a:ext uri="{FF2B5EF4-FFF2-40B4-BE49-F238E27FC236}">
              <a16:creationId xmlns:a16="http://schemas.microsoft.com/office/drawing/2014/main" id="{00000000-0008-0000-0200-00003B020000}"/>
            </a:ext>
          </a:extLst>
        </xdr:cNvPr>
        <xdr:cNvSpPr/>
      </xdr:nvSpPr>
      <xdr:spPr>
        <a:xfrm>
          <a:off x="14541500" y="1390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64226</xdr:rowOff>
    </xdr:from>
    <xdr:to>
      <xdr:col>81</xdr:col>
      <xdr:colOff>50800</xdr:colOff>
      <xdr:row>81</xdr:row>
      <xdr:rowOff>96882</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a:off x="14592300" y="13951676"/>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113030</xdr:rowOff>
    </xdr:from>
    <xdr:to>
      <xdr:col>72</xdr:col>
      <xdr:colOff>38100</xdr:colOff>
      <xdr:row>82</xdr:row>
      <xdr:rowOff>43180</xdr:rowOff>
    </xdr:to>
    <xdr:sp macro="" textlink="">
      <xdr:nvSpPr>
        <xdr:cNvPr id="573" name="楕円 572">
          <a:extLst>
            <a:ext uri="{FF2B5EF4-FFF2-40B4-BE49-F238E27FC236}">
              <a16:creationId xmlns:a16="http://schemas.microsoft.com/office/drawing/2014/main" id="{00000000-0008-0000-0200-00003D020000}"/>
            </a:ext>
          </a:extLst>
        </xdr:cNvPr>
        <xdr:cNvSpPr/>
      </xdr:nvSpPr>
      <xdr:spPr>
        <a:xfrm>
          <a:off x="13652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64226</xdr:rowOff>
    </xdr:from>
    <xdr:to>
      <xdr:col>76</xdr:col>
      <xdr:colOff>114300</xdr:colOff>
      <xdr:row>81</xdr:row>
      <xdr:rowOff>163830</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flipV="1">
          <a:off x="13703300" y="13951676"/>
          <a:ext cx="8890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31387</xdr:rowOff>
    </xdr:from>
    <xdr:to>
      <xdr:col>67</xdr:col>
      <xdr:colOff>101600</xdr:colOff>
      <xdr:row>82</xdr:row>
      <xdr:rowOff>132987</xdr:rowOff>
    </xdr:to>
    <xdr:sp macro="" textlink="">
      <xdr:nvSpPr>
        <xdr:cNvPr id="575" name="楕円 574">
          <a:extLst>
            <a:ext uri="{FF2B5EF4-FFF2-40B4-BE49-F238E27FC236}">
              <a16:creationId xmlns:a16="http://schemas.microsoft.com/office/drawing/2014/main" id="{00000000-0008-0000-0200-00003F020000}"/>
            </a:ext>
          </a:extLst>
        </xdr:cNvPr>
        <xdr:cNvSpPr/>
      </xdr:nvSpPr>
      <xdr:spPr>
        <a:xfrm>
          <a:off x="12763500" y="1409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163830</xdr:rowOff>
    </xdr:from>
    <xdr:to>
      <xdr:col>71</xdr:col>
      <xdr:colOff>177800</xdr:colOff>
      <xdr:row>82</xdr:row>
      <xdr:rowOff>82187</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flipV="1">
          <a:off x="12814300" y="14051280"/>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130646</xdr:rowOff>
    </xdr:from>
    <xdr:ext cx="405111" cy="259045"/>
    <xdr:sp macro="" textlink="">
      <xdr:nvSpPr>
        <xdr:cNvPr id="577" name="n_1aveValue【消防施設】&#10;有形固定資産減価償却率">
          <a:extLst>
            <a:ext uri="{FF2B5EF4-FFF2-40B4-BE49-F238E27FC236}">
              <a16:creationId xmlns:a16="http://schemas.microsoft.com/office/drawing/2014/main" id="{00000000-0008-0000-0200-000041020000}"/>
            </a:ext>
          </a:extLst>
        </xdr:cNvPr>
        <xdr:cNvSpPr txBox="1"/>
      </xdr:nvSpPr>
      <xdr:spPr>
        <a:xfrm>
          <a:off x="15266044" y="1418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13079</xdr:rowOff>
    </xdr:from>
    <xdr:ext cx="405111" cy="259045"/>
    <xdr:sp macro="" textlink="">
      <xdr:nvSpPr>
        <xdr:cNvPr id="578" name="n_2aveValue【消防施設】&#10;有形固定資産減価償却率">
          <a:extLst>
            <a:ext uri="{FF2B5EF4-FFF2-40B4-BE49-F238E27FC236}">
              <a16:creationId xmlns:a16="http://schemas.microsoft.com/office/drawing/2014/main" id="{00000000-0008-0000-0200-000042020000}"/>
            </a:ext>
          </a:extLst>
        </xdr:cNvPr>
        <xdr:cNvSpPr txBox="1"/>
      </xdr:nvSpPr>
      <xdr:spPr>
        <a:xfrm>
          <a:off x="14389744" y="1424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150240</xdr:rowOff>
    </xdr:from>
    <xdr:ext cx="405111" cy="259045"/>
    <xdr:sp macro="" textlink="">
      <xdr:nvSpPr>
        <xdr:cNvPr id="579" name="n_3aveValue【消防施設】&#10;有形固定資産減価償却率">
          <a:extLst>
            <a:ext uri="{FF2B5EF4-FFF2-40B4-BE49-F238E27FC236}">
              <a16:creationId xmlns:a16="http://schemas.microsoft.com/office/drawing/2014/main" id="{00000000-0008-0000-0200-000043020000}"/>
            </a:ext>
          </a:extLst>
        </xdr:cNvPr>
        <xdr:cNvSpPr txBox="1"/>
      </xdr:nvSpPr>
      <xdr:spPr>
        <a:xfrm>
          <a:off x="13500744" y="1420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123389</xdr:rowOff>
    </xdr:from>
    <xdr:ext cx="405111" cy="259045"/>
    <xdr:sp macro="" textlink="">
      <xdr:nvSpPr>
        <xdr:cNvPr id="580" name="n_4aveValue【消防施設】&#10;有形固定資産減価償却率">
          <a:extLst>
            <a:ext uri="{FF2B5EF4-FFF2-40B4-BE49-F238E27FC236}">
              <a16:creationId xmlns:a16="http://schemas.microsoft.com/office/drawing/2014/main" id="{00000000-0008-0000-0200-000044020000}"/>
            </a:ext>
          </a:extLst>
        </xdr:cNvPr>
        <xdr:cNvSpPr txBox="1"/>
      </xdr:nvSpPr>
      <xdr:spPr>
        <a:xfrm>
          <a:off x="12611744" y="1383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164209</xdr:rowOff>
    </xdr:from>
    <xdr:ext cx="405111" cy="259045"/>
    <xdr:sp macro="" textlink="">
      <xdr:nvSpPr>
        <xdr:cNvPr id="581" name="n_1mainValue【消防施設】&#10;有形固定資産減価償却率">
          <a:extLst>
            <a:ext uri="{FF2B5EF4-FFF2-40B4-BE49-F238E27FC236}">
              <a16:creationId xmlns:a16="http://schemas.microsoft.com/office/drawing/2014/main" id="{00000000-0008-0000-0200-000045020000}"/>
            </a:ext>
          </a:extLst>
        </xdr:cNvPr>
        <xdr:cNvSpPr txBox="1"/>
      </xdr:nvSpPr>
      <xdr:spPr>
        <a:xfrm>
          <a:off x="15266044" y="1370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131553</xdr:rowOff>
    </xdr:from>
    <xdr:ext cx="405111" cy="259045"/>
    <xdr:sp macro="" textlink="">
      <xdr:nvSpPr>
        <xdr:cNvPr id="582" name="n_2mainValue【消防施設】&#10;有形固定資産減価償却率">
          <a:extLst>
            <a:ext uri="{FF2B5EF4-FFF2-40B4-BE49-F238E27FC236}">
              <a16:creationId xmlns:a16="http://schemas.microsoft.com/office/drawing/2014/main" id="{00000000-0008-0000-0200-000046020000}"/>
            </a:ext>
          </a:extLst>
        </xdr:cNvPr>
        <xdr:cNvSpPr txBox="1"/>
      </xdr:nvSpPr>
      <xdr:spPr>
        <a:xfrm>
          <a:off x="14389744" y="1367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59707</xdr:rowOff>
    </xdr:from>
    <xdr:ext cx="405111" cy="259045"/>
    <xdr:sp macro="" textlink="">
      <xdr:nvSpPr>
        <xdr:cNvPr id="583" name="n_3mainValue【消防施設】&#10;有形固定資産減価償却率">
          <a:extLst>
            <a:ext uri="{FF2B5EF4-FFF2-40B4-BE49-F238E27FC236}">
              <a16:creationId xmlns:a16="http://schemas.microsoft.com/office/drawing/2014/main" id="{00000000-0008-0000-0200-000047020000}"/>
            </a:ext>
          </a:extLst>
        </xdr:cNvPr>
        <xdr:cNvSpPr txBox="1"/>
      </xdr:nvSpPr>
      <xdr:spPr>
        <a:xfrm>
          <a:off x="13500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124114</xdr:rowOff>
    </xdr:from>
    <xdr:ext cx="405111" cy="259045"/>
    <xdr:sp macro="" textlink="">
      <xdr:nvSpPr>
        <xdr:cNvPr id="584" name="n_4mainValue【消防施設】&#10;有形固定資産減価償却率">
          <a:extLst>
            <a:ext uri="{FF2B5EF4-FFF2-40B4-BE49-F238E27FC236}">
              <a16:creationId xmlns:a16="http://schemas.microsoft.com/office/drawing/2014/main" id="{00000000-0008-0000-0200-000048020000}"/>
            </a:ext>
          </a:extLst>
        </xdr:cNvPr>
        <xdr:cNvSpPr txBox="1"/>
      </xdr:nvSpPr>
      <xdr:spPr>
        <a:xfrm>
          <a:off x="126117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a:extLst>
            <a:ext uri="{FF2B5EF4-FFF2-40B4-BE49-F238E27FC236}">
              <a16:creationId xmlns:a16="http://schemas.microsoft.com/office/drawing/2014/main" id="{00000000-0008-0000-0200-00004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a:extLst>
            <a:ext uri="{FF2B5EF4-FFF2-40B4-BE49-F238E27FC236}">
              <a16:creationId xmlns:a16="http://schemas.microsoft.com/office/drawing/2014/main" id="{00000000-0008-0000-0200-00004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a:extLst>
            <a:ext uri="{FF2B5EF4-FFF2-40B4-BE49-F238E27FC236}">
              <a16:creationId xmlns:a16="http://schemas.microsoft.com/office/drawing/2014/main" id="{00000000-0008-0000-0200-00004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a:extLst>
            <a:ext uri="{FF2B5EF4-FFF2-40B4-BE49-F238E27FC236}">
              <a16:creationId xmlns:a16="http://schemas.microsoft.com/office/drawing/2014/main" id="{00000000-0008-0000-0200-00004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a:extLst>
            <a:ext uri="{FF2B5EF4-FFF2-40B4-BE49-F238E27FC236}">
              <a16:creationId xmlns:a16="http://schemas.microsoft.com/office/drawing/2014/main" id="{00000000-0008-0000-0200-00004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a:extLst>
            <a:ext uri="{FF2B5EF4-FFF2-40B4-BE49-F238E27FC236}">
              <a16:creationId xmlns:a16="http://schemas.microsoft.com/office/drawing/2014/main" id="{00000000-0008-0000-0200-00004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a:extLst>
            <a:ext uri="{FF2B5EF4-FFF2-40B4-BE49-F238E27FC236}">
              <a16:creationId xmlns:a16="http://schemas.microsoft.com/office/drawing/2014/main" id="{00000000-0008-0000-0200-00004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a:extLst>
            <a:ext uri="{FF2B5EF4-FFF2-40B4-BE49-F238E27FC236}">
              <a16:creationId xmlns:a16="http://schemas.microsoft.com/office/drawing/2014/main" id="{00000000-0008-0000-0200-000050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8" name="テキスト ボックス 597">
          <a:extLst>
            <a:ext uri="{FF2B5EF4-FFF2-40B4-BE49-F238E27FC236}">
              <a16:creationId xmlns:a16="http://schemas.microsoft.com/office/drawing/2014/main" id="{00000000-0008-0000-0200-000056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0" name="テキスト ボックス 599">
          <a:extLst>
            <a:ext uri="{FF2B5EF4-FFF2-40B4-BE49-F238E27FC236}">
              <a16:creationId xmlns:a16="http://schemas.microsoft.com/office/drawing/2014/main" id="{00000000-0008-0000-0200-000058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2" name="テキスト ボックス 601">
          <a:extLst>
            <a:ext uri="{FF2B5EF4-FFF2-40B4-BE49-F238E27FC236}">
              <a16:creationId xmlns:a16="http://schemas.microsoft.com/office/drawing/2014/main" id="{00000000-0008-0000-0200-00005A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3" name="直線コネクタ 602">
          <a:extLst>
            <a:ext uri="{FF2B5EF4-FFF2-40B4-BE49-F238E27FC236}">
              <a16:creationId xmlns:a16="http://schemas.microsoft.com/office/drawing/2014/main" id="{00000000-0008-0000-0200-00005B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4" name="テキスト ボックス 603">
          <a:extLst>
            <a:ext uri="{FF2B5EF4-FFF2-40B4-BE49-F238E27FC236}">
              <a16:creationId xmlns:a16="http://schemas.microsoft.com/office/drawing/2014/main" id="{00000000-0008-0000-0200-00005C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a:extLst>
            <a:ext uri="{FF2B5EF4-FFF2-40B4-BE49-F238E27FC236}">
              <a16:creationId xmlns:a16="http://schemas.microsoft.com/office/drawing/2014/main" id="{00000000-0008-0000-0200-00005D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6" name="テキスト ボックス 605">
          <a:extLst>
            <a:ext uri="{FF2B5EF4-FFF2-40B4-BE49-F238E27FC236}">
              <a16:creationId xmlns:a16="http://schemas.microsoft.com/office/drawing/2014/main" id="{00000000-0008-0000-0200-00005E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消防施設】&#10;一人当たり面積グラフ枠">
          <a:extLst>
            <a:ext uri="{FF2B5EF4-FFF2-40B4-BE49-F238E27FC236}">
              <a16:creationId xmlns:a16="http://schemas.microsoft.com/office/drawing/2014/main" id="{00000000-0008-0000-0200-00005F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13336</xdr:rowOff>
    </xdr:from>
    <xdr:to>
      <xdr:col>116</xdr:col>
      <xdr:colOff>62864</xdr:colOff>
      <xdr:row>86</xdr:row>
      <xdr:rowOff>59055</xdr:rowOff>
    </xdr:to>
    <xdr:cxnSp macro="">
      <xdr:nvCxnSpPr>
        <xdr:cNvPr id="608" name="直線コネクタ 607">
          <a:extLst>
            <a:ext uri="{FF2B5EF4-FFF2-40B4-BE49-F238E27FC236}">
              <a16:creationId xmlns:a16="http://schemas.microsoft.com/office/drawing/2014/main" id="{00000000-0008-0000-0200-000060020000}"/>
            </a:ext>
          </a:extLst>
        </xdr:cNvPr>
        <xdr:cNvCxnSpPr/>
      </xdr:nvCxnSpPr>
      <xdr:spPr>
        <a:xfrm flipV="1">
          <a:off x="22160864" y="13386436"/>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62882</xdr:rowOff>
    </xdr:from>
    <xdr:ext cx="469744" cy="259045"/>
    <xdr:sp macro="" textlink="">
      <xdr:nvSpPr>
        <xdr:cNvPr id="609" name="【消防施設】&#10;一人当たり面積最小値テキスト">
          <a:extLst>
            <a:ext uri="{FF2B5EF4-FFF2-40B4-BE49-F238E27FC236}">
              <a16:creationId xmlns:a16="http://schemas.microsoft.com/office/drawing/2014/main" id="{00000000-0008-0000-0200-000061020000}"/>
            </a:ext>
          </a:extLst>
        </xdr:cNvPr>
        <xdr:cNvSpPr txBox="1"/>
      </xdr:nvSpPr>
      <xdr:spPr>
        <a:xfrm>
          <a:off x="22199600" y="1480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59055</xdr:rowOff>
    </xdr:from>
    <xdr:to>
      <xdr:col>116</xdr:col>
      <xdr:colOff>152400</xdr:colOff>
      <xdr:row>86</xdr:row>
      <xdr:rowOff>59055</xdr:rowOff>
    </xdr:to>
    <xdr:cxnSp macro="">
      <xdr:nvCxnSpPr>
        <xdr:cNvPr id="610" name="直線コネクタ 609">
          <a:extLst>
            <a:ext uri="{FF2B5EF4-FFF2-40B4-BE49-F238E27FC236}">
              <a16:creationId xmlns:a16="http://schemas.microsoft.com/office/drawing/2014/main" id="{00000000-0008-0000-0200-000062020000}"/>
            </a:ext>
          </a:extLst>
        </xdr:cNvPr>
        <xdr:cNvCxnSpPr/>
      </xdr:nvCxnSpPr>
      <xdr:spPr>
        <a:xfrm>
          <a:off x="22072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131463</xdr:rowOff>
    </xdr:from>
    <xdr:ext cx="469744" cy="259045"/>
    <xdr:sp macro="" textlink="">
      <xdr:nvSpPr>
        <xdr:cNvPr id="611" name="【消防施設】&#10;一人当たり面積最大値テキスト">
          <a:extLst>
            <a:ext uri="{FF2B5EF4-FFF2-40B4-BE49-F238E27FC236}">
              <a16:creationId xmlns:a16="http://schemas.microsoft.com/office/drawing/2014/main" id="{00000000-0008-0000-0200-000063020000}"/>
            </a:ext>
          </a:extLst>
        </xdr:cNvPr>
        <xdr:cNvSpPr txBox="1"/>
      </xdr:nvSpPr>
      <xdr:spPr>
        <a:xfrm>
          <a:off x="22199600" y="1316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13336</xdr:rowOff>
    </xdr:from>
    <xdr:to>
      <xdr:col>116</xdr:col>
      <xdr:colOff>152400</xdr:colOff>
      <xdr:row>78</xdr:row>
      <xdr:rowOff>13336</xdr:rowOff>
    </xdr:to>
    <xdr:cxnSp macro="">
      <xdr:nvCxnSpPr>
        <xdr:cNvPr id="612" name="直線コネクタ 611">
          <a:extLst>
            <a:ext uri="{FF2B5EF4-FFF2-40B4-BE49-F238E27FC236}">
              <a16:creationId xmlns:a16="http://schemas.microsoft.com/office/drawing/2014/main" id="{00000000-0008-0000-0200-000064020000}"/>
            </a:ext>
          </a:extLst>
        </xdr:cNvPr>
        <xdr:cNvCxnSpPr/>
      </xdr:nvCxnSpPr>
      <xdr:spPr>
        <a:xfrm>
          <a:off x="22072600" y="13386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83838</xdr:rowOff>
    </xdr:from>
    <xdr:ext cx="469744" cy="259045"/>
    <xdr:sp macro="" textlink="">
      <xdr:nvSpPr>
        <xdr:cNvPr id="613" name="【消防施設】&#10;一人当たり面積平均値テキスト">
          <a:extLst>
            <a:ext uri="{FF2B5EF4-FFF2-40B4-BE49-F238E27FC236}">
              <a16:creationId xmlns:a16="http://schemas.microsoft.com/office/drawing/2014/main" id="{00000000-0008-0000-0200-000065020000}"/>
            </a:ext>
          </a:extLst>
        </xdr:cNvPr>
        <xdr:cNvSpPr txBox="1"/>
      </xdr:nvSpPr>
      <xdr:spPr>
        <a:xfrm>
          <a:off x="22199600" y="14485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105411</xdr:rowOff>
    </xdr:from>
    <xdr:to>
      <xdr:col>116</xdr:col>
      <xdr:colOff>114300</xdr:colOff>
      <xdr:row>85</xdr:row>
      <xdr:rowOff>35561</xdr:rowOff>
    </xdr:to>
    <xdr:sp macro="" textlink="">
      <xdr:nvSpPr>
        <xdr:cNvPr id="614" name="フローチャート: 判断 613">
          <a:extLst>
            <a:ext uri="{FF2B5EF4-FFF2-40B4-BE49-F238E27FC236}">
              <a16:creationId xmlns:a16="http://schemas.microsoft.com/office/drawing/2014/main" id="{00000000-0008-0000-0200-000066020000}"/>
            </a:ext>
          </a:extLst>
        </xdr:cNvPr>
        <xdr:cNvSpPr/>
      </xdr:nvSpPr>
      <xdr:spPr>
        <a:xfrm>
          <a:off x="22110700" y="1450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145414</xdr:rowOff>
    </xdr:from>
    <xdr:to>
      <xdr:col>112</xdr:col>
      <xdr:colOff>38100</xdr:colOff>
      <xdr:row>85</xdr:row>
      <xdr:rowOff>75564</xdr:rowOff>
    </xdr:to>
    <xdr:sp macro="" textlink="">
      <xdr:nvSpPr>
        <xdr:cNvPr id="615" name="フローチャート: 判断 614">
          <a:extLst>
            <a:ext uri="{FF2B5EF4-FFF2-40B4-BE49-F238E27FC236}">
              <a16:creationId xmlns:a16="http://schemas.microsoft.com/office/drawing/2014/main" id="{00000000-0008-0000-0200-000067020000}"/>
            </a:ext>
          </a:extLst>
        </xdr:cNvPr>
        <xdr:cNvSpPr/>
      </xdr:nvSpPr>
      <xdr:spPr>
        <a:xfrm>
          <a:off x="21272500" y="1454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8255</xdr:rowOff>
    </xdr:from>
    <xdr:to>
      <xdr:col>107</xdr:col>
      <xdr:colOff>101600</xdr:colOff>
      <xdr:row>85</xdr:row>
      <xdr:rowOff>109855</xdr:rowOff>
    </xdr:to>
    <xdr:sp macro="" textlink="">
      <xdr:nvSpPr>
        <xdr:cNvPr id="616" name="フローチャート: 判断 615">
          <a:extLst>
            <a:ext uri="{FF2B5EF4-FFF2-40B4-BE49-F238E27FC236}">
              <a16:creationId xmlns:a16="http://schemas.microsoft.com/office/drawing/2014/main" id="{00000000-0008-0000-0200-000068020000}"/>
            </a:ext>
          </a:extLst>
        </xdr:cNvPr>
        <xdr:cNvSpPr/>
      </xdr:nvSpPr>
      <xdr:spPr>
        <a:xfrm>
          <a:off x="20383500" y="145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617" name="フローチャート: 判断 616">
          <a:extLst>
            <a:ext uri="{FF2B5EF4-FFF2-40B4-BE49-F238E27FC236}">
              <a16:creationId xmlns:a16="http://schemas.microsoft.com/office/drawing/2014/main" id="{00000000-0008-0000-0200-000069020000}"/>
            </a:ext>
          </a:extLst>
        </xdr:cNvPr>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10161</xdr:rowOff>
    </xdr:from>
    <xdr:to>
      <xdr:col>98</xdr:col>
      <xdr:colOff>38100</xdr:colOff>
      <xdr:row>85</xdr:row>
      <xdr:rowOff>111761</xdr:rowOff>
    </xdr:to>
    <xdr:sp macro="" textlink="">
      <xdr:nvSpPr>
        <xdr:cNvPr id="618" name="フローチャート: 判断 617">
          <a:extLst>
            <a:ext uri="{FF2B5EF4-FFF2-40B4-BE49-F238E27FC236}">
              <a16:creationId xmlns:a16="http://schemas.microsoft.com/office/drawing/2014/main" id="{00000000-0008-0000-0200-00006A020000}"/>
            </a:ext>
          </a:extLst>
        </xdr:cNvPr>
        <xdr:cNvSpPr/>
      </xdr:nvSpPr>
      <xdr:spPr>
        <a:xfrm>
          <a:off x="18605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6350</xdr:rowOff>
    </xdr:from>
    <xdr:to>
      <xdr:col>116</xdr:col>
      <xdr:colOff>114300</xdr:colOff>
      <xdr:row>84</xdr:row>
      <xdr:rowOff>107950</xdr:rowOff>
    </xdr:to>
    <xdr:sp macro="" textlink="">
      <xdr:nvSpPr>
        <xdr:cNvPr id="624" name="楕円 623">
          <a:extLst>
            <a:ext uri="{FF2B5EF4-FFF2-40B4-BE49-F238E27FC236}">
              <a16:creationId xmlns:a16="http://schemas.microsoft.com/office/drawing/2014/main" id="{00000000-0008-0000-0200-000070020000}"/>
            </a:ext>
          </a:extLst>
        </xdr:cNvPr>
        <xdr:cNvSpPr/>
      </xdr:nvSpPr>
      <xdr:spPr>
        <a:xfrm>
          <a:off x="221107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29227</xdr:rowOff>
    </xdr:from>
    <xdr:ext cx="469744" cy="259045"/>
    <xdr:sp macro="" textlink="">
      <xdr:nvSpPr>
        <xdr:cNvPr id="625" name="【消防施設】&#10;一人当たり面積該当値テキスト">
          <a:extLst>
            <a:ext uri="{FF2B5EF4-FFF2-40B4-BE49-F238E27FC236}">
              <a16:creationId xmlns:a16="http://schemas.microsoft.com/office/drawing/2014/main" id="{00000000-0008-0000-0200-000071020000}"/>
            </a:ext>
          </a:extLst>
        </xdr:cNvPr>
        <xdr:cNvSpPr txBox="1"/>
      </xdr:nvSpPr>
      <xdr:spPr>
        <a:xfrm>
          <a:off x="22199600" y="1425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2539</xdr:rowOff>
    </xdr:from>
    <xdr:to>
      <xdr:col>112</xdr:col>
      <xdr:colOff>38100</xdr:colOff>
      <xdr:row>84</xdr:row>
      <xdr:rowOff>104139</xdr:rowOff>
    </xdr:to>
    <xdr:sp macro="" textlink="">
      <xdr:nvSpPr>
        <xdr:cNvPr id="626" name="楕円 625">
          <a:extLst>
            <a:ext uri="{FF2B5EF4-FFF2-40B4-BE49-F238E27FC236}">
              <a16:creationId xmlns:a16="http://schemas.microsoft.com/office/drawing/2014/main" id="{00000000-0008-0000-0200-000072020000}"/>
            </a:ext>
          </a:extLst>
        </xdr:cNvPr>
        <xdr:cNvSpPr/>
      </xdr:nvSpPr>
      <xdr:spPr>
        <a:xfrm>
          <a:off x="21272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53339</xdr:rowOff>
    </xdr:from>
    <xdr:to>
      <xdr:col>116</xdr:col>
      <xdr:colOff>63500</xdr:colOff>
      <xdr:row>84</xdr:row>
      <xdr:rowOff>57150</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21323300" y="144551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6350</xdr:rowOff>
    </xdr:from>
    <xdr:to>
      <xdr:col>107</xdr:col>
      <xdr:colOff>101600</xdr:colOff>
      <xdr:row>84</xdr:row>
      <xdr:rowOff>107950</xdr:rowOff>
    </xdr:to>
    <xdr:sp macro="" textlink="">
      <xdr:nvSpPr>
        <xdr:cNvPr id="628" name="楕円 627">
          <a:extLst>
            <a:ext uri="{FF2B5EF4-FFF2-40B4-BE49-F238E27FC236}">
              <a16:creationId xmlns:a16="http://schemas.microsoft.com/office/drawing/2014/main" id="{00000000-0008-0000-0200-000074020000}"/>
            </a:ext>
          </a:extLst>
        </xdr:cNvPr>
        <xdr:cNvSpPr/>
      </xdr:nvSpPr>
      <xdr:spPr>
        <a:xfrm>
          <a:off x="20383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53339</xdr:rowOff>
    </xdr:from>
    <xdr:to>
      <xdr:col>111</xdr:col>
      <xdr:colOff>177800</xdr:colOff>
      <xdr:row>84</xdr:row>
      <xdr:rowOff>57150</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flipV="1">
          <a:off x="20434300" y="144551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162561</xdr:rowOff>
    </xdr:from>
    <xdr:to>
      <xdr:col>102</xdr:col>
      <xdr:colOff>165100</xdr:colOff>
      <xdr:row>85</xdr:row>
      <xdr:rowOff>92711</xdr:rowOff>
    </xdr:to>
    <xdr:sp macro="" textlink="">
      <xdr:nvSpPr>
        <xdr:cNvPr id="630" name="楕円 629">
          <a:extLst>
            <a:ext uri="{FF2B5EF4-FFF2-40B4-BE49-F238E27FC236}">
              <a16:creationId xmlns:a16="http://schemas.microsoft.com/office/drawing/2014/main" id="{00000000-0008-0000-0200-000076020000}"/>
            </a:ext>
          </a:extLst>
        </xdr:cNvPr>
        <xdr:cNvSpPr/>
      </xdr:nvSpPr>
      <xdr:spPr>
        <a:xfrm>
          <a:off x="194945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57150</xdr:rowOff>
    </xdr:from>
    <xdr:to>
      <xdr:col>107</xdr:col>
      <xdr:colOff>50800</xdr:colOff>
      <xdr:row>85</xdr:row>
      <xdr:rowOff>41911</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flipV="1">
          <a:off x="19545300" y="14458950"/>
          <a:ext cx="889000" cy="15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15875</xdr:rowOff>
    </xdr:from>
    <xdr:to>
      <xdr:col>98</xdr:col>
      <xdr:colOff>38100</xdr:colOff>
      <xdr:row>85</xdr:row>
      <xdr:rowOff>117475</xdr:rowOff>
    </xdr:to>
    <xdr:sp macro="" textlink="">
      <xdr:nvSpPr>
        <xdr:cNvPr id="632" name="楕円 631">
          <a:extLst>
            <a:ext uri="{FF2B5EF4-FFF2-40B4-BE49-F238E27FC236}">
              <a16:creationId xmlns:a16="http://schemas.microsoft.com/office/drawing/2014/main" id="{00000000-0008-0000-0200-000078020000}"/>
            </a:ext>
          </a:extLst>
        </xdr:cNvPr>
        <xdr:cNvSpPr/>
      </xdr:nvSpPr>
      <xdr:spPr>
        <a:xfrm>
          <a:off x="18605500" y="1458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41911</xdr:rowOff>
    </xdr:from>
    <xdr:to>
      <xdr:col>102</xdr:col>
      <xdr:colOff>114300</xdr:colOff>
      <xdr:row>85</xdr:row>
      <xdr:rowOff>66675</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flipV="1">
          <a:off x="18656300" y="14615161"/>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66691</xdr:rowOff>
    </xdr:from>
    <xdr:ext cx="469744" cy="259045"/>
    <xdr:sp macro="" textlink="">
      <xdr:nvSpPr>
        <xdr:cNvPr id="634" name="n_1aveValue【消防施設】&#10;一人当たり面積">
          <a:extLst>
            <a:ext uri="{FF2B5EF4-FFF2-40B4-BE49-F238E27FC236}">
              <a16:creationId xmlns:a16="http://schemas.microsoft.com/office/drawing/2014/main" id="{00000000-0008-0000-0200-00007A020000}"/>
            </a:ext>
          </a:extLst>
        </xdr:cNvPr>
        <xdr:cNvSpPr txBox="1"/>
      </xdr:nvSpPr>
      <xdr:spPr>
        <a:xfrm>
          <a:off x="21075727" y="1463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100982</xdr:rowOff>
    </xdr:from>
    <xdr:ext cx="469744" cy="259045"/>
    <xdr:sp macro="" textlink="">
      <xdr:nvSpPr>
        <xdr:cNvPr id="635" name="n_2aveValue【消防施設】&#10;一人当たり面積">
          <a:extLst>
            <a:ext uri="{FF2B5EF4-FFF2-40B4-BE49-F238E27FC236}">
              <a16:creationId xmlns:a16="http://schemas.microsoft.com/office/drawing/2014/main" id="{00000000-0008-0000-0200-00007B020000}"/>
            </a:ext>
          </a:extLst>
        </xdr:cNvPr>
        <xdr:cNvSpPr txBox="1"/>
      </xdr:nvSpPr>
      <xdr:spPr>
        <a:xfrm>
          <a:off x="20199427" y="1467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102888</xdr:rowOff>
    </xdr:from>
    <xdr:ext cx="469744" cy="259045"/>
    <xdr:sp macro="" textlink="">
      <xdr:nvSpPr>
        <xdr:cNvPr id="636" name="n_3aveValue【消防施設】&#10;一人当たり面積">
          <a:extLst>
            <a:ext uri="{FF2B5EF4-FFF2-40B4-BE49-F238E27FC236}">
              <a16:creationId xmlns:a16="http://schemas.microsoft.com/office/drawing/2014/main" id="{00000000-0008-0000-0200-00007C020000}"/>
            </a:ext>
          </a:extLst>
        </xdr:cNvPr>
        <xdr:cNvSpPr txBox="1"/>
      </xdr:nvSpPr>
      <xdr:spPr>
        <a:xfrm>
          <a:off x="19310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128288</xdr:rowOff>
    </xdr:from>
    <xdr:ext cx="469744" cy="259045"/>
    <xdr:sp macro="" textlink="">
      <xdr:nvSpPr>
        <xdr:cNvPr id="637" name="n_4aveValue【消防施設】&#10;一人当たり面積">
          <a:extLst>
            <a:ext uri="{FF2B5EF4-FFF2-40B4-BE49-F238E27FC236}">
              <a16:creationId xmlns:a16="http://schemas.microsoft.com/office/drawing/2014/main" id="{00000000-0008-0000-0200-00007D020000}"/>
            </a:ext>
          </a:extLst>
        </xdr:cNvPr>
        <xdr:cNvSpPr txBox="1"/>
      </xdr:nvSpPr>
      <xdr:spPr>
        <a:xfrm>
          <a:off x="18421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120666</xdr:rowOff>
    </xdr:from>
    <xdr:ext cx="469744" cy="259045"/>
    <xdr:sp macro="" textlink="">
      <xdr:nvSpPr>
        <xdr:cNvPr id="638" name="n_1mainValue【消防施設】&#10;一人当たり面積">
          <a:extLst>
            <a:ext uri="{FF2B5EF4-FFF2-40B4-BE49-F238E27FC236}">
              <a16:creationId xmlns:a16="http://schemas.microsoft.com/office/drawing/2014/main" id="{00000000-0008-0000-0200-00007E020000}"/>
            </a:ext>
          </a:extLst>
        </xdr:cNvPr>
        <xdr:cNvSpPr txBox="1"/>
      </xdr:nvSpPr>
      <xdr:spPr>
        <a:xfrm>
          <a:off x="21075727" y="1417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124477</xdr:rowOff>
    </xdr:from>
    <xdr:ext cx="469744" cy="259045"/>
    <xdr:sp macro="" textlink="">
      <xdr:nvSpPr>
        <xdr:cNvPr id="639" name="n_2mainValue【消防施設】&#10;一人当たり面積">
          <a:extLst>
            <a:ext uri="{FF2B5EF4-FFF2-40B4-BE49-F238E27FC236}">
              <a16:creationId xmlns:a16="http://schemas.microsoft.com/office/drawing/2014/main" id="{00000000-0008-0000-0200-00007F020000}"/>
            </a:ext>
          </a:extLst>
        </xdr:cNvPr>
        <xdr:cNvSpPr txBox="1"/>
      </xdr:nvSpPr>
      <xdr:spPr>
        <a:xfrm>
          <a:off x="20199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109238</xdr:rowOff>
    </xdr:from>
    <xdr:ext cx="469744" cy="259045"/>
    <xdr:sp macro="" textlink="">
      <xdr:nvSpPr>
        <xdr:cNvPr id="640" name="n_3mainValue【消防施設】&#10;一人当たり面積">
          <a:extLst>
            <a:ext uri="{FF2B5EF4-FFF2-40B4-BE49-F238E27FC236}">
              <a16:creationId xmlns:a16="http://schemas.microsoft.com/office/drawing/2014/main" id="{00000000-0008-0000-0200-000080020000}"/>
            </a:ext>
          </a:extLst>
        </xdr:cNvPr>
        <xdr:cNvSpPr txBox="1"/>
      </xdr:nvSpPr>
      <xdr:spPr>
        <a:xfrm>
          <a:off x="19310427" y="1433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108602</xdr:rowOff>
    </xdr:from>
    <xdr:ext cx="469744" cy="259045"/>
    <xdr:sp macro="" textlink="">
      <xdr:nvSpPr>
        <xdr:cNvPr id="641" name="n_4mainValue【消防施設】&#10;一人当たり面積">
          <a:extLst>
            <a:ext uri="{FF2B5EF4-FFF2-40B4-BE49-F238E27FC236}">
              <a16:creationId xmlns:a16="http://schemas.microsoft.com/office/drawing/2014/main" id="{00000000-0008-0000-0200-000081020000}"/>
            </a:ext>
          </a:extLst>
        </xdr:cNvPr>
        <xdr:cNvSpPr txBox="1"/>
      </xdr:nvSpPr>
      <xdr:spPr>
        <a:xfrm>
          <a:off x="18421427" y="1468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00000000-0008-0000-0200-00008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00000000-0008-0000-0200-00008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00000000-0008-0000-0200-00008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00000000-0008-0000-0200-00008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00000000-0008-0000-0200-00008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00000000-0008-0000-0200-00008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00000000-0008-0000-0200-00008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00000000-0008-0000-0200-00008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a:extLst>
            <a:ext uri="{FF2B5EF4-FFF2-40B4-BE49-F238E27FC236}">
              <a16:creationId xmlns:a16="http://schemas.microsoft.com/office/drawing/2014/main" id="{00000000-0008-0000-0200-00008E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a:extLst>
            <a:ext uri="{FF2B5EF4-FFF2-40B4-BE49-F238E27FC236}">
              <a16:creationId xmlns:a16="http://schemas.microsoft.com/office/drawing/2014/main" id="{00000000-0008-0000-0200-000091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a:extLst>
            <a:ext uri="{FF2B5EF4-FFF2-40B4-BE49-F238E27FC236}">
              <a16:creationId xmlns:a16="http://schemas.microsoft.com/office/drawing/2014/main" id="{00000000-0008-0000-0200-000092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a:extLst>
            <a:ext uri="{FF2B5EF4-FFF2-40B4-BE49-F238E27FC236}">
              <a16:creationId xmlns:a16="http://schemas.microsoft.com/office/drawing/2014/main" id="{00000000-0008-0000-0200-000093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a:extLst>
            <a:ext uri="{FF2B5EF4-FFF2-40B4-BE49-F238E27FC236}">
              <a16:creationId xmlns:a16="http://schemas.microsoft.com/office/drawing/2014/main" id="{00000000-0008-0000-0200-000094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a:extLst>
            <a:ext uri="{FF2B5EF4-FFF2-40B4-BE49-F238E27FC236}">
              <a16:creationId xmlns:a16="http://schemas.microsoft.com/office/drawing/2014/main" id="{00000000-0008-0000-0200-000095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a:extLst>
            <a:ext uri="{FF2B5EF4-FFF2-40B4-BE49-F238E27FC236}">
              <a16:creationId xmlns:a16="http://schemas.microsoft.com/office/drawing/2014/main" id="{00000000-0008-0000-0200-000097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a:extLst>
            <a:ext uri="{FF2B5EF4-FFF2-40B4-BE49-F238E27FC236}">
              <a16:creationId xmlns:a16="http://schemas.microsoft.com/office/drawing/2014/main" id="{00000000-0008-0000-0200-000098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00000000-0008-0000-0200-00009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庁舎】&#10;有形固定資産減価償却率グラフ枠">
          <a:extLst>
            <a:ext uri="{FF2B5EF4-FFF2-40B4-BE49-F238E27FC236}">
              <a16:creationId xmlns:a16="http://schemas.microsoft.com/office/drawing/2014/main" id="{00000000-0008-0000-0200-00009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19050</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flipV="1">
          <a:off x="16318864" y="170954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668" name="【庁舎】&#10;有形固定資産減価償却率最小値テキスト">
          <a:extLst>
            <a:ext uri="{FF2B5EF4-FFF2-40B4-BE49-F238E27FC236}">
              <a16:creationId xmlns:a16="http://schemas.microsoft.com/office/drawing/2014/main" id="{00000000-0008-0000-0200-00009C020000}"/>
            </a:ext>
          </a:extLst>
        </xdr:cNvPr>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670" name="【庁舎】&#10;有形固定資産減価償却率最大値テキスト">
          <a:extLst>
            <a:ext uri="{FF2B5EF4-FFF2-40B4-BE49-F238E27FC236}">
              <a16:creationId xmlns:a16="http://schemas.microsoft.com/office/drawing/2014/main" id="{00000000-0008-0000-0200-00009E020000}"/>
            </a:ext>
          </a:extLst>
        </xdr:cNvPr>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121756</xdr:rowOff>
    </xdr:from>
    <xdr:ext cx="405111" cy="259045"/>
    <xdr:sp macro="" textlink="">
      <xdr:nvSpPr>
        <xdr:cNvPr id="672" name="【庁舎】&#10;有形固定資産減価償却率平均値テキスト">
          <a:extLst>
            <a:ext uri="{FF2B5EF4-FFF2-40B4-BE49-F238E27FC236}">
              <a16:creationId xmlns:a16="http://schemas.microsoft.com/office/drawing/2014/main" id="{00000000-0008-0000-0200-0000A0020000}"/>
            </a:ext>
          </a:extLst>
        </xdr:cNvPr>
        <xdr:cNvSpPr txBox="1"/>
      </xdr:nvSpPr>
      <xdr:spPr>
        <a:xfrm>
          <a:off x="16357600" y="1778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98879</xdr:rowOff>
    </xdr:from>
    <xdr:to>
      <xdr:col>85</xdr:col>
      <xdr:colOff>177800</xdr:colOff>
      <xdr:row>105</xdr:row>
      <xdr:rowOff>29029</xdr:rowOff>
    </xdr:to>
    <xdr:sp macro="" textlink="">
      <xdr:nvSpPr>
        <xdr:cNvPr id="673" name="フローチャート: 判断 672">
          <a:extLst>
            <a:ext uri="{FF2B5EF4-FFF2-40B4-BE49-F238E27FC236}">
              <a16:creationId xmlns:a16="http://schemas.microsoft.com/office/drawing/2014/main" id="{00000000-0008-0000-0200-0000A1020000}"/>
            </a:ext>
          </a:extLst>
        </xdr:cNvPr>
        <xdr:cNvSpPr/>
      </xdr:nvSpPr>
      <xdr:spPr>
        <a:xfrm>
          <a:off x="16268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46627</xdr:rowOff>
    </xdr:from>
    <xdr:to>
      <xdr:col>81</xdr:col>
      <xdr:colOff>101600</xdr:colOff>
      <xdr:row>105</xdr:row>
      <xdr:rowOff>148227</xdr:rowOff>
    </xdr:to>
    <xdr:sp macro="" textlink="">
      <xdr:nvSpPr>
        <xdr:cNvPr id="674" name="フローチャート: 判断 673">
          <a:extLst>
            <a:ext uri="{FF2B5EF4-FFF2-40B4-BE49-F238E27FC236}">
              <a16:creationId xmlns:a16="http://schemas.microsoft.com/office/drawing/2014/main" id="{00000000-0008-0000-0200-0000A2020000}"/>
            </a:ext>
          </a:extLst>
        </xdr:cNvPr>
        <xdr:cNvSpPr/>
      </xdr:nvSpPr>
      <xdr:spPr>
        <a:xfrm>
          <a:off x="15430500" y="1804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675" name="フローチャート: 判断 674">
          <a:extLst>
            <a:ext uri="{FF2B5EF4-FFF2-40B4-BE49-F238E27FC236}">
              <a16:creationId xmlns:a16="http://schemas.microsoft.com/office/drawing/2014/main" id="{00000000-0008-0000-0200-0000A3020000}"/>
            </a:ext>
          </a:extLst>
        </xdr:cNvPr>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676" name="フローチャート: 判断 675">
          <a:extLst>
            <a:ext uri="{FF2B5EF4-FFF2-40B4-BE49-F238E27FC236}">
              <a16:creationId xmlns:a16="http://schemas.microsoft.com/office/drawing/2014/main" id="{00000000-0008-0000-0200-0000A4020000}"/>
            </a:ext>
          </a:extLst>
        </xdr:cNvPr>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12337</xdr:rowOff>
    </xdr:from>
    <xdr:to>
      <xdr:col>67</xdr:col>
      <xdr:colOff>101600</xdr:colOff>
      <xdr:row>105</xdr:row>
      <xdr:rowOff>113937</xdr:rowOff>
    </xdr:to>
    <xdr:sp macro="" textlink="">
      <xdr:nvSpPr>
        <xdr:cNvPr id="677" name="フローチャート: 判断 676">
          <a:extLst>
            <a:ext uri="{FF2B5EF4-FFF2-40B4-BE49-F238E27FC236}">
              <a16:creationId xmlns:a16="http://schemas.microsoft.com/office/drawing/2014/main" id="{00000000-0008-0000-0200-0000A5020000}"/>
            </a:ext>
          </a:extLst>
        </xdr:cNvPr>
        <xdr:cNvSpPr/>
      </xdr:nvSpPr>
      <xdr:spPr>
        <a:xfrm>
          <a:off x="12763500" y="1801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200-0000A6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200-0000A8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98879</xdr:rowOff>
    </xdr:from>
    <xdr:to>
      <xdr:col>85</xdr:col>
      <xdr:colOff>177800</xdr:colOff>
      <xdr:row>109</xdr:row>
      <xdr:rowOff>29029</xdr:rowOff>
    </xdr:to>
    <xdr:sp macro="" textlink="">
      <xdr:nvSpPr>
        <xdr:cNvPr id="683" name="楕円 682">
          <a:extLst>
            <a:ext uri="{FF2B5EF4-FFF2-40B4-BE49-F238E27FC236}">
              <a16:creationId xmlns:a16="http://schemas.microsoft.com/office/drawing/2014/main" id="{00000000-0008-0000-0200-0000AB020000}"/>
            </a:ext>
          </a:extLst>
        </xdr:cNvPr>
        <xdr:cNvSpPr/>
      </xdr:nvSpPr>
      <xdr:spPr>
        <a:xfrm>
          <a:off x="16268700" y="1861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13806</xdr:rowOff>
    </xdr:from>
    <xdr:ext cx="405111" cy="259045"/>
    <xdr:sp macro="" textlink="">
      <xdr:nvSpPr>
        <xdr:cNvPr id="684" name="【庁舎】&#10;有形固定資産減価償却率該当値テキスト">
          <a:extLst>
            <a:ext uri="{FF2B5EF4-FFF2-40B4-BE49-F238E27FC236}">
              <a16:creationId xmlns:a16="http://schemas.microsoft.com/office/drawing/2014/main" id="{00000000-0008-0000-0200-0000AC020000}"/>
            </a:ext>
          </a:extLst>
        </xdr:cNvPr>
        <xdr:cNvSpPr txBox="1"/>
      </xdr:nvSpPr>
      <xdr:spPr>
        <a:xfrm>
          <a:off x="16357600" y="18530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133169</xdr:rowOff>
    </xdr:from>
    <xdr:to>
      <xdr:col>81</xdr:col>
      <xdr:colOff>101600</xdr:colOff>
      <xdr:row>109</xdr:row>
      <xdr:rowOff>63319</xdr:rowOff>
    </xdr:to>
    <xdr:sp macro="" textlink="">
      <xdr:nvSpPr>
        <xdr:cNvPr id="685" name="楕円 684">
          <a:extLst>
            <a:ext uri="{FF2B5EF4-FFF2-40B4-BE49-F238E27FC236}">
              <a16:creationId xmlns:a16="http://schemas.microsoft.com/office/drawing/2014/main" id="{00000000-0008-0000-0200-0000AD020000}"/>
            </a:ext>
          </a:extLst>
        </xdr:cNvPr>
        <xdr:cNvSpPr/>
      </xdr:nvSpPr>
      <xdr:spPr>
        <a:xfrm>
          <a:off x="15430500" y="1864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149679</xdr:rowOff>
    </xdr:from>
    <xdr:to>
      <xdr:col>85</xdr:col>
      <xdr:colOff>127000</xdr:colOff>
      <xdr:row>109</xdr:row>
      <xdr:rowOff>12519</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flipV="1">
          <a:off x="15481300" y="18666279"/>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128270</xdr:rowOff>
    </xdr:from>
    <xdr:to>
      <xdr:col>76</xdr:col>
      <xdr:colOff>165100</xdr:colOff>
      <xdr:row>109</xdr:row>
      <xdr:rowOff>58420</xdr:rowOff>
    </xdr:to>
    <xdr:sp macro="" textlink="">
      <xdr:nvSpPr>
        <xdr:cNvPr id="687" name="楕円 686">
          <a:extLst>
            <a:ext uri="{FF2B5EF4-FFF2-40B4-BE49-F238E27FC236}">
              <a16:creationId xmlns:a16="http://schemas.microsoft.com/office/drawing/2014/main" id="{00000000-0008-0000-0200-0000AF020000}"/>
            </a:ext>
          </a:extLst>
        </xdr:cNvPr>
        <xdr:cNvSpPr/>
      </xdr:nvSpPr>
      <xdr:spPr>
        <a:xfrm>
          <a:off x="14541500" y="1864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7620</xdr:rowOff>
    </xdr:from>
    <xdr:to>
      <xdr:col>81</xdr:col>
      <xdr:colOff>50800</xdr:colOff>
      <xdr:row>109</xdr:row>
      <xdr:rowOff>12519</xdr:rowOff>
    </xdr:to>
    <xdr:cxnSp macro="">
      <xdr:nvCxnSpPr>
        <xdr:cNvPr id="688" name="直線コネクタ 687">
          <a:extLst>
            <a:ext uri="{FF2B5EF4-FFF2-40B4-BE49-F238E27FC236}">
              <a16:creationId xmlns:a16="http://schemas.microsoft.com/office/drawing/2014/main" id="{00000000-0008-0000-0200-0000B0020000}"/>
            </a:ext>
          </a:extLst>
        </xdr:cNvPr>
        <xdr:cNvCxnSpPr/>
      </xdr:nvCxnSpPr>
      <xdr:spPr>
        <a:xfrm>
          <a:off x="14592300" y="1869567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126637</xdr:rowOff>
    </xdr:from>
    <xdr:to>
      <xdr:col>72</xdr:col>
      <xdr:colOff>38100</xdr:colOff>
      <xdr:row>109</xdr:row>
      <xdr:rowOff>56787</xdr:rowOff>
    </xdr:to>
    <xdr:sp macro="" textlink="">
      <xdr:nvSpPr>
        <xdr:cNvPr id="689" name="楕円 688">
          <a:extLst>
            <a:ext uri="{FF2B5EF4-FFF2-40B4-BE49-F238E27FC236}">
              <a16:creationId xmlns:a16="http://schemas.microsoft.com/office/drawing/2014/main" id="{00000000-0008-0000-0200-0000B1020000}"/>
            </a:ext>
          </a:extLst>
        </xdr:cNvPr>
        <xdr:cNvSpPr/>
      </xdr:nvSpPr>
      <xdr:spPr>
        <a:xfrm>
          <a:off x="13652500" y="1864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5987</xdr:rowOff>
    </xdr:from>
    <xdr:to>
      <xdr:col>76</xdr:col>
      <xdr:colOff>114300</xdr:colOff>
      <xdr:row>109</xdr:row>
      <xdr:rowOff>7620</xdr:rowOff>
    </xdr:to>
    <xdr:cxnSp macro="">
      <xdr:nvCxnSpPr>
        <xdr:cNvPr id="690" name="直線コネクタ 689">
          <a:extLst>
            <a:ext uri="{FF2B5EF4-FFF2-40B4-BE49-F238E27FC236}">
              <a16:creationId xmlns:a16="http://schemas.microsoft.com/office/drawing/2014/main" id="{00000000-0008-0000-0200-0000B2020000}"/>
            </a:ext>
          </a:extLst>
        </xdr:cNvPr>
        <xdr:cNvCxnSpPr/>
      </xdr:nvCxnSpPr>
      <xdr:spPr>
        <a:xfrm>
          <a:off x="13703300" y="1869403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125005</xdr:rowOff>
    </xdr:from>
    <xdr:to>
      <xdr:col>67</xdr:col>
      <xdr:colOff>101600</xdr:colOff>
      <xdr:row>109</xdr:row>
      <xdr:rowOff>55155</xdr:rowOff>
    </xdr:to>
    <xdr:sp macro="" textlink="">
      <xdr:nvSpPr>
        <xdr:cNvPr id="691" name="楕円 690">
          <a:extLst>
            <a:ext uri="{FF2B5EF4-FFF2-40B4-BE49-F238E27FC236}">
              <a16:creationId xmlns:a16="http://schemas.microsoft.com/office/drawing/2014/main" id="{00000000-0008-0000-0200-0000B3020000}"/>
            </a:ext>
          </a:extLst>
        </xdr:cNvPr>
        <xdr:cNvSpPr/>
      </xdr:nvSpPr>
      <xdr:spPr>
        <a:xfrm>
          <a:off x="12763500" y="186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109</xdr:row>
      <xdr:rowOff>4355</xdr:rowOff>
    </xdr:from>
    <xdr:to>
      <xdr:col>71</xdr:col>
      <xdr:colOff>177800</xdr:colOff>
      <xdr:row>109</xdr:row>
      <xdr:rowOff>5987</xdr:rowOff>
    </xdr:to>
    <xdr:cxnSp macro="">
      <xdr:nvCxnSpPr>
        <xdr:cNvPr id="692" name="直線コネクタ 691">
          <a:extLst>
            <a:ext uri="{FF2B5EF4-FFF2-40B4-BE49-F238E27FC236}">
              <a16:creationId xmlns:a16="http://schemas.microsoft.com/office/drawing/2014/main" id="{00000000-0008-0000-0200-0000B4020000}"/>
            </a:ext>
          </a:extLst>
        </xdr:cNvPr>
        <xdr:cNvCxnSpPr/>
      </xdr:nvCxnSpPr>
      <xdr:spPr>
        <a:xfrm>
          <a:off x="12814300" y="18692405"/>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164754</xdr:rowOff>
    </xdr:from>
    <xdr:ext cx="405111" cy="259045"/>
    <xdr:sp macro="" textlink="">
      <xdr:nvSpPr>
        <xdr:cNvPr id="693" name="n_1aveValue【庁舎】&#10;有形固定資産減価償却率">
          <a:extLst>
            <a:ext uri="{FF2B5EF4-FFF2-40B4-BE49-F238E27FC236}">
              <a16:creationId xmlns:a16="http://schemas.microsoft.com/office/drawing/2014/main" id="{00000000-0008-0000-0200-0000B5020000}"/>
            </a:ext>
          </a:extLst>
        </xdr:cNvPr>
        <xdr:cNvSpPr txBox="1"/>
      </xdr:nvSpPr>
      <xdr:spPr>
        <a:xfrm>
          <a:off x="15266044" y="1782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145159</xdr:rowOff>
    </xdr:from>
    <xdr:ext cx="405111" cy="259045"/>
    <xdr:sp macro="" textlink="">
      <xdr:nvSpPr>
        <xdr:cNvPr id="694" name="n_2aveValue【庁舎】&#10;有形固定資産減価償却率">
          <a:extLst>
            <a:ext uri="{FF2B5EF4-FFF2-40B4-BE49-F238E27FC236}">
              <a16:creationId xmlns:a16="http://schemas.microsoft.com/office/drawing/2014/main" id="{00000000-0008-0000-0200-0000B6020000}"/>
            </a:ext>
          </a:extLst>
        </xdr:cNvPr>
        <xdr:cNvSpPr txBox="1"/>
      </xdr:nvSpPr>
      <xdr:spPr>
        <a:xfrm>
          <a:off x="14389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143527</xdr:rowOff>
    </xdr:from>
    <xdr:ext cx="405111" cy="259045"/>
    <xdr:sp macro="" textlink="">
      <xdr:nvSpPr>
        <xdr:cNvPr id="695" name="n_3aveValue【庁舎】&#10;有形固定資産減価償却率">
          <a:extLst>
            <a:ext uri="{FF2B5EF4-FFF2-40B4-BE49-F238E27FC236}">
              <a16:creationId xmlns:a16="http://schemas.microsoft.com/office/drawing/2014/main" id="{00000000-0008-0000-0200-0000B7020000}"/>
            </a:ext>
          </a:extLst>
        </xdr:cNvPr>
        <xdr:cNvSpPr txBox="1"/>
      </xdr:nvSpPr>
      <xdr:spPr>
        <a:xfrm>
          <a:off x="13500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130464</xdr:rowOff>
    </xdr:from>
    <xdr:ext cx="405111" cy="259045"/>
    <xdr:sp macro="" textlink="">
      <xdr:nvSpPr>
        <xdr:cNvPr id="696" name="n_4aveValue【庁舎】&#10;有形固定資産減価償却率">
          <a:extLst>
            <a:ext uri="{FF2B5EF4-FFF2-40B4-BE49-F238E27FC236}">
              <a16:creationId xmlns:a16="http://schemas.microsoft.com/office/drawing/2014/main" id="{00000000-0008-0000-0200-0000B8020000}"/>
            </a:ext>
          </a:extLst>
        </xdr:cNvPr>
        <xdr:cNvSpPr txBox="1"/>
      </xdr:nvSpPr>
      <xdr:spPr>
        <a:xfrm>
          <a:off x="12611744" y="1778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54446</xdr:rowOff>
    </xdr:from>
    <xdr:ext cx="405111" cy="259045"/>
    <xdr:sp macro="" textlink="">
      <xdr:nvSpPr>
        <xdr:cNvPr id="697" name="n_1mainValue【庁舎】&#10;有形固定資産減価償却率">
          <a:extLst>
            <a:ext uri="{FF2B5EF4-FFF2-40B4-BE49-F238E27FC236}">
              <a16:creationId xmlns:a16="http://schemas.microsoft.com/office/drawing/2014/main" id="{00000000-0008-0000-0200-0000B9020000}"/>
            </a:ext>
          </a:extLst>
        </xdr:cNvPr>
        <xdr:cNvSpPr txBox="1"/>
      </xdr:nvSpPr>
      <xdr:spPr>
        <a:xfrm>
          <a:off x="15266044" y="18742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49547</xdr:rowOff>
    </xdr:from>
    <xdr:ext cx="405111" cy="259045"/>
    <xdr:sp macro="" textlink="">
      <xdr:nvSpPr>
        <xdr:cNvPr id="698" name="n_2mainValue【庁舎】&#10;有形固定資産減価償却率">
          <a:extLst>
            <a:ext uri="{FF2B5EF4-FFF2-40B4-BE49-F238E27FC236}">
              <a16:creationId xmlns:a16="http://schemas.microsoft.com/office/drawing/2014/main" id="{00000000-0008-0000-0200-0000BA020000}"/>
            </a:ext>
          </a:extLst>
        </xdr:cNvPr>
        <xdr:cNvSpPr txBox="1"/>
      </xdr:nvSpPr>
      <xdr:spPr>
        <a:xfrm>
          <a:off x="14389744" y="187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47914</xdr:rowOff>
    </xdr:from>
    <xdr:ext cx="405111" cy="259045"/>
    <xdr:sp macro="" textlink="">
      <xdr:nvSpPr>
        <xdr:cNvPr id="699" name="n_3mainValue【庁舎】&#10;有形固定資産減価償却率">
          <a:extLst>
            <a:ext uri="{FF2B5EF4-FFF2-40B4-BE49-F238E27FC236}">
              <a16:creationId xmlns:a16="http://schemas.microsoft.com/office/drawing/2014/main" id="{00000000-0008-0000-0200-0000BB020000}"/>
            </a:ext>
          </a:extLst>
        </xdr:cNvPr>
        <xdr:cNvSpPr txBox="1"/>
      </xdr:nvSpPr>
      <xdr:spPr>
        <a:xfrm>
          <a:off x="13500744" y="1873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46282</xdr:rowOff>
    </xdr:from>
    <xdr:ext cx="405111" cy="259045"/>
    <xdr:sp macro="" textlink="">
      <xdr:nvSpPr>
        <xdr:cNvPr id="700" name="n_4mainValue【庁舎】&#10;有形固定資産減価償却率">
          <a:extLst>
            <a:ext uri="{FF2B5EF4-FFF2-40B4-BE49-F238E27FC236}">
              <a16:creationId xmlns:a16="http://schemas.microsoft.com/office/drawing/2014/main" id="{00000000-0008-0000-0200-0000BC020000}"/>
            </a:ext>
          </a:extLst>
        </xdr:cNvPr>
        <xdr:cNvSpPr txBox="1"/>
      </xdr:nvSpPr>
      <xdr:spPr>
        <a:xfrm>
          <a:off x="12611744" y="18734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a:extLst>
            <a:ext uri="{FF2B5EF4-FFF2-40B4-BE49-F238E27FC236}">
              <a16:creationId xmlns:a16="http://schemas.microsoft.com/office/drawing/2014/main" id="{00000000-0008-0000-0200-0000BD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a:extLst>
            <a:ext uri="{FF2B5EF4-FFF2-40B4-BE49-F238E27FC236}">
              <a16:creationId xmlns:a16="http://schemas.microsoft.com/office/drawing/2014/main" id="{00000000-0008-0000-0200-0000BE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a:extLst>
            <a:ext uri="{FF2B5EF4-FFF2-40B4-BE49-F238E27FC236}">
              <a16:creationId xmlns:a16="http://schemas.microsoft.com/office/drawing/2014/main" id="{00000000-0008-0000-0200-0000BF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a:extLst>
            <a:ext uri="{FF2B5EF4-FFF2-40B4-BE49-F238E27FC236}">
              <a16:creationId xmlns:a16="http://schemas.microsoft.com/office/drawing/2014/main" id="{00000000-0008-0000-0200-0000C0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a:extLst>
            <a:ext uri="{FF2B5EF4-FFF2-40B4-BE49-F238E27FC236}">
              <a16:creationId xmlns:a16="http://schemas.microsoft.com/office/drawing/2014/main" id="{00000000-0008-0000-0200-0000C1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a:extLst>
            <a:ext uri="{FF2B5EF4-FFF2-40B4-BE49-F238E27FC236}">
              <a16:creationId xmlns:a16="http://schemas.microsoft.com/office/drawing/2014/main" id="{00000000-0008-0000-0200-0000C2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a:extLst>
            <a:ext uri="{FF2B5EF4-FFF2-40B4-BE49-F238E27FC236}">
              <a16:creationId xmlns:a16="http://schemas.microsoft.com/office/drawing/2014/main" id="{00000000-0008-0000-0200-0000C3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a:extLst>
            <a:ext uri="{FF2B5EF4-FFF2-40B4-BE49-F238E27FC236}">
              <a16:creationId xmlns:a16="http://schemas.microsoft.com/office/drawing/2014/main" id="{00000000-0008-0000-0200-0000C4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1" name="直線コネクタ 710">
          <a:extLst>
            <a:ext uri="{FF2B5EF4-FFF2-40B4-BE49-F238E27FC236}">
              <a16:creationId xmlns:a16="http://schemas.microsoft.com/office/drawing/2014/main" id="{00000000-0008-0000-0200-0000C7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2" name="テキスト ボックス 711">
          <a:extLst>
            <a:ext uri="{FF2B5EF4-FFF2-40B4-BE49-F238E27FC236}">
              <a16:creationId xmlns:a16="http://schemas.microsoft.com/office/drawing/2014/main" id="{00000000-0008-0000-0200-0000C8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3" name="直線コネクタ 712">
          <a:extLst>
            <a:ext uri="{FF2B5EF4-FFF2-40B4-BE49-F238E27FC236}">
              <a16:creationId xmlns:a16="http://schemas.microsoft.com/office/drawing/2014/main" id="{00000000-0008-0000-0200-0000C9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4" name="テキスト ボックス 713">
          <a:extLst>
            <a:ext uri="{FF2B5EF4-FFF2-40B4-BE49-F238E27FC236}">
              <a16:creationId xmlns:a16="http://schemas.microsoft.com/office/drawing/2014/main" id="{00000000-0008-0000-0200-0000CA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5" name="直線コネクタ 714">
          <a:extLst>
            <a:ext uri="{FF2B5EF4-FFF2-40B4-BE49-F238E27FC236}">
              <a16:creationId xmlns:a16="http://schemas.microsoft.com/office/drawing/2014/main" id="{00000000-0008-0000-0200-0000CB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6" name="テキスト ボックス 715">
          <a:extLst>
            <a:ext uri="{FF2B5EF4-FFF2-40B4-BE49-F238E27FC236}">
              <a16:creationId xmlns:a16="http://schemas.microsoft.com/office/drawing/2014/main" id="{00000000-0008-0000-0200-0000CC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a:extLst>
            <a:ext uri="{FF2B5EF4-FFF2-40B4-BE49-F238E27FC236}">
              <a16:creationId xmlns:a16="http://schemas.microsoft.com/office/drawing/2014/main" id="{00000000-0008-0000-0200-0000CF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庁舎】&#10;一人当たり面積グラフ枠">
          <a:extLst>
            <a:ext uri="{FF2B5EF4-FFF2-40B4-BE49-F238E27FC236}">
              <a16:creationId xmlns:a16="http://schemas.microsoft.com/office/drawing/2014/main" id="{00000000-0008-0000-0200-0000D1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166726</xdr:rowOff>
    </xdr:from>
    <xdr:to>
      <xdr:col>116</xdr:col>
      <xdr:colOff>62864</xdr:colOff>
      <xdr:row>108</xdr:row>
      <xdr:rowOff>10364</xdr:rowOff>
    </xdr:to>
    <xdr:cxnSp macro="">
      <xdr:nvCxnSpPr>
        <xdr:cNvPr id="722" name="直線コネクタ 721">
          <a:extLst>
            <a:ext uri="{FF2B5EF4-FFF2-40B4-BE49-F238E27FC236}">
              <a16:creationId xmlns:a16="http://schemas.microsoft.com/office/drawing/2014/main" id="{00000000-0008-0000-0200-0000D2020000}"/>
            </a:ext>
          </a:extLst>
        </xdr:cNvPr>
        <xdr:cNvCxnSpPr/>
      </xdr:nvCxnSpPr>
      <xdr:spPr>
        <a:xfrm flipV="1">
          <a:off x="22160864" y="17483176"/>
          <a:ext cx="0" cy="104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14191</xdr:rowOff>
    </xdr:from>
    <xdr:ext cx="469744" cy="259045"/>
    <xdr:sp macro="" textlink="">
      <xdr:nvSpPr>
        <xdr:cNvPr id="723" name="【庁舎】&#10;一人当たり面積最小値テキスト">
          <a:extLst>
            <a:ext uri="{FF2B5EF4-FFF2-40B4-BE49-F238E27FC236}">
              <a16:creationId xmlns:a16="http://schemas.microsoft.com/office/drawing/2014/main" id="{00000000-0008-0000-0200-0000D3020000}"/>
            </a:ext>
          </a:extLst>
        </xdr:cNvPr>
        <xdr:cNvSpPr txBox="1"/>
      </xdr:nvSpPr>
      <xdr:spPr>
        <a:xfrm>
          <a:off x="22199600" y="1853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10364</xdr:rowOff>
    </xdr:from>
    <xdr:to>
      <xdr:col>116</xdr:col>
      <xdr:colOff>152400</xdr:colOff>
      <xdr:row>108</xdr:row>
      <xdr:rowOff>10364</xdr:rowOff>
    </xdr:to>
    <xdr:cxnSp macro="">
      <xdr:nvCxnSpPr>
        <xdr:cNvPr id="724" name="直線コネクタ 723">
          <a:extLst>
            <a:ext uri="{FF2B5EF4-FFF2-40B4-BE49-F238E27FC236}">
              <a16:creationId xmlns:a16="http://schemas.microsoft.com/office/drawing/2014/main" id="{00000000-0008-0000-0200-0000D4020000}"/>
            </a:ext>
          </a:extLst>
        </xdr:cNvPr>
        <xdr:cNvCxnSpPr/>
      </xdr:nvCxnSpPr>
      <xdr:spPr>
        <a:xfrm>
          <a:off x="22072600" y="185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113403</xdr:rowOff>
    </xdr:from>
    <xdr:ext cx="469744" cy="259045"/>
    <xdr:sp macro="" textlink="">
      <xdr:nvSpPr>
        <xdr:cNvPr id="725" name="【庁舎】&#10;一人当たり面積最大値テキスト">
          <a:extLst>
            <a:ext uri="{FF2B5EF4-FFF2-40B4-BE49-F238E27FC236}">
              <a16:creationId xmlns:a16="http://schemas.microsoft.com/office/drawing/2014/main" id="{00000000-0008-0000-0200-0000D5020000}"/>
            </a:ext>
          </a:extLst>
        </xdr:cNvPr>
        <xdr:cNvSpPr txBox="1"/>
      </xdr:nvSpPr>
      <xdr:spPr>
        <a:xfrm>
          <a:off x="22199600" y="1725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166726</xdr:rowOff>
    </xdr:from>
    <xdr:to>
      <xdr:col>116</xdr:col>
      <xdr:colOff>152400</xdr:colOff>
      <xdr:row>101</xdr:row>
      <xdr:rowOff>166726</xdr:rowOff>
    </xdr:to>
    <xdr:cxnSp macro="">
      <xdr:nvCxnSpPr>
        <xdr:cNvPr id="726" name="直線コネクタ 725">
          <a:extLst>
            <a:ext uri="{FF2B5EF4-FFF2-40B4-BE49-F238E27FC236}">
              <a16:creationId xmlns:a16="http://schemas.microsoft.com/office/drawing/2014/main" id="{00000000-0008-0000-0200-0000D6020000}"/>
            </a:ext>
          </a:extLst>
        </xdr:cNvPr>
        <xdr:cNvCxnSpPr/>
      </xdr:nvCxnSpPr>
      <xdr:spPr>
        <a:xfrm>
          <a:off x="22072600" y="1748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6672</xdr:rowOff>
    </xdr:from>
    <xdr:ext cx="469744" cy="259045"/>
    <xdr:sp macro="" textlink="">
      <xdr:nvSpPr>
        <xdr:cNvPr id="727" name="【庁舎】&#10;一人当たり面積平均値テキスト">
          <a:extLst>
            <a:ext uri="{FF2B5EF4-FFF2-40B4-BE49-F238E27FC236}">
              <a16:creationId xmlns:a16="http://schemas.microsoft.com/office/drawing/2014/main" id="{00000000-0008-0000-0200-0000D7020000}"/>
            </a:ext>
          </a:extLst>
        </xdr:cNvPr>
        <xdr:cNvSpPr txBox="1"/>
      </xdr:nvSpPr>
      <xdr:spPr>
        <a:xfrm>
          <a:off x="22199600" y="18180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155245</xdr:rowOff>
    </xdr:from>
    <xdr:to>
      <xdr:col>116</xdr:col>
      <xdr:colOff>114300</xdr:colOff>
      <xdr:row>107</xdr:row>
      <xdr:rowOff>85395</xdr:rowOff>
    </xdr:to>
    <xdr:sp macro="" textlink="">
      <xdr:nvSpPr>
        <xdr:cNvPr id="728" name="フローチャート: 判断 727">
          <a:extLst>
            <a:ext uri="{FF2B5EF4-FFF2-40B4-BE49-F238E27FC236}">
              <a16:creationId xmlns:a16="http://schemas.microsoft.com/office/drawing/2014/main" id="{00000000-0008-0000-0200-0000D8020000}"/>
            </a:ext>
          </a:extLst>
        </xdr:cNvPr>
        <xdr:cNvSpPr/>
      </xdr:nvSpPr>
      <xdr:spPr>
        <a:xfrm>
          <a:off x="22110700" y="1832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40945</xdr:rowOff>
    </xdr:from>
    <xdr:to>
      <xdr:col>112</xdr:col>
      <xdr:colOff>38100</xdr:colOff>
      <xdr:row>107</xdr:row>
      <xdr:rowOff>142545</xdr:rowOff>
    </xdr:to>
    <xdr:sp macro="" textlink="">
      <xdr:nvSpPr>
        <xdr:cNvPr id="729" name="フローチャート: 判断 728">
          <a:extLst>
            <a:ext uri="{FF2B5EF4-FFF2-40B4-BE49-F238E27FC236}">
              <a16:creationId xmlns:a16="http://schemas.microsoft.com/office/drawing/2014/main" id="{00000000-0008-0000-0200-0000D9020000}"/>
            </a:ext>
          </a:extLst>
        </xdr:cNvPr>
        <xdr:cNvSpPr/>
      </xdr:nvSpPr>
      <xdr:spPr>
        <a:xfrm>
          <a:off x="21272500" y="1838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46889</xdr:rowOff>
    </xdr:from>
    <xdr:to>
      <xdr:col>107</xdr:col>
      <xdr:colOff>101600</xdr:colOff>
      <xdr:row>107</xdr:row>
      <xdr:rowOff>148489</xdr:rowOff>
    </xdr:to>
    <xdr:sp macro="" textlink="">
      <xdr:nvSpPr>
        <xdr:cNvPr id="730" name="フローチャート: 判断 729">
          <a:extLst>
            <a:ext uri="{FF2B5EF4-FFF2-40B4-BE49-F238E27FC236}">
              <a16:creationId xmlns:a16="http://schemas.microsoft.com/office/drawing/2014/main" id="{00000000-0008-0000-0200-0000DA020000}"/>
            </a:ext>
          </a:extLst>
        </xdr:cNvPr>
        <xdr:cNvSpPr/>
      </xdr:nvSpPr>
      <xdr:spPr>
        <a:xfrm>
          <a:off x="20383500" y="1839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43231</xdr:rowOff>
    </xdr:from>
    <xdr:to>
      <xdr:col>102</xdr:col>
      <xdr:colOff>165100</xdr:colOff>
      <xdr:row>107</xdr:row>
      <xdr:rowOff>144831</xdr:rowOff>
    </xdr:to>
    <xdr:sp macro="" textlink="">
      <xdr:nvSpPr>
        <xdr:cNvPr id="731" name="フローチャート: 判断 730">
          <a:extLst>
            <a:ext uri="{FF2B5EF4-FFF2-40B4-BE49-F238E27FC236}">
              <a16:creationId xmlns:a16="http://schemas.microsoft.com/office/drawing/2014/main" id="{00000000-0008-0000-0200-0000DB020000}"/>
            </a:ext>
          </a:extLst>
        </xdr:cNvPr>
        <xdr:cNvSpPr/>
      </xdr:nvSpPr>
      <xdr:spPr>
        <a:xfrm>
          <a:off x="19494500" y="18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50546</xdr:rowOff>
    </xdr:from>
    <xdr:to>
      <xdr:col>98</xdr:col>
      <xdr:colOff>38100</xdr:colOff>
      <xdr:row>107</xdr:row>
      <xdr:rowOff>152146</xdr:rowOff>
    </xdr:to>
    <xdr:sp macro="" textlink="">
      <xdr:nvSpPr>
        <xdr:cNvPr id="732" name="フローチャート: 判断 731">
          <a:extLst>
            <a:ext uri="{FF2B5EF4-FFF2-40B4-BE49-F238E27FC236}">
              <a16:creationId xmlns:a16="http://schemas.microsoft.com/office/drawing/2014/main" id="{00000000-0008-0000-0200-0000DC020000}"/>
            </a:ext>
          </a:extLst>
        </xdr:cNvPr>
        <xdr:cNvSpPr/>
      </xdr:nvSpPr>
      <xdr:spPr>
        <a:xfrm>
          <a:off x="18605500" y="1839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200-0000DE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200-0000E0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200-0000E1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44145</xdr:rowOff>
    </xdr:from>
    <xdr:to>
      <xdr:col>116</xdr:col>
      <xdr:colOff>114300</xdr:colOff>
      <xdr:row>107</xdr:row>
      <xdr:rowOff>145745</xdr:rowOff>
    </xdr:to>
    <xdr:sp macro="" textlink="">
      <xdr:nvSpPr>
        <xdr:cNvPr id="738" name="楕円 737">
          <a:extLst>
            <a:ext uri="{FF2B5EF4-FFF2-40B4-BE49-F238E27FC236}">
              <a16:creationId xmlns:a16="http://schemas.microsoft.com/office/drawing/2014/main" id="{00000000-0008-0000-0200-0000E2020000}"/>
            </a:ext>
          </a:extLst>
        </xdr:cNvPr>
        <xdr:cNvSpPr/>
      </xdr:nvSpPr>
      <xdr:spPr>
        <a:xfrm>
          <a:off x="22110700" y="1838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133672</xdr:rowOff>
    </xdr:from>
    <xdr:ext cx="469744" cy="259045"/>
    <xdr:sp macro="" textlink="">
      <xdr:nvSpPr>
        <xdr:cNvPr id="739" name="【庁舎】&#10;一人当たり面積該当値テキスト">
          <a:extLst>
            <a:ext uri="{FF2B5EF4-FFF2-40B4-BE49-F238E27FC236}">
              <a16:creationId xmlns:a16="http://schemas.microsoft.com/office/drawing/2014/main" id="{00000000-0008-0000-0200-0000E3020000}"/>
            </a:ext>
          </a:extLst>
        </xdr:cNvPr>
        <xdr:cNvSpPr txBox="1"/>
      </xdr:nvSpPr>
      <xdr:spPr>
        <a:xfrm>
          <a:off x="22199600" y="18307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57404</xdr:rowOff>
    </xdr:from>
    <xdr:to>
      <xdr:col>112</xdr:col>
      <xdr:colOff>38100</xdr:colOff>
      <xdr:row>107</xdr:row>
      <xdr:rowOff>159004</xdr:rowOff>
    </xdr:to>
    <xdr:sp macro="" textlink="">
      <xdr:nvSpPr>
        <xdr:cNvPr id="740" name="楕円 739">
          <a:extLst>
            <a:ext uri="{FF2B5EF4-FFF2-40B4-BE49-F238E27FC236}">
              <a16:creationId xmlns:a16="http://schemas.microsoft.com/office/drawing/2014/main" id="{00000000-0008-0000-0200-0000E4020000}"/>
            </a:ext>
          </a:extLst>
        </xdr:cNvPr>
        <xdr:cNvSpPr/>
      </xdr:nvSpPr>
      <xdr:spPr>
        <a:xfrm>
          <a:off x="21272500" y="1840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94945</xdr:rowOff>
    </xdr:from>
    <xdr:to>
      <xdr:col>116</xdr:col>
      <xdr:colOff>63500</xdr:colOff>
      <xdr:row>107</xdr:row>
      <xdr:rowOff>108204</xdr:rowOff>
    </xdr:to>
    <xdr:cxnSp macro="">
      <xdr:nvCxnSpPr>
        <xdr:cNvPr id="741" name="直線コネクタ 740">
          <a:extLst>
            <a:ext uri="{FF2B5EF4-FFF2-40B4-BE49-F238E27FC236}">
              <a16:creationId xmlns:a16="http://schemas.microsoft.com/office/drawing/2014/main" id="{00000000-0008-0000-0200-0000E5020000}"/>
            </a:ext>
          </a:extLst>
        </xdr:cNvPr>
        <xdr:cNvCxnSpPr/>
      </xdr:nvCxnSpPr>
      <xdr:spPr>
        <a:xfrm flipV="1">
          <a:off x="21323300" y="18440095"/>
          <a:ext cx="8382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58776</xdr:rowOff>
    </xdr:from>
    <xdr:to>
      <xdr:col>107</xdr:col>
      <xdr:colOff>101600</xdr:colOff>
      <xdr:row>107</xdr:row>
      <xdr:rowOff>160376</xdr:rowOff>
    </xdr:to>
    <xdr:sp macro="" textlink="">
      <xdr:nvSpPr>
        <xdr:cNvPr id="742" name="楕円 741">
          <a:extLst>
            <a:ext uri="{FF2B5EF4-FFF2-40B4-BE49-F238E27FC236}">
              <a16:creationId xmlns:a16="http://schemas.microsoft.com/office/drawing/2014/main" id="{00000000-0008-0000-0200-0000E6020000}"/>
            </a:ext>
          </a:extLst>
        </xdr:cNvPr>
        <xdr:cNvSpPr/>
      </xdr:nvSpPr>
      <xdr:spPr>
        <a:xfrm>
          <a:off x="20383500" y="1840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108204</xdr:rowOff>
    </xdr:from>
    <xdr:to>
      <xdr:col>111</xdr:col>
      <xdr:colOff>177800</xdr:colOff>
      <xdr:row>107</xdr:row>
      <xdr:rowOff>109576</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flipV="1">
          <a:off x="20434300" y="18453354"/>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61519</xdr:rowOff>
    </xdr:from>
    <xdr:to>
      <xdr:col>102</xdr:col>
      <xdr:colOff>165100</xdr:colOff>
      <xdr:row>107</xdr:row>
      <xdr:rowOff>163119</xdr:rowOff>
    </xdr:to>
    <xdr:sp macro="" textlink="">
      <xdr:nvSpPr>
        <xdr:cNvPr id="744" name="楕円 743">
          <a:extLst>
            <a:ext uri="{FF2B5EF4-FFF2-40B4-BE49-F238E27FC236}">
              <a16:creationId xmlns:a16="http://schemas.microsoft.com/office/drawing/2014/main" id="{00000000-0008-0000-0200-0000E8020000}"/>
            </a:ext>
          </a:extLst>
        </xdr:cNvPr>
        <xdr:cNvSpPr/>
      </xdr:nvSpPr>
      <xdr:spPr>
        <a:xfrm>
          <a:off x="19494500" y="1840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109576</xdr:rowOff>
    </xdr:from>
    <xdr:to>
      <xdr:col>107</xdr:col>
      <xdr:colOff>50800</xdr:colOff>
      <xdr:row>107</xdr:row>
      <xdr:rowOff>112319</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flipV="1">
          <a:off x="19545300" y="18454726"/>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62433</xdr:rowOff>
    </xdr:from>
    <xdr:to>
      <xdr:col>98</xdr:col>
      <xdr:colOff>38100</xdr:colOff>
      <xdr:row>107</xdr:row>
      <xdr:rowOff>164033</xdr:rowOff>
    </xdr:to>
    <xdr:sp macro="" textlink="">
      <xdr:nvSpPr>
        <xdr:cNvPr id="746" name="楕円 745">
          <a:extLst>
            <a:ext uri="{FF2B5EF4-FFF2-40B4-BE49-F238E27FC236}">
              <a16:creationId xmlns:a16="http://schemas.microsoft.com/office/drawing/2014/main" id="{00000000-0008-0000-0200-0000EA020000}"/>
            </a:ext>
          </a:extLst>
        </xdr:cNvPr>
        <xdr:cNvSpPr/>
      </xdr:nvSpPr>
      <xdr:spPr>
        <a:xfrm>
          <a:off x="18605500" y="1840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112319</xdr:rowOff>
    </xdr:from>
    <xdr:to>
      <xdr:col>102</xdr:col>
      <xdr:colOff>114300</xdr:colOff>
      <xdr:row>107</xdr:row>
      <xdr:rowOff>113233</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flipV="1">
          <a:off x="18656300" y="18457469"/>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159072</xdr:rowOff>
    </xdr:from>
    <xdr:ext cx="469744" cy="259045"/>
    <xdr:sp macro="" textlink="">
      <xdr:nvSpPr>
        <xdr:cNvPr id="748" name="n_1aveValue【庁舎】&#10;一人当たり面積">
          <a:extLst>
            <a:ext uri="{FF2B5EF4-FFF2-40B4-BE49-F238E27FC236}">
              <a16:creationId xmlns:a16="http://schemas.microsoft.com/office/drawing/2014/main" id="{00000000-0008-0000-0200-0000EC020000}"/>
            </a:ext>
          </a:extLst>
        </xdr:cNvPr>
        <xdr:cNvSpPr txBox="1"/>
      </xdr:nvSpPr>
      <xdr:spPr>
        <a:xfrm>
          <a:off x="21075727" y="1816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165016</xdr:rowOff>
    </xdr:from>
    <xdr:ext cx="469744" cy="259045"/>
    <xdr:sp macro="" textlink="">
      <xdr:nvSpPr>
        <xdr:cNvPr id="749" name="n_2aveValue【庁舎】&#10;一人当たり面積">
          <a:extLst>
            <a:ext uri="{FF2B5EF4-FFF2-40B4-BE49-F238E27FC236}">
              <a16:creationId xmlns:a16="http://schemas.microsoft.com/office/drawing/2014/main" id="{00000000-0008-0000-0200-0000ED020000}"/>
            </a:ext>
          </a:extLst>
        </xdr:cNvPr>
        <xdr:cNvSpPr txBox="1"/>
      </xdr:nvSpPr>
      <xdr:spPr>
        <a:xfrm>
          <a:off x="20199427" y="1816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161358</xdr:rowOff>
    </xdr:from>
    <xdr:ext cx="469744" cy="259045"/>
    <xdr:sp macro="" textlink="">
      <xdr:nvSpPr>
        <xdr:cNvPr id="750" name="n_3aveValue【庁舎】&#10;一人当たり面積">
          <a:extLst>
            <a:ext uri="{FF2B5EF4-FFF2-40B4-BE49-F238E27FC236}">
              <a16:creationId xmlns:a16="http://schemas.microsoft.com/office/drawing/2014/main" id="{00000000-0008-0000-0200-0000EE020000}"/>
            </a:ext>
          </a:extLst>
        </xdr:cNvPr>
        <xdr:cNvSpPr txBox="1"/>
      </xdr:nvSpPr>
      <xdr:spPr>
        <a:xfrm>
          <a:off x="19310427" y="1816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168673</xdr:rowOff>
    </xdr:from>
    <xdr:ext cx="469744" cy="259045"/>
    <xdr:sp macro="" textlink="">
      <xdr:nvSpPr>
        <xdr:cNvPr id="751" name="n_4aveValue【庁舎】&#10;一人当たり面積">
          <a:extLst>
            <a:ext uri="{FF2B5EF4-FFF2-40B4-BE49-F238E27FC236}">
              <a16:creationId xmlns:a16="http://schemas.microsoft.com/office/drawing/2014/main" id="{00000000-0008-0000-0200-0000EF020000}"/>
            </a:ext>
          </a:extLst>
        </xdr:cNvPr>
        <xdr:cNvSpPr txBox="1"/>
      </xdr:nvSpPr>
      <xdr:spPr>
        <a:xfrm>
          <a:off x="18421427" y="1817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150131</xdr:rowOff>
    </xdr:from>
    <xdr:ext cx="469744" cy="259045"/>
    <xdr:sp macro="" textlink="">
      <xdr:nvSpPr>
        <xdr:cNvPr id="752" name="n_1mainValue【庁舎】&#10;一人当たり面積">
          <a:extLst>
            <a:ext uri="{FF2B5EF4-FFF2-40B4-BE49-F238E27FC236}">
              <a16:creationId xmlns:a16="http://schemas.microsoft.com/office/drawing/2014/main" id="{00000000-0008-0000-0200-0000F0020000}"/>
            </a:ext>
          </a:extLst>
        </xdr:cNvPr>
        <xdr:cNvSpPr txBox="1"/>
      </xdr:nvSpPr>
      <xdr:spPr>
        <a:xfrm>
          <a:off x="21075727" y="1849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151503</xdr:rowOff>
    </xdr:from>
    <xdr:ext cx="469744" cy="259045"/>
    <xdr:sp macro="" textlink="">
      <xdr:nvSpPr>
        <xdr:cNvPr id="753" name="n_2mainValue【庁舎】&#10;一人当たり面積">
          <a:extLst>
            <a:ext uri="{FF2B5EF4-FFF2-40B4-BE49-F238E27FC236}">
              <a16:creationId xmlns:a16="http://schemas.microsoft.com/office/drawing/2014/main" id="{00000000-0008-0000-0200-0000F1020000}"/>
            </a:ext>
          </a:extLst>
        </xdr:cNvPr>
        <xdr:cNvSpPr txBox="1"/>
      </xdr:nvSpPr>
      <xdr:spPr>
        <a:xfrm>
          <a:off x="20199427" y="1849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154246</xdr:rowOff>
    </xdr:from>
    <xdr:ext cx="469744" cy="259045"/>
    <xdr:sp macro="" textlink="">
      <xdr:nvSpPr>
        <xdr:cNvPr id="754" name="n_3mainValue【庁舎】&#10;一人当たり面積">
          <a:extLst>
            <a:ext uri="{FF2B5EF4-FFF2-40B4-BE49-F238E27FC236}">
              <a16:creationId xmlns:a16="http://schemas.microsoft.com/office/drawing/2014/main" id="{00000000-0008-0000-0200-0000F2020000}"/>
            </a:ext>
          </a:extLst>
        </xdr:cNvPr>
        <xdr:cNvSpPr txBox="1"/>
      </xdr:nvSpPr>
      <xdr:spPr>
        <a:xfrm>
          <a:off x="19310427" y="18499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155160</xdr:rowOff>
    </xdr:from>
    <xdr:ext cx="469744" cy="259045"/>
    <xdr:sp macro="" textlink="">
      <xdr:nvSpPr>
        <xdr:cNvPr id="755" name="n_4mainValue【庁舎】&#10;一人当たり面積">
          <a:extLst>
            <a:ext uri="{FF2B5EF4-FFF2-40B4-BE49-F238E27FC236}">
              <a16:creationId xmlns:a16="http://schemas.microsoft.com/office/drawing/2014/main" id="{00000000-0008-0000-0200-0000F3020000}"/>
            </a:ext>
          </a:extLst>
        </xdr:cNvPr>
        <xdr:cNvSpPr txBox="1"/>
      </xdr:nvSpPr>
      <xdr:spPr>
        <a:xfrm>
          <a:off x="18421427" y="1850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a:extLst>
            <a:ext uri="{FF2B5EF4-FFF2-40B4-BE49-F238E27FC236}">
              <a16:creationId xmlns:a16="http://schemas.microsoft.com/office/drawing/2014/main" id="{00000000-0008-0000-0200-0000F4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a:extLst>
            <a:ext uri="{FF2B5EF4-FFF2-40B4-BE49-F238E27FC236}">
              <a16:creationId xmlns:a16="http://schemas.microsoft.com/office/drawing/2014/main" id="{00000000-0008-0000-0200-0000F5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a:extLst>
            <a:ext uri="{FF2B5EF4-FFF2-40B4-BE49-F238E27FC236}">
              <a16:creationId xmlns:a16="http://schemas.microsoft.com/office/drawing/2014/main" id="{00000000-0008-0000-0200-0000F6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施設を除き、どの施設においても有形固定資産減価償却率が７５％を超えており、類似団体内平均値を大きく上回っている。その要因として、体育館・プールについては、昭和４５年に建設された町民体育館が耐用年数である３４年を超えているためであり、福祉施設についても、昭和５０年代に建設された老人憩いの家が耐用年数である２２年を超えているためである。また、一般廃棄物処理施設については、昭和６０年に建設された美化センターが耐用年数である３８年を経過しつつあるためであり、庁舎についても、昭和３９年に建設されており、耐用年数である５０年を超えているためである。どの施設においても、日々の修繕を行っているため、使用する上で問題はないが、今後は、岬町公共施設適正化基本方針に基づき、長寿命化や建替等を検討す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大阪府岬町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15,421
15,114
49.18
9,145,423
9,016,167
67,421
4,502,990
8,170,948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人口減少や地価の下落に伴う町税収入の伸び悩みに加え、町道西畑線整備事業や町道海岸連絡線整備事業を実施したことで、昨年度に比べ、</a:t>
          </a:r>
          <a:r>
            <a:rPr kumimoji="1" lang="en-US" altLang="ja-JP" sz="1300">
              <a:solidFill>
                <a:srgbClr val="000000"/>
              </a:solidFill>
              <a:latin typeface="ＭＳ Ｐゴシック" panose="020B0600070205080204" pitchFamily="50" charset="-128"/>
              <a:ea typeface="ＭＳ Ｐゴシック" panose="020B0600070205080204" pitchFamily="50" charset="-128"/>
            </a:rPr>
            <a:t>0.01</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ポイント財政力指数が悪化した。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今後は、町内への更なる企業誘致により税収増を図るとともに、策定予定の新たな「岬町行財政集中改革計画」による取組みを通じて歳出削減を行うことで財政基盤の強化を図る。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73176</xdr:rowOff>
    </xdr:to>
    <xdr:cxnSp macro="">
      <xdr:nvCxnSpPr>
        <xdr:cNvPr id="65" name="直線コネクタ 64"/>
        <xdr:cNvCxnSpPr/>
      </xdr:nvCxnSpPr>
      <xdr:spPr>
        <a:xfrm flipV="1">
          <a:off x="4953000" y="6192157"/>
          <a:ext cx="0" cy="14248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48381</xdr:rowOff>
    </xdr:from>
    <xdr:to>
      <xdr:col>23</xdr:col>
      <xdr:colOff>133350</xdr:colOff>
      <xdr:row>42</xdr:row>
      <xdr:rowOff>59872</xdr:rowOff>
    </xdr:to>
    <xdr:cxnSp macro="">
      <xdr:nvCxnSpPr>
        <xdr:cNvPr id="70" name="直線コネクタ 69"/>
        <xdr:cNvCxnSpPr/>
      </xdr:nvCxnSpPr>
      <xdr:spPr>
        <a:xfrm>
          <a:off x="4114800" y="724928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38601</xdr:rowOff>
    </xdr:from>
    <xdr:ext cx="762000" cy="259045"/>
    <xdr:sp macro="" textlink="">
      <xdr:nvSpPr>
        <xdr:cNvPr id="71" name="財政力平均値テキスト"/>
        <xdr:cNvSpPr txBox="1"/>
      </xdr:nvSpPr>
      <xdr:spPr>
        <a:xfrm>
          <a:off x="5041900" y="7239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66524</xdr:rowOff>
    </xdr:from>
    <xdr:to>
      <xdr:col>23</xdr:col>
      <xdr:colOff>184150</xdr:colOff>
      <xdr:row>42</xdr:row>
      <xdr:rowOff>168124</xdr:rowOff>
    </xdr:to>
    <xdr:sp macro="" textlink="">
      <xdr:nvSpPr>
        <xdr:cNvPr id="72" name="フローチャート: 判断 71"/>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36891</xdr:rowOff>
    </xdr:from>
    <xdr:to>
      <xdr:col>19</xdr:col>
      <xdr:colOff>133350</xdr:colOff>
      <xdr:row>42</xdr:row>
      <xdr:rowOff>48381</xdr:rowOff>
    </xdr:to>
    <xdr:cxnSp macro="">
      <xdr:nvCxnSpPr>
        <xdr:cNvPr id="73" name="直線コネクタ 72"/>
        <xdr:cNvCxnSpPr/>
      </xdr:nvCxnSpPr>
      <xdr:spPr>
        <a:xfrm>
          <a:off x="3225800" y="72377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4" name="フローチャート: 判断 73"/>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5" name="テキスト ボックス 74"/>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36891</xdr:rowOff>
    </xdr:from>
    <xdr:to>
      <xdr:col>15</xdr:col>
      <xdr:colOff>82550</xdr:colOff>
      <xdr:row>42</xdr:row>
      <xdr:rowOff>36891</xdr:rowOff>
    </xdr:to>
    <xdr:cxnSp macro="">
      <xdr:nvCxnSpPr>
        <xdr:cNvPr id="76" name="直線コネクタ 75"/>
        <xdr:cNvCxnSpPr/>
      </xdr:nvCxnSpPr>
      <xdr:spPr>
        <a:xfrm>
          <a:off x="2336800" y="72377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134559</xdr:rowOff>
    </xdr:from>
    <xdr:to>
      <xdr:col>15</xdr:col>
      <xdr:colOff>133350</xdr:colOff>
      <xdr:row>42</xdr:row>
      <xdr:rowOff>64709</xdr:rowOff>
    </xdr:to>
    <xdr:sp macro="" textlink="">
      <xdr:nvSpPr>
        <xdr:cNvPr id="77" name="フローチャート: 判断 76"/>
        <xdr:cNvSpPr/>
      </xdr:nvSpPr>
      <xdr:spPr>
        <a:xfrm>
          <a:off x="3175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74886</xdr:rowOff>
    </xdr:from>
    <xdr:ext cx="762000" cy="259045"/>
    <xdr:sp macro="" textlink="">
      <xdr:nvSpPr>
        <xdr:cNvPr id="78" name="テキスト ボックス 77"/>
        <xdr:cNvSpPr txBox="1"/>
      </xdr:nvSpPr>
      <xdr:spPr>
        <a:xfrm>
          <a:off x="2844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36891</xdr:rowOff>
    </xdr:from>
    <xdr:to>
      <xdr:col>11</xdr:col>
      <xdr:colOff>31750</xdr:colOff>
      <xdr:row>42</xdr:row>
      <xdr:rowOff>36891</xdr:rowOff>
    </xdr:to>
    <xdr:cxnSp macro="">
      <xdr:nvCxnSpPr>
        <xdr:cNvPr id="79" name="直線コネクタ 78"/>
        <xdr:cNvCxnSpPr/>
      </xdr:nvCxnSpPr>
      <xdr:spPr>
        <a:xfrm>
          <a:off x="1447800" y="72377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0" name="フローチャート: 判断 79"/>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1" name="テキスト ボックス 80"/>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157541</xdr:rowOff>
    </xdr:from>
    <xdr:to>
      <xdr:col>7</xdr:col>
      <xdr:colOff>31750</xdr:colOff>
      <xdr:row>42</xdr:row>
      <xdr:rowOff>87691</xdr:rowOff>
    </xdr:to>
    <xdr:sp macro="" textlink="">
      <xdr:nvSpPr>
        <xdr:cNvPr id="82" name="フローチャート: 判断 81"/>
        <xdr:cNvSpPr/>
      </xdr:nvSpPr>
      <xdr:spPr>
        <a:xfrm>
          <a:off x="1397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72468</xdr:rowOff>
    </xdr:from>
    <xdr:ext cx="762000" cy="259045"/>
    <xdr:sp macro="" textlink="">
      <xdr:nvSpPr>
        <xdr:cNvPr id="83" name="テキスト ボックス 82"/>
        <xdr:cNvSpPr txBox="1"/>
      </xdr:nvSpPr>
      <xdr:spPr>
        <a:xfrm>
          <a:off x="1066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9072</xdr:rowOff>
    </xdr:from>
    <xdr:to>
      <xdr:col>23</xdr:col>
      <xdr:colOff>184150</xdr:colOff>
      <xdr:row>42</xdr:row>
      <xdr:rowOff>110672</xdr:rowOff>
    </xdr:to>
    <xdr:sp macro="" textlink="">
      <xdr:nvSpPr>
        <xdr:cNvPr id="89" name="楕円 88"/>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25599</xdr:rowOff>
    </xdr:from>
    <xdr:ext cx="762000" cy="259045"/>
    <xdr:sp macro="" textlink="">
      <xdr:nvSpPr>
        <xdr:cNvPr id="90" name="財政力該当値テキスト"/>
        <xdr:cNvSpPr txBox="1"/>
      </xdr:nvSpPr>
      <xdr:spPr>
        <a:xfrm>
          <a:off x="5041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169031</xdr:rowOff>
    </xdr:from>
    <xdr:to>
      <xdr:col>19</xdr:col>
      <xdr:colOff>184150</xdr:colOff>
      <xdr:row>42</xdr:row>
      <xdr:rowOff>99181</xdr:rowOff>
    </xdr:to>
    <xdr:sp macro="" textlink="">
      <xdr:nvSpPr>
        <xdr:cNvPr id="91" name="楕円 90"/>
        <xdr:cNvSpPr/>
      </xdr:nvSpPr>
      <xdr:spPr>
        <a:xfrm>
          <a:off x="4064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83958</xdr:rowOff>
    </xdr:from>
    <xdr:ext cx="736600" cy="259045"/>
    <xdr:sp macro="" textlink="">
      <xdr:nvSpPr>
        <xdr:cNvPr id="92" name="テキスト ボックス 91"/>
        <xdr:cNvSpPr txBox="1"/>
      </xdr:nvSpPr>
      <xdr:spPr>
        <a:xfrm>
          <a:off x="3733800" y="7284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157541</xdr:rowOff>
    </xdr:from>
    <xdr:to>
      <xdr:col>15</xdr:col>
      <xdr:colOff>133350</xdr:colOff>
      <xdr:row>42</xdr:row>
      <xdr:rowOff>87691</xdr:rowOff>
    </xdr:to>
    <xdr:sp macro="" textlink="">
      <xdr:nvSpPr>
        <xdr:cNvPr id="93" name="楕円 92"/>
        <xdr:cNvSpPr/>
      </xdr:nvSpPr>
      <xdr:spPr>
        <a:xfrm>
          <a:off x="3175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72468</xdr:rowOff>
    </xdr:from>
    <xdr:ext cx="762000" cy="259045"/>
    <xdr:sp macro="" textlink="">
      <xdr:nvSpPr>
        <xdr:cNvPr id="94" name="テキスト ボックス 93"/>
        <xdr:cNvSpPr txBox="1"/>
      </xdr:nvSpPr>
      <xdr:spPr>
        <a:xfrm>
          <a:off x="2844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157541</xdr:rowOff>
    </xdr:from>
    <xdr:to>
      <xdr:col>11</xdr:col>
      <xdr:colOff>82550</xdr:colOff>
      <xdr:row>42</xdr:row>
      <xdr:rowOff>87691</xdr:rowOff>
    </xdr:to>
    <xdr:sp macro="" textlink="">
      <xdr:nvSpPr>
        <xdr:cNvPr id="95" name="楕円 94"/>
        <xdr:cNvSpPr/>
      </xdr:nvSpPr>
      <xdr:spPr>
        <a:xfrm>
          <a:off x="2286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72468</xdr:rowOff>
    </xdr:from>
    <xdr:ext cx="762000" cy="259045"/>
    <xdr:sp macro="" textlink="">
      <xdr:nvSpPr>
        <xdr:cNvPr id="96" name="テキスト ボックス 95"/>
        <xdr:cNvSpPr txBox="1"/>
      </xdr:nvSpPr>
      <xdr:spPr>
        <a:xfrm>
          <a:off x="1955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157541</xdr:rowOff>
    </xdr:from>
    <xdr:to>
      <xdr:col>7</xdr:col>
      <xdr:colOff>31750</xdr:colOff>
      <xdr:row>42</xdr:row>
      <xdr:rowOff>87691</xdr:rowOff>
    </xdr:to>
    <xdr:sp macro="" textlink="">
      <xdr:nvSpPr>
        <xdr:cNvPr id="97" name="楕円 96"/>
        <xdr:cNvSpPr/>
      </xdr:nvSpPr>
      <xdr:spPr>
        <a:xfrm>
          <a:off x="1397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97868</xdr:rowOff>
    </xdr:from>
    <xdr:ext cx="762000" cy="259045"/>
    <xdr:sp macro="" textlink="">
      <xdr:nvSpPr>
        <xdr:cNvPr id="98" name="テキスト ボックス 97"/>
        <xdr:cNvSpPr txBox="1"/>
      </xdr:nvSpPr>
      <xdr:spPr>
        <a:xfrm>
          <a:off x="1066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4">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954">
              <a:solidFill>
                <a:srgbClr val="000000"/>
              </a:solidFill>
              <a:latin typeface="ＭＳ Ｐゴシック" panose="020B0600070205080204" pitchFamily="50" charset="-128"/>
              <a:ea typeface="ＭＳ Ｐゴシック" panose="020B0600070205080204" pitchFamily="50" charset="-128"/>
            </a:rPr>
            <a:t>2</a:t>
          </a:r>
          <a:r>
            <a:rPr kumimoji="1" lang="ja-JP" altLang="en-US" sz="954">
              <a:solidFill>
                <a:srgbClr val="000000"/>
              </a:solidFill>
              <a:latin typeface="ＭＳ Ｐゴシック" panose="020B0600070205080204" pitchFamily="50" charset="-128"/>
              <a:ea typeface="ＭＳ Ｐゴシック" panose="020B0600070205080204" pitchFamily="50" charset="-128"/>
            </a:rPr>
            <a:t>年度は、経常一般財源の増加が、経常経費充当一般財源の増加を上回ったため、経常収支比率が</a:t>
          </a:r>
          <a:r>
            <a:rPr kumimoji="1" lang="en-US" altLang="ja-JP" sz="954">
              <a:solidFill>
                <a:srgbClr val="000000"/>
              </a:solidFill>
              <a:latin typeface="ＭＳ Ｐゴシック" panose="020B0600070205080204" pitchFamily="50" charset="-128"/>
              <a:ea typeface="ＭＳ Ｐゴシック" panose="020B0600070205080204" pitchFamily="50" charset="-128"/>
            </a:rPr>
            <a:t>0.4</a:t>
          </a:r>
          <a:r>
            <a:rPr kumimoji="1" lang="ja-JP" altLang="en-US" sz="954">
              <a:solidFill>
                <a:srgbClr val="000000"/>
              </a:solidFill>
              <a:latin typeface="ＭＳ Ｐゴシック" panose="020B0600070205080204" pitchFamily="50" charset="-128"/>
              <a:ea typeface="ＭＳ Ｐゴシック" panose="020B0600070205080204" pitchFamily="50" charset="-128"/>
            </a:rPr>
            <a:t>ポイント改善している。</a:t>
          </a:r>
        </a:p>
        <a:p>
          <a:r>
            <a:rPr kumimoji="1" lang="ja-JP" altLang="en-US" sz="954">
              <a:solidFill>
                <a:srgbClr val="000000"/>
              </a:solidFill>
              <a:latin typeface="ＭＳ Ｐゴシック" panose="020B0600070205080204" pitchFamily="50" charset="-128"/>
              <a:ea typeface="ＭＳ Ｐゴシック" panose="020B0600070205080204" pitchFamily="50" charset="-128"/>
            </a:rPr>
            <a:t>　なお、経常一般財源が増加した要因としては、普通地方交付税が大きく増加したことや、地方消費税交付金が税率引上げの影響等により大きく増加したことが挙げられる。</a:t>
          </a:r>
          <a:endParaRPr kumimoji="1" lang="en-US" altLang="ja-JP" sz="954">
            <a:solidFill>
              <a:srgbClr val="000000"/>
            </a:solidFill>
            <a:latin typeface="ＭＳ Ｐゴシック" panose="020B0600070205080204" pitchFamily="50" charset="-128"/>
            <a:ea typeface="ＭＳ Ｐゴシック" panose="020B0600070205080204" pitchFamily="50" charset="-128"/>
          </a:endParaRPr>
        </a:p>
        <a:p>
          <a:r>
            <a:rPr kumimoji="1" lang="ja-JP" altLang="en-US" sz="954">
              <a:solidFill>
                <a:srgbClr val="000000"/>
              </a:solidFill>
              <a:latin typeface="ＭＳ Ｐゴシック" panose="020B0600070205080204" pitchFamily="50" charset="-128"/>
              <a:ea typeface="ＭＳ Ｐゴシック" panose="020B0600070205080204" pitchFamily="50" charset="-128"/>
            </a:rPr>
            <a:t>　また、経常経費充当一般財源が増加した要因には、公債費が既発債の増加により増加し、繰出金も下水道事業特別会計繰出金等が増加したこと等により増加し、維持補修費も施設の老朽化に伴い増加したことが挙げられる。</a:t>
          </a:r>
          <a:endParaRPr kumimoji="1" lang="en-US" altLang="ja-JP" sz="954">
            <a:solidFill>
              <a:srgbClr val="000000"/>
            </a:solidFill>
            <a:latin typeface="ＭＳ Ｐゴシック" panose="020B0600070205080204" pitchFamily="50" charset="-128"/>
            <a:ea typeface="ＭＳ Ｐゴシック" panose="020B0600070205080204" pitchFamily="50" charset="-128"/>
          </a:endParaRPr>
        </a:p>
        <a:p>
          <a:r>
            <a:rPr kumimoji="1" lang="ja-JP" altLang="en-US" sz="954">
              <a:solidFill>
                <a:srgbClr val="000000"/>
              </a:solidFill>
              <a:latin typeface="ＭＳ Ｐゴシック" panose="020B0600070205080204" pitchFamily="50" charset="-128"/>
              <a:ea typeface="ＭＳ Ｐゴシック" panose="020B0600070205080204" pitchFamily="50" charset="-128"/>
            </a:rPr>
            <a:t>　しかしながら、依然として類似団体内平均値を上回っているため、今後は、人件費の削減、新発債の抑制による公債費の削減、下水道事業への繰出金の抑制など、策定予定の新たな「岬町行財政集中改革計画」による取組みを通じて経常経費の削減に努めることで財政構造の弾力性の確保を図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66</xdr:row>
      <xdr:rowOff>62442</xdr:rowOff>
    </xdr:to>
    <xdr:cxnSp macro="">
      <xdr:nvCxnSpPr>
        <xdr:cNvPr id="128" name="直線コネクタ 127"/>
        <xdr:cNvCxnSpPr/>
      </xdr:nvCxnSpPr>
      <xdr:spPr>
        <a:xfrm flipV="1">
          <a:off x="4953000" y="10183706"/>
          <a:ext cx="0" cy="11944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34519</xdr:rowOff>
    </xdr:from>
    <xdr:ext cx="762000" cy="259045"/>
    <xdr:sp macro="" textlink="">
      <xdr:nvSpPr>
        <xdr:cNvPr id="129" name="財政構造の弾力性最小値テキスト"/>
        <xdr:cNvSpPr txBox="1"/>
      </xdr:nvSpPr>
      <xdr:spPr>
        <a:xfrm>
          <a:off x="5041900" y="1135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62442</xdr:rowOff>
    </xdr:from>
    <xdr:to>
      <xdr:col>24</xdr:col>
      <xdr:colOff>12700</xdr:colOff>
      <xdr:row>66</xdr:row>
      <xdr:rowOff>62442</xdr:rowOff>
    </xdr:to>
    <xdr:cxnSp macro="">
      <xdr:nvCxnSpPr>
        <xdr:cNvPr id="130" name="直線コネクタ 129"/>
        <xdr:cNvCxnSpPr/>
      </xdr:nvCxnSpPr>
      <xdr:spPr>
        <a:xfrm>
          <a:off x="4864100" y="1137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1"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2" name="直線コネクタ 131"/>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19262</xdr:rowOff>
    </xdr:from>
    <xdr:to>
      <xdr:col>23</xdr:col>
      <xdr:colOff>133350</xdr:colOff>
      <xdr:row>64</xdr:row>
      <xdr:rowOff>35348</xdr:rowOff>
    </xdr:to>
    <xdr:cxnSp macro="">
      <xdr:nvCxnSpPr>
        <xdr:cNvPr id="133" name="直線コネクタ 132"/>
        <xdr:cNvCxnSpPr/>
      </xdr:nvCxnSpPr>
      <xdr:spPr>
        <a:xfrm flipV="1">
          <a:off x="4114800" y="10992062"/>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114740</xdr:rowOff>
    </xdr:from>
    <xdr:ext cx="762000" cy="259045"/>
    <xdr:sp macro="" textlink="">
      <xdr:nvSpPr>
        <xdr:cNvPr id="134" name="財政構造の弾力性平均値テキスト"/>
        <xdr:cNvSpPr txBox="1"/>
      </xdr:nvSpPr>
      <xdr:spPr>
        <a:xfrm>
          <a:off x="5041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35" name="フローチャート: 判断 134"/>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35348</xdr:rowOff>
    </xdr:from>
    <xdr:to>
      <xdr:col>19</xdr:col>
      <xdr:colOff>133350</xdr:colOff>
      <xdr:row>64</xdr:row>
      <xdr:rowOff>51435</xdr:rowOff>
    </xdr:to>
    <xdr:cxnSp macro="">
      <xdr:nvCxnSpPr>
        <xdr:cNvPr id="136" name="直線コネクタ 135"/>
        <xdr:cNvCxnSpPr/>
      </xdr:nvCxnSpPr>
      <xdr:spPr>
        <a:xfrm flipV="1">
          <a:off x="3225800" y="11008148"/>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7" name="フローチャート: 判断 136"/>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38" name="テキスト ボックス 137"/>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51435</xdr:rowOff>
    </xdr:from>
    <xdr:to>
      <xdr:col>15</xdr:col>
      <xdr:colOff>82550</xdr:colOff>
      <xdr:row>64</xdr:row>
      <xdr:rowOff>71544</xdr:rowOff>
    </xdr:to>
    <xdr:cxnSp macro="">
      <xdr:nvCxnSpPr>
        <xdr:cNvPr id="139" name="直線コネクタ 138"/>
        <xdr:cNvCxnSpPr/>
      </xdr:nvCxnSpPr>
      <xdr:spPr>
        <a:xfrm flipV="1">
          <a:off x="2336800" y="1102423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0" name="フローチャート: 判断 139"/>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58648</xdr:rowOff>
    </xdr:from>
    <xdr:ext cx="762000" cy="259045"/>
    <xdr:sp macro="" textlink="">
      <xdr:nvSpPr>
        <xdr:cNvPr id="141" name="テキスト ボックス 140"/>
        <xdr:cNvSpPr txBox="1"/>
      </xdr:nvSpPr>
      <xdr:spPr>
        <a:xfrm>
          <a:off x="2844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71544</xdr:rowOff>
    </xdr:from>
    <xdr:to>
      <xdr:col>11</xdr:col>
      <xdr:colOff>31750</xdr:colOff>
      <xdr:row>64</xdr:row>
      <xdr:rowOff>99695</xdr:rowOff>
    </xdr:to>
    <xdr:cxnSp macro="">
      <xdr:nvCxnSpPr>
        <xdr:cNvPr id="142" name="直線コネクタ 141"/>
        <xdr:cNvCxnSpPr/>
      </xdr:nvCxnSpPr>
      <xdr:spPr>
        <a:xfrm flipV="1">
          <a:off x="1447800" y="11044344"/>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98213</xdr:rowOff>
    </xdr:from>
    <xdr:to>
      <xdr:col>11</xdr:col>
      <xdr:colOff>82550</xdr:colOff>
      <xdr:row>63</xdr:row>
      <xdr:rowOff>28363</xdr:rowOff>
    </xdr:to>
    <xdr:sp macro="" textlink="">
      <xdr:nvSpPr>
        <xdr:cNvPr id="143" name="フローチャート: 判断 142"/>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38540</xdr:rowOff>
    </xdr:from>
    <xdr:ext cx="762000" cy="259045"/>
    <xdr:sp macro="" textlink="">
      <xdr:nvSpPr>
        <xdr:cNvPr id="144" name="テキスト ボックス 143"/>
        <xdr:cNvSpPr txBox="1"/>
      </xdr:nvSpPr>
      <xdr:spPr>
        <a:xfrm>
          <a:off x="1955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78105</xdr:rowOff>
    </xdr:from>
    <xdr:to>
      <xdr:col>7</xdr:col>
      <xdr:colOff>31750</xdr:colOff>
      <xdr:row>63</xdr:row>
      <xdr:rowOff>8255</xdr:rowOff>
    </xdr:to>
    <xdr:sp macro="" textlink="">
      <xdr:nvSpPr>
        <xdr:cNvPr id="145" name="フローチャート: 判断 144"/>
        <xdr:cNvSpPr/>
      </xdr:nvSpPr>
      <xdr:spPr>
        <a:xfrm>
          <a:off x="1397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18432</xdr:rowOff>
    </xdr:from>
    <xdr:ext cx="762000" cy="259045"/>
    <xdr:sp macro="" textlink="">
      <xdr:nvSpPr>
        <xdr:cNvPr id="146" name="テキスト ボックス 145"/>
        <xdr:cNvSpPr txBox="1"/>
      </xdr:nvSpPr>
      <xdr:spPr>
        <a:xfrm>
          <a:off x="1066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139912</xdr:rowOff>
    </xdr:from>
    <xdr:to>
      <xdr:col>23</xdr:col>
      <xdr:colOff>184150</xdr:colOff>
      <xdr:row>64</xdr:row>
      <xdr:rowOff>70062</xdr:rowOff>
    </xdr:to>
    <xdr:sp macro="" textlink="">
      <xdr:nvSpPr>
        <xdr:cNvPr id="152" name="楕円 151"/>
        <xdr:cNvSpPr/>
      </xdr:nvSpPr>
      <xdr:spPr>
        <a:xfrm>
          <a:off x="49022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111989</xdr:rowOff>
    </xdr:from>
    <xdr:ext cx="762000" cy="259045"/>
    <xdr:sp macro="" textlink="">
      <xdr:nvSpPr>
        <xdr:cNvPr id="153" name="財政構造の弾力性該当値テキスト"/>
        <xdr:cNvSpPr txBox="1"/>
      </xdr:nvSpPr>
      <xdr:spPr>
        <a:xfrm>
          <a:off x="5041900" y="1091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155998</xdr:rowOff>
    </xdr:from>
    <xdr:to>
      <xdr:col>19</xdr:col>
      <xdr:colOff>184150</xdr:colOff>
      <xdr:row>64</xdr:row>
      <xdr:rowOff>86148</xdr:rowOff>
    </xdr:to>
    <xdr:sp macro="" textlink="">
      <xdr:nvSpPr>
        <xdr:cNvPr id="154" name="楕円 153"/>
        <xdr:cNvSpPr/>
      </xdr:nvSpPr>
      <xdr:spPr>
        <a:xfrm>
          <a:off x="4064000" y="109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70925</xdr:rowOff>
    </xdr:from>
    <xdr:ext cx="736600" cy="259045"/>
    <xdr:sp macro="" textlink="">
      <xdr:nvSpPr>
        <xdr:cNvPr id="155" name="テキスト ボックス 154"/>
        <xdr:cNvSpPr txBox="1"/>
      </xdr:nvSpPr>
      <xdr:spPr>
        <a:xfrm>
          <a:off x="3733800" y="11043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635</xdr:rowOff>
    </xdr:from>
    <xdr:to>
      <xdr:col>15</xdr:col>
      <xdr:colOff>133350</xdr:colOff>
      <xdr:row>64</xdr:row>
      <xdr:rowOff>102235</xdr:rowOff>
    </xdr:to>
    <xdr:sp macro="" textlink="">
      <xdr:nvSpPr>
        <xdr:cNvPr id="156" name="楕円 155"/>
        <xdr:cNvSpPr/>
      </xdr:nvSpPr>
      <xdr:spPr>
        <a:xfrm>
          <a:off x="3175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87012</xdr:rowOff>
    </xdr:from>
    <xdr:ext cx="762000" cy="259045"/>
    <xdr:sp macro="" textlink="">
      <xdr:nvSpPr>
        <xdr:cNvPr id="157" name="テキスト ボックス 156"/>
        <xdr:cNvSpPr txBox="1"/>
      </xdr:nvSpPr>
      <xdr:spPr>
        <a:xfrm>
          <a:off x="2844800" y="1105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20744</xdr:rowOff>
    </xdr:from>
    <xdr:to>
      <xdr:col>11</xdr:col>
      <xdr:colOff>82550</xdr:colOff>
      <xdr:row>64</xdr:row>
      <xdr:rowOff>122344</xdr:rowOff>
    </xdr:to>
    <xdr:sp macro="" textlink="">
      <xdr:nvSpPr>
        <xdr:cNvPr id="158" name="楕円 157"/>
        <xdr:cNvSpPr/>
      </xdr:nvSpPr>
      <xdr:spPr>
        <a:xfrm>
          <a:off x="2286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107121</xdr:rowOff>
    </xdr:from>
    <xdr:ext cx="762000" cy="259045"/>
    <xdr:sp macro="" textlink="">
      <xdr:nvSpPr>
        <xdr:cNvPr id="159" name="テキスト ボックス 158"/>
        <xdr:cNvSpPr txBox="1"/>
      </xdr:nvSpPr>
      <xdr:spPr>
        <a:xfrm>
          <a:off x="1955800" y="1107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48895</xdr:rowOff>
    </xdr:from>
    <xdr:to>
      <xdr:col>7</xdr:col>
      <xdr:colOff>31750</xdr:colOff>
      <xdr:row>64</xdr:row>
      <xdr:rowOff>150495</xdr:rowOff>
    </xdr:to>
    <xdr:sp macro="" textlink="">
      <xdr:nvSpPr>
        <xdr:cNvPr id="160" name="楕円 159"/>
        <xdr:cNvSpPr/>
      </xdr:nvSpPr>
      <xdr:spPr>
        <a:xfrm>
          <a:off x="1397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135272</xdr:rowOff>
    </xdr:from>
    <xdr:ext cx="762000" cy="259045"/>
    <xdr:sp macro="" textlink="">
      <xdr:nvSpPr>
        <xdr:cNvPr id="161" name="テキスト ボックス 160"/>
        <xdr:cNvSpPr txBox="1"/>
      </xdr:nvSpPr>
      <xdr:spPr>
        <a:xfrm>
          <a:off x="1066800" y="1110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[190,807</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300">
              <a:solidFill>
                <a:srgbClr val="000000"/>
              </a:solidFill>
              <a:latin typeface="ＭＳ Ｐゴシック" panose="020B0600070205080204" pitchFamily="50" charset="-128"/>
              <a:ea typeface="ＭＳ Ｐゴシック" panose="020B0600070205080204" pitchFamily="50" charset="-128"/>
            </a:rPr>
            <a:t>2</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では類似団体内平均値を下回る結果となったが、大阪府平均値と比較すると依然として上回る結果となっている。主な要因は、人口減少が続いていることに加え、ごみ処理・し尿処理業務を直営で行っていること等である。今後は、行財政改革を推進し民間でも実施可能な部分については、積極的に民間委託を推進することで経費の節減を図る。併せて、職員の新規採用の抑制、事務事業の見直し等を徹底し、より一層のコスト削減を図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53626</xdr:rowOff>
    </xdr:from>
    <xdr:to>
      <xdr:col>23</xdr:col>
      <xdr:colOff>133350</xdr:colOff>
      <xdr:row>88</xdr:row>
      <xdr:rowOff>139757</xdr:rowOff>
    </xdr:to>
    <xdr:cxnSp macro="">
      <xdr:nvCxnSpPr>
        <xdr:cNvPr id="193" name="直線コネクタ 192"/>
        <xdr:cNvCxnSpPr/>
      </xdr:nvCxnSpPr>
      <xdr:spPr>
        <a:xfrm flipV="1">
          <a:off x="4953000" y="13769626"/>
          <a:ext cx="0" cy="14577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111834</xdr:rowOff>
    </xdr:from>
    <xdr:ext cx="762000" cy="259045"/>
    <xdr:sp macro="" textlink="">
      <xdr:nvSpPr>
        <xdr:cNvPr id="194" name="人件費・物件費等の状況最小値テキスト"/>
        <xdr:cNvSpPr txBox="1"/>
      </xdr:nvSpPr>
      <xdr:spPr>
        <a:xfrm>
          <a:off x="5041900" y="1519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530,543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139757</xdr:rowOff>
    </xdr:from>
    <xdr:to>
      <xdr:col>24</xdr:col>
      <xdr:colOff>12700</xdr:colOff>
      <xdr:row>88</xdr:row>
      <xdr:rowOff>139757</xdr:rowOff>
    </xdr:to>
    <xdr:cxnSp macro="">
      <xdr:nvCxnSpPr>
        <xdr:cNvPr id="195" name="直線コネクタ 194"/>
        <xdr:cNvCxnSpPr/>
      </xdr:nvCxnSpPr>
      <xdr:spPr>
        <a:xfrm>
          <a:off x="4864100" y="152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140003</xdr:rowOff>
    </xdr:from>
    <xdr:ext cx="762000" cy="259045"/>
    <xdr:sp macro="" textlink="">
      <xdr:nvSpPr>
        <xdr:cNvPr id="196" name="人件費・物件費等の状況最大値テキスト"/>
        <xdr:cNvSpPr txBox="1"/>
      </xdr:nvSpPr>
      <xdr:spPr>
        <a:xfrm>
          <a:off x="5041900" y="13513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107,662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53626</xdr:rowOff>
    </xdr:from>
    <xdr:to>
      <xdr:col>24</xdr:col>
      <xdr:colOff>12700</xdr:colOff>
      <xdr:row>80</xdr:row>
      <xdr:rowOff>53626</xdr:rowOff>
    </xdr:to>
    <xdr:cxnSp macro="">
      <xdr:nvCxnSpPr>
        <xdr:cNvPr id="197" name="直線コネクタ 196"/>
        <xdr:cNvCxnSpPr/>
      </xdr:nvCxnSpPr>
      <xdr:spPr>
        <a:xfrm>
          <a:off x="4864100" y="13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113497</xdr:rowOff>
    </xdr:from>
    <xdr:to>
      <xdr:col>23</xdr:col>
      <xdr:colOff>133350</xdr:colOff>
      <xdr:row>81</xdr:row>
      <xdr:rowOff>168790</xdr:rowOff>
    </xdr:to>
    <xdr:cxnSp macro="">
      <xdr:nvCxnSpPr>
        <xdr:cNvPr id="198" name="直線コネクタ 197"/>
        <xdr:cNvCxnSpPr/>
      </xdr:nvCxnSpPr>
      <xdr:spPr>
        <a:xfrm>
          <a:off x="4114800" y="14000947"/>
          <a:ext cx="838200" cy="5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125285</xdr:rowOff>
    </xdr:from>
    <xdr:ext cx="762000" cy="259045"/>
    <xdr:sp macro="" textlink="">
      <xdr:nvSpPr>
        <xdr:cNvPr id="199" name="人件費・物件費等の状況平均値テキスト"/>
        <xdr:cNvSpPr txBox="1"/>
      </xdr:nvSpPr>
      <xdr:spPr>
        <a:xfrm>
          <a:off x="5041900" y="14012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153208</xdr:rowOff>
    </xdr:from>
    <xdr:to>
      <xdr:col>23</xdr:col>
      <xdr:colOff>184150</xdr:colOff>
      <xdr:row>82</xdr:row>
      <xdr:rowOff>83358</xdr:rowOff>
    </xdr:to>
    <xdr:sp macro="" textlink="">
      <xdr:nvSpPr>
        <xdr:cNvPr id="200" name="フローチャート: 判断 199"/>
        <xdr:cNvSpPr/>
      </xdr:nvSpPr>
      <xdr:spPr>
        <a:xfrm>
          <a:off x="49022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113497</xdr:rowOff>
    </xdr:from>
    <xdr:to>
      <xdr:col>19</xdr:col>
      <xdr:colOff>133350</xdr:colOff>
      <xdr:row>81</xdr:row>
      <xdr:rowOff>133508</xdr:rowOff>
    </xdr:to>
    <xdr:cxnSp macro="">
      <xdr:nvCxnSpPr>
        <xdr:cNvPr id="201" name="直線コネクタ 200"/>
        <xdr:cNvCxnSpPr/>
      </xdr:nvCxnSpPr>
      <xdr:spPr>
        <a:xfrm flipV="1">
          <a:off x="3225800" y="14000947"/>
          <a:ext cx="889000" cy="2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24358</xdr:rowOff>
    </xdr:from>
    <xdr:to>
      <xdr:col>19</xdr:col>
      <xdr:colOff>184150</xdr:colOff>
      <xdr:row>81</xdr:row>
      <xdr:rowOff>125958</xdr:rowOff>
    </xdr:to>
    <xdr:sp macro="" textlink="">
      <xdr:nvSpPr>
        <xdr:cNvPr id="202" name="フローチャート: 判断 201"/>
        <xdr:cNvSpPr/>
      </xdr:nvSpPr>
      <xdr:spPr>
        <a:xfrm>
          <a:off x="4064000" y="1391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136135</xdr:rowOff>
    </xdr:from>
    <xdr:ext cx="736600" cy="259045"/>
    <xdr:sp macro="" textlink="">
      <xdr:nvSpPr>
        <xdr:cNvPr id="203" name="テキスト ボックス 202"/>
        <xdr:cNvSpPr txBox="1"/>
      </xdr:nvSpPr>
      <xdr:spPr>
        <a:xfrm>
          <a:off x="3733800" y="1368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97706</xdr:rowOff>
    </xdr:from>
    <xdr:to>
      <xdr:col>15</xdr:col>
      <xdr:colOff>82550</xdr:colOff>
      <xdr:row>81</xdr:row>
      <xdr:rowOff>133508</xdr:rowOff>
    </xdr:to>
    <xdr:cxnSp macro="">
      <xdr:nvCxnSpPr>
        <xdr:cNvPr id="204" name="直線コネクタ 203"/>
        <xdr:cNvCxnSpPr/>
      </xdr:nvCxnSpPr>
      <xdr:spPr>
        <a:xfrm>
          <a:off x="2336800" y="13985156"/>
          <a:ext cx="889000" cy="3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54442</xdr:rowOff>
    </xdr:from>
    <xdr:to>
      <xdr:col>15</xdr:col>
      <xdr:colOff>133350</xdr:colOff>
      <xdr:row>81</xdr:row>
      <xdr:rowOff>156042</xdr:rowOff>
    </xdr:to>
    <xdr:sp macro="" textlink="">
      <xdr:nvSpPr>
        <xdr:cNvPr id="205" name="フローチャート: 判断 204"/>
        <xdr:cNvSpPr/>
      </xdr:nvSpPr>
      <xdr:spPr>
        <a:xfrm>
          <a:off x="3175000" y="1394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166219</xdr:rowOff>
    </xdr:from>
    <xdr:ext cx="762000" cy="259045"/>
    <xdr:sp macro="" textlink="">
      <xdr:nvSpPr>
        <xdr:cNvPr id="206" name="テキスト ボックス 205"/>
        <xdr:cNvSpPr txBox="1"/>
      </xdr:nvSpPr>
      <xdr:spPr>
        <a:xfrm>
          <a:off x="2844800" y="1371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58798</xdr:rowOff>
    </xdr:from>
    <xdr:to>
      <xdr:col>11</xdr:col>
      <xdr:colOff>31750</xdr:colOff>
      <xdr:row>81</xdr:row>
      <xdr:rowOff>97706</xdr:rowOff>
    </xdr:to>
    <xdr:cxnSp macro="">
      <xdr:nvCxnSpPr>
        <xdr:cNvPr id="207" name="直線コネクタ 206"/>
        <xdr:cNvCxnSpPr/>
      </xdr:nvCxnSpPr>
      <xdr:spPr>
        <a:xfrm>
          <a:off x="1447800" y="13946248"/>
          <a:ext cx="889000" cy="3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167621</xdr:rowOff>
    </xdr:from>
    <xdr:to>
      <xdr:col>11</xdr:col>
      <xdr:colOff>82550</xdr:colOff>
      <xdr:row>81</xdr:row>
      <xdr:rowOff>97771</xdr:rowOff>
    </xdr:to>
    <xdr:sp macro="" textlink="">
      <xdr:nvSpPr>
        <xdr:cNvPr id="208" name="フローチャート: 判断 207"/>
        <xdr:cNvSpPr/>
      </xdr:nvSpPr>
      <xdr:spPr>
        <a:xfrm>
          <a:off x="2286000" y="13883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107948</xdr:rowOff>
    </xdr:from>
    <xdr:ext cx="762000" cy="259045"/>
    <xdr:sp macro="" textlink="">
      <xdr:nvSpPr>
        <xdr:cNvPr id="209" name="テキスト ボックス 208"/>
        <xdr:cNvSpPr txBox="1"/>
      </xdr:nvSpPr>
      <xdr:spPr>
        <a:xfrm>
          <a:off x="1955800" y="13652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168252</xdr:rowOff>
    </xdr:from>
    <xdr:to>
      <xdr:col>7</xdr:col>
      <xdr:colOff>31750</xdr:colOff>
      <xdr:row>81</xdr:row>
      <xdr:rowOff>98402</xdr:rowOff>
    </xdr:to>
    <xdr:sp macro="" textlink="">
      <xdr:nvSpPr>
        <xdr:cNvPr id="210" name="フローチャート: 判断 209"/>
        <xdr:cNvSpPr/>
      </xdr:nvSpPr>
      <xdr:spPr>
        <a:xfrm>
          <a:off x="1397000" y="1388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108579</xdr:rowOff>
    </xdr:from>
    <xdr:ext cx="762000" cy="259045"/>
    <xdr:sp macro="" textlink="">
      <xdr:nvSpPr>
        <xdr:cNvPr id="211" name="テキスト ボックス 210"/>
        <xdr:cNvSpPr txBox="1"/>
      </xdr:nvSpPr>
      <xdr:spPr>
        <a:xfrm>
          <a:off x="1066800" y="1365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117990</xdr:rowOff>
    </xdr:from>
    <xdr:to>
      <xdr:col>23</xdr:col>
      <xdr:colOff>184150</xdr:colOff>
      <xdr:row>82</xdr:row>
      <xdr:rowOff>48140</xdr:rowOff>
    </xdr:to>
    <xdr:sp macro="" textlink="">
      <xdr:nvSpPr>
        <xdr:cNvPr id="217" name="楕円 216"/>
        <xdr:cNvSpPr/>
      </xdr:nvSpPr>
      <xdr:spPr>
        <a:xfrm>
          <a:off x="4902200" y="1400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134517</xdr:rowOff>
    </xdr:from>
    <xdr:ext cx="762000" cy="259045"/>
    <xdr:sp macro="" textlink="">
      <xdr:nvSpPr>
        <xdr:cNvPr id="218" name="人件費・物件費等の状況該当値テキスト"/>
        <xdr:cNvSpPr txBox="1"/>
      </xdr:nvSpPr>
      <xdr:spPr>
        <a:xfrm>
          <a:off x="5041900" y="1385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190,807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62697</xdr:rowOff>
    </xdr:from>
    <xdr:to>
      <xdr:col>19</xdr:col>
      <xdr:colOff>184150</xdr:colOff>
      <xdr:row>81</xdr:row>
      <xdr:rowOff>164297</xdr:rowOff>
    </xdr:to>
    <xdr:sp macro="" textlink="">
      <xdr:nvSpPr>
        <xdr:cNvPr id="219" name="楕円 218"/>
        <xdr:cNvSpPr/>
      </xdr:nvSpPr>
      <xdr:spPr>
        <a:xfrm>
          <a:off x="4064000" y="1395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149074</xdr:rowOff>
    </xdr:from>
    <xdr:ext cx="736600" cy="259045"/>
    <xdr:sp macro="" textlink="">
      <xdr:nvSpPr>
        <xdr:cNvPr id="220" name="テキスト ボックス 219"/>
        <xdr:cNvSpPr txBox="1"/>
      </xdr:nvSpPr>
      <xdr:spPr>
        <a:xfrm>
          <a:off x="3733800" y="14036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174,767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82708</xdr:rowOff>
    </xdr:from>
    <xdr:to>
      <xdr:col>15</xdr:col>
      <xdr:colOff>133350</xdr:colOff>
      <xdr:row>82</xdr:row>
      <xdr:rowOff>12858</xdr:rowOff>
    </xdr:to>
    <xdr:sp macro="" textlink="">
      <xdr:nvSpPr>
        <xdr:cNvPr id="221" name="楕円 220"/>
        <xdr:cNvSpPr/>
      </xdr:nvSpPr>
      <xdr:spPr>
        <a:xfrm>
          <a:off x="3175000" y="1397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169085</xdr:rowOff>
    </xdr:from>
    <xdr:ext cx="762000" cy="259045"/>
    <xdr:sp macro="" textlink="">
      <xdr:nvSpPr>
        <xdr:cNvPr id="222" name="テキスト ボックス 221"/>
        <xdr:cNvSpPr txBox="1"/>
      </xdr:nvSpPr>
      <xdr:spPr>
        <a:xfrm>
          <a:off x="2844800" y="14056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180,572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46906</xdr:rowOff>
    </xdr:from>
    <xdr:to>
      <xdr:col>11</xdr:col>
      <xdr:colOff>82550</xdr:colOff>
      <xdr:row>81</xdr:row>
      <xdr:rowOff>148506</xdr:rowOff>
    </xdr:to>
    <xdr:sp macro="" textlink="">
      <xdr:nvSpPr>
        <xdr:cNvPr id="223" name="楕円 222"/>
        <xdr:cNvSpPr/>
      </xdr:nvSpPr>
      <xdr:spPr>
        <a:xfrm>
          <a:off x="2286000" y="1393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133283</xdr:rowOff>
    </xdr:from>
    <xdr:ext cx="762000" cy="259045"/>
    <xdr:sp macro="" textlink="">
      <xdr:nvSpPr>
        <xdr:cNvPr id="224" name="テキスト ボックス 223"/>
        <xdr:cNvSpPr txBox="1"/>
      </xdr:nvSpPr>
      <xdr:spPr>
        <a:xfrm>
          <a:off x="1955800" y="1402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170,186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7998</xdr:rowOff>
    </xdr:from>
    <xdr:to>
      <xdr:col>7</xdr:col>
      <xdr:colOff>31750</xdr:colOff>
      <xdr:row>81</xdr:row>
      <xdr:rowOff>109598</xdr:rowOff>
    </xdr:to>
    <xdr:sp macro="" textlink="">
      <xdr:nvSpPr>
        <xdr:cNvPr id="225" name="楕円 224"/>
        <xdr:cNvSpPr/>
      </xdr:nvSpPr>
      <xdr:spPr>
        <a:xfrm>
          <a:off x="1397000" y="1389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94375</xdr:rowOff>
    </xdr:from>
    <xdr:ext cx="762000" cy="259045"/>
    <xdr:sp macro="" textlink="">
      <xdr:nvSpPr>
        <xdr:cNvPr id="226" name="テキスト ボックス 225"/>
        <xdr:cNvSpPr txBox="1"/>
      </xdr:nvSpPr>
      <xdr:spPr>
        <a:xfrm>
          <a:off x="1066800" y="1398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158,899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「岬町行財政集中改革計画（第３次集中改革プラン）」に基づき全職員の給与カット（</a:t>
          </a:r>
          <a:r>
            <a:rPr kumimoji="1" lang="en-US" altLang="ja-JP" sz="1300">
              <a:solidFill>
                <a:srgbClr val="000000"/>
              </a:solidFill>
              <a:latin typeface="ＭＳ Ｐゴシック" panose="020B0600070205080204" pitchFamily="50" charset="-128"/>
              <a:ea typeface="ＭＳ Ｐゴシック" panose="020B0600070205080204" pitchFamily="50" charset="-128"/>
            </a:rPr>
            <a:t>2</a:t>
          </a:r>
          <a:r>
            <a:rPr kumimoji="1" lang="ja-JP" altLang="en-US" sz="1300">
              <a:solidFill>
                <a:srgbClr val="000000"/>
              </a:solidFill>
              <a:latin typeface="ＭＳ Ｐゴシック" panose="020B0600070205080204" pitchFamily="50" charset="-128"/>
              <a:ea typeface="ＭＳ Ｐゴシック" panose="020B0600070205080204" pitchFamily="50" charset="-128"/>
            </a:rPr>
            <a:t>％カット）・管理職手当のカット（</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％カット）を行っており、類似団体内平均値を下回る水準にある。今後とも、全職員の給料カット・管理職手当のカットを引き続き実施し、各種手当の総点検を行うことで給与の適正化を推進していく。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7" name="直線コネクタ 256"/>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8" name="給与水準   （国との比較）最小値テキスト"/>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9" name="直線コネクタ 258"/>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60"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61" name="直線コネクタ 260"/>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100693</xdr:rowOff>
    </xdr:from>
    <xdr:to>
      <xdr:col>81</xdr:col>
      <xdr:colOff>44450</xdr:colOff>
      <xdr:row>86</xdr:row>
      <xdr:rowOff>55638</xdr:rowOff>
    </xdr:to>
    <xdr:cxnSp macro="">
      <xdr:nvCxnSpPr>
        <xdr:cNvPr id="262" name="直線コネクタ 261"/>
        <xdr:cNvCxnSpPr/>
      </xdr:nvCxnSpPr>
      <xdr:spPr>
        <a:xfrm flipV="1">
          <a:off x="16179800" y="14673943"/>
          <a:ext cx="8382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3"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4" name="フローチャート: 判断 263"/>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55638</xdr:rowOff>
    </xdr:from>
    <xdr:to>
      <xdr:col>77</xdr:col>
      <xdr:colOff>44450</xdr:colOff>
      <xdr:row>86</xdr:row>
      <xdr:rowOff>67129</xdr:rowOff>
    </xdr:to>
    <xdr:cxnSp macro="">
      <xdr:nvCxnSpPr>
        <xdr:cNvPr id="265" name="直線コネクタ 264"/>
        <xdr:cNvCxnSpPr/>
      </xdr:nvCxnSpPr>
      <xdr:spPr>
        <a:xfrm flipV="1">
          <a:off x="15290800" y="1480033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85271</xdr:rowOff>
    </xdr:from>
    <xdr:to>
      <xdr:col>77</xdr:col>
      <xdr:colOff>95250</xdr:colOff>
      <xdr:row>87</xdr:row>
      <xdr:rowOff>15421</xdr:rowOff>
    </xdr:to>
    <xdr:sp macro="" textlink="">
      <xdr:nvSpPr>
        <xdr:cNvPr id="266" name="フローチャート: 判断 265"/>
        <xdr:cNvSpPr/>
      </xdr:nvSpPr>
      <xdr:spPr>
        <a:xfrm>
          <a:off x="16129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198</xdr:rowOff>
    </xdr:from>
    <xdr:ext cx="736600" cy="259045"/>
    <xdr:sp macro="" textlink="">
      <xdr:nvSpPr>
        <xdr:cNvPr id="267" name="テキスト ボックス 266"/>
        <xdr:cNvSpPr txBox="1"/>
      </xdr:nvSpPr>
      <xdr:spPr>
        <a:xfrm>
          <a:off x="15798800" y="1491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67129</xdr:rowOff>
    </xdr:from>
    <xdr:to>
      <xdr:col>72</xdr:col>
      <xdr:colOff>203200</xdr:colOff>
      <xdr:row>86</xdr:row>
      <xdr:rowOff>147562</xdr:rowOff>
    </xdr:to>
    <xdr:cxnSp macro="">
      <xdr:nvCxnSpPr>
        <xdr:cNvPr id="268" name="直線コネクタ 267"/>
        <xdr:cNvCxnSpPr/>
      </xdr:nvCxnSpPr>
      <xdr:spPr>
        <a:xfrm flipV="1">
          <a:off x="14401800" y="1481182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119743</xdr:rowOff>
    </xdr:from>
    <xdr:to>
      <xdr:col>73</xdr:col>
      <xdr:colOff>44450</xdr:colOff>
      <xdr:row>87</xdr:row>
      <xdr:rowOff>49893</xdr:rowOff>
    </xdr:to>
    <xdr:sp macro="" textlink="">
      <xdr:nvSpPr>
        <xdr:cNvPr id="269" name="フローチャート: 判断 268"/>
        <xdr:cNvSpPr/>
      </xdr:nvSpPr>
      <xdr:spPr>
        <a:xfrm>
          <a:off x="15240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34670</xdr:rowOff>
    </xdr:from>
    <xdr:ext cx="762000" cy="259045"/>
    <xdr:sp macro="" textlink="">
      <xdr:nvSpPr>
        <xdr:cNvPr id="270" name="テキスト ボックス 269"/>
        <xdr:cNvSpPr txBox="1"/>
      </xdr:nvSpPr>
      <xdr:spPr>
        <a:xfrm>
          <a:off x="14909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113091</xdr:rowOff>
    </xdr:from>
    <xdr:to>
      <xdr:col>68</xdr:col>
      <xdr:colOff>152400</xdr:colOff>
      <xdr:row>86</xdr:row>
      <xdr:rowOff>147562</xdr:rowOff>
    </xdr:to>
    <xdr:cxnSp macro="">
      <xdr:nvCxnSpPr>
        <xdr:cNvPr id="271" name="直線コネクタ 270"/>
        <xdr:cNvCxnSpPr/>
      </xdr:nvCxnSpPr>
      <xdr:spPr>
        <a:xfrm>
          <a:off x="13512800" y="1485779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119743</xdr:rowOff>
    </xdr:from>
    <xdr:to>
      <xdr:col>68</xdr:col>
      <xdr:colOff>203200</xdr:colOff>
      <xdr:row>87</xdr:row>
      <xdr:rowOff>49893</xdr:rowOff>
    </xdr:to>
    <xdr:sp macro="" textlink="">
      <xdr:nvSpPr>
        <xdr:cNvPr id="272" name="フローチャート: 判断 271"/>
        <xdr:cNvSpPr/>
      </xdr:nvSpPr>
      <xdr:spPr>
        <a:xfrm>
          <a:off x="14351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73" name="テキスト ボックス 272"/>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74" name="フローチャート: 判断 273"/>
        <xdr:cNvSpPr/>
      </xdr:nvSpPr>
      <xdr:spPr>
        <a:xfrm>
          <a:off x="13462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75" name="テキスト ボックス 274"/>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81" name="楕円 280"/>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66420</xdr:rowOff>
    </xdr:from>
    <xdr:ext cx="762000" cy="259045"/>
    <xdr:sp macro="" textlink="">
      <xdr:nvSpPr>
        <xdr:cNvPr id="282" name="給与水準   （国との比較）該当値テキスト"/>
        <xdr:cNvSpPr txBox="1"/>
      </xdr:nvSpPr>
      <xdr:spPr>
        <a:xfrm>
          <a:off x="171069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4838</xdr:rowOff>
    </xdr:from>
    <xdr:to>
      <xdr:col>77</xdr:col>
      <xdr:colOff>95250</xdr:colOff>
      <xdr:row>86</xdr:row>
      <xdr:rowOff>106438</xdr:rowOff>
    </xdr:to>
    <xdr:sp macro="" textlink="">
      <xdr:nvSpPr>
        <xdr:cNvPr id="283" name="楕円 282"/>
        <xdr:cNvSpPr/>
      </xdr:nvSpPr>
      <xdr:spPr>
        <a:xfrm>
          <a:off x="16129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116615</xdr:rowOff>
    </xdr:from>
    <xdr:ext cx="736600" cy="259045"/>
    <xdr:sp macro="" textlink="">
      <xdr:nvSpPr>
        <xdr:cNvPr id="284" name="テキスト ボックス 283"/>
        <xdr:cNvSpPr txBox="1"/>
      </xdr:nvSpPr>
      <xdr:spPr>
        <a:xfrm>
          <a:off x="15798800" y="14518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16329</xdr:rowOff>
    </xdr:from>
    <xdr:to>
      <xdr:col>73</xdr:col>
      <xdr:colOff>44450</xdr:colOff>
      <xdr:row>86</xdr:row>
      <xdr:rowOff>117929</xdr:rowOff>
    </xdr:to>
    <xdr:sp macro="" textlink="">
      <xdr:nvSpPr>
        <xdr:cNvPr id="285" name="楕円 284"/>
        <xdr:cNvSpPr/>
      </xdr:nvSpPr>
      <xdr:spPr>
        <a:xfrm>
          <a:off x="15240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128106</xdr:rowOff>
    </xdr:from>
    <xdr:ext cx="762000" cy="259045"/>
    <xdr:sp macro="" textlink="">
      <xdr:nvSpPr>
        <xdr:cNvPr id="286" name="テキスト ボックス 285"/>
        <xdr:cNvSpPr txBox="1"/>
      </xdr:nvSpPr>
      <xdr:spPr>
        <a:xfrm>
          <a:off x="14909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96762</xdr:rowOff>
    </xdr:from>
    <xdr:to>
      <xdr:col>68</xdr:col>
      <xdr:colOff>203200</xdr:colOff>
      <xdr:row>87</xdr:row>
      <xdr:rowOff>26912</xdr:rowOff>
    </xdr:to>
    <xdr:sp macro="" textlink="">
      <xdr:nvSpPr>
        <xdr:cNvPr id="287" name="楕円 286"/>
        <xdr:cNvSpPr/>
      </xdr:nvSpPr>
      <xdr:spPr>
        <a:xfrm>
          <a:off x="14351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37089</xdr:rowOff>
    </xdr:from>
    <xdr:ext cx="762000" cy="259045"/>
    <xdr:sp macro="" textlink="">
      <xdr:nvSpPr>
        <xdr:cNvPr id="288" name="テキスト ボックス 287"/>
        <xdr:cNvSpPr txBox="1"/>
      </xdr:nvSpPr>
      <xdr:spPr>
        <a:xfrm>
          <a:off x="14020800" y="1461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62291</xdr:rowOff>
    </xdr:from>
    <xdr:to>
      <xdr:col>64</xdr:col>
      <xdr:colOff>152400</xdr:colOff>
      <xdr:row>86</xdr:row>
      <xdr:rowOff>163891</xdr:rowOff>
    </xdr:to>
    <xdr:sp macro="" textlink="">
      <xdr:nvSpPr>
        <xdr:cNvPr id="289" name="楕円 288"/>
        <xdr:cNvSpPr/>
      </xdr:nvSpPr>
      <xdr:spPr>
        <a:xfrm>
          <a:off x="13462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2618</xdr:rowOff>
    </xdr:from>
    <xdr:ext cx="762000" cy="259045"/>
    <xdr:sp macro="" textlink="">
      <xdr:nvSpPr>
        <xdr:cNvPr id="290" name="テキスト ボックス 289"/>
        <xdr:cNvSpPr txBox="1"/>
      </xdr:nvSpPr>
      <xdr:spPr>
        <a:xfrm>
          <a:off x="13131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300">
              <a:solidFill>
                <a:srgbClr val="000000"/>
              </a:solidFill>
              <a:latin typeface="ＭＳ Ｐゴシック" panose="020B0600070205080204" pitchFamily="50" charset="-128"/>
              <a:ea typeface="ＭＳ Ｐゴシック" panose="020B0600070205080204" pitchFamily="50" charset="-128"/>
            </a:rPr>
            <a:t>2</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年度では、前年度に比べ</a:t>
          </a:r>
          <a:r>
            <a:rPr kumimoji="1" lang="en-US" altLang="ja-JP" sz="1300">
              <a:solidFill>
                <a:srgbClr val="000000"/>
              </a:solidFill>
              <a:latin typeface="ＭＳ Ｐゴシック" panose="020B0600070205080204" pitchFamily="50" charset="-128"/>
              <a:ea typeface="ＭＳ Ｐゴシック" panose="020B0600070205080204" pitchFamily="50" charset="-128"/>
            </a:rPr>
            <a:t>0.06</a:t>
          </a:r>
          <a:r>
            <a:rPr kumimoji="1" lang="ja-JP" altLang="en-US" sz="1300">
              <a:solidFill>
                <a:srgbClr val="000000"/>
              </a:solidFill>
              <a:latin typeface="ＭＳ Ｐゴシック" panose="020B0600070205080204" pitchFamily="50" charset="-128"/>
              <a:ea typeface="ＭＳ Ｐゴシック" panose="020B0600070205080204" pitchFamily="50" charset="-128"/>
            </a:rPr>
            <a:t>人改善した。職員の新規採用については、原則、退職者数を上限とし、総職員数の抑制を図ることで類似団体平均を下回っている。今後とも、民間委託の推進や事務事業の見直し等により、適切な定員管理に努める。</a:t>
          </a: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7" name="直線コネクタ 306"/>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8" name="テキスト ボックス 307"/>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9" name="直線コネクタ 308"/>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0" name="テキスト ボックス 309"/>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1" name="直線コネクタ 310"/>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2" name="テキスト ボックス 311"/>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3" name="直線コネクタ 312"/>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4" name="テキスト ボックス 313"/>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78486</xdr:rowOff>
    </xdr:from>
    <xdr:to>
      <xdr:col>81</xdr:col>
      <xdr:colOff>44450</xdr:colOff>
      <xdr:row>67</xdr:row>
      <xdr:rowOff>40919</xdr:rowOff>
    </xdr:to>
    <xdr:cxnSp macro="">
      <xdr:nvCxnSpPr>
        <xdr:cNvPr id="317" name="直線コネクタ 316"/>
        <xdr:cNvCxnSpPr/>
      </xdr:nvCxnSpPr>
      <xdr:spPr>
        <a:xfrm flipV="1">
          <a:off x="17018000" y="10365486"/>
          <a:ext cx="0" cy="1162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12996</xdr:rowOff>
    </xdr:from>
    <xdr:ext cx="762000" cy="259045"/>
    <xdr:sp macro="" textlink="">
      <xdr:nvSpPr>
        <xdr:cNvPr id="318" name="定員管理の状況最小値テキスト"/>
        <xdr:cNvSpPr txBox="1"/>
      </xdr:nvSpPr>
      <xdr:spPr>
        <a:xfrm>
          <a:off x="17106900" y="1150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40919</xdr:rowOff>
    </xdr:from>
    <xdr:to>
      <xdr:col>81</xdr:col>
      <xdr:colOff>133350</xdr:colOff>
      <xdr:row>67</xdr:row>
      <xdr:rowOff>40919</xdr:rowOff>
    </xdr:to>
    <xdr:cxnSp macro="">
      <xdr:nvCxnSpPr>
        <xdr:cNvPr id="319" name="直線コネクタ 318"/>
        <xdr:cNvCxnSpPr/>
      </xdr:nvCxnSpPr>
      <xdr:spPr>
        <a:xfrm>
          <a:off x="16929100" y="11528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164863</xdr:rowOff>
    </xdr:from>
    <xdr:ext cx="762000" cy="259045"/>
    <xdr:sp macro="" textlink="">
      <xdr:nvSpPr>
        <xdr:cNvPr id="320" name="定員管理の状況最大値テキスト"/>
        <xdr:cNvSpPr txBox="1"/>
      </xdr:nvSpPr>
      <xdr:spPr>
        <a:xfrm>
          <a:off x="17106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78486</xdr:rowOff>
    </xdr:from>
    <xdr:to>
      <xdr:col>81</xdr:col>
      <xdr:colOff>133350</xdr:colOff>
      <xdr:row>60</xdr:row>
      <xdr:rowOff>78486</xdr:rowOff>
    </xdr:to>
    <xdr:cxnSp macro="">
      <xdr:nvCxnSpPr>
        <xdr:cNvPr id="321" name="直線コネクタ 320"/>
        <xdr:cNvCxnSpPr/>
      </xdr:nvCxnSpPr>
      <xdr:spPr>
        <a:xfrm>
          <a:off x="16929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97663</xdr:rowOff>
    </xdr:from>
    <xdr:to>
      <xdr:col>81</xdr:col>
      <xdr:colOff>44450</xdr:colOff>
      <xdr:row>61</xdr:row>
      <xdr:rowOff>100559</xdr:rowOff>
    </xdr:to>
    <xdr:cxnSp macro="">
      <xdr:nvCxnSpPr>
        <xdr:cNvPr id="322" name="直線コネクタ 321"/>
        <xdr:cNvCxnSpPr/>
      </xdr:nvCxnSpPr>
      <xdr:spPr>
        <a:xfrm flipV="1">
          <a:off x="16179800" y="10556113"/>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47896</xdr:rowOff>
    </xdr:from>
    <xdr:ext cx="762000" cy="259045"/>
    <xdr:sp macro="" textlink="">
      <xdr:nvSpPr>
        <xdr:cNvPr id="323" name="定員管理の状況平均値テキスト"/>
        <xdr:cNvSpPr txBox="1"/>
      </xdr:nvSpPr>
      <xdr:spPr>
        <a:xfrm>
          <a:off x="17106900" y="10506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75819</xdr:rowOff>
    </xdr:from>
    <xdr:to>
      <xdr:col>81</xdr:col>
      <xdr:colOff>95250</xdr:colOff>
      <xdr:row>62</xdr:row>
      <xdr:rowOff>5969</xdr:rowOff>
    </xdr:to>
    <xdr:sp macro="" textlink="">
      <xdr:nvSpPr>
        <xdr:cNvPr id="324" name="フローチャート: 判断 323"/>
        <xdr:cNvSpPr/>
      </xdr:nvSpPr>
      <xdr:spPr>
        <a:xfrm>
          <a:off x="169672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79324</xdr:rowOff>
    </xdr:from>
    <xdr:to>
      <xdr:col>77</xdr:col>
      <xdr:colOff>44450</xdr:colOff>
      <xdr:row>61</xdr:row>
      <xdr:rowOff>100559</xdr:rowOff>
    </xdr:to>
    <xdr:cxnSp macro="">
      <xdr:nvCxnSpPr>
        <xdr:cNvPr id="325" name="直線コネクタ 324"/>
        <xdr:cNvCxnSpPr/>
      </xdr:nvCxnSpPr>
      <xdr:spPr>
        <a:xfrm>
          <a:off x="15290800" y="10537774"/>
          <a:ext cx="889000" cy="2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16942</xdr:rowOff>
    </xdr:from>
    <xdr:to>
      <xdr:col>77</xdr:col>
      <xdr:colOff>95250</xdr:colOff>
      <xdr:row>61</xdr:row>
      <xdr:rowOff>118542</xdr:rowOff>
    </xdr:to>
    <xdr:sp macro="" textlink="">
      <xdr:nvSpPr>
        <xdr:cNvPr id="326" name="フローチャート: 判断 325"/>
        <xdr:cNvSpPr/>
      </xdr:nvSpPr>
      <xdr:spPr>
        <a:xfrm>
          <a:off x="16129000" y="1047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128719</xdr:rowOff>
    </xdr:from>
    <xdr:ext cx="736600" cy="259045"/>
    <xdr:sp macro="" textlink="">
      <xdr:nvSpPr>
        <xdr:cNvPr id="327" name="テキスト ボックス 326"/>
        <xdr:cNvSpPr txBox="1"/>
      </xdr:nvSpPr>
      <xdr:spPr>
        <a:xfrm>
          <a:off x="15798800" y="1024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40234</xdr:rowOff>
    </xdr:from>
    <xdr:to>
      <xdr:col>72</xdr:col>
      <xdr:colOff>203200</xdr:colOff>
      <xdr:row>61</xdr:row>
      <xdr:rowOff>79324</xdr:rowOff>
    </xdr:to>
    <xdr:cxnSp macro="">
      <xdr:nvCxnSpPr>
        <xdr:cNvPr id="328" name="直線コネクタ 327"/>
        <xdr:cNvCxnSpPr/>
      </xdr:nvCxnSpPr>
      <xdr:spPr>
        <a:xfrm>
          <a:off x="14401800" y="10498684"/>
          <a:ext cx="889000" cy="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6807</xdr:rowOff>
    </xdr:from>
    <xdr:to>
      <xdr:col>73</xdr:col>
      <xdr:colOff>44450</xdr:colOff>
      <xdr:row>61</xdr:row>
      <xdr:rowOff>108407</xdr:rowOff>
    </xdr:to>
    <xdr:sp macro="" textlink="">
      <xdr:nvSpPr>
        <xdr:cNvPr id="329" name="フローチャート: 判断 328"/>
        <xdr:cNvSpPr/>
      </xdr:nvSpPr>
      <xdr:spPr>
        <a:xfrm>
          <a:off x="15240000" y="104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118584</xdr:rowOff>
    </xdr:from>
    <xdr:ext cx="762000" cy="259045"/>
    <xdr:sp macro="" textlink="">
      <xdr:nvSpPr>
        <xdr:cNvPr id="330" name="テキスト ボックス 329"/>
        <xdr:cNvSpPr txBox="1"/>
      </xdr:nvSpPr>
      <xdr:spPr>
        <a:xfrm>
          <a:off x="14909800" y="102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13208</xdr:rowOff>
    </xdr:from>
    <xdr:to>
      <xdr:col>68</xdr:col>
      <xdr:colOff>152400</xdr:colOff>
      <xdr:row>61</xdr:row>
      <xdr:rowOff>40234</xdr:rowOff>
    </xdr:to>
    <xdr:cxnSp macro="">
      <xdr:nvCxnSpPr>
        <xdr:cNvPr id="331" name="直線コネクタ 330"/>
        <xdr:cNvCxnSpPr/>
      </xdr:nvCxnSpPr>
      <xdr:spPr>
        <a:xfrm>
          <a:off x="13512800" y="10471658"/>
          <a:ext cx="889000" cy="2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1981</xdr:rowOff>
    </xdr:from>
    <xdr:to>
      <xdr:col>68</xdr:col>
      <xdr:colOff>203200</xdr:colOff>
      <xdr:row>61</xdr:row>
      <xdr:rowOff>103581</xdr:rowOff>
    </xdr:to>
    <xdr:sp macro="" textlink="">
      <xdr:nvSpPr>
        <xdr:cNvPr id="332" name="フローチャート: 判断 331"/>
        <xdr:cNvSpPr/>
      </xdr:nvSpPr>
      <xdr:spPr>
        <a:xfrm>
          <a:off x="14351000" y="1046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88358</xdr:rowOff>
    </xdr:from>
    <xdr:ext cx="762000" cy="259045"/>
    <xdr:sp macro="" textlink="">
      <xdr:nvSpPr>
        <xdr:cNvPr id="333" name="テキスト ボックス 332"/>
        <xdr:cNvSpPr txBox="1"/>
      </xdr:nvSpPr>
      <xdr:spPr>
        <a:xfrm>
          <a:off x="14020800" y="10546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171018</xdr:rowOff>
    </xdr:from>
    <xdr:to>
      <xdr:col>64</xdr:col>
      <xdr:colOff>152400</xdr:colOff>
      <xdr:row>61</xdr:row>
      <xdr:rowOff>101168</xdr:rowOff>
    </xdr:to>
    <xdr:sp macro="" textlink="">
      <xdr:nvSpPr>
        <xdr:cNvPr id="334" name="フローチャート: 判断 333"/>
        <xdr:cNvSpPr/>
      </xdr:nvSpPr>
      <xdr:spPr>
        <a:xfrm>
          <a:off x="13462000" y="1045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85945</xdr:rowOff>
    </xdr:from>
    <xdr:ext cx="762000" cy="259045"/>
    <xdr:sp macro="" textlink="">
      <xdr:nvSpPr>
        <xdr:cNvPr id="335" name="テキスト ボックス 334"/>
        <xdr:cNvSpPr txBox="1"/>
      </xdr:nvSpPr>
      <xdr:spPr>
        <a:xfrm>
          <a:off x="13131800" y="10544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46863</xdr:rowOff>
    </xdr:from>
    <xdr:to>
      <xdr:col>81</xdr:col>
      <xdr:colOff>95250</xdr:colOff>
      <xdr:row>61</xdr:row>
      <xdr:rowOff>148463</xdr:rowOff>
    </xdr:to>
    <xdr:sp macro="" textlink="">
      <xdr:nvSpPr>
        <xdr:cNvPr id="341" name="楕円 340"/>
        <xdr:cNvSpPr/>
      </xdr:nvSpPr>
      <xdr:spPr>
        <a:xfrm>
          <a:off x="16967200" y="1050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63390</xdr:rowOff>
    </xdr:from>
    <xdr:ext cx="762000" cy="259045"/>
    <xdr:sp macro="" textlink="">
      <xdr:nvSpPr>
        <xdr:cNvPr id="342" name="定員管理の状況該当値テキスト"/>
        <xdr:cNvSpPr txBox="1"/>
      </xdr:nvSpPr>
      <xdr:spPr>
        <a:xfrm>
          <a:off x="17106900" y="10350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49759</xdr:rowOff>
    </xdr:from>
    <xdr:to>
      <xdr:col>77</xdr:col>
      <xdr:colOff>95250</xdr:colOff>
      <xdr:row>61</xdr:row>
      <xdr:rowOff>151359</xdr:rowOff>
    </xdr:to>
    <xdr:sp macro="" textlink="">
      <xdr:nvSpPr>
        <xdr:cNvPr id="343" name="楕円 342"/>
        <xdr:cNvSpPr/>
      </xdr:nvSpPr>
      <xdr:spPr>
        <a:xfrm>
          <a:off x="16129000" y="1050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136136</xdr:rowOff>
    </xdr:from>
    <xdr:ext cx="736600" cy="259045"/>
    <xdr:sp macro="" textlink="">
      <xdr:nvSpPr>
        <xdr:cNvPr id="344" name="テキスト ボックス 343"/>
        <xdr:cNvSpPr txBox="1"/>
      </xdr:nvSpPr>
      <xdr:spPr>
        <a:xfrm>
          <a:off x="15798800" y="10594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28524</xdr:rowOff>
    </xdr:from>
    <xdr:to>
      <xdr:col>73</xdr:col>
      <xdr:colOff>44450</xdr:colOff>
      <xdr:row>61</xdr:row>
      <xdr:rowOff>130124</xdr:rowOff>
    </xdr:to>
    <xdr:sp macro="" textlink="">
      <xdr:nvSpPr>
        <xdr:cNvPr id="345" name="楕円 344"/>
        <xdr:cNvSpPr/>
      </xdr:nvSpPr>
      <xdr:spPr>
        <a:xfrm>
          <a:off x="15240000" y="1048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114901</xdr:rowOff>
    </xdr:from>
    <xdr:ext cx="762000" cy="259045"/>
    <xdr:sp macro="" textlink="">
      <xdr:nvSpPr>
        <xdr:cNvPr id="346" name="テキスト ボックス 345"/>
        <xdr:cNvSpPr txBox="1"/>
      </xdr:nvSpPr>
      <xdr:spPr>
        <a:xfrm>
          <a:off x="14909800" y="1057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160884</xdr:rowOff>
    </xdr:from>
    <xdr:to>
      <xdr:col>68</xdr:col>
      <xdr:colOff>203200</xdr:colOff>
      <xdr:row>61</xdr:row>
      <xdr:rowOff>91034</xdr:rowOff>
    </xdr:to>
    <xdr:sp macro="" textlink="">
      <xdr:nvSpPr>
        <xdr:cNvPr id="347" name="楕円 346"/>
        <xdr:cNvSpPr/>
      </xdr:nvSpPr>
      <xdr:spPr>
        <a:xfrm>
          <a:off x="14351000" y="1044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101211</xdr:rowOff>
    </xdr:from>
    <xdr:ext cx="762000" cy="259045"/>
    <xdr:sp macro="" textlink="">
      <xdr:nvSpPr>
        <xdr:cNvPr id="348" name="テキスト ボックス 347"/>
        <xdr:cNvSpPr txBox="1"/>
      </xdr:nvSpPr>
      <xdr:spPr>
        <a:xfrm>
          <a:off x="14020800" y="1021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133858</xdr:rowOff>
    </xdr:from>
    <xdr:to>
      <xdr:col>64</xdr:col>
      <xdr:colOff>152400</xdr:colOff>
      <xdr:row>61</xdr:row>
      <xdr:rowOff>64008</xdr:rowOff>
    </xdr:to>
    <xdr:sp macro="" textlink="">
      <xdr:nvSpPr>
        <xdr:cNvPr id="349" name="楕円 348"/>
        <xdr:cNvSpPr/>
      </xdr:nvSpPr>
      <xdr:spPr>
        <a:xfrm>
          <a:off x="134620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74185</xdr:rowOff>
    </xdr:from>
    <xdr:ext cx="762000" cy="259045"/>
    <xdr:sp macro="" textlink="">
      <xdr:nvSpPr>
        <xdr:cNvPr id="350" name="テキスト ボックス 349"/>
        <xdr:cNvSpPr txBox="1"/>
      </xdr:nvSpPr>
      <xdr:spPr>
        <a:xfrm>
          <a:off x="13131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[10.6%]</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過去に発行した地方債の償還により、類似団体内平均値を大きく上回っているが、過去の大規模事業に係る地方債の償還が終了したことに伴い、元利償還金が減少したため、令和</a:t>
          </a:r>
          <a:r>
            <a:rPr kumimoji="1" lang="en-US" altLang="ja-JP" sz="1300">
              <a:solidFill>
                <a:srgbClr val="000000"/>
              </a:solidFill>
              <a:latin typeface="ＭＳ Ｐゴシック" panose="020B0600070205080204" pitchFamily="50" charset="-128"/>
              <a:ea typeface="ＭＳ Ｐゴシック" panose="020B0600070205080204" pitchFamily="50" charset="-128"/>
            </a:rPr>
            <a:t>2</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年度は、令和元年度に比べ</a:t>
          </a:r>
          <a:r>
            <a:rPr kumimoji="1" lang="en-US" altLang="ja-JP" sz="1300">
              <a:solidFill>
                <a:srgbClr val="000000"/>
              </a:solidFill>
              <a:latin typeface="ＭＳ Ｐゴシック" panose="020B0600070205080204" pitchFamily="50" charset="-128"/>
              <a:ea typeface="ＭＳ Ｐゴシック" panose="020B0600070205080204" pitchFamily="50" charset="-128"/>
            </a:rPr>
            <a:t>0.7</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ポイント改善し</a:t>
          </a:r>
          <a:r>
            <a:rPr kumimoji="1" lang="en-US" altLang="ja-JP" sz="1300">
              <a:solidFill>
                <a:srgbClr val="000000"/>
              </a:solidFill>
              <a:latin typeface="ＭＳ Ｐゴシック" panose="020B0600070205080204" pitchFamily="50" charset="-128"/>
              <a:ea typeface="ＭＳ Ｐゴシック" panose="020B0600070205080204" pitchFamily="50" charset="-128"/>
            </a:rPr>
            <a:t>10.6</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となった。しかし、依然として、過去の社会資本整備により借り入れた地方債の償還が大きな財政負担となっていることから、今後とも、新規事業の実施にあたっては、地方債発行を最小限に抑えつつ、企業誘致等による税収増を図ることで地方債に依存しない財政運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54864</xdr:rowOff>
    </xdr:from>
    <xdr:to>
      <xdr:col>81</xdr:col>
      <xdr:colOff>44450</xdr:colOff>
      <xdr:row>44</xdr:row>
      <xdr:rowOff>25146</xdr:rowOff>
    </xdr:to>
    <xdr:cxnSp macro="">
      <xdr:nvCxnSpPr>
        <xdr:cNvPr id="376" name="直線コネクタ 375"/>
        <xdr:cNvCxnSpPr/>
      </xdr:nvCxnSpPr>
      <xdr:spPr>
        <a:xfrm flipV="1">
          <a:off x="17018000" y="6569964"/>
          <a:ext cx="0" cy="9989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168673</xdr:rowOff>
    </xdr:from>
    <xdr:ext cx="762000" cy="259045"/>
    <xdr:sp macro="" textlink="">
      <xdr:nvSpPr>
        <xdr:cNvPr id="377" name="公債費負担の状況最小値テキスト"/>
        <xdr:cNvSpPr txBox="1"/>
      </xdr:nvSpPr>
      <xdr:spPr>
        <a:xfrm>
          <a:off x="17106900" y="754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25146</xdr:rowOff>
    </xdr:from>
    <xdr:to>
      <xdr:col>81</xdr:col>
      <xdr:colOff>133350</xdr:colOff>
      <xdr:row>44</xdr:row>
      <xdr:rowOff>25146</xdr:rowOff>
    </xdr:to>
    <xdr:cxnSp macro="">
      <xdr:nvCxnSpPr>
        <xdr:cNvPr id="378" name="直線コネクタ 377"/>
        <xdr:cNvCxnSpPr/>
      </xdr:nvCxnSpPr>
      <xdr:spPr>
        <a:xfrm>
          <a:off x="16929100" y="756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141241</xdr:rowOff>
    </xdr:from>
    <xdr:ext cx="762000" cy="259045"/>
    <xdr:sp macro="" textlink="">
      <xdr:nvSpPr>
        <xdr:cNvPr id="379" name="公債費負担の状況最大値テキスト"/>
        <xdr:cNvSpPr txBox="1"/>
      </xdr:nvSpPr>
      <xdr:spPr>
        <a:xfrm>
          <a:off x="17106900" y="631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54864</xdr:rowOff>
    </xdr:from>
    <xdr:to>
      <xdr:col>81</xdr:col>
      <xdr:colOff>133350</xdr:colOff>
      <xdr:row>38</xdr:row>
      <xdr:rowOff>54864</xdr:rowOff>
    </xdr:to>
    <xdr:cxnSp macro="">
      <xdr:nvCxnSpPr>
        <xdr:cNvPr id="380" name="直線コネクタ 379"/>
        <xdr:cNvCxnSpPr/>
      </xdr:nvCxnSpPr>
      <xdr:spPr>
        <a:xfrm>
          <a:off x="16929100" y="656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54356</xdr:rowOff>
    </xdr:from>
    <xdr:to>
      <xdr:col>81</xdr:col>
      <xdr:colOff>44450</xdr:colOff>
      <xdr:row>42</xdr:row>
      <xdr:rowOff>88138</xdr:rowOff>
    </xdr:to>
    <xdr:cxnSp macro="">
      <xdr:nvCxnSpPr>
        <xdr:cNvPr id="381" name="直線コネクタ 380"/>
        <xdr:cNvCxnSpPr/>
      </xdr:nvCxnSpPr>
      <xdr:spPr>
        <a:xfrm flipV="1">
          <a:off x="16179800" y="7255256"/>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61231</xdr:rowOff>
    </xdr:from>
    <xdr:ext cx="762000" cy="259045"/>
    <xdr:sp macro="" textlink="">
      <xdr:nvSpPr>
        <xdr:cNvPr id="382" name="公債費負担の状況平均値テキスト"/>
        <xdr:cNvSpPr txBox="1"/>
      </xdr:nvSpPr>
      <xdr:spPr>
        <a:xfrm>
          <a:off x="17106900" y="691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3" name="フローチャート: 判断 382"/>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88138</xdr:rowOff>
    </xdr:from>
    <xdr:to>
      <xdr:col>77</xdr:col>
      <xdr:colOff>44450</xdr:colOff>
      <xdr:row>42</xdr:row>
      <xdr:rowOff>141224</xdr:rowOff>
    </xdr:to>
    <xdr:cxnSp macro="">
      <xdr:nvCxnSpPr>
        <xdr:cNvPr id="384" name="直線コネクタ 383"/>
        <xdr:cNvCxnSpPr/>
      </xdr:nvCxnSpPr>
      <xdr:spPr>
        <a:xfrm flipV="1">
          <a:off x="15290800" y="728903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35052</xdr:rowOff>
    </xdr:from>
    <xdr:to>
      <xdr:col>77</xdr:col>
      <xdr:colOff>95250</xdr:colOff>
      <xdr:row>41</xdr:row>
      <xdr:rowOff>136652</xdr:rowOff>
    </xdr:to>
    <xdr:sp macro="" textlink="">
      <xdr:nvSpPr>
        <xdr:cNvPr id="385" name="フローチャート: 判断 384"/>
        <xdr:cNvSpPr/>
      </xdr:nvSpPr>
      <xdr:spPr>
        <a:xfrm>
          <a:off x="16129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146829</xdr:rowOff>
    </xdr:from>
    <xdr:ext cx="736600" cy="259045"/>
    <xdr:sp macro="" textlink="">
      <xdr:nvSpPr>
        <xdr:cNvPr id="386" name="テキスト ボックス 385"/>
        <xdr:cNvSpPr txBox="1"/>
      </xdr:nvSpPr>
      <xdr:spPr>
        <a:xfrm>
          <a:off x="15798800" y="6833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141224</xdr:rowOff>
    </xdr:from>
    <xdr:to>
      <xdr:col>72</xdr:col>
      <xdr:colOff>203200</xdr:colOff>
      <xdr:row>43</xdr:row>
      <xdr:rowOff>22860</xdr:rowOff>
    </xdr:to>
    <xdr:cxnSp macro="">
      <xdr:nvCxnSpPr>
        <xdr:cNvPr id="387" name="直線コネクタ 386"/>
        <xdr:cNvCxnSpPr/>
      </xdr:nvCxnSpPr>
      <xdr:spPr>
        <a:xfrm flipV="1">
          <a:off x="14401800" y="734212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44704</xdr:rowOff>
    </xdr:from>
    <xdr:to>
      <xdr:col>73</xdr:col>
      <xdr:colOff>44450</xdr:colOff>
      <xdr:row>41</xdr:row>
      <xdr:rowOff>146304</xdr:rowOff>
    </xdr:to>
    <xdr:sp macro="" textlink="">
      <xdr:nvSpPr>
        <xdr:cNvPr id="388" name="フローチャート: 判断 387"/>
        <xdr:cNvSpPr/>
      </xdr:nvSpPr>
      <xdr:spPr>
        <a:xfrm>
          <a:off x="15240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156481</xdr:rowOff>
    </xdr:from>
    <xdr:ext cx="762000" cy="259045"/>
    <xdr:sp macro="" textlink="">
      <xdr:nvSpPr>
        <xdr:cNvPr id="389" name="テキスト ボックス 388"/>
        <xdr:cNvSpPr txBox="1"/>
      </xdr:nvSpPr>
      <xdr:spPr>
        <a:xfrm>
          <a:off x="14909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22860</xdr:rowOff>
    </xdr:from>
    <xdr:to>
      <xdr:col>68</xdr:col>
      <xdr:colOff>152400</xdr:colOff>
      <xdr:row>43</xdr:row>
      <xdr:rowOff>80772</xdr:rowOff>
    </xdr:to>
    <xdr:cxnSp macro="">
      <xdr:nvCxnSpPr>
        <xdr:cNvPr id="390" name="直線コネクタ 389"/>
        <xdr:cNvCxnSpPr/>
      </xdr:nvCxnSpPr>
      <xdr:spPr>
        <a:xfrm flipV="1">
          <a:off x="13512800" y="739521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2" name="テキスト ボックス 391"/>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3" name="フローチャート: 判断 392"/>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394" name="テキスト ボックス 393"/>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3556</xdr:rowOff>
    </xdr:from>
    <xdr:to>
      <xdr:col>81</xdr:col>
      <xdr:colOff>95250</xdr:colOff>
      <xdr:row>42</xdr:row>
      <xdr:rowOff>105156</xdr:rowOff>
    </xdr:to>
    <xdr:sp macro="" textlink="">
      <xdr:nvSpPr>
        <xdr:cNvPr id="400" name="楕円 399"/>
        <xdr:cNvSpPr/>
      </xdr:nvSpPr>
      <xdr:spPr>
        <a:xfrm>
          <a:off x="169672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147083</xdr:rowOff>
    </xdr:from>
    <xdr:ext cx="762000" cy="259045"/>
    <xdr:sp macro="" textlink="">
      <xdr:nvSpPr>
        <xdr:cNvPr id="401" name="公債費負担の状況該当値テキスト"/>
        <xdr:cNvSpPr txBox="1"/>
      </xdr:nvSpPr>
      <xdr:spPr>
        <a:xfrm>
          <a:off x="17106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37338</xdr:rowOff>
    </xdr:from>
    <xdr:to>
      <xdr:col>77</xdr:col>
      <xdr:colOff>95250</xdr:colOff>
      <xdr:row>42</xdr:row>
      <xdr:rowOff>138938</xdr:rowOff>
    </xdr:to>
    <xdr:sp macro="" textlink="">
      <xdr:nvSpPr>
        <xdr:cNvPr id="402" name="楕円 401"/>
        <xdr:cNvSpPr/>
      </xdr:nvSpPr>
      <xdr:spPr>
        <a:xfrm>
          <a:off x="16129000" y="72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123715</xdr:rowOff>
    </xdr:from>
    <xdr:ext cx="736600" cy="259045"/>
    <xdr:sp macro="" textlink="">
      <xdr:nvSpPr>
        <xdr:cNvPr id="403" name="テキスト ボックス 402"/>
        <xdr:cNvSpPr txBox="1"/>
      </xdr:nvSpPr>
      <xdr:spPr>
        <a:xfrm>
          <a:off x="15798800" y="7324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90424</xdr:rowOff>
    </xdr:from>
    <xdr:to>
      <xdr:col>73</xdr:col>
      <xdr:colOff>44450</xdr:colOff>
      <xdr:row>43</xdr:row>
      <xdr:rowOff>20574</xdr:rowOff>
    </xdr:to>
    <xdr:sp macro="" textlink="">
      <xdr:nvSpPr>
        <xdr:cNvPr id="404" name="楕円 403"/>
        <xdr:cNvSpPr/>
      </xdr:nvSpPr>
      <xdr:spPr>
        <a:xfrm>
          <a:off x="15240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5351</xdr:rowOff>
    </xdr:from>
    <xdr:ext cx="762000" cy="259045"/>
    <xdr:sp macro="" textlink="">
      <xdr:nvSpPr>
        <xdr:cNvPr id="405" name="テキスト ボックス 404"/>
        <xdr:cNvSpPr txBox="1"/>
      </xdr:nvSpPr>
      <xdr:spPr>
        <a:xfrm>
          <a:off x="14909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143510</xdr:rowOff>
    </xdr:from>
    <xdr:to>
      <xdr:col>68</xdr:col>
      <xdr:colOff>203200</xdr:colOff>
      <xdr:row>43</xdr:row>
      <xdr:rowOff>73660</xdr:rowOff>
    </xdr:to>
    <xdr:sp macro="" textlink="">
      <xdr:nvSpPr>
        <xdr:cNvPr id="406" name="楕円 405"/>
        <xdr:cNvSpPr/>
      </xdr:nvSpPr>
      <xdr:spPr>
        <a:xfrm>
          <a:off x="14351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58437</xdr:rowOff>
    </xdr:from>
    <xdr:ext cx="762000" cy="259045"/>
    <xdr:sp macro="" textlink="">
      <xdr:nvSpPr>
        <xdr:cNvPr id="407" name="テキスト ボックス 406"/>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29972</xdr:rowOff>
    </xdr:from>
    <xdr:to>
      <xdr:col>64</xdr:col>
      <xdr:colOff>152400</xdr:colOff>
      <xdr:row>43</xdr:row>
      <xdr:rowOff>131572</xdr:rowOff>
    </xdr:to>
    <xdr:sp macro="" textlink="">
      <xdr:nvSpPr>
        <xdr:cNvPr id="408" name="楕円 407"/>
        <xdr:cNvSpPr/>
      </xdr:nvSpPr>
      <xdr:spPr>
        <a:xfrm>
          <a:off x="13462000" y="740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116349</xdr:rowOff>
    </xdr:from>
    <xdr:ext cx="762000" cy="259045"/>
    <xdr:sp macro="" textlink="">
      <xdr:nvSpPr>
        <xdr:cNvPr id="409" name="テキスト ボックス 408"/>
        <xdr:cNvSpPr txBox="1"/>
      </xdr:nvSpPr>
      <xdr:spPr>
        <a:xfrm>
          <a:off x="13131800" y="748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[109.9%]</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過去に発行した地方債残高が大きいため、類似団体内平均値を大きく上回っている。令和</a:t>
          </a:r>
          <a:r>
            <a:rPr kumimoji="1" lang="en-US" altLang="ja-JP" sz="1300">
              <a:solidFill>
                <a:srgbClr val="000000"/>
              </a:solidFill>
              <a:latin typeface="ＭＳ Ｐゴシック" panose="020B0600070205080204" pitchFamily="50" charset="-128"/>
              <a:ea typeface="ＭＳ Ｐゴシック" panose="020B0600070205080204" pitchFamily="50" charset="-128"/>
            </a:rPr>
            <a:t>2</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は岬ゆめ・みらい基金の取り崩しにより充当可能基金が減少し、町道西畑線整備事業や町道海岸連絡線整備事業による地方債の発行により、地方債残高が増加したものの、団塊世代の退職による退職手当負担見込額は減少したことや、公営企業債等繰入見込額が減少したことで、令和元年度に比べ</a:t>
          </a:r>
          <a:r>
            <a:rPr kumimoji="1" lang="en-US" altLang="ja-JP" sz="1300">
              <a:solidFill>
                <a:srgbClr val="000000"/>
              </a:solidFill>
              <a:latin typeface="ＭＳ Ｐゴシック" panose="020B0600070205080204" pitchFamily="50" charset="-128"/>
              <a:ea typeface="ＭＳ Ｐゴシック" panose="020B0600070205080204" pitchFamily="50" charset="-128"/>
            </a:rPr>
            <a:t>7.5</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ポイント減少した。今後も策定予定の新たな「岬町行財政集中改革計画」に基づき行財政改革を進め、財政の健全化に努める。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8" name="直線コネクタ 437"/>
        <xdr:cNvCxnSpPr/>
      </xdr:nvCxnSpPr>
      <xdr:spPr>
        <a:xfrm flipV="1">
          <a:off x="17018000" y="2370667"/>
          <a:ext cx="0" cy="13255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9" name="将来負担の状況最小値テキスト"/>
        <xdr:cNvSpPr txBox="1"/>
      </xdr:nvSpPr>
      <xdr:spPr>
        <a:xfrm>
          <a:off x="17106900" y="366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40" name="直線コネクタ 439"/>
        <xdr:cNvCxnSpPr/>
      </xdr:nvCxnSpPr>
      <xdr:spPr>
        <a:xfrm>
          <a:off x="16929100" y="369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168529</xdr:rowOff>
    </xdr:from>
    <xdr:to>
      <xdr:col>81</xdr:col>
      <xdr:colOff>44450</xdr:colOff>
      <xdr:row>19</xdr:row>
      <xdr:rowOff>57404</xdr:rowOff>
    </xdr:to>
    <xdr:cxnSp macro="">
      <xdr:nvCxnSpPr>
        <xdr:cNvPr id="443" name="直線コネクタ 442"/>
        <xdr:cNvCxnSpPr/>
      </xdr:nvCxnSpPr>
      <xdr:spPr>
        <a:xfrm flipV="1">
          <a:off x="16179800" y="3254629"/>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46287</xdr:rowOff>
    </xdr:from>
    <xdr:ext cx="762000" cy="259045"/>
    <xdr:sp macro="" textlink="">
      <xdr:nvSpPr>
        <xdr:cNvPr id="444" name="将来負担の状況平均値テキスト"/>
        <xdr:cNvSpPr txBox="1"/>
      </xdr:nvSpPr>
      <xdr:spPr>
        <a:xfrm>
          <a:off x="17106900" y="2275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29760</xdr:rowOff>
    </xdr:from>
    <xdr:to>
      <xdr:col>81</xdr:col>
      <xdr:colOff>95250</xdr:colOff>
      <xdr:row>14</xdr:row>
      <xdr:rowOff>131360</xdr:rowOff>
    </xdr:to>
    <xdr:sp macro="" textlink="">
      <xdr:nvSpPr>
        <xdr:cNvPr id="445" name="フローチャート: 判断 444"/>
        <xdr:cNvSpPr/>
      </xdr:nvSpPr>
      <xdr:spPr>
        <a:xfrm>
          <a:off x="169672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39709</xdr:rowOff>
    </xdr:from>
    <xdr:to>
      <xdr:col>77</xdr:col>
      <xdr:colOff>44450</xdr:colOff>
      <xdr:row>19</xdr:row>
      <xdr:rowOff>57404</xdr:rowOff>
    </xdr:to>
    <xdr:cxnSp macro="">
      <xdr:nvCxnSpPr>
        <xdr:cNvPr id="446" name="直線コネクタ 445"/>
        <xdr:cNvCxnSpPr/>
      </xdr:nvCxnSpPr>
      <xdr:spPr>
        <a:xfrm>
          <a:off x="15290800" y="3297259"/>
          <a:ext cx="889000" cy="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91694</xdr:rowOff>
    </xdr:from>
    <xdr:to>
      <xdr:col>77</xdr:col>
      <xdr:colOff>95250</xdr:colOff>
      <xdr:row>15</xdr:row>
      <xdr:rowOff>21844</xdr:rowOff>
    </xdr:to>
    <xdr:sp macro="" textlink="">
      <xdr:nvSpPr>
        <xdr:cNvPr id="447" name="フローチャート: 判断 446"/>
        <xdr:cNvSpPr/>
      </xdr:nvSpPr>
      <xdr:spPr>
        <a:xfrm>
          <a:off x="16129000" y="249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32021</xdr:rowOff>
    </xdr:from>
    <xdr:ext cx="736600" cy="259045"/>
    <xdr:sp macro="" textlink="">
      <xdr:nvSpPr>
        <xdr:cNvPr id="448" name="テキスト ボックス 447"/>
        <xdr:cNvSpPr txBox="1"/>
      </xdr:nvSpPr>
      <xdr:spPr>
        <a:xfrm>
          <a:off x="15798800" y="2260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5927</xdr:rowOff>
    </xdr:from>
    <xdr:to>
      <xdr:col>72</xdr:col>
      <xdr:colOff>203200</xdr:colOff>
      <xdr:row>19</xdr:row>
      <xdr:rowOff>39709</xdr:rowOff>
    </xdr:to>
    <xdr:cxnSp macro="">
      <xdr:nvCxnSpPr>
        <xdr:cNvPr id="449" name="直線コネクタ 448"/>
        <xdr:cNvCxnSpPr/>
      </xdr:nvCxnSpPr>
      <xdr:spPr>
        <a:xfrm>
          <a:off x="14401800" y="3263477"/>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84455</xdr:rowOff>
    </xdr:from>
    <xdr:to>
      <xdr:col>73</xdr:col>
      <xdr:colOff>44450</xdr:colOff>
      <xdr:row>15</xdr:row>
      <xdr:rowOff>14605</xdr:rowOff>
    </xdr:to>
    <xdr:sp macro="" textlink="">
      <xdr:nvSpPr>
        <xdr:cNvPr id="450" name="フローチャート: 判断 449"/>
        <xdr:cNvSpPr/>
      </xdr:nvSpPr>
      <xdr:spPr>
        <a:xfrm>
          <a:off x="15240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24782</xdr:rowOff>
    </xdr:from>
    <xdr:ext cx="762000" cy="259045"/>
    <xdr:sp macro="" textlink="">
      <xdr:nvSpPr>
        <xdr:cNvPr id="451" name="テキスト ボックス 450"/>
        <xdr:cNvSpPr txBox="1"/>
      </xdr:nvSpPr>
      <xdr:spPr>
        <a:xfrm>
          <a:off x="14909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5927</xdr:rowOff>
    </xdr:from>
    <xdr:to>
      <xdr:col>68</xdr:col>
      <xdr:colOff>152400</xdr:colOff>
      <xdr:row>19</xdr:row>
      <xdr:rowOff>39709</xdr:rowOff>
    </xdr:to>
    <xdr:cxnSp macro="">
      <xdr:nvCxnSpPr>
        <xdr:cNvPr id="452" name="直線コネクタ 451"/>
        <xdr:cNvCxnSpPr/>
      </xdr:nvCxnSpPr>
      <xdr:spPr>
        <a:xfrm flipV="1">
          <a:off x="13512800" y="3263477"/>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148802</xdr:rowOff>
    </xdr:from>
    <xdr:to>
      <xdr:col>68</xdr:col>
      <xdr:colOff>203200</xdr:colOff>
      <xdr:row>15</xdr:row>
      <xdr:rowOff>78952</xdr:rowOff>
    </xdr:to>
    <xdr:sp macro="" textlink="">
      <xdr:nvSpPr>
        <xdr:cNvPr id="453" name="フローチャート: 判断 452"/>
        <xdr:cNvSpPr/>
      </xdr:nvSpPr>
      <xdr:spPr>
        <a:xfrm>
          <a:off x="14351000" y="25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89129</xdr:rowOff>
    </xdr:from>
    <xdr:ext cx="762000" cy="259045"/>
    <xdr:sp macro="" textlink="">
      <xdr:nvSpPr>
        <xdr:cNvPr id="454" name="テキスト ボックス 453"/>
        <xdr:cNvSpPr txBox="1"/>
      </xdr:nvSpPr>
      <xdr:spPr>
        <a:xfrm>
          <a:off x="14020800" y="231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12742</xdr:rowOff>
    </xdr:from>
    <xdr:to>
      <xdr:col>64</xdr:col>
      <xdr:colOff>152400</xdr:colOff>
      <xdr:row>15</xdr:row>
      <xdr:rowOff>114342</xdr:rowOff>
    </xdr:to>
    <xdr:sp macro="" textlink="">
      <xdr:nvSpPr>
        <xdr:cNvPr id="455" name="フローチャート: 判断 454"/>
        <xdr:cNvSpPr/>
      </xdr:nvSpPr>
      <xdr:spPr>
        <a:xfrm>
          <a:off x="13462000" y="258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124519</xdr:rowOff>
    </xdr:from>
    <xdr:ext cx="762000" cy="259045"/>
    <xdr:sp macro="" textlink="">
      <xdr:nvSpPr>
        <xdr:cNvPr id="456" name="テキスト ボックス 455"/>
        <xdr:cNvSpPr txBox="1"/>
      </xdr:nvSpPr>
      <xdr:spPr>
        <a:xfrm>
          <a:off x="13131800" y="2353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117729</xdr:rowOff>
    </xdr:from>
    <xdr:to>
      <xdr:col>81</xdr:col>
      <xdr:colOff>95250</xdr:colOff>
      <xdr:row>19</xdr:row>
      <xdr:rowOff>47879</xdr:rowOff>
    </xdr:to>
    <xdr:sp macro="" textlink="">
      <xdr:nvSpPr>
        <xdr:cNvPr id="462" name="楕円 461"/>
        <xdr:cNvSpPr/>
      </xdr:nvSpPr>
      <xdr:spPr>
        <a:xfrm>
          <a:off x="16967200" y="320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89806</xdr:rowOff>
    </xdr:from>
    <xdr:ext cx="762000" cy="259045"/>
    <xdr:sp macro="" textlink="">
      <xdr:nvSpPr>
        <xdr:cNvPr id="463" name="将来負担の状況該当値テキスト"/>
        <xdr:cNvSpPr txBox="1"/>
      </xdr:nvSpPr>
      <xdr:spPr>
        <a:xfrm>
          <a:off x="17106900" y="317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6604</xdr:rowOff>
    </xdr:from>
    <xdr:to>
      <xdr:col>77</xdr:col>
      <xdr:colOff>95250</xdr:colOff>
      <xdr:row>19</xdr:row>
      <xdr:rowOff>108204</xdr:rowOff>
    </xdr:to>
    <xdr:sp macro="" textlink="">
      <xdr:nvSpPr>
        <xdr:cNvPr id="464" name="楕円 463"/>
        <xdr:cNvSpPr/>
      </xdr:nvSpPr>
      <xdr:spPr>
        <a:xfrm>
          <a:off x="16129000" y="326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92981</xdr:rowOff>
    </xdr:from>
    <xdr:ext cx="736600" cy="259045"/>
    <xdr:sp macro="" textlink="">
      <xdr:nvSpPr>
        <xdr:cNvPr id="465" name="テキスト ボックス 464"/>
        <xdr:cNvSpPr txBox="1"/>
      </xdr:nvSpPr>
      <xdr:spPr>
        <a:xfrm>
          <a:off x="15798800" y="335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160359</xdr:rowOff>
    </xdr:from>
    <xdr:to>
      <xdr:col>73</xdr:col>
      <xdr:colOff>44450</xdr:colOff>
      <xdr:row>19</xdr:row>
      <xdr:rowOff>90508</xdr:rowOff>
    </xdr:to>
    <xdr:sp macro="" textlink="">
      <xdr:nvSpPr>
        <xdr:cNvPr id="466" name="楕円 465"/>
        <xdr:cNvSpPr/>
      </xdr:nvSpPr>
      <xdr:spPr>
        <a:xfrm>
          <a:off x="15240000" y="32464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75286</xdr:rowOff>
    </xdr:from>
    <xdr:ext cx="762000" cy="259045"/>
    <xdr:sp macro="" textlink="">
      <xdr:nvSpPr>
        <xdr:cNvPr id="467" name="テキスト ボックス 466"/>
        <xdr:cNvSpPr txBox="1"/>
      </xdr:nvSpPr>
      <xdr:spPr>
        <a:xfrm>
          <a:off x="14909800" y="33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126577</xdr:rowOff>
    </xdr:from>
    <xdr:to>
      <xdr:col>68</xdr:col>
      <xdr:colOff>203200</xdr:colOff>
      <xdr:row>19</xdr:row>
      <xdr:rowOff>56727</xdr:rowOff>
    </xdr:to>
    <xdr:sp macro="" textlink="">
      <xdr:nvSpPr>
        <xdr:cNvPr id="468" name="楕円 467"/>
        <xdr:cNvSpPr/>
      </xdr:nvSpPr>
      <xdr:spPr>
        <a:xfrm>
          <a:off x="14351000" y="321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41504</xdr:rowOff>
    </xdr:from>
    <xdr:ext cx="762000" cy="259045"/>
    <xdr:sp macro="" textlink="">
      <xdr:nvSpPr>
        <xdr:cNvPr id="469" name="テキスト ボックス 468"/>
        <xdr:cNvSpPr txBox="1"/>
      </xdr:nvSpPr>
      <xdr:spPr>
        <a:xfrm>
          <a:off x="14020800" y="329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160359</xdr:rowOff>
    </xdr:from>
    <xdr:to>
      <xdr:col>64</xdr:col>
      <xdr:colOff>152400</xdr:colOff>
      <xdr:row>19</xdr:row>
      <xdr:rowOff>90508</xdr:rowOff>
    </xdr:to>
    <xdr:sp macro="" textlink="">
      <xdr:nvSpPr>
        <xdr:cNvPr id="470" name="楕円 469"/>
        <xdr:cNvSpPr/>
      </xdr:nvSpPr>
      <xdr:spPr>
        <a:xfrm>
          <a:off x="13462000" y="32464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75286</xdr:rowOff>
    </xdr:from>
    <xdr:ext cx="762000" cy="259045"/>
    <xdr:sp macro="" textlink="">
      <xdr:nvSpPr>
        <xdr:cNvPr id="471" name="テキスト ボックス 470"/>
        <xdr:cNvSpPr txBox="1"/>
      </xdr:nvSpPr>
      <xdr:spPr>
        <a:xfrm>
          <a:off x="13131800" y="33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大阪府岬町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15,421
15,114
49.18
9,145,423
9,016,167
67,421
4,502,990
8,170,948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200">
              <a:solidFill>
                <a:srgbClr val="000000"/>
              </a:solidFill>
              <a:latin typeface="ＭＳ Ｐゴシック" panose="020B0600070205080204" pitchFamily="50" charset="-128"/>
              <a:ea typeface="ＭＳ Ｐゴシック" panose="020B0600070205080204" pitchFamily="50" charset="-128"/>
            </a:rPr>
            <a:t>2</a:t>
          </a:r>
          <a:r>
            <a:rPr kumimoji="1" lang="ja-JP" altLang="en-US" sz="1200">
              <a:solidFill>
                <a:srgbClr val="000000"/>
              </a:solidFill>
              <a:latin typeface="ＭＳ Ｐゴシック" panose="020B0600070205080204" pitchFamily="50" charset="-128"/>
              <a:ea typeface="ＭＳ Ｐゴシック" panose="020B0600070205080204" pitchFamily="50" charset="-128"/>
            </a:rPr>
            <a:t>年度は退職手当（一般財源等分）が減少したものの、地方公務員法等の改正に伴う会計年度職員制度の開始により臨時職員の賃金が人件費に移行されたことにより増加し、昨年度の人件費総額を上回った。また、依然として類似団体内平均値及び全国平均を上回っていることから、今後も、策定予定の新たな「岬町行財政集中改革計画」に基づく行財政改革を推進し、民間でも実施可能な部分については、積極的に民間委託を推進し、併せて、職員の新規採用の抑制により一層のコスト削減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3556</xdr:rowOff>
    </xdr:to>
    <xdr:cxnSp macro="">
      <xdr:nvCxnSpPr>
        <xdr:cNvPr id="59" name="直線コネクタ 58"/>
        <xdr:cNvCxnSpPr/>
      </xdr:nvCxnSpPr>
      <xdr:spPr>
        <a:xfrm flipV="1">
          <a:off x="4826000" y="5704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147083</xdr:rowOff>
    </xdr:from>
    <xdr:ext cx="762000" cy="259045"/>
    <xdr:sp macro="" textlink="">
      <xdr:nvSpPr>
        <xdr:cNvPr id="60" name="人件費最小値テキスト"/>
        <xdr:cNvSpPr txBox="1"/>
      </xdr:nvSpPr>
      <xdr:spPr>
        <a:xfrm>
          <a:off x="4914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xdr:rowOff>
    </xdr:from>
    <xdr:to>
      <xdr:col>24</xdr:col>
      <xdr:colOff>114300</xdr:colOff>
      <xdr:row>40</xdr:row>
      <xdr:rowOff>3556</xdr:rowOff>
    </xdr:to>
    <xdr:cxnSp macro="">
      <xdr:nvCxnSpPr>
        <xdr:cNvPr id="61" name="直線コネクタ 60"/>
        <xdr:cNvCxnSpPr/>
      </xdr:nvCxnSpPr>
      <xdr:spPr>
        <a:xfrm>
          <a:off x="4737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154432</xdr:rowOff>
    </xdr:from>
    <xdr:to>
      <xdr:col>24</xdr:col>
      <xdr:colOff>25400</xdr:colOff>
      <xdr:row>35</xdr:row>
      <xdr:rowOff>170434</xdr:rowOff>
    </xdr:to>
    <xdr:cxnSp macro="">
      <xdr:nvCxnSpPr>
        <xdr:cNvPr id="64" name="直線コネクタ 63"/>
        <xdr:cNvCxnSpPr/>
      </xdr:nvCxnSpPr>
      <xdr:spPr>
        <a:xfrm>
          <a:off x="3987800" y="5983732"/>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133875</xdr:rowOff>
    </xdr:from>
    <xdr:ext cx="762000" cy="259045"/>
    <xdr:sp macro="" textlink="">
      <xdr:nvSpPr>
        <xdr:cNvPr id="65" name="人件費平均値テキスト"/>
        <xdr:cNvSpPr txBox="1"/>
      </xdr:nvSpPr>
      <xdr:spPr>
        <a:xfrm>
          <a:off x="4914900" y="5791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154432</xdr:rowOff>
    </xdr:from>
    <xdr:to>
      <xdr:col>19</xdr:col>
      <xdr:colOff>187325</xdr:colOff>
      <xdr:row>35</xdr:row>
      <xdr:rowOff>42418</xdr:rowOff>
    </xdr:to>
    <xdr:cxnSp macro="">
      <xdr:nvCxnSpPr>
        <xdr:cNvPr id="67" name="直線コネクタ 66"/>
        <xdr:cNvCxnSpPr/>
      </xdr:nvCxnSpPr>
      <xdr:spPr>
        <a:xfrm flipV="1">
          <a:off x="3098800" y="59837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25908</xdr:rowOff>
    </xdr:from>
    <xdr:to>
      <xdr:col>20</xdr:col>
      <xdr:colOff>38100</xdr:colOff>
      <xdr:row>34</xdr:row>
      <xdr:rowOff>127508</xdr:rowOff>
    </xdr:to>
    <xdr:sp macro="" textlink="">
      <xdr:nvSpPr>
        <xdr:cNvPr id="68" name="フローチャート: 判断 67"/>
        <xdr:cNvSpPr/>
      </xdr:nvSpPr>
      <xdr:spPr>
        <a:xfrm>
          <a:off x="3937000" y="58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137685</xdr:rowOff>
    </xdr:from>
    <xdr:ext cx="736600" cy="259045"/>
    <xdr:sp macro="" textlink="">
      <xdr:nvSpPr>
        <xdr:cNvPr id="69" name="テキスト ボックス 68"/>
        <xdr:cNvSpPr txBox="1"/>
      </xdr:nvSpPr>
      <xdr:spPr>
        <a:xfrm>
          <a:off x="3606800" y="5624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42418</xdr:rowOff>
    </xdr:from>
    <xdr:to>
      <xdr:col>15</xdr:col>
      <xdr:colOff>98425</xdr:colOff>
      <xdr:row>35</xdr:row>
      <xdr:rowOff>106426</xdr:rowOff>
    </xdr:to>
    <xdr:cxnSp macro="">
      <xdr:nvCxnSpPr>
        <xdr:cNvPr id="70" name="直線コネクタ 69"/>
        <xdr:cNvCxnSpPr/>
      </xdr:nvCxnSpPr>
      <xdr:spPr>
        <a:xfrm flipV="1">
          <a:off x="2209800" y="60431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30480</xdr:rowOff>
    </xdr:from>
    <xdr:to>
      <xdr:col>15</xdr:col>
      <xdr:colOff>149225</xdr:colOff>
      <xdr:row>34</xdr:row>
      <xdr:rowOff>132080</xdr:rowOff>
    </xdr:to>
    <xdr:sp macro="" textlink="">
      <xdr:nvSpPr>
        <xdr:cNvPr id="71" name="フローチャート: 判断 70"/>
        <xdr:cNvSpPr/>
      </xdr:nvSpPr>
      <xdr:spPr>
        <a:xfrm>
          <a:off x="3048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142257</xdr:rowOff>
    </xdr:from>
    <xdr:ext cx="762000" cy="259045"/>
    <xdr:sp macro="" textlink="">
      <xdr:nvSpPr>
        <xdr:cNvPr id="72" name="テキスト ボックス 71"/>
        <xdr:cNvSpPr txBox="1"/>
      </xdr:nvSpPr>
      <xdr:spPr>
        <a:xfrm>
          <a:off x="2717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24130</xdr:rowOff>
    </xdr:from>
    <xdr:to>
      <xdr:col>11</xdr:col>
      <xdr:colOff>9525</xdr:colOff>
      <xdr:row>35</xdr:row>
      <xdr:rowOff>106426</xdr:rowOff>
    </xdr:to>
    <xdr:cxnSp macro="">
      <xdr:nvCxnSpPr>
        <xdr:cNvPr id="73" name="直線コネクタ 72"/>
        <xdr:cNvCxnSpPr/>
      </xdr:nvCxnSpPr>
      <xdr:spPr>
        <a:xfrm>
          <a:off x="1320800" y="60248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35052</xdr:rowOff>
    </xdr:from>
    <xdr:to>
      <xdr:col>11</xdr:col>
      <xdr:colOff>60325</xdr:colOff>
      <xdr:row>34</xdr:row>
      <xdr:rowOff>136652</xdr:rowOff>
    </xdr:to>
    <xdr:sp macro="" textlink="">
      <xdr:nvSpPr>
        <xdr:cNvPr id="74" name="フローチャート: 判断 73"/>
        <xdr:cNvSpPr/>
      </xdr:nvSpPr>
      <xdr:spPr>
        <a:xfrm>
          <a:off x="2159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146829</xdr:rowOff>
    </xdr:from>
    <xdr:ext cx="762000" cy="259045"/>
    <xdr:sp macro="" textlink="">
      <xdr:nvSpPr>
        <xdr:cNvPr id="75" name="テキスト ボックス 74"/>
        <xdr:cNvSpPr txBox="1"/>
      </xdr:nvSpPr>
      <xdr:spPr>
        <a:xfrm>
          <a:off x="1828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39624</xdr:rowOff>
    </xdr:from>
    <xdr:to>
      <xdr:col>6</xdr:col>
      <xdr:colOff>171450</xdr:colOff>
      <xdr:row>34</xdr:row>
      <xdr:rowOff>141224</xdr:rowOff>
    </xdr:to>
    <xdr:sp macro="" textlink="">
      <xdr:nvSpPr>
        <xdr:cNvPr id="76" name="フローチャート: 判断 75"/>
        <xdr:cNvSpPr/>
      </xdr:nvSpPr>
      <xdr:spPr>
        <a:xfrm>
          <a:off x="1270000" y="586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151401</xdr:rowOff>
    </xdr:from>
    <xdr:ext cx="762000" cy="259045"/>
    <xdr:sp macro="" textlink="">
      <xdr:nvSpPr>
        <xdr:cNvPr id="77" name="テキスト ボックス 76"/>
        <xdr:cNvSpPr txBox="1"/>
      </xdr:nvSpPr>
      <xdr:spPr>
        <a:xfrm>
          <a:off x="939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119634</xdr:rowOff>
    </xdr:from>
    <xdr:to>
      <xdr:col>24</xdr:col>
      <xdr:colOff>76200</xdr:colOff>
      <xdr:row>36</xdr:row>
      <xdr:rowOff>49784</xdr:rowOff>
    </xdr:to>
    <xdr:sp macro="" textlink="">
      <xdr:nvSpPr>
        <xdr:cNvPr id="83" name="楕円 82"/>
        <xdr:cNvSpPr/>
      </xdr:nvSpPr>
      <xdr:spPr>
        <a:xfrm>
          <a:off x="47752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91711</xdr:rowOff>
    </xdr:from>
    <xdr:ext cx="762000" cy="259045"/>
    <xdr:sp macro="" textlink="">
      <xdr:nvSpPr>
        <xdr:cNvPr id="84" name="人件費該当値テキスト"/>
        <xdr:cNvSpPr txBox="1"/>
      </xdr:nvSpPr>
      <xdr:spPr>
        <a:xfrm>
          <a:off x="4914900" y="609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103632</xdr:rowOff>
    </xdr:from>
    <xdr:to>
      <xdr:col>20</xdr:col>
      <xdr:colOff>38100</xdr:colOff>
      <xdr:row>35</xdr:row>
      <xdr:rowOff>33782</xdr:rowOff>
    </xdr:to>
    <xdr:sp macro="" textlink="">
      <xdr:nvSpPr>
        <xdr:cNvPr id="85" name="楕円 84"/>
        <xdr:cNvSpPr/>
      </xdr:nvSpPr>
      <xdr:spPr>
        <a:xfrm>
          <a:off x="3937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18559</xdr:rowOff>
    </xdr:from>
    <xdr:ext cx="736600" cy="259045"/>
    <xdr:sp macro="" textlink="">
      <xdr:nvSpPr>
        <xdr:cNvPr id="86" name="テキスト ボックス 85"/>
        <xdr:cNvSpPr txBox="1"/>
      </xdr:nvSpPr>
      <xdr:spPr>
        <a:xfrm>
          <a:off x="3606800" y="6019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163068</xdr:rowOff>
    </xdr:from>
    <xdr:to>
      <xdr:col>15</xdr:col>
      <xdr:colOff>149225</xdr:colOff>
      <xdr:row>35</xdr:row>
      <xdr:rowOff>93218</xdr:rowOff>
    </xdr:to>
    <xdr:sp macro="" textlink="">
      <xdr:nvSpPr>
        <xdr:cNvPr id="87" name="楕円 86"/>
        <xdr:cNvSpPr/>
      </xdr:nvSpPr>
      <xdr:spPr>
        <a:xfrm>
          <a:off x="3048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77995</xdr:rowOff>
    </xdr:from>
    <xdr:ext cx="762000" cy="259045"/>
    <xdr:sp macro="" textlink="">
      <xdr:nvSpPr>
        <xdr:cNvPr id="88" name="テキスト ボックス 87"/>
        <xdr:cNvSpPr txBox="1"/>
      </xdr:nvSpPr>
      <xdr:spPr>
        <a:xfrm>
          <a:off x="2717800" y="607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55626</xdr:rowOff>
    </xdr:from>
    <xdr:to>
      <xdr:col>11</xdr:col>
      <xdr:colOff>60325</xdr:colOff>
      <xdr:row>35</xdr:row>
      <xdr:rowOff>157226</xdr:rowOff>
    </xdr:to>
    <xdr:sp macro="" textlink="">
      <xdr:nvSpPr>
        <xdr:cNvPr id="89" name="楕円 88"/>
        <xdr:cNvSpPr/>
      </xdr:nvSpPr>
      <xdr:spPr>
        <a:xfrm>
          <a:off x="2159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142003</xdr:rowOff>
    </xdr:from>
    <xdr:ext cx="762000" cy="259045"/>
    <xdr:sp macro="" textlink="">
      <xdr:nvSpPr>
        <xdr:cNvPr id="90" name="テキスト ボックス 89"/>
        <xdr:cNvSpPr txBox="1"/>
      </xdr:nvSpPr>
      <xdr:spPr>
        <a:xfrm>
          <a:off x="1828800" y="6142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144780</xdr:rowOff>
    </xdr:from>
    <xdr:to>
      <xdr:col>6</xdr:col>
      <xdr:colOff>171450</xdr:colOff>
      <xdr:row>35</xdr:row>
      <xdr:rowOff>74930</xdr:rowOff>
    </xdr:to>
    <xdr:sp macro="" textlink="">
      <xdr:nvSpPr>
        <xdr:cNvPr id="91" name="楕円 90"/>
        <xdr:cNvSpPr/>
      </xdr:nvSpPr>
      <xdr:spPr>
        <a:xfrm>
          <a:off x="1270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59707</xdr:rowOff>
    </xdr:from>
    <xdr:ext cx="762000" cy="259045"/>
    <xdr:sp macro="" textlink="">
      <xdr:nvSpPr>
        <xdr:cNvPr id="92" name="テキスト ボックス 91"/>
        <xdr:cNvSpPr txBox="1"/>
      </xdr:nvSpPr>
      <xdr:spPr>
        <a:xfrm>
          <a:off x="939800" y="606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300">
              <a:solidFill>
                <a:srgbClr val="000000"/>
              </a:solidFill>
              <a:latin typeface="ＭＳ Ｐゴシック" panose="020B0600070205080204" pitchFamily="50" charset="-128"/>
              <a:ea typeface="ＭＳ Ｐゴシック" panose="020B0600070205080204" pitchFamily="50" charset="-128"/>
            </a:rPr>
            <a:t>2</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年度は令和元年度から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2.7</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減少した。これは地方公務員法等の改正に伴う会計年度職員制度の開始により臨時職員の賃金が人件費に移行されたことが主な要因である。今後も、策定予定の新たな「岬町行財政集中改革計画」に基づき行財政改革を実施することにより、物件費の抑制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4" name="直線コネクタ 123"/>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7" name="物件費最大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28" name="直線コネクタ 127"/>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3175</xdr:rowOff>
    </xdr:from>
    <xdr:to>
      <xdr:col>82</xdr:col>
      <xdr:colOff>107950</xdr:colOff>
      <xdr:row>18</xdr:row>
      <xdr:rowOff>88900</xdr:rowOff>
    </xdr:to>
    <xdr:cxnSp macro="">
      <xdr:nvCxnSpPr>
        <xdr:cNvPr id="129" name="直線コネクタ 128"/>
        <xdr:cNvCxnSpPr/>
      </xdr:nvCxnSpPr>
      <xdr:spPr>
        <a:xfrm flipV="1">
          <a:off x="15671800" y="2917825"/>
          <a:ext cx="8382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45102</xdr:rowOff>
    </xdr:from>
    <xdr:ext cx="762000" cy="259045"/>
    <xdr:sp macro="" textlink="">
      <xdr:nvSpPr>
        <xdr:cNvPr id="130" name="物件費平均値テキスト"/>
        <xdr:cNvSpPr txBox="1"/>
      </xdr:nvSpPr>
      <xdr:spPr>
        <a:xfrm>
          <a:off x="16598900" y="2616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28575</xdr:rowOff>
    </xdr:from>
    <xdr:to>
      <xdr:col>82</xdr:col>
      <xdr:colOff>158750</xdr:colOff>
      <xdr:row>16</xdr:row>
      <xdr:rowOff>130175</xdr:rowOff>
    </xdr:to>
    <xdr:sp macro="" textlink="">
      <xdr:nvSpPr>
        <xdr:cNvPr id="131" name="フローチャート: 判断 130"/>
        <xdr:cNvSpPr/>
      </xdr:nvSpPr>
      <xdr:spPr>
        <a:xfrm>
          <a:off x="164592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3175</xdr:rowOff>
    </xdr:from>
    <xdr:to>
      <xdr:col>78</xdr:col>
      <xdr:colOff>69850</xdr:colOff>
      <xdr:row>18</xdr:row>
      <xdr:rowOff>88900</xdr:rowOff>
    </xdr:to>
    <xdr:cxnSp macro="">
      <xdr:nvCxnSpPr>
        <xdr:cNvPr id="132" name="直線コネクタ 131"/>
        <xdr:cNvCxnSpPr/>
      </xdr:nvCxnSpPr>
      <xdr:spPr>
        <a:xfrm>
          <a:off x="14782800" y="30892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38100</xdr:rowOff>
    </xdr:from>
    <xdr:to>
      <xdr:col>78</xdr:col>
      <xdr:colOff>120650</xdr:colOff>
      <xdr:row>17</xdr:row>
      <xdr:rowOff>139700</xdr:rowOff>
    </xdr:to>
    <xdr:sp macro="" textlink="">
      <xdr:nvSpPr>
        <xdr:cNvPr id="133" name="フローチャート: 判断 132"/>
        <xdr:cNvSpPr/>
      </xdr:nvSpPr>
      <xdr:spPr>
        <a:xfrm>
          <a:off x="15621000" y="295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149877</xdr:rowOff>
    </xdr:from>
    <xdr:ext cx="736600" cy="259045"/>
    <xdr:sp macro="" textlink="">
      <xdr:nvSpPr>
        <xdr:cNvPr id="134" name="テキスト ボックス 133"/>
        <xdr:cNvSpPr txBox="1"/>
      </xdr:nvSpPr>
      <xdr:spPr>
        <a:xfrm>
          <a:off x="15290800" y="2721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127000</xdr:rowOff>
    </xdr:from>
    <xdr:to>
      <xdr:col>73</xdr:col>
      <xdr:colOff>180975</xdr:colOff>
      <xdr:row>18</xdr:row>
      <xdr:rowOff>3175</xdr:rowOff>
    </xdr:to>
    <xdr:cxnSp macro="">
      <xdr:nvCxnSpPr>
        <xdr:cNvPr id="135" name="直線コネクタ 134"/>
        <xdr:cNvCxnSpPr/>
      </xdr:nvCxnSpPr>
      <xdr:spPr>
        <a:xfrm>
          <a:off x="13893800" y="30416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6" name="フローチャート: 判断 135"/>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7" name="テキスト ボックス 136"/>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127000</xdr:rowOff>
    </xdr:from>
    <xdr:to>
      <xdr:col>69</xdr:col>
      <xdr:colOff>92075</xdr:colOff>
      <xdr:row>18</xdr:row>
      <xdr:rowOff>98425</xdr:rowOff>
    </xdr:to>
    <xdr:cxnSp macro="">
      <xdr:nvCxnSpPr>
        <xdr:cNvPr id="138" name="直線コネクタ 137"/>
        <xdr:cNvCxnSpPr/>
      </xdr:nvCxnSpPr>
      <xdr:spPr>
        <a:xfrm flipV="1">
          <a:off x="13004800" y="304165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39" name="フローチャート: 判断 138"/>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111777</xdr:rowOff>
    </xdr:from>
    <xdr:ext cx="762000" cy="259045"/>
    <xdr:sp macro="" textlink="">
      <xdr:nvSpPr>
        <xdr:cNvPr id="140" name="テキスト ボックス 139"/>
        <xdr:cNvSpPr txBox="1"/>
      </xdr:nvSpPr>
      <xdr:spPr>
        <a:xfrm>
          <a:off x="13512800" y="268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41" name="フローチャート: 判断 140"/>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92727</xdr:rowOff>
    </xdr:from>
    <xdr:ext cx="762000" cy="259045"/>
    <xdr:sp macro="" textlink="">
      <xdr:nvSpPr>
        <xdr:cNvPr id="142" name="テキスト ボックス 141"/>
        <xdr:cNvSpPr txBox="1"/>
      </xdr:nvSpPr>
      <xdr:spPr>
        <a:xfrm>
          <a:off x="12623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123825</xdr:rowOff>
    </xdr:from>
    <xdr:to>
      <xdr:col>82</xdr:col>
      <xdr:colOff>158750</xdr:colOff>
      <xdr:row>17</xdr:row>
      <xdr:rowOff>53975</xdr:rowOff>
    </xdr:to>
    <xdr:sp macro="" textlink="">
      <xdr:nvSpPr>
        <xdr:cNvPr id="148" name="楕円 147"/>
        <xdr:cNvSpPr/>
      </xdr:nvSpPr>
      <xdr:spPr>
        <a:xfrm>
          <a:off x="16459200" y="286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95902</xdr:rowOff>
    </xdr:from>
    <xdr:ext cx="762000" cy="259045"/>
    <xdr:sp macro="" textlink="">
      <xdr:nvSpPr>
        <xdr:cNvPr id="149" name="物件費該当値テキスト"/>
        <xdr:cNvSpPr txBox="1"/>
      </xdr:nvSpPr>
      <xdr:spPr>
        <a:xfrm>
          <a:off x="16598900" y="283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38100</xdr:rowOff>
    </xdr:from>
    <xdr:to>
      <xdr:col>78</xdr:col>
      <xdr:colOff>120650</xdr:colOff>
      <xdr:row>18</xdr:row>
      <xdr:rowOff>139700</xdr:rowOff>
    </xdr:to>
    <xdr:sp macro="" textlink="">
      <xdr:nvSpPr>
        <xdr:cNvPr id="150" name="楕円 149"/>
        <xdr:cNvSpPr/>
      </xdr:nvSpPr>
      <xdr:spPr>
        <a:xfrm>
          <a:off x="15621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124477</xdr:rowOff>
    </xdr:from>
    <xdr:ext cx="736600" cy="259045"/>
    <xdr:sp macro="" textlink="">
      <xdr:nvSpPr>
        <xdr:cNvPr id="151" name="テキスト ボックス 150"/>
        <xdr:cNvSpPr txBox="1"/>
      </xdr:nvSpPr>
      <xdr:spPr>
        <a:xfrm>
          <a:off x="15290800" y="321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123825</xdr:rowOff>
    </xdr:from>
    <xdr:to>
      <xdr:col>74</xdr:col>
      <xdr:colOff>31750</xdr:colOff>
      <xdr:row>18</xdr:row>
      <xdr:rowOff>53975</xdr:rowOff>
    </xdr:to>
    <xdr:sp macro="" textlink="">
      <xdr:nvSpPr>
        <xdr:cNvPr id="152" name="楕円 151"/>
        <xdr:cNvSpPr/>
      </xdr:nvSpPr>
      <xdr:spPr>
        <a:xfrm>
          <a:off x="14732000" y="303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38752</xdr:rowOff>
    </xdr:from>
    <xdr:ext cx="762000" cy="259045"/>
    <xdr:sp macro="" textlink="">
      <xdr:nvSpPr>
        <xdr:cNvPr id="153" name="テキスト ボックス 152"/>
        <xdr:cNvSpPr txBox="1"/>
      </xdr:nvSpPr>
      <xdr:spPr>
        <a:xfrm>
          <a:off x="14401800" y="312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76200</xdr:rowOff>
    </xdr:from>
    <xdr:to>
      <xdr:col>69</xdr:col>
      <xdr:colOff>142875</xdr:colOff>
      <xdr:row>18</xdr:row>
      <xdr:rowOff>6350</xdr:rowOff>
    </xdr:to>
    <xdr:sp macro="" textlink="">
      <xdr:nvSpPr>
        <xdr:cNvPr id="154" name="楕円 153"/>
        <xdr:cNvSpPr/>
      </xdr:nvSpPr>
      <xdr:spPr>
        <a:xfrm>
          <a:off x="13843000" y="299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162577</xdr:rowOff>
    </xdr:from>
    <xdr:ext cx="762000" cy="259045"/>
    <xdr:sp macro="" textlink="">
      <xdr:nvSpPr>
        <xdr:cNvPr id="155" name="テキスト ボックス 154"/>
        <xdr:cNvSpPr txBox="1"/>
      </xdr:nvSpPr>
      <xdr:spPr>
        <a:xfrm>
          <a:off x="13512800" y="307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47625</xdr:rowOff>
    </xdr:from>
    <xdr:to>
      <xdr:col>65</xdr:col>
      <xdr:colOff>53975</xdr:colOff>
      <xdr:row>18</xdr:row>
      <xdr:rowOff>149225</xdr:rowOff>
    </xdr:to>
    <xdr:sp macro="" textlink="">
      <xdr:nvSpPr>
        <xdr:cNvPr id="156" name="楕円 155"/>
        <xdr:cNvSpPr/>
      </xdr:nvSpPr>
      <xdr:spPr>
        <a:xfrm>
          <a:off x="12954000" y="313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134002</xdr:rowOff>
    </xdr:from>
    <xdr:ext cx="762000" cy="259045"/>
    <xdr:sp macro="" textlink="">
      <xdr:nvSpPr>
        <xdr:cNvPr id="157" name="テキスト ボックス 156"/>
        <xdr:cNvSpPr txBox="1"/>
      </xdr:nvSpPr>
      <xdr:spPr>
        <a:xfrm>
          <a:off x="12623800" y="3220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300">
              <a:solidFill>
                <a:srgbClr val="000000"/>
              </a:solidFill>
              <a:latin typeface="ＭＳ Ｐゴシック" panose="020B0600070205080204" pitchFamily="50" charset="-128"/>
              <a:ea typeface="ＭＳ Ｐゴシック" panose="020B0600070205080204" pitchFamily="50" charset="-128"/>
            </a:rPr>
            <a:t>2</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年度は令和元年度に比べ</a:t>
          </a:r>
          <a:r>
            <a:rPr kumimoji="1" lang="en-US" altLang="ja-JP" sz="1300">
              <a:solidFill>
                <a:srgbClr val="000000"/>
              </a:solidFill>
              <a:latin typeface="ＭＳ Ｐゴシック" panose="020B0600070205080204" pitchFamily="50" charset="-128"/>
              <a:ea typeface="ＭＳ Ｐゴシック" panose="020B0600070205080204" pitchFamily="50" charset="-128"/>
            </a:rPr>
            <a:t>1.5</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減少している。主な要因は、児童保護費に係る費用が減少したからである。昨年度に比べて減少はしたものの、障害福祉サービス費等に係る費用等は依然として増加傾向にあるため、今後の動向に留意し経費の適正化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50800</xdr:rowOff>
    </xdr:to>
    <xdr:cxnSp macro="">
      <xdr:nvCxnSpPr>
        <xdr:cNvPr id="188" name="直線コネクタ 187"/>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9"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90" name="直線コネクタ 189"/>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1"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2" name="直線コネクタ 191"/>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56</xdr:row>
      <xdr:rowOff>79375</xdr:rowOff>
    </xdr:to>
    <xdr:cxnSp macro="">
      <xdr:nvCxnSpPr>
        <xdr:cNvPr id="193" name="直線コネクタ 192"/>
        <xdr:cNvCxnSpPr/>
      </xdr:nvCxnSpPr>
      <xdr:spPr>
        <a:xfrm flipV="1">
          <a:off x="3987800" y="9537700"/>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57802</xdr:rowOff>
    </xdr:from>
    <xdr:ext cx="762000" cy="259045"/>
    <xdr:sp macro="" textlink="">
      <xdr:nvSpPr>
        <xdr:cNvPr id="194" name="扶助費平均値テキスト"/>
        <xdr:cNvSpPr txBox="1"/>
      </xdr:nvSpPr>
      <xdr:spPr>
        <a:xfrm>
          <a:off x="4914900" y="9487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85725</xdr:rowOff>
    </xdr:from>
    <xdr:to>
      <xdr:col>24</xdr:col>
      <xdr:colOff>76200</xdr:colOff>
      <xdr:row>56</xdr:row>
      <xdr:rowOff>15875</xdr:rowOff>
    </xdr:to>
    <xdr:sp macro="" textlink="">
      <xdr:nvSpPr>
        <xdr:cNvPr id="195" name="フローチャート: 判断 194"/>
        <xdr:cNvSpPr/>
      </xdr:nvSpPr>
      <xdr:spPr>
        <a:xfrm>
          <a:off x="4775200" y="95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165100</xdr:rowOff>
    </xdr:from>
    <xdr:to>
      <xdr:col>19</xdr:col>
      <xdr:colOff>187325</xdr:colOff>
      <xdr:row>56</xdr:row>
      <xdr:rowOff>79375</xdr:rowOff>
    </xdr:to>
    <xdr:cxnSp macro="">
      <xdr:nvCxnSpPr>
        <xdr:cNvPr id="196" name="直線コネクタ 195"/>
        <xdr:cNvCxnSpPr/>
      </xdr:nvCxnSpPr>
      <xdr:spPr>
        <a:xfrm>
          <a:off x="3098800" y="959485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161925</xdr:rowOff>
    </xdr:from>
    <xdr:to>
      <xdr:col>20</xdr:col>
      <xdr:colOff>38100</xdr:colOff>
      <xdr:row>56</xdr:row>
      <xdr:rowOff>92075</xdr:rowOff>
    </xdr:to>
    <xdr:sp macro="" textlink="">
      <xdr:nvSpPr>
        <xdr:cNvPr id="197" name="フローチャート: 判断 196"/>
        <xdr:cNvSpPr/>
      </xdr:nvSpPr>
      <xdr:spPr>
        <a:xfrm>
          <a:off x="3937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102252</xdr:rowOff>
    </xdr:from>
    <xdr:ext cx="736600" cy="259045"/>
    <xdr:sp macro="" textlink="">
      <xdr:nvSpPr>
        <xdr:cNvPr id="198" name="テキスト ボックス 197"/>
        <xdr:cNvSpPr txBox="1"/>
      </xdr:nvSpPr>
      <xdr:spPr>
        <a:xfrm>
          <a:off x="3606800" y="9360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60325</xdr:rowOff>
    </xdr:from>
    <xdr:to>
      <xdr:col>15</xdr:col>
      <xdr:colOff>98425</xdr:colOff>
      <xdr:row>55</xdr:row>
      <xdr:rowOff>165100</xdr:rowOff>
    </xdr:to>
    <xdr:cxnSp macro="">
      <xdr:nvCxnSpPr>
        <xdr:cNvPr id="199" name="直線コネクタ 198"/>
        <xdr:cNvCxnSpPr/>
      </xdr:nvCxnSpPr>
      <xdr:spPr>
        <a:xfrm>
          <a:off x="2209800" y="949007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161925</xdr:rowOff>
    </xdr:from>
    <xdr:to>
      <xdr:col>15</xdr:col>
      <xdr:colOff>149225</xdr:colOff>
      <xdr:row>56</xdr:row>
      <xdr:rowOff>92075</xdr:rowOff>
    </xdr:to>
    <xdr:sp macro="" textlink="">
      <xdr:nvSpPr>
        <xdr:cNvPr id="200" name="フローチャート: 判断 199"/>
        <xdr:cNvSpPr/>
      </xdr:nvSpPr>
      <xdr:spPr>
        <a:xfrm>
          <a:off x="3048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76852</xdr:rowOff>
    </xdr:from>
    <xdr:ext cx="762000" cy="259045"/>
    <xdr:sp macro="" textlink="">
      <xdr:nvSpPr>
        <xdr:cNvPr id="201" name="テキスト ボックス 200"/>
        <xdr:cNvSpPr txBox="1"/>
      </xdr:nvSpPr>
      <xdr:spPr>
        <a:xfrm>
          <a:off x="2717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60325</xdr:rowOff>
    </xdr:from>
    <xdr:to>
      <xdr:col>11</xdr:col>
      <xdr:colOff>9525</xdr:colOff>
      <xdr:row>56</xdr:row>
      <xdr:rowOff>60325</xdr:rowOff>
    </xdr:to>
    <xdr:cxnSp macro="">
      <xdr:nvCxnSpPr>
        <xdr:cNvPr id="202" name="直線コネクタ 201"/>
        <xdr:cNvCxnSpPr/>
      </xdr:nvCxnSpPr>
      <xdr:spPr>
        <a:xfrm flipV="1">
          <a:off x="1320800" y="9490075"/>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142875</xdr:rowOff>
    </xdr:from>
    <xdr:to>
      <xdr:col>11</xdr:col>
      <xdr:colOff>60325</xdr:colOff>
      <xdr:row>56</xdr:row>
      <xdr:rowOff>73025</xdr:rowOff>
    </xdr:to>
    <xdr:sp macro="" textlink="">
      <xdr:nvSpPr>
        <xdr:cNvPr id="203" name="フローチャート: 判断 202"/>
        <xdr:cNvSpPr/>
      </xdr:nvSpPr>
      <xdr:spPr>
        <a:xfrm>
          <a:off x="2159000" y="957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57802</xdr:rowOff>
    </xdr:from>
    <xdr:ext cx="762000" cy="259045"/>
    <xdr:sp macro="" textlink="">
      <xdr:nvSpPr>
        <xdr:cNvPr id="204" name="テキスト ボックス 203"/>
        <xdr:cNvSpPr txBox="1"/>
      </xdr:nvSpPr>
      <xdr:spPr>
        <a:xfrm>
          <a:off x="1828800" y="9659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05" name="フローチャート: 判断 204"/>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54627</xdr:rowOff>
    </xdr:from>
    <xdr:ext cx="762000" cy="259045"/>
    <xdr:sp macro="" textlink="">
      <xdr:nvSpPr>
        <xdr:cNvPr id="206" name="テキスト ボックス 205"/>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12" name="楕円 211"/>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73677</xdr:rowOff>
    </xdr:from>
    <xdr:ext cx="762000" cy="259045"/>
    <xdr:sp macro="" textlink="">
      <xdr:nvSpPr>
        <xdr:cNvPr id="213" name="扶助費該当値テキスト"/>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28575</xdr:rowOff>
    </xdr:from>
    <xdr:to>
      <xdr:col>20</xdr:col>
      <xdr:colOff>38100</xdr:colOff>
      <xdr:row>56</xdr:row>
      <xdr:rowOff>130175</xdr:rowOff>
    </xdr:to>
    <xdr:sp macro="" textlink="">
      <xdr:nvSpPr>
        <xdr:cNvPr id="214" name="楕円 213"/>
        <xdr:cNvSpPr/>
      </xdr:nvSpPr>
      <xdr:spPr>
        <a:xfrm>
          <a:off x="3937000" y="962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114952</xdr:rowOff>
    </xdr:from>
    <xdr:ext cx="736600" cy="259045"/>
    <xdr:sp macro="" textlink="">
      <xdr:nvSpPr>
        <xdr:cNvPr id="215" name="テキスト ボックス 214"/>
        <xdr:cNvSpPr txBox="1"/>
      </xdr:nvSpPr>
      <xdr:spPr>
        <a:xfrm>
          <a:off x="3606800" y="9716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114300</xdr:rowOff>
    </xdr:from>
    <xdr:to>
      <xdr:col>15</xdr:col>
      <xdr:colOff>149225</xdr:colOff>
      <xdr:row>56</xdr:row>
      <xdr:rowOff>44450</xdr:rowOff>
    </xdr:to>
    <xdr:sp macro="" textlink="">
      <xdr:nvSpPr>
        <xdr:cNvPr id="216" name="楕円 215"/>
        <xdr:cNvSpPr/>
      </xdr:nvSpPr>
      <xdr:spPr>
        <a:xfrm>
          <a:off x="3048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54627</xdr:rowOff>
    </xdr:from>
    <xdr:ext cx="762000" cy="259045"/>
    <xdr:sp macro="" textlink="">
      <xdr:nvSpPr>
        <xdr:cNvPr id="217" name="テキスト ボックス 216"/>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9525</xdr:rowOff>
    </xdr:from>
    <xdr:to>
      <xdr:col>11</xdr:col>
      <xdr:colOff>60325</xdr:colOff>
      <xdr:row>55</xdr:row>
      <xdr:rowOff>111125</xdr:rowOff>
    </xdr:to>
    <xdr:sp macro="" textlink="">
      <xdr:nvSpPr>
        <xdr:cNvPr id="218" name="楕円 217"/>
        <xdr:cNvSpPr/>
      </xdr:nvSpPr>
      <xdr:spPr>
        <a:xfrm>
          <a:off x="2159000" y="943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121302</xdr:rowOff>
    </xdr:from>
    <xdr:ext cx="762000" cy="259045"/>
    <xdr:sp macro="" textlink="">
      <xdr:nvSpPr>
        <xdr:cNvPr id="219" name="テキスト ボックス 218"/>
        <xdr:cNvSpPr txBox="1"/>
      </xdr:nvSpPr>
      <xdr:spPr>
        <a:xfrm>
          <a:off x="1828800" y="920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xdr:rowOff>
    </xdr:from>
    <xdr:to>
      <xdr:col>6</xdr:col>
      <xdr:colOff>171450</xdr:colOff>
      <xdr:row>56</xdr:row>
      <xdr:rowOff>111125</xdr:rowOff>
    </xdr:to>
    <xdr:sp macro="" textlink="">
      <xdr:nvSpPr>
        <xdr:cNvPr id="220" name="楕円 219"/>
        <xdr:cNvSpPr/>
      </xdr:nvSpPr>
      <xdr:spPr>
        <a:xfrm>
          <a:off x="1270000" y="961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95902</xdr:rowOff>
    </xdr:from>
    <xdr:ext cx="762000" cy="259045"/>
    <xdr:sp macro="" textlink="">
      <xdr:nvSpPr>
        <xdr:cNvPr id="221" name="テキスト ボックス 220"/>
        <xdr:cNvSpPr txBox="1"/>
      </xdr:nvSpPr>
      <xdr:spPr>
        <a:xfrm>
          <a:off x="939800" y="9697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その他に係る経常収支比率は、類似団体内平均値を大きく上回っている。高齢化による介護保険特別会計や後期高齢者医療特別会計などの特別会計への繰出金が多額であることが主な要因である。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今後は、下水道事業などの企業会計への繰出金については、企業会計の独立採算の原則に基づく繰出基準の厳格な適用など、更なる適正化に努める。</a:t>
          </a:r>
        </a:p>
      </xdr:txBody>
    </xdr:sp>
    <xdr:clientData/>
  </xdr:twoCellAnchor>
  <xdr:oneCellAnchor>
    <xdr:from>
      <xdr:col>62</xdr:col>
      <xdr:colOff>6350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154759</xdr:rowOff>
    </xdr:from>
    <xdr:to>
      <xdr:col>82</xdr:col>
      <xdr:colOff>107950</xdr:colOff>
      <xdr:row>60</xdr:row>
      <xdr:rowOff>149860</xdr:rowOff>
    </xdr:to>
    <xdr:cxnSp macro="">
      <xdr:nvCxnSpPr>
        <xdr:cNvPr id="250" name="直線コネクタ 249"/>
        <xdr:cNvCxnSpPr/>
      </xdr:nvCxnSpPr>
      <xdr:spPr>
        <a:xfrm flipV="1">
          <a:off x="16510000" y="9241609"/>
          <a:ext cx="0" cy="119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69686</xdr:rowOff>
    </xdr:from>
    <xdr:ext cx="762000" cy="259045"/>
    <xdr:sp macro="" textlink="">
      <xdr:nvSpPr>
        <xdr:cNvPr id="253" name="その他最大値テキスト"/>
        <xdr:cNvSpPr txBox="1"/>
      </xdr:nvSpPr>
      <xdr:spPr>
        <a:xfrm>
          <a:off x="16598900" y="898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154759</xdr:rowOff>
    </xdr:from>
    <xdr:to>
      <xdr:col>82</xdr:col>
      <xdr:colOff>196850</xdr:colOff>
      <xdr:row>53</xdr:row>
      <xdr:rowOff>154759</xdr:rowOff>
    </xdr:to>
    <xdr:cxnSp macro="">
      <xdr:nvCxnSpPr>
        <xdr:cNvPr id="254" name="直線コネクタ 253"/>
        <xdr:cNvCxnSpPr/>
      </xdr:nvCxnSpPr>
      <xdr:spPr>
        <a:xfrm>
          <a:off x="16421100" y="924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91077</xdr:rowOff>
    </xdr:from>
    <xdr:to>
      <xdr:col>82</xdr:col>
      <xdr:colOff>107950</xdr:colOff>
      <xdr:row>60</xdr:row>
      <xdr:rowOff>130266</xdr:rowOff>
    </xdr:to>
    <xdr:cxnSp macro="">
      <xdr:nvCxnSpPr>
        <xdr:cNvPr id="255" name="直線コネクタ 254"/>
        <xdr:cNvCxnSpPr/>
      </xdr:nvCxnSpPr>
      <xdr:spPr>
        <a:xfrm>
          <a:off x="15671800" y="1037807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94360</xdr:rowOff>
    </xdr:from>
    <xdr:ext cx="762000" cy="259045"/>
    <xdr:sp macro="" textlink="">
      <xdr:nvSpPr>
        <xdr:cNvPr id="256" name="その他平均値テキスト"/>
        <xdr:cNvSpPr txBox="1"/>
      </xdr:nvSpPr>
      <xdr:spPr>
        <a:xfrm>
          <a:off x="16598900" y="9695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77833</xdr:rowOff>
    </xdr:from>
    <xdr:to>
      <xdr:col>82</xdr:col>
      <xdr:colOff>158750</xdr:colOff>
      <xdr:row>58</xdr:row>
      <xdr:rowOff>7983</xdr:rowOff>
    </xdr:to>
    <xdr:sp macro="" textlink="">
      <xdr:nvSpPr>
        <xdr:cNvPr id="257" name="フローチャート: 判断 256"/>
        <xdr:cNvSpPr/>
      </xdr:nvSpPr>
      <xdr:spPr>
        <a:xfrm>
          <a:off x="164592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19231</xdr:rowOff>
    </xdr:from>
    <xdr:to>
      <xdr:col>78</xdr:col>
      <xdr:colOff>69850</xdr:colOff>
      <xdr:row>60</xdr:row>
      <xdr:rowOff>91077</xdr:rowOff>
    </xdr:to>
    <xdr:cxnSp macro="">
      <xdr:nvCxnSpPr>
        <xdr:cNvPr id="258" name="直線コネクタ 257"/>
        <xdr:cNvCxnSpPr/>
      </xdr:nvCxnSpPr>
      <xdr:spPr>
        <a:xfrm>
          <a:off x="14782800" y="10306231"/>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23949</xdr:rowOff>
    </xdr:from>
    <xdr:to>
      <xdr:col>78</xdr:col>
      <xdr:colOff>120650</xdr:colOff>
      <xdr:row>58</xdr:row>
      <xdr:rowOff>125549</xdr:rowOff>
    </xdr:to>
    <xdr:sp macro="" textlink="">
      <xdr:nvSpPr>
        <xdr:cNvPr id="259" name="フローチャート: 判断 258"/>
        <xdr:cNvSpPr/>
      </xdr:nvSpPr>
      <xdr:spPr>
        <a:xfrm>
          <a:off x="15621000" y="9968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135726</xdr:rowOff>
    </xdr:from>
    <xdr:ext cx="736600" cy="259045"/>
    <xdr:sp macro="" textlink="">
      <xdr:nvSpPr>
        <xdr:cNvPr id="260" name="テキスト ボックス 259"/>
        <xdr:cNvSpPr txBox="1"/>
      </xdr:nvSpPr>
      <xdr:spPr>
        <a:xfrm>
          <a:off x="15290800" y="9736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19231</xdr:rowOff>
    </xdr:from>
    <xdr:to>
      <xdr:col>73</xdr:col>
      <xdr:colOff>180975</xdr:colOff>
      <xdr:row>60</xdr:row>
      <xdr:rowOff>104140</xdr:rowOff>
    </xdr:to>
    <xdr:cxnSp macro="">
      <xdr:nvCxnSpPr>
        <xdr:cNvPr id="261" name="直線コネクタ 260"/>
        <xdr:cNvCxnSpPr/>
      </xdr:nvCxnSpPr>
      <xdr:spPr>
        <a:xfrm flipV="1">
          <a:off x="13893800" y="10306231"/>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62" name="フローチャート: 判断 261"/>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122662</xdr:rowOff>
    </xdr:from>
    <xdr:ext cx="762000" cy="259045"/>
    <xdr:sp macro="" textlink="">
      <xdr:nvSpPr>
        <xdr:cNvPr id="263" name="テキスト ボックス 262"/>
        <xdr:cNvSpPr txBox="1"/>
      </xdr:nvSpPr>
      <xdr:spPr>
        <a:xfrm>
          <a:off x="14401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131899</xdr:rowOff>
    </xdr:from>
    <xdr:to>
      <xdr:col>69</xdr:col>
      <xdr:colOff>92075</xdr:colOff>
      <xdr:row>60</xdr:row>
      <xdr:rowOff>104140</xdr:rowOff>
    </xdr:to>
    <xdr:cxnSp macro="">
      <xdr:nvCxnSpPr>
        <xdr:cNvPr id="264" name="直線コネクタ 263"/>
        <xdr:cNvCxnSpPr/>
      </xdr:nvCxnSpPr>
      <xdr:spPr>
        <a:xfrm>
          <a:off x="13004800" y="10247449"/>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4354</xdr:rowOff>
    </xdr:from>
    <xdr:to>
      <xdr:col>69</xdr:col>
      <xdr:colOff>142875</xdr:colOff>
      <xdr:row>58</xdr:row>
      <xdr:rowOff>105954</xdr:rowOff>
    </xdr:to>
    <xdr:sp macro="" textlink="">
      <xdr:nvSpPr>
        <xdr:cNvPr id="265" name="フローチャート: 判断 264"/>
        <xdr:cNvSpPr/>
      </xdr:nvSpPr>
      <xdr:spPr>
        <a:xfrm>
          <a:off x="13843000" y="99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116131</xdr:rowOff>
    </xdr:from>
    <xdr:ext cx="762000" cy="259045"/>
    <xdr:sp macro="" textlink="">
      <xdr:nvSpPr>
        <xdr:cNvPr id="266" name="テキスト ボックス 265"/>
        <xdr:cNvSpPr txBox="1"/>
      </xdr:nvSpPr>
      <xdr:spPr>
        <a:xfrm>
          <a:off x="13512800" y="9717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169273</xdr:rowOff>
    </xdr:from>
    <xdr:to>
      <xdr:col>65</xdr:col>
      <xdr:colOff>53975</xdr:colOff>
      <xdr:row>58</xdr:row>
      <xdr:rowOff>99423</xdr:rowOff>
    </xdr:to>
    <xdr:sp macro="" textlink="">
      <xdr:nvSpPr>
        <xdr:cNvPr id="267" name="フローチャート: 判断 266"/>
        <xdr:cNvSpPr/>
      </xdr:nvSpPr>
      <xdr:spPr>
        <a:xfrm>
          <a:off x="12954000" y="99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109600</xdr:rowOff>
    </xdr:from>
    <xdr:ext cx="762000" cy="259045"/>
    <xdr:sp macro="" textlink="">
      <xdr:nvSpPr>
        <xdr:cNvPr id="268" name="テキスト ボックス 267"/>
        <xdr:cNvSpPr txBox="1"/>
      </xdr:nvSpPr>
      <xdr:spPr>
        <a:xfrm>
          <a:off x="12623800" y="971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79466</xdr:rowOff>
    </xdr:from>
    <xdr:to>
      <xdr:col>82</xdr:col>
      <xdr:colOff>158750</xdr:colOff>
      <xdr:row>61</xdr:row>
      <xdr:rowOff>9616</xdr:rowOff>
    </xdr:to>
    <xdr:sp macro="" textlink="">
      <xdr:nvSpPr>
        <xdr:cNvPr id="274" name="楕円 273"/>
        <xdr:cNvSpPr/>
      </xdr:nvSpPr>
      <xdr:spPr>
        <a:xfrm>
          <a:off x="16459200" y="1036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159493</xdr:rowOff>
    </xdr:from>
    <xdr:ext cx="762000" cy="259045"/>
    <xdr:sp macro="" textlink="">
      <xdr:nvSpPr>
        <xdr:cNvPr id="275" name="その他該当値テキスト"/>
        <xdr:cNvSpPr txBox="1"/>
      </xdr:nvSpPr>
      <xdr:spPr>
        <a:xfrm>
          <a:off x="16598900" y="10275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40277</xdr:rowOff>
    </xdr:from>
    <xdr:to>
      <xdr:col>78</xdr:col>
      <xdr:colOff>120650</xdr:colOff>
      <xdr:row>60</xdr:row>
      <xdr:rowOff>141877</xdr:rowOff>
    </xdr:to>
    <xdr:sp macro="" textlink="">
      <xdr:nvSpPr>
        <xdr:cNvPr id="276" name="楕円 275"/>
        <xdr:cNvSpPr/>
      </xdr:nvSpPr>
      <xdr:spPr>
        <a:xfrm>
          <a:off x="15621000" y="1032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126654</xdr:rowOff>
    </xdr:from>
    <xdr:ext cx="736600" cy="259045"/>
    <xdr:sp macro="" textlink="">
      <xdr:nvSpPr>
        <xdr:cNvPr id="277" name="テキスト ボックス 276"/>
        <xdr:cNvSpPr txBox="1"/>
      </xdr:nvSpPr>
      <xdr:spPr>
        <a:xfrm>
          <a:off x="15290800" y="10413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139881</xdr:rowOff>
    </xdr:from>
    <xdr:to>
      <xdr:col>74</xdr:col>
      <xdr:colOff>31750</xdr:colOff>
      <xdr:row>60</xdr:row>
      <xdr:rowOff>70031</xdr:rowOff>
    </xdr:to>
    <xdr:sp macro="" textlink="">
      <xdr:nvSpPr>
        <xdr:cNvPr id="278" name="楕円 277"/>
        <xdr:cNvSpPr/>
      </xdr:nvSpPr>
      <xdr:spPr>
        <a:xfrm>
          <a:off x="14732000" y="1025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54808</xdr:rowOff>
    </xdr:from>
    <xdr:ext cx="762000" cy="259045"/>
    <xdr:sp macro="" textlink="">
      <xdr:nvSpPr>
        <xdr:cNvPr id="279" name="テキスト ボックス 278"/>
        <xdr:cNvSpPr txBox="1"/>
      </xdr:nvSpPr>
      <xdr:spPr>
        <a:xfrm>
          <a:off x="14401800" y="10341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53340</xdr:rowOff>
    </xdr:from>
    <xdr:to>
      <xdr:col>69</xdr:col>
      <xdr:colOff>142875</xdr:colOff>
      <xdr:row>60</xdr:row>
      <xdr:rowOff>154940</xdr:rowOff>
    </xdr:to>
    <xdr:sp macro="" textlink="">
      <xdr:nvSpPr>
        <xdr:cNvPr id="280" name="楕円 279"/>
        <xdr:cNvSpPr/>
      </xdr:nvSpPr>
      <xdr:spPr>
        <a:xfrm>
          <a:off x="13843000" y="103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139717</xdr:rowOff>
    </xdr:from>
    <xdr:ext cx="762000" cy="259045"/>
    <xdr:sp macro="" textlink="">
      <xdr:nvSpPr>
        <xdr:cNvPr id="281" name="テキスト ボックス 280"/>
        <xdr:cNvSpPr txBox="1"/>
      </xdr:nvSpPr>
      <xdr:spPr>
        <a:xfrm>
          <a:off x="13512800" y="1042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81099</xdr:rowOff>
    </xdr:from>
    <xdr:to>
      <xdr:col>65</xdr:col>
      <xdr:colOff>53975</xdr:colOff>
      <xdr:row>60</xdr:row>
      <xdr:rowOff>11249</xdr:rowOff>
    </xdr:to>
    <xdr:sp macro="" textlink="">
      <xdr:nvSpPr>
        <xdr:cNvPr id="282" name="楕円 281"/>
        <xdr:cNvSpPr/>
      </xdr:nvSpPr>
      <xdr:spPr>
        <a:xfrm>
          <a:off x="12954000" y="1019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167476</xdr:rowOff>
    </xdr:from>
    <xdr:ext cx="762000" cy="259045"/>
    <xdr:sp macro="" textlink="">
      <xdr:nvSpPr>
        <xdr:cNvPr id="283" name="テキスト ボックス 282"/>
        <xdr:cNvSpPr txBox="1"/>
      </xdr:nvSpPr>
      <xdr:spPr>
        <a:xfrm>
          <a:off x="12623800" y="1028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補助費等に係る経常収支比率は、類似団体内平均値を下回っている。主な要因は、ごみ・し尿処理業務を直営で実施していることである。今後も、一定の役割を終えた補助金・負担金の見直しや廃止に向けて検討する方針であ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131572</xdr:rowOff>
    </xdr:from>
    <xdr:to>
      <xdr:col>82</xdr:col>
      <xdr:colOff>107950</xdr:colOff>
      <xdr:row>40</xdr:row>
      <xdr:rowOff>44704</xdr:rowOff>
    </xdr:to>
    <xdr:cxnSp macro="">
      <xdr:nvCxnSpPr>
        <xdr:cNvPr id="308" name="直線コネクタ 307"/>
        <xdr:cNvCxnSpPr/>
      </xdr:nvCxnSpPr>
      <xdr:spPr>
        <a:xfrm flipV="1">
          <a:off x="16510000" y="596087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9" name="補助費等最小値テキスト"/>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10" name="直線コネクタ 309"/>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46499</xdr:rowOff>
    </xdr:from>
    <xdr:ext cx="762000" cy="259045"/>
    <xdr:sp macro="" textlink="">
      <xdr:nvSpPr>
        <xdr:cNvPr id="311" name="補助費等最大値テキスト"/>
        <xdr:cNvSpPr txBox="1"/>
      </xdr:nvSpPr>
      <xdr:spPr>
        <a:xfrm>
          <a:off x="16598900" y="5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131572</xdr:rowOff>
    </xdr:from>
    <xdr:to>
      <xdr:col>82</xdr:col>
      <xdr:colOff>196850</xdr:colOff>
      <xdr:row>34</xdr:row>
      <xdr:rowOff>131572</xdr:rowOff>
    </xdr:to>
    <xdr:cxnSp macro="">
      <xdr:nvCxnSpPr>
        <xdr:cNvPr id="312" name="直線コネクタ 311"/>
        <xdr:cNvCxnSpPr/>
      </xdr:nvCxnSpPr>
      <xdr:spPr>
        <a:xfrm>
          <a:off x="16421100" y="596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124714</xdr:rowOff>
    </xdr:from>
    <xdr:to>
      <xdr:col>82</xdr:col>
      <xdr:colOff>107950</xdr:colOff>
      <xdr:row>35</xdr:row>
      <xdr:rowOff>165862</xdr:rowOff>
    </xdr:to>
    <xdr:cxnSp macro="">
      <xdr:nvCxnSpPr>
        <xdr:cNvPr id="313" name="直線コネクタ 312"/>
        <xdr:cNvCxnSpPr/>
      </xdr:nvCxnSpPr>
      <xdr:spPr>
        <a:xfrm flipV="1">
          <a:off x="15671800" y="612546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18559</xdr:rowOff>
    </xdr:from>
    <xdr:ext cx="762000" cy="259045"/>
    <xdr:sp macro="" textlink="">
      <xdr:nvSpPr>
        <xdr:cNvPr id="314" name="補助費等平均値テキスト"/>
        <xdr:cNvSpPr txBox="1"/>
      </xdr:nvSpPr>
      <xdr:spPr>
        <a:xfrm>
          <a:off x="16598900" y="6362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15" name="フローチャート: 判断 314"/>
        <xdr:cNvSpPr/>
      </xdr:nvSpPr>
      <xdr:spPr>
        <a:xfrm>
          <a:off x="16459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165862</xdr:rowOff>
    </xdr:from>
    <xdr:to>
      <xdr:col>78</xdr:col>
      <xdr:colOff>69850</xdr:colOff>
      <xdr:row>36</xdr:row>
      <xdr:rowOff>3556</xdr:rowOff>
    </xdr:to>
    <xdr:cxnSp macro="">
      <xdr:nvCxnSpPr>
        <xdr:cNvPr id="316" name="直線コネクタ 315"/>
        <xdr:cNvCxnSpPr/>
      </xdr:nvCxnSpPr>
      <xdr:spPr>
        <a:xfrm flipV="1">
          <a:off x="14782800" y="61666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17" name="フローチャート: 判断 316"/>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18" name="テキスト ボックス 317"/>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138430</xdr:rowOff>
    </xdr:from>
    <xdr:to>
      <xdr:col>73</xdr:col>
      <xdr:colOff>180975</xdr:colOff>
      <xdr:row>36</xdr:row>
      <xdr:rowOff>3556</xdr:rowOff>
    </xdr:to>
    <xdr:cxnSp macro="">
      <xdr:nvCxnSpPr>
        <xdr:cNvPr id="319" name="直線コネクタ 318"/>
        <xdr:cNvCxnSpPr/>
      </xdr:nvCxnSpPr>
      <xdr:spPr>
        <a:xfrm>
          <a:off x="13893800" y="61391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20" name="フローチャート: 判断 319"/>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21" name="テキスト ボックス 320"/>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35</xdr:row>
      <xdr:rowOff>138430</xdr:rowOff>
    </xdr:to>
    <xdr:cxnSp macro="">
      <xdr:nvCxnSpPr>
        <xdr:cNvPr id="322" name="直線コネクタ 321"/>
        <xdr:cNvCxnSpPr/>
      </xdr:nvCxnSpPr>
      <xdr:spPr>
        <a:xfrm>
          <a:off x="13004800" y="6139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23" name="フローチャート: 判断 322"/>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24" name="テキスト ボックス 323"/>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131064</xdr:rowOff>
    </xdr:from>
    <xdr:to>
      <xdr:col>65</xdr:col>
      <xdr:colOff>53975</xdr:colOff>
      <xdr:row>37</xdr:row>
      <xdr:rowOff>61214</xdr:rowOff>
    </xdr:to>
    <xdr:sp macro="" textlink="">
      <xdr:nvSpPr>
        <xdr:cNvPr id="325" name="フローチャート: 判断 324"/>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45991</xdr:rowOff>
    </xdr:from>
    <xdr:ext cx="762000" cy="259045"/>
    <xdr:sp macro="" textlink="">
      <xdr:nvSpPr>
        <xdr:cNvPr id="326" name="テキスト ボックス 325"/>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73914</xdr:rowOff>
    </xdr:from>
    <xdr:to>
      <xdr:col>82</xdr:col>
      <xdr:colOff>158750</xdr:colOff>
      <xdr:row>36</xdr:row>
      <xdr:rowOff>4064</xdr:rowOff>
    </xdr:to>
    <xdr:sp macro="" textlink="">
      <xdr:nvSpPr>
        <xdr:cNvPr id="332" name="楕円 331"/>
        <xdr:cNvSpPr/>
      </xdr:nvSpPr>
      <xdr:spPr>
        <a:xfrm>
          <a:off x="164592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90441</xdr:rowOff>
    </xdr:from>
    <xdr:ext cx="762000" cy="259045"/>
    <xdr:sp macro="" textlink="">
      <xdr:nvSpPr>
        <xdr:cNvPr id="333" name="補助費等該当値テキスト"/>
        <xdr:cNvSpPr txBox="1"/>
      </xdr:nvSpPr>
      <xdr:spPr>
        <a:xfrm>
          <a:off x="16598900" y="591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115062</xdr:rowOff>
    </xdr:from>
    <xdr:to>
      <xdr:col>78</xdr:col>
      <xdr:colOff>120650</xdr:colOff>
      <xdr:row>36</xdr:row>
      <xdr:rowOff>45212</xdr:rowOff>
    </xdr:to>
    <xdr:sp macro="" textlink="">
      <xdr:nvSpPr>
        <xdr:cNvPr id="334" name="楕円 333"/>
        <xdr:cNvSpPr/>
      </xdr:nvSpPr>
      <xdr:spPr>
        <a:xfrm>
          <a:off x="15621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55389</xdr:rowOff>
    </xdr:from>
    <xdr:ext cx="736600" cy="259045"/>
    <xdr:sp macro="" textlink="">
      <xdr:nvSpPr>
        <xdr:cNvPr id="335" name="テキスト ボックス 334"/>
        <xdr:cNvSpPr txBox="1"/>
      </xdr:nvSpPr>
      <xdr:spPr>
        <a:xfrm>
          <a:off x="15290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124206</xdr:rowOff>
    </xdr:from>
    <xdr:to>
      <xdr:col>74</xdr:col>
      <xdr:colOff>31750</xdr:colOff>
      <xdr:row>36</xdr:row>
      <xdr:rowOff>54356</xdr:rowOff>
    </xdr:to>
    <xdr:sp macro="" textlink="">
      <xdr:nvSpPr>
        <xdr:cNvPr id="336" name="楕円 335"/>
        <xdr:cNvSpPr/>
      </xdr:nvSpPr>
      <xdr:spPr>
        <a:xfrm>
          <a:off x="14732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64533</xdr:rowOff>
    </xdr:from>
    <xdr:ext cx="762000" cy="259045"/>
    <xdr:sp macro="" textlink="">
      <xdr:nvSpPr>
        <xdr:cNvPr id="337" name="テキスト ボックス 336"/>
        <xdr:cNvSpPr txBox="1"/>
      </xdr:nvSpPr>
      <xdr:spPr>
        <a:xfrm>
          <a:off x="14401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87630</xdr:rowOff>
    </xdr:from>
    <xdr:to>
      <xdr:col>69</xdr:col>
      <xdr:colOff>142875</xdr:colOff>
      <xdr:row>36</xdr:row>
      <xdr:rowOff>17780</xdr:rowOff>
    </xdr:to>
    <xdr:sp macro="" textlink="">
      <xdr:nvSpPr>
        <xdr:cNvPr id="338" name="楕円 337"/>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27957</xdr:rowOff>
    </xdr:from>
    <xdr:ext cx="762000" cy="259045"/>
    <xdr:sp macro="" textlink="">
      <xdr:nvSpPr>
        <xdr:cNvPr id="339" name="テキスト ボックス 338"/>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40" name="楕円 339"/>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41" name="テキスト ボックス 340"/>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latin typeface="ＭＳ Ｐゴシック" panose="020B0600070205080204" pitchFamily="50" charset="-128"/>
              <a:ea typeface="ＭＳ Ｐゴシック" panose="020B0600070205080204" pitchFamily="50" charset="-128"/>
            </a:rPr>
            <a:t>　近年、公債費は減少傾向にあったが、令和</a:t>
          </a:r>
          <a:r>
            <a:rPr kumimoji="1" lang="en-US" altLang="ja-JP" sz="1200">
              <a:solidFill>
                <a:srgbClr val="000000"/>
              </a:solidFill>
              <a:latin typeface="ＭＳ Ｐゴシック" panose="020B0600070205080204" pitchFamily="50" charset="-128"/>
              <a:ea typeface="ＭＳ Ｐゴシック" panose="020B0600070205080204" pitchFamily="50" charset="-128"/>
            </a:rPr>
            <a:t>2</a:t>
          </a:r>
          <a:r>
            <a:rPr kumimoji="1" lang="ja-JP" altLang="en-US" sz="1200">
              <a:solidFill>
                <a:srgbClr val="000000"/>
              </a:solidFill>
              <a:latin typeface="ＭＳ Ｐゴシック" panose="020B0600070205080204" pitchFamily="50" charset="-128"/>
              <a:ea typeface="ＭＳ Ｐゴシック" panose="020B0600070205080204" pitchFamily="50" charset="-128"/>
            </a:rPr>
            <a:t>年度は令和元年度と比較しほぼ横ばいとなった。過去に実施した中学校、消防庁舎などの整備により、地方債の元利償還金及び公営企業債の元利償還金に対する繰出金など、公債費に準じる経費を含めた公債費関係経費は高止まりの状況にあり、これらの償還が終了するまでは厳しい状況が予想される。今後は、建設事業を精査・重点化するとともに、新発債の発行にあたっては、発行総額を抑制することに加えて、交付税算入措置のある地方債を活用することで後年度負担の軽減を図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133858</xdr:rowOff>
    </xdr:from>
    <xdr:to>
      <xdr:col>24</xdr:col>
      <xdr:colOff>25400</xdr:colOff>
      <xdr:row>80</xdr:row>
      <xdr:rowOff>67563</xdr:rowOff>
    </xdr:to>
    <xdr:cxnSp macro="">
      <xdr:nvCxnSpPr>
        <xdr:cNvPr id="366" name="直線コネクタ 365"/>
        <xdr:cNvCxnSpPr/>
      </xdr:nvCxnSpPr>
      <xdr:spPr>
        <a:xfrm flipV="1">
          <a:off x="4826000" y="12649708"/>
          <a:ext cx="0" cy="1133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7" name="公債費最小値テキスト"/>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8" name="直線コネクタ 367"/>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48785</xdr:rowOff>
    </xdr:from>
    <xdr:ext cx="762000" cy="259045"/>
    <xdr:sp macro="" textlink="">
      <xdr:nvSpPr>
        <xdr:cNvPr id="369" name="公債費最大値テキスト"/>
        <xdr:cNvSpPr txBox="1"/>
      </xdr:nvSpPr>
      <xdr:spPr>
        <a:xfrm>
          <a:off x="4914900" y="1239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133858</xdr:rowOff>
    </xdr:from>
    <xdr:to>
      <xdr:col>24</xdr:col>
      <xdr:colOff>114300</xdr:colOff>
      <xdr:row>73</xdr:row>
      <xdr:rowOff>133858</xdr:rowOff>
    </xdr:to>
    <xdr:cxnSp macro="">
      <xdr:nvCxnSpPr>
        <xdr:cNvPr id="370" name="直線コネクタ 369"/>
        <xdr:cNvCxnSpPr/>
      </xdr:nvCxnSpPr>
      <xdr:spPr>
        <a:xfrm>
          <a:off x="4737100" y="1264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74422</xdr:rowOff>
    </xdr:from>
    <xdr:to>
      <xdr:col>24</xdr:col>
      <xdr:colOff>25400</xdr:colOff>
      <xdr:row>77</xdr:row>
      <xdr:rowOff>74422</xdr:rowOff>
    </xdr:to>
    <xdr:cxnSp macro="">
      <xdr:nvCxnSpPr>
        <xdr:cNvPr id="371" name="直線コネクタ 370"/>
        <xdr:cNvCxnSpPr/>
      </xdr:nvCxnSpPr>
      <xdr:spPr>
        <a:xfrm>
          <a:off x="3987800" y="13276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2"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74422</xdr:rowOff>
    </xdr:from>
    <xdr:to>
      <xdr:col>19</xdr:col>
      <xdr:colOff>187325</xdr:colOff>
      <xdr:row>77</xdr:row>
      <xdr:rowOff>156718</xdr:rowOff>
    </xdr:to>
    <xdr:cxnSp macro="">
      <xdr:nvCxnSpPr>
        <xdr:cNvPr id="374" name="直線コネクタ 373"/>
        <xdr:cNvCxnSpPr/>
      </xdr:nvCxnSpPr>
      <xdr:spPr>
        <a:xfrm flipV="1">
          <a:off x="3098800" y="1327607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5" name="フローチャート: 判断 374"/>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76" name="テキスト ボックス 375"/>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156718</xdr:rowOff>
    </xdr:from>
    <xdr:to>
      <xdr:col>15</xdr:col>
      <xdr:colOff>98425</xdr:colOff>
      <xdr:row>77</xdr:row>
      <xdr:rowOff>165863</xdr:rowOff>
    </xdr:to>
    <xdr:cxnSp macro="">
      <xdr:nvCxnSpPr>
        <xdr:cNvPr id="377" name="直線コネクタ 376"/>
        <xdr:cNvCxnSpPr/>
      </xdr:nvCxnSpPr>
      <xdr:spPr>
        <a:xfrm flipV="1">
          <a:off x="2209800" y="133583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8" name="フローチャート: 判断 377"/>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79" name="テキスト ボックス 378"/>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165863</xdr:rowOff>
    </xdr:from>
    <xdr:to>
      <xdr:col>11</xdr:col>
      <xdr:colOff>9525</xdr:colOff>
      <xdr:row>78</xdr:row>
      <xdr:rowOff>58420</xdr:rowOff>
    </xdr:to>
    <xdr:cxnSp macro="">
      <xdr:nvCxnSpPr>
        <xdr:cNvPr id="380" name="直線コネクタ 379"/>
        <xdr:cNvCxnSpPr/>
      </xdr:nvCxnSpPr>
      <xdr:spPr>
        <a:xfrm flipV="1">
          <a:off x="1320800" y="13367513"/>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81" name="フローチャート: 判断 380"/>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82" name="テキスト ボックス 381"/>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3" name="フローチャート: 判断 382"/>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149114</xdr:rowOff>
    </xdr:from>
    <xdr:ext cx="762000" cy="259045"/>
    <xdr:sp macro="" textlink="">
      <xdr:nvSpPr>
        <xdr:cNvPr id="384" name="テキスト ボックス 383"/>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90" name="楕円 389"/>
        <xdr:cNvSpPr/>
      </xdr:nvSpPr>
      <xdr:spPr>
        <a:xfrm>
          <a:off x="47752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40149</xdr:rowOff>
    </xdr:from>
    <xdr:ext cx="762000" cy="259045"/>
    <xdr:sp macro="" textlink="">
      <xdr:nvSpPr>
        <xdr:cNvPr id="391" name="公債費該当値テキスト"/>
        <xdr:cNvSpPr txBox="1"/>
      </xdr:nvSpPr>
      <xdr:spPr>
        <a:xfrm>
          <a:off x="4914900" y="1307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23622</xdr:rowOff>
    </xdr:from>
    <xdr:to>
      <xdr:col>20</xdr:col>
      <xdr:colOff>38100</xdr:colOff>
      <xdr:row>77</xdr:row>
      <xdr:rowOff>125222</xdr:rowOff>
    </xdr:to>
    <xdr:sp macro="" textlink="">
      <xdr:nvSpPr>
        <xdr:cNvPr id="392" name="楕円 391"/>
        <xdr:cNvSpPr/>
      </xdr:nvSpPr>
      <xdr:spPr>
        <a:xfrm>
          <a:off x="3937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93" name="テキスト ボックス 392"/>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105918</xdr:rowOff>
    </xdr:from>
    <xdr:to>
      <xdr:col>15</xdr:col>
      <xdr:colOff>149225</xdr:colOff>
      <xdr:row>78</xdr:row>
      <xdr:rowOff>36068</xdr:rowOff>
    </xdr:to>
    <xdr:sp macro="" textlink="">
      <xdr:nvSpPr>
        <xdr:cNvPr id="394" name="楕円 393"/>
        <xdr:cNvSpPr/>
      </xdr:nvSpPr>
      <xdr:spPr>
        <a:xfrm>
          <a:off x="3048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20845</xdr:rowOff>
    </xdr:from>
    <xdr:ext cx="762000" cy="259045"/>
    <xdr:sp macro="" textlink="">
      <xdr:nvSpPr>
        <xdr:cNvPr id="395" name="テキスト ボックス 394"/>
        <xdr:cNvSpPr txBox="1"/>
      </xdr:nvSpPr>
      <xdr:spPr>
        <a:xfrm>
          <a:off x="2717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115063</xdr:rowOff>
    </xdr:from>
    <xdr:to>
      <xdr:col>11</xdr:col>
      <xdr:colOff>60325</xdr:colOff>
      <xdr:row>78</xdr:row>
      <xdr:rowOff>45213</xdr:rowOff>
    </xdr:to>
    <xdr:sp macro="" textlink="">
      <xdr:nvSpPr>
        <xdr:cNvPr id="396" name="楕円 395"/>
        <xdr:cNvSpPr/>
      </xdr:nvSpPr>
      <xdr:spPr>
        <a:xfrm>
          <a:off x="2159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29990</xdr:rowOff>
    </xdr:from>
    <xdr:ext cx="762000" cy="259045"/>
    <xdr:sp macro="" textlink="">
      <xdr:nvSpPr>
        <xdr:cNvPr id="397" name="テキスト ボックス 396"/>
        <xdr:cNvSpPr txBox="1"/>
      </xdr:nvSpPr>
      <xdr:spPr>
        <a:xfrm>
          <a:off x="1828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98" name="楕円 397"/>
        <xdr:cNvSpPr/>
      </xdr:nvSpPr>
      <xdr:spPr>
        <a:xfrm>
          <a:off x="1270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93997</xdr:rowOff>
    </xdr:from>
    <xdr:ext cx="762000" cy="259045"/>
    <xdr:sp macro="" textlink="">
      <xdr:nvSpPr>
        <xdr:cNvPr id="399" name="テキスト ボックス 398"/>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公債費以外に係る経常収支比率は、令和元年度に比べ</a:t>
          </a:r>
          <a:r>
            <a:rPr kumimoji="1" lang="en-US" altLang="ja-JP" sz="1300">
              <a:solidFill>
                <a:srgbClr val="000000"/>
              </a:solidFill>
              <a:latin typeface="ＭＳ Ｐゴシック" panose="020B0600070205080204" pitchFamily="50" charset="-128"/>
              <a:ea typeface="ＭＳ Ｐゴシック" panose="020B0600070205080204" pitchFamily="50" charset="-128"/>
            </a:rPr>
            <a:t>0.4</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減少した。これは児童保護費に係る費用の減少に伴い扶助費等が減少したことが主な要因である。今後も、策定予定の新たな「岬町行財政集中改革計画」に基づき行財政改革を実施することにより、経常収支比率の改善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110998</xdr:rowOff>
    </xdr:from>
    <xdr:to>
      <xdr:col>82</xdr:col>
      <xdr:colOff>107950</xdr:colOff>
      <xdr:row>81</xdr:row>
      <xdr:rowOff>42418</xdr:rowOff>
    </xdr:to>
    <xdr:cxnSp macro="">
      <xdr:nvCxnSpPr>
        <xdr:cNvPr id="425" name="直線コネクタ 424"/>
        <xdr:cNvCxnSpPr/>
      </xdr:nvCxnSpPr>
      <xdr:spPr>
        <a:xfrm flipV="1">
          <a:off x="16510000" y="1262684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6"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7" name="直線コネクタ 426"/>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25925</xdr:rowOff>
    </xdr:from>
    <xdr:ext cx="762000" cy="259045"/>
    <xdr:sp macro="" textlink="">
      <xdr:nvSpPr>
        <xdr:cNvPr id="428" name="公債費以外最大値テキスト"/>
        <xdr:cNvSpPr txBox="1"/>
      </xdr:nvSpPr>
      <xdr:spPr>
        <a:xfrm>
          <a:off x="16598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110998</xdr:rowOff>
    </xdr:from>
    <xdr:to>
      <xdr:col>82</xdr:col>
      <xdr:colOff>196850</xdr:colOff>
      <xdr:row>73</xdr:row>
      <xdr:rowOff>110998</xdr:rowOff>
    </xdr:to>
    <xdr:cxnSp macro="">
      <xdr:nvCxnSpPr>
        <xdr:cNvPr id="429" name="直線コネクタ 428"/>
        <xdr:cNvCxnSpPr/>
      </xdr:nvCxnSpPr>
      <xdr:spPr>
        <a:xfrm>
          <a:off x="16421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117856</xdr:rowOff>
    </xdr:from>
    <xdr:to>
      <xdr:col>82</xdr:col>
      <xdr:colOff>107950</xdr:colOff>
      <xdr:row>78</xdr:row>
      <xdr:rowOff>136144</xdr:rowOff>
    </xdr:to>
    <xdr:cxnSp macro="">
      <xdr:nvCxnSpPr>
        <xdr:cNvPr id="430" name="直線コネクタ 429"/>
        <xdr:cNvCxnSpPr/>
      </xdr:nvCxnSpPr>
      <xdr:spPr>
        <a:xfrm flipV="1">
          <a:off x="15671800" y="134909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3573</xdr:rowOff>
    </xdr:from>
    <xdr:ext cx="762000" cy="259045"/>
    <xdr:sp macro="" textlink="">
      <xdr:nvSpPr>
        <xdr:cNvPr id="431" name="公債費以外平均値テキスト"/>
        <xdr:cNvSpPr txBox="1"/>
      </xdr:nvSpPr>
      <xdr:spPr>
        <a:xfrm>
          <a:off x="16598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32" name="フローチャート: 判断 431"/>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72137</xdr:rowOff>
    </xdr:from>
    <xdr:to>
      <xdr:col>78</xdr:col>
      <xdr:colOff>69850</xdr:colOff>
      <xdr:row>78</xdr:row>
      <xdr:rowOff>136144</xdr:rowOff>
    </xdr:to>
    <xdr:cxnSp macro="">
      <xdr:nvCxnSpPr>
        <xdr:cNvPr id="433" name="直線コネクタ 432"/>
        <xdr:cNvCxnSpPr/>
      </xdr:nvCxnSpPr>
      <xdr:spPr>
        <a:xfrm>
          <a:off x="14782800" y="13445237"/>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34" name="フローチャート: 判断 433"/>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158259</xdr:rowOff>
    </xdr:from>
    <xdr:ext cx="736600" cy="259045"/>
    <xdr:sp macro="" textlink="">
      <xdr:nvSpPr>
        <xdr:cNvPr id="435" name="テキスト ボックス 434"/>
        <xdr:cNvSpPr txBox="1"/>
      </xdr:nvSpPr>
      <xdr:spPr>
        <a:xfrm>
          <a:off x="15290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72137</xdr:rowOff>
    </xdr:from>
    <xdr:to>
      <xdr:col>73</xdr:col>
      <xdr:colOff>180975</xdr:colOff>
      <xdr:row>78</xdr:row>
      <xdr:rowOff>85852</xdr:rowOff>
    </xdr:to>
    <xdr:cxnSp macro="">
      <xdr:nvCxnSpPr>
        <xdr:cNvPr id="436" name="直線コネクタ 435"/>
        <xdr:cNvCxnSpPr/>
      </xdr:nvCxnSpPr>
      <xdr:spPr>
        <a:xfrm flipV="1">
          <a:off x="13893800" y="1344523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37" name="フローチャート: 判断 436"/>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117112</xdr:rowOff>
    </xdr:from>
    <xdr:ext cx="762000" cy="259045"/>
    <xdr:sp macro="" textlink="">
      <xdr:nvSpPr>
        <xdr:cNvPr id="438" name="テキスト ボックス 437"/>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53848</xdr:rowOff>
    </xdr:from>
    <xdr:to>
      <xdr:col>69</xdr:col>
      <xdr:colOff>92075</xdr:colOff>
      <xdr:row>78</xdr:row>
      <xdr:rowOff>85852</xdr:rowOff>
    </xdr:to>
    <xdr:cxnSp macro="">
      <xdr:nvCxnSpPr>
        <xdr:cNvPr id="439" name="直線コネクタ 438"/>
        <xdr:cNvCxnSpPr/>
      </xdr:nvCxnSpPr>
      <xdr:spPr>
        <a:xfrm>
          <a:off x="13004800" y="134269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40" name="フローチャート: 判断 439"/>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98823</xdr:rowOff>
    </xdr:from>
    <xdr:ext cx="762000" cy="259045"/>
    <xdr:sp macro="" textlink="">
      <xdr:nvSpPr>
        <xdr:cNvPr id="441" name="テキスト ボックス 440"/>
        <xdr:cNvSpPr txBox="1"/>
      </xdr:nvSpPr>
      <xdr:spPr>
        <a:xfrm>
          <a:off x="13512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131063</xdr:rowOff>
    </xdr:from>
    <xdr:to>
      <xdr:col>65</xdr:col>
      <xdr:colOff>53975</xdr:colOff>
      <xdr:row>77</xdr:row>
      <xdr:rowOff>61213</xdr:rowOff>
    </xdr:to>
    <xdr:sp macro="" textlink="">
      <xdr:nvSpPr>
        <xdr:cNvPr id="442" name="フローチャート: 判断 441"/>
        <xdr:cNvSpPr/>
      </xdr:nvSpPr>
      <xdr:spPr>
        <a:xfrm>
          <a:off x="12954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71391</xdr:rowOff>
    </xdr:from>
    <xdr:ext cx="762000" cy="259045"/>
    <xdr:sp macro="" textlink="">
      <xdr:nvSpPr>
        <xdr:cNvPr id="443" name="テキスト ボックス 442"/>
        <xdr:cNvSpPr txBox="1"/>
      </xdr:nvSpPr>
      <xdr:spPr>
        <a:xfrm>
          <a:off x="12623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67056</xdr:rowOff>
    </xdr:from>
    <xdr:to>
      <xdr:col>82</xdr:col>
      <xdr:colOff>158750</xdr:colOff>
      <xdr:row>78</xdr:row>
      <xdr:rowOff>168656</xdr:rowOff>
    </xdr:to>
    <xdr:sp macro="" textlink="">
      <xdr:nvSpPr>
        <xdr:cNvPr id="449" name="楕円 448"/>
        <xdr:cNvSpPr/>
      </xdr:nvSpPr>
      <xdr:spPr>
        <a:xfrm>
          <a:off x="164592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39133</xdr:rowOff>
    </xdr:from>
    <xdr:ext cx="762000" cy="259045"/>
    <xdr:sp macro="" textlink="">
      <xdr:nvSpPr>
        <xdr:cNvPr id="450" name="公債費以外該当値テキスト"/>
        <xdr:cNvSpPr txBox="1"/>
      </xdr:nvSpPr>
      <xdr:spPr>
        <a:xfrm>
          <a:off x="165989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85344</xdr:rowOff>
    </xdr:from>
    <xdr:to>
      <xdr:col>78</xdr:col>
      <xdr:colOff>120650</xdr:colOff>
      <xdr:row>79</xdr:row>
      <xdr:rowOff>15494</xdr:rowOff>
    </xdr:to>
    <xdr:sp macro="" textlink="">
      <xdr:nvSpPr>
        <xdr:cNvPr id="451" name="楕円 450"/>
        <xdr:cNvSpPr/>
      </xdr:nvSpPr>
      <xdr:spPr>
        <a:xfrm>
          <a:off x="15621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271</xdr:rowOff>
    </xdr:from>
    <xdr:ext cx="736600" cy="259045"/>
    <xdr:sp macro="" textlink="">
      <xdr:nvSpPr>
        <xdr:cNvPr id="452" name="テキスト ボックス 451"/>
        <xdr:cNvSpPr txBox="1"/>
      </xdr:nvSpPr>
      <xdr:spPr>
        <a:xfrm>
          <a:off x="15290800" y="13544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21337</xdr:rowOff>
    </xdr:from>
    <xdr:to>
      <xdr:col>74</xdr:col>
      <xdr:colOff>31750</xdr:colOff>
      <xdr:row>78</xdr:row>
      <xdr:rowOff>122937</xdr:rowOff>
    </xdr:to>
    <xdr:sp macro="" textlink="">
      <xdr:nvSpPr>
        <xdr:cNvPr id="453" name="楕円 452"/>
        <xdr:cNvSpPr/>
      </xdr:nvSpPr>
      <xdr:spPr>
        <a:xfrm>
          <a:off x="14732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107714</xdr:rowOff>
    </xdr:from>
    <xdr:ext cx="762000" cy="259045"/>
    <xdr:sp macro="" textlink="">
      <xdr:nvSpPr>
        <xdr:cNvPr id="454" name="テキスト ボックス 453"/>
        <xdr:cNvSpPr txBox="1"/>
      </xdr:nvSpPr>
      <xdr:spPr>
        <a:xfrm>
          <a:off x="14401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35052</xdr:rowOff>
    </xdr:from>
    <xdr:to>
      <xdr:col>69</xdr:col>
      <xdr:colOff>142875</xdr:colOff>
      <xdr:row>78</xdr:row>
      <xdr:rowOff>136652</xdr:rowOff>
    </xdr:to>
    <xdr:sp macro="" textlink="">
      <xdr:nvSpPr>
        <xdr:cNvPr id="455" name="楕円 454"/>
        <xdr:cNvSpPr/>
      </xdr:nvSpPr>
      <xdr:spPr>
        <a:xfrm>
          <a:off x="13843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121429</xdr:rowOff>
    </xdr:from>
    <xdr:ext cx="762000" cy="259045"/>
    <xdr:sp macro="" textlink="">
      <xdr:nvSpPr>
        <xdr:cNvPr id="456" name="テキスト ボックス 455"/>
        <xdr:cNvSpPr txBox="1"/>
      </xdr:nvSpPr>
      <xdr:spPr>
        <a:xfrm>
          <a:off x="13512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xdr:rowOff>
    </xdr:from>
    <xdr:to>
      <xdr:col>65</xdr:col>
      <xdr:colOff>53975</xdr:colOff>
      <xdr:row>78</xdr:row>
      <xdr:rowOff>104648</xdr:rowOff>
    </xdr:to>
    <xdr:sp macro="" textlink="">
      <xdr:nvSpPr>
        <xdr:cNvPr id="457" name="楕円 456"/>
        <xdr:cNvSpPr/>
      </xdr:nvSpPr>
      <xdr:spPr>
        <a:xfrm>
          <a:off x="12954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89425</xdr:rowOff>
    </xdr:from>
    <xdr:ext cx="762000" cy="259045"/>
    <xdr:sp macro="" textlink="">
      <xdr:nvSpPr>
        <xdr:cNvPr id="458" name="テキスト ボックス 457"/>
        <xdr:cNvSpPr txBox="1"/>
      </xdr:nvSpPr>
      <xdr:spPr>
        <a:xfrm>
          <a:off x="12623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大阪府岬町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4638</xdr:rowOff>
    </xdr:from>
    <xdr:to>
      <xdr:col>29</xdr:col>
      <xdr:colOff>127000</xdr:colOff>
      <xdr:row>19</xdr:row>
      <xdr:rowOff>134788</xdr:rowOff>
    </xdr:to>
    <xdr:cxnSp macro="">
      <xdr:nvCxnSpPr>
        <xdr:cNvPr id="45" name="直線コネクタ 44"/>
        <xdr:cNvCxnSpPr/>
      </xdr:nvCxnSpPr>
      <xdr:spPr bwMode="auto">
        <a:xfrm flipV="1">
          <a:off x="5651500" y="1938213"/>
          <a:ext cx="0" cy="1501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106865</xdr:rowOff>
    </xdr:from>
    <xdr:ext cx="762000" cy="259045"/>
    <xdr:sp macro="" textlink="">
      <xdr:nvSpPr>
        <xdr:cNvPr id="46" name="人口1人当たり決算額の推移最小値テキスト130"/>
        <xdr:cNvSpPr txBox="1"/>
      </xdr:nvSpPr>
      <xdr:spPr>
        <a:xfrm>
          <a:off x="5740400" y="34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65,228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134788</xdr:rowOff>
    </xdr:from>
    <xdr:to>
      <xdr:col>30</xdr:col>
      <xdr:colOff>25400</xdr:colOff>
      <xdr:row>19</xdr:row>
      <xdr:rowOff>134788</xdr:rowOff>
    </xdr:to>
    <xdr:cxnSp macro="">
      <xdr:nvCxnSpPr>
        <xdr:cNvPr id="47" name="直線コネクタ 46"/>
        <xdr:cNvCxnSpPr/>
      </xdr:nvCxnSpPr>
      <xdr:spPr bwMode="auto">
        <a:xfrm>
          <a:off x="5562600" y="3439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91015</xdr:rowOff>
    </xdr:from>
    <xdr:ext cx="762000" cy="259045"/>
    <xdr:sp macro="" textlink="">
      <xdr:nvSpPr>
        <xdr:cNvPr id="48" name="人口1人当たり決算額の推移最大値テキスト130"/>
        <xdr:cNvSpPr txBox="1"/>
      </xdr:nvSpPr>
      <xdr:spPr>
        <a:xfrm>
          <a:off x="5740400" y="168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262,308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4638</xdr:rowOff>
    </xdr:from>
    <xdr:to>
      <xdr:col>30</xdr:col>
      <xdr:colOff>25400</xdr:colOff>
      <xdr:row>11</xdr:row>
      <xdr:rowOff>4638</xdr:rowOff>
    </xdr:to>
    <xdr:cxnSp macro="">
      <xdr:nvCxnSpPr>
        <xdr:cNvPr id="49" name="直線コネクタ 48"/>
        <xdr:cNvCxnSpPr/>
      </xdr:nvCxnSpPr>
      <xdr:spPr bwMode="auto">
        <a:xfrm>
          <a:off x="5562600" y="19382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20053</xdr:rowOff>
    </xdr:from>
    <xdr:to>
      <xdr:col>29</xdr:col>
      <xdr:colOff>127000</xdr:colOff>
      <xdr:row>17</xdr:row>
      <xdr:rowOff>72052</xdr:rowOff>
    </xdr:to>
    <xdr:cxnSp macro="">
      <xdr:nvCxnSpPr>
        <xdr:cNvPr id="50" name="直線コネクタ 49"/>
        <xdr:cNvCxnSpPr/>
      </xdr:nvCxnSpPr>
      <xdr:spPr bwMode="auto">
        <a:xfrm flipV="1">
          <a:off x="5003800" y="2982328"/>
          <a:ext cx="647700" cy="51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4830</xdr:rowOff>
    </xdr:from>
    <xdr:ext cx="762000" cy="259045"/>
    <xdr:sp macro="" textlink="">
      <xdr:nvSpPr>
        <xdr:cNvPr id="51" name="人口1人当たり決算額の推移平均値テキスト130"/>
        <xdr:cNvSpPr txBox="1"/>
      </xdr:nvSpPr>
      <xdr:spPr>
        <a:xfrm>
          <a:off x="5740400" y="2967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1859</xdr:rowOff>
    </xdr:from>
    <xdr:to>
      <xdr:col>29</xdr:col>
      <xdr:colOff>177800</xdr:colOff>
      <xdr:row>17</xdr:row>
      <xdr:rowOff>103459</xdr:rowOff>
    </xdr:to>
    <xdr:sp macro="" textlink="">
      <xdr:nvSpPr>
        <xdr:cNvPr id="52" name="フローチャート: 判断 51"/>
        <xdr:cNvSpPr/>
      </xdr:nvSpPr>
      <xdr:spPr bwMode="auto">
        <a:xfrm>
          <a:off x="5600700" y="29641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72052</xdr:rowOff>
    </xdr:from>
    <xdr:to>
      <xdr:col>26</xdr:col>
      <xdr:colOff>50800</xdr:colOff>
      <xdr:row>17</xdr:row>
      <xdr:rowOff>81775</xdr:rowOff>
    </xdr:to>
    <xdr:cxnSp macro="">
      <xdr:nvCxnSpPr>
        <xdr:cNvPr id="53" name="直線コネクタ 52"/>
        <xdr:cNvCxnSpPr/>
      </xdr:nvCxnSpPr>
      <xdr:spPr bwMode="auto">
        <a:xfrm flipV="1">
          <a:off x="4305300" y="3034327"/>
          <a:ext cx="698500" cy="9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145245</xdr:rowOff>
    </xdr:from>
    <xdr:to>
      <xdr:col>26</xdr:col>
      <xdr:colOff>101600</xdr:colOff>
      <xdr:row>18</xdr:row>
      <xdr:rowOff>75395</xdr:rowOff>
    </xdr:to>
    <xdr:sp macro="" textlink="">
      <xdr:nvSpPr>
        <xdr:cNvPr id="54" name="フローチャート: 判断 53"/>
        <xdr:cNvSpPr/>
      </xdr:nvSpPr>
      <xdr:spPr bwMode="auto">
        <a:xfrm>
          <a:off x="4953000" y="3107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60172</xdr:rowOff>
    </xdr:from>
    <xdr:ext cx="736600" cy="259045"/>
    <xdr:sp macro="" textlink="">
      <xdr:nvSpPr>
        <xdr:cNvPr id="55" name="テキスト ボックス 54"/>
        <xdr:cNvSpPr txBox="1"/>
      </xdr:nvSpPr>
      <xdr:spPr>
        <a:xfrm>
          <a:off x="4622800" y="319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81775</xdr:rowOff>
    </xdr:from>
    <xdr:to>
      <xdr:col>22</xdr:col>
      <xdr:colOff>114300</xdr:colOff>
      <xdr:row>17</xdr:row>
      <xdr:rowOff>127008</xdr:rowOff>
    </xdr:to>
    <xdr:cxnSp macro="">
      <xdr:nvCxnSpPr>
        <xdr:cNvPr id="56" name="直線コネクタ 55"/>
        <xdr:cNvCxnSpPr/>
      </xdr:nvCxnSpPr>
      <xdr:spPr bwMode="auto">
        <a:xfrm flipV="1">
          <a:off x="3606800" y="3044050"/>
          <a:ext cx="698500" cy="45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158991</xdr:rowOff>
    </xdr:from>
    <xdr:to>
      <xdr:col>22</xdr:col>
      <xdr:colOff>165100</xdr:colOff>
      <xdr:row>18</xdr:row>
      <xdr:rowOff>89141</xdr:rowOff>
    </xdr:to>
    <xdr:sp macro="" textlink="">
      <xdr:nvSpPr>
        <xdr:cNvPr id="57" name="フローチャート: 判断 56"/>
        <xdr:cNvSpPr/>
      </xdr:nvSpPr>
      <xdr:spPr bwMode="auto">
        <a:xfrm>
          <a:off x="4254500" y="3121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73918</xdr:rowOff>
    </xdr:from>
    <xdr:ext cx="762000" cy="259045"/>
    <xdr:sp macro="" textlink="">
      <xdr:nvSpPr>
        <xdr:cNvPr id="58" name="テキスト ボックス 57"/>
        <xdr:cNvSpPr txBox="1"/>
      </xdr:nvSpPr>
      <xdr:spPr>
        <a:xfrm>
          <a:off x="3924300" y="3207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127008</xdr:rowOff>
    </xdr:from>
    <xdr:to>
      <xdr:col>18</xdr:col>
      <xdr:colOff>177800</xdr:colOff>
      <xdr:row>17</xdr:row>
      <xdr:rowOff>132250</xdr:rowOff>
    </xdr:to>
    <xdr:cxnSp macro="">
      <xdr:nvCxnSpPr>
        <xdr:cNvPr id="59" name="直線コネクタ 58"/>
        <xdr:cNvCxnSpPr/>
      </xdr:nvCxnSpPr>
      <xdr:spPr bwMode="auto">
        <a:xfrm flipV="1">
          <a:off x="2908300" y="3089283"/>
          <a:ext cx="698500" cy="5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770</xdr:rowOff>
    </xdr:from>
    <xdr:to>
      <xdr:col>19</xdr:col>
      <xdr:colOff>38100</xdr:colOff>
      <xdr:row>18</xdr:row>
      <xdr:rowOff>102370</xdr:rowOff>
    </xdr:to>
    <xdr:sp macro="" textlink="">
      <xdr:nvSpPr>
        <xdr:cNvPr id="60" name="フローチャート: 判断 59"/>
        <xdr:cNvSpPr/>
      </xdr:nvSpPr>
      <xdr:spPr bwMode="auto">
        <a:xfrm>
          <a:off x="3556000" y="313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87147</xdr:rowOff>
    </xdr:from>
    <xdr:ext cx="762000" cy="259045"/>
    <xdr:sp macro="" textlink="">
      <xdr:nvSpPr>
        <xdr:cNvPr id="61" name="テキスト ボックス 60"/>
        <xdr:cNvSpPr txBox="1"/>
      </xdr:nvSpPr>
      <xdr:spPr>
        <a:xfrm>
          <a:off x="3225800" y="322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11537</xdr:rowOff>
    </xdr:from>
    <xdr:to>
      <xdr:col>15</xdr:col>
      <xdr:colOff>101600</xdr:colOff>
      <xdr:row>18</xdr:row>
      <xdr:rowOff>113137</xdr:rowOff>
    </xdr:to>
    <xdr:sp macro="" textlink="">
      <xdr:nvSpPr>
        <xdr:cNvPr id="62" name="フローチャート: 判断 61"/>
        <xdr:cNvSpPr/>
      </xdr:nvSpPr>
      <xdr:spPr bwMode="auto">
        <a:xfrm>
          <a:off x="2857500" y="31452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97914</xdr:rowOff>
    </xdr:from>
    <xdr:ext cx="762000" cy="259045"/>
    <xdr:sp macro="" textlink="">
      <xdr:nvSpPr>
        <xdr:cNvPr id="63" name="テキスト ボックス 62"/>
        <xdr:cNvSpPr txBox="1"/>
      </xdr:nvSpPr>
      <xdr:spPr>
        <a:xfrm>
          <a:off x="2527300" y="323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140703</xdr:rowOff>
    </xdr:from>
    <xdr:to>
      <xdr:col>29</xdr:col>
      <xdr:colOff>177800</xdr:colOff>
      <xdr:row>17</xdr:row>
      <xdr:rowOff>70853</xdr:rowOff>
    </xdr:to>
    <xdr:sp macro="" textlink="">
      <xdr:nvSpPr>
        <xdr:cNvPr id="69" name="楕円 68"/>
        <xdr:cNvSpPr/>
      </xdr:nvSpPr>
      <xdr:spPr bwMode="auto">
        <a:xfrm>
          <a:off x="5600700" y="2931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157230</xdr:rowOff>
    </xdr:from>
    <xdr:ext cx="762000" cy="259045"/>
    <xdr:sp macro="" textlink="">
      <xdr:nvSpPr>
        <xdr:cNvPr id="70" name="人口1人当たり決算額の推移該当値テキスト130"/>
        <xdr:cNvSpPr txBox="1"/>
      </xdr:nvSpPr>
      <xdr:spPr>
        <a:xfrm>
          <a:off x="5740400" y="2776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125,285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21252</xdr:rowOff>
    </xdr:from>
    <xdr:to>
      <xdr:col>26</xdr:col>
      <xdr:colOff>101600</xdr:colOff>
      <xdr:row>17</xdr:row>
      <xdr:rowOff>122852</xdr:rowOff>
    </xdr:to>
    <xdr:sp macro="" textlink="">
      <xdr:nvSpPr>
        <xdr:cNvPr id="71" name="楕円 70"/>
        <xdr:cNvSpPr/>
      </xdr:nvSpPr>
      <xdr:spPr bwMode="auto">
        <a:xfrm>
          <a:off x="4953000" y="2983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133029</xdr:rowOff>
    </xdr:from>
    <xdr:ext cx="736600" cy="259045"/>
    <xdr:sp macro="" textlink="">
      <xdr:nvSpPr>
        <xdr:cNvPr id="72" name="テキスト ボックス 71"/>
        <xdr:cNvSpPr txBox="1"/>
      </xdr:nvSpPr>
      <xdr:spPr>
        <a:xfrm>
          <a:off x="4622800" y="2752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118,461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30975</xdr:rowOff>
    </xdr:from>
    <xdr:to>
      <xdr:col>22</xdr:col>
      <xdr:colOff>165100</xdr:colOff>
      <xdr:row>17</xdr:row>
      <xdr:rowOff>132575</xdr:rowOff>
    </xdr:to>
    <xdr:sp macro="" textlink="">
      <xdr:nvSpPr>
        <xdr:cNvPr id="73" name="楕円 72"/>
        <xdr:cNvSpPr/>
      </xdr:nvSpPr>
      <xdr:spPr bwMode="auto">
        <a:xfrm>
          <a:off x="4254500" y="2993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142752</xdr:rowOff>
    </xdr:from>
    <xdr:ext cx="762000" cy="259045"/>
    <xdr:sp macro="" textlink="">
      <xdr:nvSpPr>
        <xdr:cNvPr id="74" name="テキスト ボックス 73"/>
        <xdr:cNvSpPr txBox="1"/>
      </xdr:nvSpPr>
      <xdr:spPr>
        <a:xfrm>
          <a:off x="3924300" y="276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117,185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76208</xdr:rowOff>
    </xdr:from>
    <xdr:to>
      <xdr:col>19</xdr:col>
      <xdr:colOff>38100</xdr:colOff>
      <xdr:row>18</xdr:row>
      <xdr:rowOff>6358</xdr:rowOff>
    </xdr:to>
    <xdr:sp macro="" textlink="">
      <xdr:nvSpPr>
        <xdr:cNvPr id="75" name="楕円 74"/>
        <xdr:cNvSpPr/>
      </xdr:nvSpPr>
      <xdr:spPr bwMode="auto">
        <a:xfrm>
          <a:off x="3556000" y="3038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16535</xdr:rowOff>
    </xdr:from>
    <xdr:ext cx="762000" cy="259045"/>
    <xdr:sp macro="" textlink="">
      <xdr:nvSpPr>
        <xdr:cNvPr id="76" name="テキスト ボックス 75"/>
        <xdr:cNvSpPr txBox="1"/>
      </xdr:nvSpPr>
      <xdr:spPr>
        <a:xfrm>
          <a:off x="3225800" y="28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111,249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81450</xdr:rowOff>
    </xdr:from>
    <xdr:to>
      <xdr:col>15</xdr:col>
      <xdr:colOff>101600</xdr:colOff>
      <xdr:row>18</xdr:row>
      <xdr:rowOff>11600</xdr:rowOff>
    </xdr:to>
    <xdr:sp macro="" textlink="">
      <xdr:nvSpPr>
        <xdr:cNvPr id="77" name="楕円 76"/>
        <xdr:cNvSpPr/>
      </xdr:nvSpPr>
      <xdr:spPr bwMode="auto">
        <a:xfrm>
          <a:off x="2857500" y="3043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21777</xdr:rowOff>
    </xdr:from>
    <xdr:ext cx="762000" cy="259045"/>
    <xdr:sp macro="" textlink="">
      <xdr:nvSpPr>
        <xdr:cNvPr id="78" name="テキスト ボックス 77"/>
        <xdr:cNvSpPr txBox="1"/>
      </xdr:nvSpPr>
      <xdr:spPr>
        <a:xfrm>
          <a:off x="2527300" y="2812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250082</xdr:rowOff>
    </xdr:from>
    <xdr:to>
      <xdr:col>29</xdr:col>
      <xdr:colOff>127000</xdr:colOff>
      <xdr:row>37</xdr:row>
      <xdr:rowOff>314014</xdr:rowOff>
    </xdr:to>
    <xdr:cxnSp macro="">
      <xdr:nvCxnSpPr>
        <xdr:cNvPr id="106" name="直線コネクタ 105"/>
        <xdr:cNvCxnSpPr/>
      </xdr:nvCxnSpPr>
      <xdr:spPr bwMode="auto">
        <a:xfrm flipV="1">
          <a:off x="5651500" y="6174632"/>
          <a:ext cx="0" cy="1264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286091</xdr:rowOff>
    </xdr:from>
    <xdr:ext cx="762000" cy="259045"/>
    <xdr:sp macro="" textlink="">
      <xdr:nvSpPr>
        <xdr:cNvPr id="107" name="人口1人当たり決算額の推移最小値テキスト445"/>
        <xdr:cNvSpPr txBox="1"/>
      </xdr:nvSpPr>
      <xdr:spPr>
        <a:xfrm>
          <a:off x="5740400" y="741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-13,817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314014</xdr:rowOff>
    </xdr:from>
    <xdr:to>
      <xdr:col>30</xdr:col>
      <xdr:colOff>25400</xdr:colOff>
      <xdr:row>37</xdr:row>
      <xdr:rowOff>314014</xdr:rowOff>
    </xdr:to>
    <xdr:cxnSp macro="">
      <xdr:nvCxnSpPr>
        <xdr:cNvPr id="108" name="直線コネクタ 107"/>
        <xdr:cNvCxnSpPr/>
      </xdr:nvCxnSpPr>
      <xdr:spPr bwMode="auto">
        <a:xfrm>
          <a:off x="5562600" y="7438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165009</xdr:rowOff>
    </xdr:from>
    <xdr:ext cx="762000" cy="259045"/>
    <xdr:sp macro="" textlink="">
      <xdr:nvSpPr>
        <xdr:cNvPr id="109" name="人口1人当たり決算額の推移最大値テキスト445"/>
        <xdr:cNvSpPr txBox="1"/>
      </xdr:nvSpPr>
      <xdr:spPr>
        <a:xfrm>
          <a:off x="5740400" y="591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250082</xdr:rowOff>
    </xdr:from>
    <xdr:to>
      <xdr:col>30</xdr:col>
      <xdr:colOff>25400</xdr:colOff>
      <xdr:row>33</xdr:row>
      <xdr:rowOff>250082</xdr:rowOff>
    </xdr:to>
    <xdr:cxnSp macro="">
      <xdr:nvCxnSpPr>
        <xdr:cNvPr id="110" name="直線コネクタ 109"/>
        <xdr:cNvCxnSpPr/>
      </xdr:nvCxnSpPr>
      <xdr:spPr bwMode="auto">
        <a:xfrm>
          <a:off x="5562600" y="6174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63182</xdr:rowOff>
    </xdr:from>
    <xdr:to>
      <xdr:col>29</xdr:col>
      <xdr:colOff>127000</xdr:colOff>
      <xdr:row>35</xdr:row>
      <xdr:rowOff>112808</xdr:rowOff>
    </xdr:to>
    <xdr:cxnSp macro="">
      <xdr:nvCxnSpPr>
        <xdr:cNvPr id="111" name="直線コネクタ 110"/>
        <xdr:cNvCxnSpPr/>
      </xdr:nvCxnSpPr>
      <xdr:spPr bwMode="auto">
        <a:xfrm flipV="1">
          <a:off x="5003800" y="6673532"/>
          <a:ext cx="647700" cy="49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51516</xdr:rowOff>
    </xdr:from>
    <xdr:ext cx="762000" cy="259045"/>
    <xdr:sp macro="" textlink="">
      <xdr:nvSpPr>
        <xdr:cNvPr id="112" name="人口1人当たり決算額の推移平均値テキスト445"/>
        <xdr:cNvSpPr txBox="1"/>
      </xdr:nvSpPr>
      <xdr:spPr>
        <a:xfrm>
          <a:off x="5740400" y="6661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79439</xdr:rowOff>
    </xdr:from>
    <xdr:to>
      <xdr:col>29</xdr:col>
      <xdr:colOff>177800</xdr:colOff>
      <xdr:row>35</xdr:row>
      <xdr:rowOff>181039</xdr:rowOff>
    </xdr:to>
    <xdr:sp macro="" textlink="">
      <xdr:nvSpPr>
        <xdr:cNvPr id="113" name="フローチャート: 判断 112"/>
        <xdr:cNvSpPr/>
      </xdr:nvSpPr>
      <xdr:spPr bwMode="auto">
        <a:xfrm>
          <a:off x="56007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41332</xdr:rowOff>
    </xdr:from>
    <xdr:to>
      <xdr:col>26</xdr:col>
      <xdr:colOff>50800</xdr:colOff>
      <xdr:row>35</xdr:row>
      <xdr:rowOff>112808</xdr:rowOff>
    </xdr:to>
    <xdr:cxnSp macro="">
      <xdr:nvCxnSpPr>
        <xdr:cNvPr id="114" name="直線コネクタ 113"/>
        <xdr:cNvCxnSpPr/>
      </xdr:nvCxnSpPr>
      <xdr:spPr bwMode="auto">
        <a:xfrm>
          <a:off x="4305300" y="6651682"/>
          <a:ext cx="698500" cy="71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142761</xdr:rowOff>
    </xdr:from>
    <xdr:to>
      <xdr:col>26</xdr:col>
      <xdr:colOff>101600</xdr:colOff>
      <xdr:row>35</xdr:row>
      <xdr:rowOff>244361</xdr:rowOff>
    </xdr:to>
    <xdr:sp macro="" textlink="">
      <xdr:nvSpPr>
        <xdr:cNvPr id="115" name="フローチャート: 判断 114"/>
        <xdr:cNvSpPr/>
      </xdr:nvSpPr>
      <xdr:spPr bwMode="auto">
        <a:xfrm>
          <a:off x="49530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229138</xdr:rowOff>
    </xdr:from>
    <xdr:ext cx="736600" cy="259045"/>
    <xdr:sp macro="" textlink="">
      <xdr:nvSpPr>
        <xdr:cNvPr id="116" name="テキスト ボックス 115"/>
        <xdr:cNvSpPr txBox="1"/>
      </xdr:nvSpPr>
      <xdr:spPr>
        <a:xfrm>
          <a:off x="4622800" y="683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24778</xdr:rowOff>
    </xdr:from>
    <xdr:to>
      <xdr:col>22</xdr:col>
      <xdr:colOff>114300</xdr:colOff>
      <xdr:row>35</xdr:row>
      <xdr:rowOff>41332</xdr:rowOff>
    </xdr:to>
    <xdr:cxnSp macro="">
      <xdr:nvCxnSpPr>
        <xdr:cNvPr id="117" name="直線コネクタ 116"/>
        <xdr:cNvCxnSpPr/>
      </xdr:nvCxnSpPr>
      <xdr:spPr bwMode="auto">
        <a:xfrm>
          <a:off x="3606800" y="6635128"/>
          <a:ext cx="698500" cy="16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140608</xdr:rowOff>
    </xdr:from>
    <xdr:to>
      <xdr:col>22</xdr:col>
      <xdr:colOff>165100</xdr:colOff>
      <xdr:row>35</xdr:row>
      <xdr:rowOff>242208</xdr:rowOff>
    </xdr:to>
    <xdr:sp macro="" textlink="">
      <xdr:nvSpPr>
        <xdr:cNvPr id="118" name="フローチャート: 判断 117"/>
        <xdr:cNvSpPr/>
      </xdr:nvSpPr>
      <xdr:spPr bwMode="auto">
        <a:xfrm>
          <a:off x="42545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226985</xdr:rowOff>
    </xdr:from>
    <xdr:ext cx="762000" cy="259045"/>
    <xdr:sp macro="" textlink="">
      <xdr:nvSpPr>
        <xdr:cNvPr id="119" name="テキスト ボックス 118"/>
        <xdr:cNvSpPr txBox="1"/>
      </xdr:nvSpPr>
      <xdr:spPr>
        <a:xfrm>
          <a:off x="3924300" y="6837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341865</xdr:rowOff>
    </xdr:from>
    <xdr:to>
      <xdr:col>18</xdr:col>
      <xdr:colOff>177800</xdr:colOff>
      <xdr:row>35</xdr:row>
      <xdr:rowOff>24778</xdr:rowOff>
    </xdr:to>
    <xdr:cxnSp macro="">
      <xdr:nvCxnSpPr>
        <xdr:cNvPr id="120" name="直線コネクタ 119"/>
        <xdr:cNvCxnSpPr/>
      </xdr:nvCxnSpPr>
      <xdr:spPr bwMode="auto">
        <a:xfrm>
          <a:off x="2908300" y="6609315"/>
          <a:ext cx="698500" cy="25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136551</xdr:rowOff>
    </xdr:from>
    <xdr:to>
      <xdr:col>19</xdr:col>
      <xdr:colOff>38100</xdr:colOff>
      <xdr:row>35</xdr:row>
      <xdr:rowOff>238151</xdr:rowOff>
    </xdr:to>
    <xdr:sp macro="" textlink="">
      <xdr:nvSpPr>
        <xdr:cNvPr id="121" name="フローチャート: 判断 120"/>
        <xdr:cNvSpPr/>
      </xdr:nvSpPr>
      <xdr:spPr bwMode="auto">
        <a:xfrm>
          <a:off x="3556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222928</xdr:rowOff>
    </xdr:from>
    <xdr:ext cx="762000" cy="259045"/>
    <xdr:sp macro="" textlink="">
      <xdr:nvSpPr>
        <xdr:cNvPr id="122" name="テキスト ボックス 121"/>
        <xdr:cNvSpPr txBox="1"/>
      </xdr:nvSpPr>
      <xdr:spPr>
        <a:xfrm>
          <a:off x="3225800" y="683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133674</xdr:rowOff>
    </xdr:from>
    <xdr:to>
      <xdr:col>15</xdr:col>
      <xdr:colOff>101600</xdr:colOff>
      <xdr:row>35</xdr:row>
      <xdr:rowOff>235274</xdr:rowOff>
    </xdr:to>
    <xdr:sp macro="" textlink="">
      <xdr:nvSpPr>
        <xdr:cNvPr id="123" name="フローチャート: 判断 122"/>
        <xdr:cNvSpPr/>
      </xdr:nvSpPr>
      <xdr:spPr bwMode="auto">
        <a:xfrm>
          <a:off x="2857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220051</xdr:rowOff>
    </xdr:from>
    <xdr:ext cx="762000" cy="259045"/>
    <xdr:sp macro="" textlink="">
      <xdr:nvSpPr>
        <xdr:cNvPr id="124" name="テキスト ボックス 123"/>
        <xdr:cNvSpPr txBox="1"/>
      </xdr:nvSpPr>
      <xdr:spPr>
        <a:xfrm>
          <a:off x="2527300" y="683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12382</xdr:rowOff>
    </xdr:from>
    <xdr:to>
      <xdr:col>29</xdr:col>
      <xdr:colOff>177800</xdr:colOff>
      <xdr:row>35</xdr:row>
      <xdr:rowOff>113982</xdr:rowOff>
    </xdr:to>
    <xdr:sp macro="" textlink="">
      <xdr:nvSpPr>
        <xdr:cNvPr id="130" name="楕円 129"/>
        <xdr:cNvSpPr/>
      </xdr:nvSpPr>
      <xdr:spPr bwMode="auto">
        <a:xfrm>
          <a:off x="5600700" y="6622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200359</xdr:rowOff>
    </xdr:from>
    <xdr:ext cx="762000" cy="259045"/>
    <xdr:sp macro="" textlink="">
      <xdr:nvSpPr>
        <xdr:cNvPr id="131" name="人口1人当たり決算額の推移該当値テキスト445"/>
        <xdr:cNvSpPr txBox="1"/>
      </xdr:nvSpPr>
      <xdr:spPr>
        <a:xfrm>
          <a:off x="5740400" y="646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26,350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62008</xdr:rowOff>
    </xdr:from>
    <xdr:to>
      <xdr:col>26</xdr:col>
      <xdr:colOff>101600</xdr:colOff>
      <xdr:row>35</xdr:row>
      <xdr:rowOff>163608</xdr:rowOff>
    </xdr:to>
    <xdr:sp macro="" textlink="">
      <xdr:nvSpPr>
        <xdr:cNvPr id="132" name="楕円 131"/>
        <xdr:cNvSpPr/>
      </xdr:nvSpPr>
      <xdr:spPr bwMode="auto">
        <a:xfrm>
          <a:off x="4953000" y="6672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173785</xdr:rowOff>
    </xdr:from>
    <xdr:ext cx="736600" cy="259045"/>
    <xdr:sp macro="" textlink="">
      <xdr:nvSpPr>
        <xdr:cNvPr id="133" name="テキスト ボックス 132"/>
        <xdr:cNvSpPr txBox="1"/>
      </xdr:nvSpPr>
      <xdr:spPr>
        <a:xfrm>
          <a:off x="4622800" y="6441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23,745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333432</xdr:rowOff>
    </xdr:from>
    <xdr:to>
      <xdr:col>22</xdr:col>
      <xdr:colOff>165100</xdr:colOff>
      <xdr:row>35</xdr:row>
      <xdr:rowOff>92132</xdr:rowOff>
    </xdr:to>
    <xdr:sp macro="" textlink="">
      <xdr:nvSpPr>
        <xdr:cNvPr id="134" name="楕円 133"/>
        <xdr:cNvSpPr/>
      </xdr:nvSpPr>
      <xdr:spPr bwMode="auto">
        <a:xfrm>
          <a:off x="4254500" y="6600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102309</xdr:rowOff>
    </xdr:from>
    <xdr:ext cx="762000" cy="259045"/>
    <xdr:sp macro="" textlink="">
      <xdr:nvSpPr>
        <xdr:cNvPr id="135" name="テキスト ボックス 134"/>
        <xdr:cNvSpPr txBox="1"/>
      </xdr:nvSpPr>
      <xdr:spPr>
        <a:xfrm>
          <a:off x="3924300" y="6369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27,497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316878</xdr:rowOff>
    </xdr:from>
    <xdr:to>
      <xdr:col>19</xdr:col>
      <xdr:colOff>38100</xdr:colOff>
      <xdr:row>35</xdr:row>
      <xdr:rowOff>75578</xdr:rowOff>
    </xdr:to>
    <xdr:sp macro="" textlink="">
      <xdr:nvSpPr>
        <xdr:cNvPr id="136" name="楕円 135"/>
        <xdr:cNvSpPr/>
      </xdr:nvSpPr>
      <xdr:spPr bwMode="auto">
        <a:xfrm>
          <a:off x="3556000" y="6584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85755</xdr:rowOff>
    </xdr:from>
    <xdr:ext cx="762000" cy="259045"/>
    <xdr:sp macro="" textlink="">
      <xdr:nvSpPr>
        <xdr:cNvPr id="137" name="テキスト ボックス 136"/>
        <xdr:cNvSpPr txBox="1"/>
      </xdr:nvSpPr>
      <xdr:spPr>
        <a:xfrm>
          <a:off x="3225800" y="63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291065</xdr:rowOff>
    </xdr:from>
    <xdr:to>
      <xdr:col>15</xdr:col>
      <xdr:colOff>101600</xdr:colOff>
      <xdr:row>35</xdr:row>
      <xdr:rowOff>49765</xdr:rowOff>
    </xdr:to>
    <xdr:sp macro="" textlink="">
      <xdr:nvSpPr>
        <xdr:cNvPr id="138" name="楕円 137"/>
        <xdr:cNvSpPr/>
      </xdr:nvSpPr>
      <xdr:spPr bwMode="auto">
        <a:xfrm>
          <a:off x="2857500" y="6558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59942</xdr:rowOff>
    </xdr:from>
    <xdr:ext cx="762000" cy="259045"/>
    <xdr:sp macro="" textlink="">
      <xdr:nvSpPr>
        <xdr:cNvPr id="139" name="テキスト ボックス 138"/>
        <xdr:cNvSpPr txBox="1"/>
      </xdr:nvSpPr>
      <xdr:spPr>
        <a:xfrm>
          <a:off x="2527300" y="6327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29,721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15,421
15,114
49.18
9,145,423
9,016,167
67,421
4,502,990
8,170,948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101963</xdr:rowOff>
    </xdr:from>
    <xdr:to>
      <xdr:col>24</xdr:col>
      <xdr:colOff>62865</xdr:colOff>
      <xdr:row>37</xdr:row>
      <xdr:rowOff>53966</xdr:rowOff>
    </xdr:to>
    <xdr:cxnSp macro="">
      <xdr:nvCxnSpPr>
        <xdr:cNvPr id="53" name="直線コネクタ 52"/>
        <xdr:cNvCxnSpPr/>
      </xdr:nvCxnSpPr>
      <xdr:spPr>
        <a:xfrm flipV="1">
          <a:off x="4633595" y="5416913"/>
          <a:ext cx="1270" cy="98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57793</xdr:rowOff>
    </xdr:from>
    <xdr:ext cx="534377" cy="259045"/>
    <xdr:sp macro="" textlink="">
      <xdr:nvSpPr>
        <xdr:cNvPr id="54" name="人件費最小値テキスト"/>
        <xdr:cNvSpPr txBox="1"/>
      </xdr:nvSpPr>
      <xdr:spPr>
        <a:xfrm>
          <a:off x="4686300" y="640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53966</xdr:rowOff>
    </xdr:from>
    <xdr:to>
      <xdr:col>24</xdr:col>
      <xdr:colOff>152400</xdr:colOff>
      <xdr:row>37</xdr:row>
      <xdr:rowOff>53966</xdr:rowOff>
    </xdr:to>
    <xdr:cxnSp macro="">
      <xdr:nvCxnSpPr>
        <xdr:cNvPr id="55" name="直線コネクタ 54"/>
        <xdr:cNvCxnSpPr/>
      </xdr:nvCxnSpPr>
      <xdr:spPr>
        <a:xfrm>
          <a:off x="4546600" y="639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48640</xdr:rowOff>
    </xdr:from>
    <xdr:ext cx="599010" cy="259045"/>
    <xdr:sp macro="" textlink="">
      <xdr:nvSpPr>
        <xdr:cNvPr id="56" name="人件費最大値テキスト"/>
        <xdr:cNvSpPr txBox="1"/>
      </xdr:nvSpPr>
      <xdr:spPr>
        <a:xfrm>
          <a:off x="4686300" y="519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270,754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101963</xdr:rowOff>
    </xdr:from>
    <xdr:to>
      <xdr:col>24</xdr:col>
      <xdr:colOff>152400</xdr:colOff>
      <xdr:row>31</xdr:row>
      <xdr:rowOff>101963</xdr:rowOff>
    </xdr:to>
    <xdr:cxnSp macro="">
      <xdr:nvCxnSpPr>
        <xdr:cNvPr id="57" name="直線コネクタ 56"/>
        <xdr:cNvCxnSpPr/>
      </xdr:nvCxnSpPr>
      <xdr:spPr>
        <a:xfrm>
          <a:off x="4546600" y="541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155510</xdr:rowOff>
    </xdr:from>
    <xdr:to>
      <xdr:col>24</xdr:col>
      <xdr:colOff>63500</xdr:colOff>
      <xdr:row>36</xdr:row>
      <xdr:rowOff>84452</xdr:rowOff>
    </xdr:to>
    <xdr:cxnSp macro="">
      <xdr:nvCxnSpPr>
        <xdr:cNvPr id="58" name="直線コネクタ 57"/>
        <xdr:cNvCxnSpPr/>
      </xdr:nvCxnSpPr>
      <xdr:spPr>
        <a:xfrm flipV="1">
          <a:off x="3797300" y="6156260"/>
          <a:ext cx="838200" cy="10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99372</xdr:rowOff>
    </xdr:from>
    <xdr:ext cx="599010" cy="259045"/>
    <xdr:sp macro="" textlink="">
      <xdr:nvSpPr>
        <xdr:cNvPr id="59" name="人件費平均値テキスト"/>
        <xdr:cNvSpPr txBox="1"/>
      </xdr:nvSpPr>
      <xdr:spPr>
        <a:xfrm>
          <a:off x="4686300" y="6100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120945</xdr:rowOff>
    </xdr:from>
    <xdr:to>
      <xdr:col>24</xdr:col>
      <xdr:colOff>114300</xdr:colOff>
      <xdr:row>36</xdr:row>
      <xdr:rowOff>51095</xdr:rowOff>
    </xdr:to>
    <xdr:sp macro="" textlink="">
      <xdr:nvSpPr>
        <xdr:cNvPr id="60" name="フローチャート: 判断 59"/>
        <xdr:cNvSpPr/>
      </xdr:nvSpPr>
      <xdr:spPr>
        <a:xfrm>
          <a:off x="45847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84452</xdr:rowOff>
    </xdr:from>
    <xdr:to>
      <xdr:col>19</xdr:col>
      <xdr:colOff>177800</xdr:colOff>
      <xdr:row>36</xdr:row>
      <xdr:rowOff>94652</xdr:rowOff>
    </xdr:to>
    <xdr:cxnSp macro="">
      <xdr:nvCxnSpPr>
        <xdr:cNvPr id="61" name="直線コネクタ 60"/>
        <xdr:cNvCxnSpPr/>
      </xdr:nvCxnSpPr>
      <xdr:spPr>
        <a:xfrm flipV="1">
          <a:off x="2908300" y="6256652"/>
          <a:ext cx="889000" cy="1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58693</xdr:rowOff>
    </xdr:from>
    <xdr:to>
      <xdr:col>20</xdr:col>
      <xdr:colOff>38100</xdr:colOff>
      <xdr:row>36</xdr:row>
      <xdr:rowOff>160293</xdr:rowOff>
    </xdr:to>
    <xdr:sp macro="" textlink="">
      <xdr:nvSpPr>
        <xdr:cNvPr id="62" name="フローチャート: 判断 61"/>
        <xdr:cNvSpPr/>
      </xdr:nvSpPr>
      <xdr:spPr>
        <a:xfrm>
          <a:off x="3746500" y="623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151420</xdr:rowOff>
    </xdr:from>
    <xdr:ext cx="534377" cy="259045"/>
    <xdr:sp macro="" textlink="">
      <xdr:nvSpPr>
        <xdr:cNvPr id="63" name="テキスト ボックス 62"/>
        <xdr:cNvSpPr txBox="1"/>
      </xdr:nvSpPr>
      <xdr:spPr>
        <a:xfrm>
          <a:off x="3530111" y="63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78435</xdr:rowOff>
    </xdr:from>
    <xdr:to>
      <xdr:col>15</xdr:col>
      <xdr:colOff>50800</xdr:colOff>
      <xdr:row>36</xdr:row>
      <xdr:rowOff>94652</xdr:rowOff>
    </xdr:to>
    <xdr:cxnSp macro="">
      <xdr:nvCxnSpPr>
        <xdr:cNvPr id="64" name="直線コネクタ 63"/>
        <xdr:cNvCxnSpPr/>
      </xdr:nvCxnSpPr>
      <xdr:spPr>
        <a:xfrm>
          <a:off x="2019300" y="6250635"/>
          <a:ext cx="889000" cy="1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63672</xdr:rowOff>
    </xdr:from>
    <xdr:to>
      <xdr:col>15</xdr:col>
      <xdr:colOff>101600</xdr:colOff>
      <xdr:row>36</xdr:row>
      <xdr:rowOff>165272</xdr:rowOff>
    </xdr:to>
    <xdr:sp macro="" textlink="">
      <xdr:nvSpPr>
        <xdr:cNvPr id="65" name="フローチャート: 判断 64"/>
        <xdr:cNvSpPr/>
      </xdr:nvSpPr>
      <xdr:spPr>
        <a:xfrm>
          <a:off x="2857500" y="623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156399</xdr:rowOff>
    </xdr:from>
    <xdr:ext cx="534377" cy="259045"/>
    <xdr:sp macro="" textlink="">
      <xdr:nvSpPr>
        <xdr:cNvPr id="66" name="テキスト ボックス 65"/>
        <xdr:cNvSpPr txBox="1"/>
      </xdr:nvSpPr>
      <xdr:spPr>
        <a:xfrm>
          <a:off x="2641111" y="632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78435</xdr:rowOff>
    </xdr:from>
    <xdr:to>
      <xdr:col>10</xdr:col>
      <xdr:colOff>114300</xdr:colOff>
      <xdr:row>36</xdr:row>
      <xdr:rowOff>92435</xdr:rowOff>
    </xdr:to>
    <xdr:cxnSp macro="">
      <xdr:nvCxnSpPr>
        <xdr:cNvPr id="67" name="直線コネクタ 66"/>
        <xdr:cNvCxnSpPr/>
      </xdr:nvCxnSpPr>
      <xdr:spPr>
        <a:xfrm flipV="1">
          <a:off x="1130300" y="6250635"/>
          <a:ext cx="889000" cy="1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66547</xdr:rowOff>
    </xdr:from>
    <xdr:to>
      <xdr:col>10</xdr:col>
      <xdr:colOff>165100</xdr:colOff>
      <xdr:row>36</xdr:row>
      <xdr:rowOff>168147</xdr:rowOff>
    </xdr:to>
    <xdr:sp macro="" textlink="">
      <xdr:nvSpPr>
        <xdr:cNvPr id="68" name="フローチャート: 判断 67"/>
        <xdr:cNvSpPr/>
      </xdr:nvSpPr>
      <xdr:spPr>
        <a:xfrm>
          <a:off x="1968500" y="623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159274</xdr:rowOff>
    </xdr:from>
    <xdr:ext cx="534377" cy="259045"/>
    <xdr:sp macro="" textlink="">
      <xdr:nvSpPr>
        <xdr:cNvPr id="69" name="テキスト ボックス 68"/>
        <xdr:cNvSpPr txBox="1"/>
      </xdr:nvSpPr>
      <xdr:spPr>
        <a:xfrm>
          <a:off x="1752111" y="633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68047</xdr:rowOff>
    </xdr:from>
    <xdr:to>
      <xdr:col>6</xdr:col>
      <xdr:colOff>38100</xdr:colOff>
      <xdr:row>36</xdr:row>
      <xdr:rowOff>169647</xdr:rowOff>
    </xdr:to>
    <xdr:sp macro="" textlink="">
      <xdr:nvSpPr>
        <xdr:cNvPr id="70" name="フローチャート: 判断 69"/>
        <xdr:cNvSpPr/>
      </xdr:nvSpPr>
      <xdr:spPr>
        <a:xfrm>
          <a:off x="1079500" y="624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160774</xdr:rowOff>
    </xdr:from>
    <xdr:ext cx="534377" cy="259045"/>
    <xdr:sp macro="" textlink="">
      <xdr:nvSpPr>
        <xdr:cNvPr id="71" name="テキスト ボックス 70"/>
        <xdr:cNvSpPr txBox="1"/>
      </xdr:nvSpPr>
      <xdr:spPr>
        <a:xfrm>
          <a:off x="863111" y="633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104710</xdr:rowOff>
    </xdr:from>
    <xdr:to>
      <xdr:col>24</xdr:col>
      <xdr:colOff>114300</xdr:colOff>
      <xdr:row>36</xdr:row>
      <xdr:rowOff>34860</xdr:rowOff>
    </xdr:to>
    <xdr:sp macro="" textlink="">
      <xdr:nvSpPr>
        <xdr:cNvPr id="77" name="楕円 76"/>
        <xdr:cNvSpPr/>
      </xdr:nvSpPr>
      <xdr:spPr>
        <a:xfrm>
          <a:off x="4584700" y="610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127587</xdr:rowOff>
    </xdr:from>
    <xdr:ext cx="599010" cy="259045"/>
    <xdr:sp macro="" textlink="">
      <xdr:nvSpPr>
        <xdr:cNvPr id="78" name="人件費該当値テキスト"/>
        <xdr:cNvSpPr txBox="1"/>
      </xdr:nvSpPr>
      <xdr:spPr>
        <a:xfrm>
          <a:off x="4686300" y="595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109,042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33652</xdr:rowOff>
    </xdr:from>
    <xdr:to>
      <xdr:col>20</xdr:col>
      <xdr:colOff>38100</xdr:colOff>
      <xdr:row>36</xdr:row>
      <xdr:rowOff>135252</xdr:rowOff>
    </xdr:to>
    <xdr:sp macro="" textlink="">
      <xdr:nvSpPr>
        <xdr:cNvPr id="79" name="楕円 78"/>
        <xdr:cNvSpPr/>
      </xdr:nvSpPr>
      <xdr:spPr>
        <a:xfrm>
          <a:off x="3746500" y="620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151779</xdr:rowOff>
    </xdr:from>
    <xdr:ext cx="534377" cy="259045"/>
    <xdr:sp macro="" textlink="">
      <xdr:nvSpPr>
        <xdr:cNvPr id="80" name="テキスト ボックス 79"/>
        <xdr:cNvSpPr txBox="1"/>
      </xdr:nvSpPr>
      <xdr:spPr>
        <a:xfrm>
          <a:off x="3530111" y="598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87,084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43852</xdr:rowOff>
    </xdr:from>
    <xdr:to>
      <xdr:col>15</xdr:col>
      <xdr:colOff>101600</xdr:colOff>
      <xdr:row>36</xdr:row>
      <xdr:rowOff>145452</xdr:rowOff>
    </xdr:to>
    <xdr:sp macro="" textlink="">
      <xdr:nvSpPr>
        <xdr:cNvPr id="81" name="楕円 80"/>
        <xdr:cNvSpPr/>
      </xdr:nvSpPr>
      <xdr:spPr>
        <a:xfrm>
          <a:off x="2857500" y="621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161979</xdr:rowOff>
    </xdr:from>
    <xdr:ext cx="534377" cy="259045"/>
    <xdr:sp macro="" textlink="">
      <xdr:nvSpPr>
        <xdr:cNvPr id="82" name="テキスト ボックス 81"/>
        <xdr:cNvSpPr txBox="1"/>
      </xdr:nvSpPr>
      <xdr:spPr>
        <a:xfrm>
          <a:off x="2641111" y="599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84,853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27635</xdr:rowOff>
    </xdr:from>
    <xdr:to>
      <xdr:col>10</xdr:col>
      <xdr:colOff>165100</xdr:colOff>
      <xdr:row>36</xdr:row>
      <xdr:rowOff>129235</xdr:rowOff>
    </xdr:to>
    <xdr:sp macro="" textlink="">
      <xdr:nvSpPr>
        <xdr:cNvPr id="83" name="楕円 82"/>
        <xdr:cNvSpPr/>
      </xdr:nvSpPr>
      <xdr:spPr>
        <a:xfrm>
          <a:off x="1968500" y="619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145762</xdr:rowOff>
    </xdr:from>
    <xdr:ext cx="534377" cy="259045"/>
    <xdr:sp macro="" textlink="">
      <xdr:nvSpPr>
        <xdr:cNvPr id="84" name="テキスト ボックス 83"/>
        <xdr:cNvSpPr txBox="1"/>
      </xdr:nvSpPr>
      <xdr:spPr>
        <a:xfrm>
          <a:off x="1752111" y="597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88,400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41635</xdr:rowOff>
    </xdr:from>
    <xdr:to>
      <xdr:col>6</xdr:col>
      <xdr:colOff>38100</xdr:colOff>
      <xdr:row>36</xdr:row>
      <xdr:rowOff>143235</xdr:rowOff>
    </xdr:to>
    <xdr:sp macro="" textlink="">
      <xdr:nvSpPr>
        <xdr:cNvPr id="85" name="楕円 84"/>
        <xdr:cNvSpPr/>
      </xdr:nvSpPr>
      <xdr:spPr>
        <a:xfrm>
          <a:off x="1079500" y="621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159762</xdr:rowOff>
    </xdr:from>
    <xdr:ext cx="534377" cy="259045"/>
    <xdr:sp macro="" textlink="">
      <xdr:nvSpPr>
        <xdr:cNvPr id="86" name="テキスト ボックス 85"/>
        <xdr:cNvSpPr txBox="1"/>
      </xdr:nvSpPr>
      <xdr:spPr>
        <a:xfrm>
          <a:off x="863111" y="598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85,338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158221</xdr:rowOff>
    </xdr:from>
    <xdr:to>
      <xdr:col>24</xdr:col>
      <xdr:colOff>62865</xdr:colOff>
      <xdr:row>57</xdr:row>
      <xdr:rowOff>90080</xdr:rowOff>
    </xdr:to>
    <xdr:cxnSp macro="">
      <xdr:nvCxnSpPr>
        <xdr:cNvPr id="108" name="直線コネクタ 107"/>
        <xdr:cNvCxnSpPr/>
      </xdr:nvCxnSpPr>
      <xdr:spPr>
        <a:xfrm flipV="1">
          <a:off x="4633595" y="8902171"/>
          <a:ext cx="1270" cy="96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93907</xdr:rowOff>
    </xdr:from>
    <xdr:ext cx="534377" cy="259045"/>
    <xdr:sp macro="" textlink="">
      <xdr:nvSpPr>
        <xdr:cNvPr id="109" name="物件費最小値テキスト"/>
        <xdr:cNvSpPr txBox="1"/>
      </xdr:nvSpPr>
      <xdr:spPr>
        <a:xfrm>
          <a:off x="4686300" y="98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48,353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90080</xdr:rowOff>
    </xdr:from>
    <xdr:to>
      <xdr:col>24</xdr:col>
      <xdr:colOff>152400</xdr:colOff>
      <xdr:row>57</xdr:row>
      <xdr:rowOff>90080</xdr:rowOff>
    </xdr:to>
    <xdr:cxnSp macro="">
      <xdr:nvCxnSpPr>
        <xdr:cNvPr id="110" name="直線コネクタ 109"/>
        <xdr:cNvCxnSpPr/>
      </xdr:nvCxnSpPr>
      <xdr:spPr>
        <a:xfrm>
          <a:off x="4546600" y="986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104898</xdr:rowOff>
    </xdr:from>
    <xdr:ext cx="599010" cy="259045"/>
    <xdr:sp macro="" textlink="">
      <xdr:nvSpPr>
        <xdr:cNvPr id="111" name="物件費最大値テキスト"/>
        <xdr:cNvSpPr txBox="1"/>
      </xdr:nvSpPr>
      <xdr:spPr>
        <a:xfrm>
          <a:off x="4686300" y="867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258,449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158221</xdr:rowOff>
    </xdr:from>
    <xdr:to>
      <xdr:col>24</xdr:col>
      <xdr:colOff>152400</xdr:colOff>
      <xdr:row>51</xdr:row>
      <xdr:rowOff>158221</xdr:rowOff>
    </xdr:to>
    <xdr:cxnSp macro="">
      <xdr:nvCxnSpPr>
        <xdr:cNvPr id="112" name="直線コネクタ 111"/>
        <xdr:cNvCxnSpPr/>
      </xdr:nvCxnSpPr>
      <xdr:spPr>
        <a:xfrm>
          <a:off x="4546600" y="890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94400</xdr:rowOff>
    </xdr:from>
    <xdr:to>
      <xdr:col>24</xdr:col>
      <xdr:colOff>63500</xdr:colOff>
      <xdr:row>56</xdr:row>
      <xdr:rowOff>135521</xdr:rowOff>
    </xdr:to>
    <xdr:cxnSp macro="">
      <xdr:nvCxnSpPr>
        <xdr:cNvPr id="113" name="直線コネクタ 112"/>
        <xdr:cNvCxnSpPr/>
      </xdr:nvCxnSpPr>
      <xdr:spPr>
        <a:xfrm>
          <a:off x="3797300" y="9695600"/>
          <a:ext cx="838200" cy="4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19500</xdr:rowOff>
    </xdr:from>
    <xdr:ext cx="534377" cy="259045"/>
    <xdr:sp macro="" textlink="">
      <xdr:nvSpPr>
        <xdr:cNvPr id="114" name="物件費平均値テキスト"/>
        <xdr:cNvSpPr txBox="1"/>
      </xdr:nvSpPr>
      <xdr:spPr>
        <a:xfrm>
          <a:off x="4686300" y="9449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168073</xdr:rowOff>
    </xdr:from>
    <xdr:to>
      <xdr:col>24</xdr:col>
      <xdr:colOff>114300</xdr:colOff>
      <xdr:row>56</xdr:row>
      <xdr:rowOff>98223</xdr:rowOff>
    </xdr:to>
    <xdr:sp macro="" textlink="">
      <xdr:nvSpPr>
        <xdr:cNvPr id="115" name="フローチャート: 判断 114"/>
        <xdr:cNvSpPr/>
      </xdr:nvSpPr>
      <xdr:spPr>
        <a:xfrm>
          <a:off x="45847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54789</xdr:rowOff>
    </xdr:from>
    <xdr:to>
      <xdr:col>19</xdr:col>
      <xdr:colOff>177800</xdr:colOff>
      <xdr:row>56</xdr:row>
      <xdr:rowOff>94400</xdr:rowOff>
    </xdr:to>
    <xdr:cxnSp macro="">
      <xdr:nvCxnSpPr>
        <xdr:cNvPr id="116" name="直線コネクタ 115"/>
        <xdr:cNvCxnSpPr/>
      </xdr:nvCxnSpPr>
      <xdr:spPr>
        <a:xfrm>
          <a:off x="2908300" y="9655989"/>
          <a:ext cx="889000" cy="3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62986</xdr:rowOff>
    </xdr:from>
    <xdr:to>
      <xdr:col>20</xdr:col>
      <xdr:colOff>38100</xdr:colOff>
      <xdr:row>56</xdr:row>
      <xdr:rowOff>164586</xdr:rowOff>
    </xdr:to>
    <xdr:sp macro="" textlink="">
      <xdr:nvSpPr>
        <xdr:cNvPr id="117" name="フローチャート: 判断 116"/>
        <xdr:cNvSpPr/>
      </xdr:nvSpPr>
      <xdr:spPr>
        <a:xfrm>
          <a:off x="3746500" y="966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155713</xdr:rowOff>
    </xdr:from>
    <xdr:ext cx="534377" cy="259045"/>
    <xdr:sp macro="" textlink="">
      <xdr:nvSpPr>
        <xdr:cNvPr id="118" name="テキスト ボックス 117"/>
        <xdr:cNvSpPr txBox="1"/>
      </xdr:nvSpPr>
      <xdr:spPr>
        <a:xfrm>
          <a:off x="3530111" y="975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54789</xdr:rowOff>
    </xdr:from>
    <xdr:to>
      <xdr:col>15</xdr:col>
      <xdr:colOff>50800</xdr:colOff>
      <xdr:row>56</xdr:row>
      <xdr:rowOff>87899</xdr:rowOff>
    </xdr:to>
    <xdr:cxnSp macro="">
      <xdr:nvCxnSpPr>
        <xdr:cNvPr id="119" name="直線コネクタ 118"/>
        <xdr:cNvCxnSpPr/>
      </xdr:nvCxnSpPr>
      <xdr:spPr>
        <a:xfrm flipV="1">
          <a:off x="2019300" y="9655989"/>
          <a:ext cx="889000" cy="3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13850</xdr:rowOff>
    </xdr:from>
    <xdr:to>
      <xdr:col>15</xdr:col>
      <xdr:colOff>101600</xdr:colOff>
      <xdr:row>56</xdr:row>
      <xdr:rowOff>115450</xdr:rowOff>
    </xdr:to>
    <xdr:sp macro="" textlink="">
      <xdr:nvSpPr>
        <xdr:cNvPr id="120" name="フローチャート: 判断 119"/>
        <xdr:cNvSpPr/>
      </xdr:nvSpPr>
      <xdr:spPr>
        <a:xfrm>
          <a:off x="2857500" y="96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106577</xdr:rowOff>
    </xdr:from>
    <xdr:ext cx="534377" cy="259045"/>
    <xdr:sp macro="" textlink="">
      <xdr:nvSpPr>
        <xdr:cNvPr id="121" name="テキスト ボックス 120"/>
        <xdr:cNvSpPr txBox="1"/>
      </xdr:nvSpPr>
      <xdr:spPr>
        <a:xfrm>
          <a:off x="2641111" y="970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87899</xdr:rowOff>
    </xdr:from>
    <xdr:to>
      <xdr:col>10</xdr:col>
      <xdr:colOff>114300</xdr:colOff>
      <xdr:row>56</xdr:row>
      <xdr:rowOff>136961</xdr:rowOff>
    </xdr:to>
    <xdr:cxnSp macro="">
      <xdr:nvCxnSpPr>
        <xdr:cNvPr id="122" name="直線コネクタ 121"/>
        <xdr:cNvCxnSpPr/>
      </xdr:nvCxnSpPr>
      <xdr:spPr>
        <a:xfrm flipV="1">
          <a:off x="1130300" y="9689099"/>
          <a:ext cx="889000" cy="4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87716</xdr:rowOff>
    </xdr:from>
    <xdr:to>
      <xdr:col>10</xdr:col>
      <xdr:colOff>165100</xdr:colOff>
      <xdr:row>57</xdr:row>
      <xdr:rowOff>17866</xdr:rowOff>
    </xdr:to>
    <xdr:sp macro="" textlink="">
      <xdr:nvSpPr>
        <xdr:cNvPr id="123" name="フローチャート: 判断 122"/>
        <xdr:cNvSpPr/>
      </xdr:nvSpPr>
      <xdr:spPr>
        <a:xfrm>
          <a:off x="1968500" y="968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8993</xdr:rowOff>
    </xdr:from>
    <xdr:ext cx="534377" cy="259045"/>
    <xdr:sp macro="" textlink="">
      <xdr:nvSpPr>
        <xdr:cNvPr id="124" name="テキスト ボックス 123"/>
        <xdr:cNvSpPr txBox="1"/>
      </xdr:nvSpPr>
      <xdr:spPr>
        <a:xfrm>
          <a:off x="1752111" y="978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80748</xdr:rowOff>
    </xdr:from>
    <xdr:to>
      <xdr:col>6</xdr:col>
      <xdr:colOff>38100</xdr:colOff>
      <xdr:row>57</xdr:row>
      <xdr:rowOff>10898</xdr:rowOff>
    </xdr:to>
    <xdr:sp macro="" textlink="">
      <xdr:nvSpPr>
        <xdr:cNvPr id="125" name="フローチャート: 判断 124"/>
        <xdr:cNvSpPr/>
      </xdr:nvSpPr>
      <xdr:spPr>
        <a:xfrm>
          <a:off x="1079500" y="968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27425</xdr:rowOff>
    </xdr:from>
    <xdr:ext cx="534377" cy="259045"/>
    <xdr:sp macro="" textlink="">
      <xdr:nvSpPr>
        <xdr:cNvPr id="126" name="テキスト ボックス 125"/>
        <xdr:cNvSpPr txBox="1"/>
      </xdr:nvSpPr>
      <xdr:spPr>
        <a:xfrm>
          <a:off x="863111" y="945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84721</xdr:rowOff>
    </xdr:from>
    <xdr:to>
      <xdr:col>24</xdr:col>
      <xdr:colOff>114300</xdr:colOff>
      <xdr:row>57</xdr:row>
      <xdr:rowOff>14871</xdr:rowOff>
    </xdr:to>
    <xdr:sp macro="" textlink="">
      <xdr:nvSpPr>
        <xdr:cNvPr id="132" name="楕円 131"/>
        <xdr:cNvSpPr/>
      </xdr:nvSpPr>
      <xdr:spPr>
        <a:xfrm>
          <a:off x="4584700" y="968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171098</xdr:rowOff>
    </xdr:from>
    <xdr:ext cx="534377" cy="259045"/>
    <xdr:sp macro="" textlink="">
      <xdr:nvSpPr>
        <xdr:cNvPr id="133" name="物件費該当値テキスト"/>
        <xdr:cNvSpPr txBox="1"/>
      </xdr:nvSpPr>
      <xdr:spPr>
        <a:xfrm>
          <a:off x="4686300" y="96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43600</xdr:rowOff>
    </xdr:from>
    <xdr:to>
      <xdr:col>20</xdr:col>
      <xdr:colOff>38100</xdr:colOff>
      <xdr:row>56</xdr:row>
      <xdr:rowOff>145200</xdr:rowOff>
    </xdr:to>
    <xdr:sp macro="" textlink="">
      <xdr:nvSpPr>
        <xdr:cNvPr id="134" name="楕円 133"/>
        <xdr:cNvSpPr/>
      </xdr:nvSpPr>
      <xdr:spPr>
        <a:xfrm>
          <a:off x="3746500" y="96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161727</xdr:rowOff>
    </xdr:from>
    <xdr:ext cx="534377" cy="259045"/>
    <xdr:sp macro="" textlink="">
      <xdr:nvSpPr>
        <xdr:cNvPr id="135" name="テキスト ボックス 134"/>
        <xdr:cNvSpPr txBox="1"/>
      </xdr:nvSpPr>
      <xdr:spPr>
        <a:xfrm>
          <a:off x="3530111" y="942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3989</xdr:rowOff>
    </xdr:from>
    <xdr:to>
      <xdr:col>15</xdr:col>
      <xdr:colOff>101600</xdr:colOff>
      <xdr:row>56</xdr:row>
      <xdr:rowOff>105589</xdr:rowOff>
    </xdr:to>
    <xdr:sp macro="" textlink="">
      <xdr:nvSpPr>
        <xdr:cNvPr id="136" name="楕円 135"/>
        <xdr:cNvSpPr/>
      </xdr:nvSpPr>
      <xdr:spPr>
        <a:xfrm>
          <a:off x="2857500" y="960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122116</xdr:rowOff>
    </xdr:from>
    <xdr:ext cx="534377" cy="259045"/>
    <xdr:sp macro="" textlink="">
      <xdr:nvSpPr>
        <xdr:cNvPr id="137" name="テキスト ボックス 136"/>
        <xdr:cNvSpPr txBox="1"/>
      </xdr:nvSpPr>
      <xdr:spPr>
        <a:xfrm>
          <a:off x="2641111" y="938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93,572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37099</xdr:rowOff>
    </xdr:from>
    <xdr:to>
      <xdr:col>10</xdr:col>
      <xdr:colOff>165100</xdr:colOff>
      <xdr:row>56</xdr:row>
      <xdr:rowOff>138699</xdr:rowOff>
    </xdr:to>
    <xdr:sp macro="" textlink="">
      <xdr:nvSpPr>
        <xdr:cNvPr id="138" name="楕円 137"/>
        <xdr:cNvSpPr/>
      </xdr:nvSpPr>
      <xdr:spPr>
        <a:xfrm>
          <a:off x="1968500" y="963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155226</xdr:rowOff>
    </xdr:from>
    <xdr:ext cx="534377" cy="259045"/>
    <xdr:sp macro="" textlink="">
      <xdr:nvSpPr>
        <xdr:cNvPr id="139" name="テキスト ボックス 138"/>
        <xdr:cNvSpPr txBox="1"/>
      </xdr:nvSpPr>
      <xdr:spPr>
        <a:xfrm>
          <a:off x="1752111" y="941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86,330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86161</xdr:rowOff>
    </xdr:from>
    <xdr:to>
      <xdr:col>6</xdr:col>
      <xdr:colOff>38100</xdr:colOff>
      <xdr:row>57</xdr:row>
      <xdr:rowOff>16311</xdr:rowOff>
    </xdr:to>
    <xdr:sp macro="" textlink="">
      <xdr:nvSpPr>
        <xdr:cNvPr id="140" name="楕円 139"/>
        <xdr:cNvSpPr/>
      </xdr:nvSpPr>
      <xdr:spPr>
        <a:xfrm>
          <a:off x="1079500" y="968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7438</xdr:rowOff>
    </xdr:from>
    <xdr:ext cx="534377" cy="259045"/>
    <xdr:sp macro="" textlink="">
      <xdr:nvSpPr>
        <xdr:cNvPr id="141" name="テキスト ボックス 140"/>
        <xdr:cNvSpPr txBox="1"/>
      </xdr:nvSpPr>
      <xdr:spPr>
        <a:xfrm>
          <a:off x="863111" y="978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93790</xdr:rowOff>
    </xdr:from>
    <xdr:to>
      <xdr:col>24</xdr:col>
      <xdr:colOff>62865</xdr:colOff>
      <xdr:row>79</xdr:row>
      <xdr:rowOff>36564</xdr:rowOff>
    </xdr:to>
    <xdr:cxnSp macro="">
      <xdr:nvCxnSpPr>
        <xdr:cNvPr id="165" name="直線コネクタ 164"/>
        <xdr:cNvCxnSpPr/>
      </xdr:nvCxnSpPr>
      <xdr:spPr>
        <a:xfrm flipV="1">
          <a:off x="4633595" y="12266740"/>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40391</xdr:rowOff>
    </xdr:from>
    <xdr:ext cx="378565" cy="259045"/>
    <xdr:sp macro="" textlink="">
      <xdr:nvSpPr>
        <xdr:cNvPr id="166" name="維持補修費最小値テキスト"/>
        <xdr:cNvSpPr txBox="1"/>
      </xdr:nvSpPr>
      <xdr:spPr>
        <a:xfrm>
          <a:off x="4686300" y="13584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36564</xdr:rowOff>
    </xdr:from>
    <xdr:to>
      <xdr:col>24</xdr:col>
      <xdr:colOff>152400</xdr:colOff>
      <xdr:row>79</xdr:row>
      <xdr:rowOff>36564</xdr:rowOff>
    </xdr:to>
    <xdr:cxnSp macro="">
      <xdr:nvCxnSpPr>
        <xdr:cNvPr id="167" name="直線コネクタ 166"/>
        <xdr:cNvCxnSpPr/>
      </xdr:nvCxnSpPr>
      <xdr:spPr>
        <a:xfrm>
          <a:off x="4546600" y="1358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40467</xdr:rowOff>
    </xdr:from>
    <xdr:ext cx="534377" cy="259045"/>
    <xdr:sp macro="" textlink="">
      <xdr:nvSpPr>
        <xdr:cNvPr id="168" name="維持補修費最大値テキスト"/>
        <xdr:cNvSpPr txBox="1"/>
      </xdr:nvSpPr>
      <xdr:spPr>
        <a:xfrm>
          <a:off x="4686300" y="1204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34,705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93790</xdr:rowOff>
    </xdr:from>
    <xdr:to>
      <xdr:col>24</xdr:col>
      <xdr:colOff>152400</xdr:colOff>
      <xdr:row>71</xdr:row>
      <xdr:rowOff>93790</xdr:rowOff>
    </xdr:to>
    <xdr:cxnSp macro="">
      <xdr:nvCxnSpPr>
        <xdr:cNvPr id="169" name="直線コネクタ 168"/>
        <xdr:cNvCxnSpPr/>
      </xdr:nvCxnSpPr>
      <xdr:spPr>
        <a:xfrm>
          <a:off x="4546600" y="122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38315</xdr:rowOff>
    </xdr:from>
    <xdr:to>
      <xdr:col>24</xdr:col>
      <xdr:colOff>63500</xdr:colOff>
      <xdr:row>77</xdr:row>
      <xdr:rowOff>92532</xdr:rowOff>
    </xdr:to>
    <xdr:cxnSp macro="">
      <xdr:nvCxnSpPr>
        <xdr:cNvPr id="170" name="直線コネクタ 169"/>
        <xdr:cNvCxnSpPr/>
      </xdr:nvCxnSpPr>
      <xdr:spPr>
        <a:xfrm flipV="1">
          <a:off x="3797300" y="13239965"/>
          <a:ext cx="838200" cy="5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85844</xdr:rowOff>
    </xdr:from>
    <xdr:ext cx="469744" cy="259045"/>
    <xdr:sp macro="" textlink="">
      <xdr:nvSpPr>
        <xdr:cNvPr id="171" name="維持補修費平均値テキスト"/>
        <xdr:cNvSpPr txBox="1"/>
      </xdr:nvSpPr>
      <xdr:spPr>
        <a:xfrm>
          <a:off x="4686300" y="13287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107417</xdr:rowOff>
    </xdr:from>
    <xdr:to>
      <xdr:col>24</xdr:col>
      <xdr:colOff>114300</xdr:colOff>
      <xdr:row>78</xdr:row>
      <xdr:rowOff>37567</xdr:rowOff>
    </xdr:to>
    <xdr:sp macro="" textlink="">
      <xdr:nvSpPr>
        <xdr:cNvPr id="172" name="フローチャート: 判断 171"/>
        <xdr:cNvSpPr/>
      </xdr:nvSpPr>
      <xdr:spPr>
        <a:xfrm>
          <a:off x="45847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91808</xdr:rowOff>
    </xdr:from>
    <xdr:to>
      <xdr:col>19</xdr:col>
      <xdr:colOff>177800</xdr:colOff>
      <xdr:row>77</xdr:row>
      <xdr:rowOff>92532</xdr:rowOff>
    </xdr:to>
    <xdr:cxnSp macro="">
      <xdr:nvCxnSpPr>
        <xdr:cNvPr id="173" name="直線コネクタ 172"/>
        <xdr:cNvCxnSpPr/>
      </xdr:nvCxnSpPr>
      <xdr:spPr>
        <a:xfrm>
          <a:off x="2908300" y="13293458"/>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91263</xdr:rowOff>
    </xdr:from>
    <xdr:to>
      <xdr:col>20</xdr:col>
      <xdr:colOff>38100</xdr:colOff>
      <xdr:row>78</xdr:row>
      <xdr:rowOff>21413</xdr:rowOff>
    </xdr:to>
    <xdr:sp macro="" textlink="">
      <xdr:nvSpPr>
        <xdr:cNvPr id="174" name="フローチャート: 判断 173"/>
        <xdr:cNvSpPr/>
      </xdr:nvSpPr>
      <xdr:spPr>
        <a:xfrm>
          <a:off x="37465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12540</xdr:rowOff>
    </xdr:from>
    <xdr:ext cx="469744" cy="259045"/>
    <xdr:sp macro="" textlink="">
      <xdr:nvSpPr>
        <xdr:cNvPr id="175" name="テキスト ボックス 174"/>
        <xdr:cNvSpPr txBox="1"/>
      </xdr:nvSpPr>
      <xdr:spPr>
        <a:xfrm>
          <a:off x="3562428" y="13385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91808</xdr:rowOff>
    </xdr:from>
    <xdr:to>
      <xdr:col>15</xdr:col>
      <xdr:colOff>50800</xdr:colOff>
      <xdr:row>77</xdr:row>
      <xdr:rowOff>122059</xdr:rowOff>
    </xdr:to>
    <xdr:cxnSp macro="">
      <xdr:nvCxnSpPr>
        <xdr:cNvPr id="176" name="直線コネクタ 175"/>
        <xdr:cNvCxnSpPr/>
      </xdr:nvCxnSpPr>
      <xdr:spPr>
        <a:xfrm flipV="1">
          <a:off x="2019300" y="13293458"/>
          <a:ext cx="889000" cy="3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101891</xdr:rowOff>
    </xdr:from>
    <xdr:to>
      <xdr:col>15</xdr:col>
      <xdr:colOff>101600</xdr:colOff>
      <xdr:row>78</xdr:row>
      <xdr:rowOff>32041</xdr:rowOff>
    </xdr:to>
    <xdr:sp macro="" textlink="">
      <xdr:nvSpPr>
        <xdr:cNvPr id="177" name="フローチャート: 判断 176"/>
        <xdr:cNvSpPr/>
      </xdr:nvSpPr>
      <xdr:spPr>
        <a:xfrm>
          <a:off x="2857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23168</xdr:rowOff>
    </xdr:from>
    <xdr:ext cx="469744" cy="259045"/>
    <xdr:sp macro="" textlink="">
      <xdr:nvSpPr>
        <xdr:cNvPr id="178" name="テキスト ボックス 177"/>
        <xdr:cNvSpPr txBox="1"/>
      </xdr:nvSpPr>
      <xdr:spPr>
        <a:xfrm>
          <a:off x="2673428" y="1339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122059</xdr:rowOff>
    </xdr:from>
    <xdr:to>
      <xdr:col>10</xdr:col>
      <xdr:colOff>114300</xdr:colOff>
      <xdr:row>77</xdr:row>
      <xdr:rowOff>129490</xdr:rowOff>
    </xdr:to>
    <xdr:cxnSp macro="">
      <xdr:nvCxnSpPr>
        <xdr:cNvPr id="179" name="直線コネクタ 178"/>
        <xdr:cNvCxnSpPr/>
      </xdr:nvCxnSpPr>
      <xdr:spPr>
        <a:xfrm flipV="1">
          <a:off x="1130300" y="13323709"/>
          <a:ext cx="889000" cy="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97930</xdr:rowOff>
    </xdr:from>
    <xdr:to>
      <xdr:col>10</xdr:col>
      <xdr:colOff>165100</xdr:colOff>
      <xdr:row>78</xdr:row>
      <xdr:rowOff>28080</xdr:rowOff>
    </xdr:to>
    <xdr:sp macro="" textlink="">
      <xdr:nvSpPr>
        <xdr:cNvPr id="180" name="フローチャート: 判断 179"/>
        <xdr:cNvSpPr/>
      </xdr:nvSpPr>
      <xdr:spPr>
        <a:xfrm>
          <a:off x="1968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19207</xdr:rowOff>
    </xdr:from>
    <xdr:ext cx="469744" cy="259045"/>
    <xdr:sp macro="" textlink="">
      <xdr:nvSpPr>
        <xdr:cNvPr id="181" name="テキスト ボックス 180"/>
        <xdr:cNvSpPr txBox="1"/>
      </xdr:nvSpPr>
      <xdr:spPr>
        <a:xfrm>
          <a:off x="1784428" y="133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114694</xdr:rowOff>
    </xdr:from>
    <xdr:to>
      <xdr:col>6</xdr:col>
      <xdr:colOff>38100</xdr:colOff>
      <xdr:row>78</xdr:row>
      <xdr:rowOff>44844</xdr:rowOff>
    </xdr:to>
    <xdr:sp macro="" textlink="">
      <xdr:nvSpPr>
        <xdr:cNvPr id="182" name="フローチャート: 判断 181"/>
        <xdr:cNvSpPr/>
      </xdr:nvSpPr>
      <xdr:spPr>
        <a:xfrm>
          <a:off x="1079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35971</xdr:rowOff>
    </xdr:from>
    <xdr:ext cx="469744" cy="259045"/>
    <xdr:sp macro="" textlink="">
      <xdr:nvSpPr>
        <xdr:cNvPr id="183" name="テキスト ボックス 182"/>
        <xdr:cNvSpPr txBox="1"/>
      </xdr:nvSpPr>
      <xdr:spPr>
        <a:xfrm>
          <a:off x="895428" y="1340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158965</xdr:rowOff>
    </xdr:from>
    <xdr:to>
      <xdr:col>24</xdr:col>
      <xdr:colOff>114300</xdr:colOff>
      <xdr:row>77</xdr:row>
      <xdr:rowOff>89115</xdr:rowOff>
    </xdr:to>
    <xdr:sp macro="" textlink="">
      <xdr:nvSpPr>
        <xdr:cNvPr id="189" name="楕円 188"/>
        <xdr:cNvSpPr/>
      </xdr:nvSpPr>
      <xdr:spPr>
        <a:xfrm>
          <a:off x="4584700" y="1318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10392</xdr:rowOff>
    </xdr:from>
    <xdr:ext cx="469744" cy="259045"/>
    <xdr:sp macro="" textlink="">
      <xdr:nvSpPr>
        <xdr:cNvPr id="190" name="維持補修費該当値テキスト"/>
        <xdr:cNvSpPr txBox="1"/>
      </xdr:nvSpPr>
      <xdr:spPr>
        <a:xfrm>
          <a:off x="4686300" y="13040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41732</xdr:rowOff>
    </xdr:from>
    <xdr:to>
      <xdr:col>20</xdr:col>
      <xdr:colOff>38100</xdr:colOff>
      <xdr:row>77</xdr:row>
      <xdr:rowOff>143332</xdr:rowOff>
    </xdr:to>
    <xdr:sp macro="" textlink="">
      <xdr:nvSpPr>
        <xdr:cNvPr id="191" name="楕円 190"/>
        <xdr:cNvSpPr/>
      </xdr:nvSpPr>
      <xdr:spPr>
        <a:xfrm>
          <a:off x="3746500" y="1324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159859</xdr:rowOff>
    </xdr:from>
    <xdr:ext cx="469744" cy="259045"/>
    <xdr:sp macro="" textlink="">
      <xdr:nvSpPr>
        <xdr:cNvPr id="192" name="テキスト ボックス 191"/>
        <xdr:cNvSpPr txBox="1"/>
      </xdr:nvSpPr>
      <xdr:spPr>
        <a:xfrm>
          <a:off x="3562428" y="13018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41008</xdr:rowOff>
    </xdr:from>
    <xdr:to>
      <xdr:col>15</xdr:col>
      <xdr:colOff>101600</xdr:colOff>
      <xdr:row>77</xdr:row>
      <xdr:rowOff>142608</xdr:rowOff>
    </xdr:to>
    <xdr:sp macro="" textlink="">
      <xdr:nvSpPr>
        <xdr:cNvPr id="193" name="楕円 192"/>
        <xdr:cNvSpPr/>
      </xdr:nvSpPr>
      <xdr:spPr>
        <a:xfrm>
          <a:off x="2857500" y="1324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159135</xdr:rowOff>
    </xdr:from>
    <xdr:ext cx="469744" cy="259045"/>
    <xdr:sp macro="" textlink="">
      <xdr:nvSpPr>
        <xdr:cNvPr id="194" name="テキスト ボックス 193"/>
        <xdr:cNvSpPr txBox="1"/>
      </xdr:nvSpPr>
      <xdr:spPr>
        <a:xfrm>
          <a:off x="2673428" y="13017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71259</xdr:rowOff>
    </xdr:from>
    <xdr:to>
      <xdr:col>10</xdr:col>
      <xdr:colOff>165100</xdr:colOff>
      <xdr:row>78</xdr:row>
      <xdr:rowOff>1409</xdr:rowOff>
    </xdr:to>
    <xdr:sp macro="" textlink="">
      <xdr:nvSpPr>
        <xdr:cNvPr id="195" name="楕円 194"/>
        <xdr:cNvSpPr/>
      </xdr:nvSpPr>
      <xdr:spPr>
        <a:xfrm>
          <a:off x="1968500" y="1327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17936</xdr:rowOff>
    </xdr:from>
    <xdr:ext cx="469744" cy="259045"/>
    <xdr:sp macro="" textlink="">
      <xdr:nvSpPr>
        <xdr:cNvPr id="196" name="テキスト ボックス 195"/>
        <xdr:cNvSpPr txBox="1"/>
      </xdr:nvSpPr>
      <xdr:spPr>
        <a:xfrm>
          <a:off x="1784428" y="1304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78690</xdr:rowOff>
    </xdr:from>
    <xdr:to>
      <xdr:col>6</xdr:col>
      <xdr:colOff>38100</xdr:colOff>
      <xdr:row>78</xdr:row>
      <xdr:rowOff>8840</xdr:rowOff>
    </xdr:to>
    <xdr:sp macro="" textlink="">
      <xdr:nvSpPr>
        <xdr:cNvPr id="197" name="楕円 196"/>
        <xdr:cNvSpPr/>
      </xdr:nvSpPr>
      <xdr:spPr>
        <a:xfrm>
          <a:off x="1079500" y="1328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25367</xdr:rowOff>
    </xdr:from>
    <xdr:ext cx="469744" cy="259045"/>
    <xdr:sp macro="" textlink="">
      <xdr:nvSpPr>
        <xdr:cNvPr id="198" name="テキスト ボックス 197"/>
        <xdr:cNvSpPr txBox="1"/>
      </xdr:nvSpPr>
      <xdr:spPr>
        <a:xfrm>
          <a:off x="895428" y="1305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5" name="テキスト ボックス 21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165760</xdr:rowOff>
    </xdr:from>
    <xdr:to>
      <xdr:col>24</xdr:col>
      <xdr:colOff>62865</xdr:colOff>
      <xdr:row>99</xdr:row>
      <xdr:rowOff>65976</xdr:rowOff>
    </xdr:to>
    <xdr:cxnSp macro="">
      <xdr:nvCxnSpPr>
        <xdr:cNvPr id="223" name="直線コネクタ 222"/>
        <xdr:cNvCxnSpPr/>
      </xdr:nvCxnSpPr>
      <xdr:spPr>
        <a:xfrm flipV="1">
          <a:off x="4633595" y="15596260"/>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69803</xdr:rowOff>
    </xdr:from>
    <xdr:ext cx="534377" cy="259045"/>
    <xdr:sp macro="" textlink="">
      <xdr:nvSpPr>
        <xdr:cNvPr id="224" name="扶助費最小値テキスト"/>
        <xdr:cNvSpPr txBox="1"/>
      </xdr:nvSpPr>
      <xdr:spPr>
        <a:xfrm>
          <a:off x="4686300" y="1704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28,305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65976</xdr:rowOff>
    </xdr:from>
    <xdr:to>
      <xdr:col>24</xdr:col>
      <xdr:colOff>152400</xdr:colOff>
      <xdr:row>99</xdr:row>
      <xdr:rowOff>65976</xdr:rowOff>
    </xdr:to>
    <xdr:cxnSp macro="">
      <xdr:nvCxnSpPr>
        <xdr:cNvPr id="225" name="直線コネクタ 224"/>
        <xdr:cNvCxnSpPr/>
      </xdr:nvCxnSpPr>
      <xdr:spPr>
        <a:xfrm>
          <a:off x="4546600" y="1703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112437</xdr:rowOff>
    </xdr:from>
    <xdr:ext cx="599010" cy="259045"/>
    <xdr:sp macro="" textlink="">
      <xdr:nvSpPr>
        <xdr:cNvPr id="226" name="扶助費最大値テキスト"/>
        <xdr:cNvSpPr txBox="1"/>
      </xdr:nvSpPr>
      <xdr:spPr>
        <a:xfrm>
          <a:off x="4686300" y="1537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141,948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165760</xdr:rowOff>
    </xdr:from>
    <xdr:to>
      <xdr:col>24</xdr:col>
      <xdr:colOff>152400</xdr:colOff>
      <xdr:row>90</xdr:row>
      <xdr:rowOff>165760</xdr:rowOff>
    </xdr:to>
    <xdr:cxnSp macro="">
      <xdr:nvCxnSpPr>
        <xdr:cNvPr id="227" name="直線コネクタ 226"/>
        <xdr:cNvCxnSpPr/>
      </xdr:nvCxnSpPr>
      <xdr:spPr>
        <a:xfrm>
          <a:off x="4546600" y="1559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19469</xdr:rowOff>
    </xdr:from>
    <xdr:to>
      <xdr:col>24</xdr:col>
      <xdr:colOff>63500</xdr:colOff>
      <xdr:row>97</xdr:row>
      <xdr:rowOff>38367</xdr:rowOff>
    </xdr:to>
    <xdr:cxnSp macro="">
      <xdr:nvCxnSpPr>
        <xdr:cNvPr id="228" name="直線コネクタ 227"/>
        <xdr:cNvCxnSpPr/>
      </xdr:nvCxnSpPr>
      <xdr:spPr>
        <a:xfrm>
          <a:off x="3797300" y="16650119"/>
          <a:ext cx="838200" cy="1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117225</xdr:rowOff>
    </xdr:from>
    <xdr:ext cx="534377" cy="259045"/>
    <xdr:sp macro="" textlink="">
      <xdr:nvSpPr>
        <xdr:cNvPr id="229" name="扶助費平均値テキスト"/>
        <xdr:cNvSpPr txBox="1"/>
      </xdr:nvSpPr>
      <xdr:spPr>
        <a:xfrm>
          <a:off x="4686300" y="16233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94348</xdr:rowOff>
    </xdr:from>
    <xdr:to>
      <xdr:col>24</xdr:col>
      <xdr:colOff>114300</xdr:colOff>
      <xdr:row>96</xdr:row>
      <xdr:rowOff>24498</xdr:rowOff>
    </xdr:to>
    <xdr:sp macro="" textlink="">
      <xdr:nvSpPr>
        <xdr:cNvPr id="230" name="フローチャート: 判断 229"/>
        <xdr:cNvSpPr/>
      </xdr:nvSpPr>
      <xdr:spPr>
        <a:xfrm>
          <a:off x="4584700" y="163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19469</xdr:rowOff>
    </xdr:from>
    <xdr:to>
      <xdr:col>19</xdr:col>
      <xdr:colOff>177800</xdr:colOff>
      <xdr:row>97</xdr:row>
      <xdr:rowOff>50736</xdr:rowOff>
    </xdr:to>
    <xdr:cxnSp macro="">
      <xdr:nvCxnSpPr>
        <xdr:cNvPr id="231" name="直線コネクタ 230"/>
        <xdr:cNvCxnSpPr/>
      </xdr:nvCxnSpPr>
      <xdr:spPr>
        <a:xfrm flipV="1">
          <a:off x="2908300" y="16650119"/>
          <a:ext cx="889000" cy="3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141833</xdr:rowOff>
    </xdr:from>
    <xdr:to>
      <xdr:col>20</xdr:col>
      <xdr:colOff>38100</xdr:colOff>
      <xdr:row>96</xdr:row>
      <xdr:rowOff>71983</xdr:rowOff>
    </xdr:to>
    <xdr:sp macro="" textlink="">
      <xdr:nvSpPr>
        <xdr:cNvPr id="232" name="フローチャート: 判断 231"/>
        <xdr:cNvSpPr/>
      </xdr:nvSpPr>
      <xdr:spPr>
        <a:xfrm>
          <a:off x="3746500" y="1642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88510</xdr:rowOff>
    </xdr:from>
    <xdr:ext cx="534377" cy="259045"/>
    <xdr:sp macro="" textlink="">
      <xdr:nvSpPr>
        <xdr:cNvPr id="233" name="テキスト ボックス 232"/>
        <xdr:cNvSpPr txBox="1"/>
      </xdr:nvSpPr>
      <xdr:spPr>
        <a:xfrm>
          <a:off x="3530111" y="1620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24040</xdr:rowOff>
    </xdr:from>
    <xdr:to>
      <xdr:col>15</xdr:col>
      <xdr:colOff>50800</xdr:colOff>
      <xdr:row>97</xdr:row>
      <xdr:rowOff>50736</xdr:rowOff>
    </xdr:to>
    <xdr:cxnSp macro="">
      <xdr:nvCxnSpPr>
        <xdr:cNvPr id="234" name="直線コネクタ 233"/>
        <xdr:cNvCxnSpPr/>
      </xdr:nvCxnSpPr>
      <xdr:spPr>
        <a:xfrm>
          <a:off x="2019300" y="16654690"/>
          <a:ext cx="889000" cy="2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4204</xdr:rowOff>
    </xdr:from>
    <xdr:to>
      <xdr:col>15</xdr:col>
      <xdr:colOff>101600</xdr:colOff>
      <xdr:row>96</xdr:row>
      <xdr:rowOff>105804</xdr:rowOff>
    </xdr:to>
    <xdr:sp macro="" textlink="">
      <xdr:nvSpPr>
        <xdr:cNvPr id="235" name="フローチャート: 判断 234"/>
        <xdr:cNvSpPr/>
      </xdr:nvSpPr>
      <xdr:spPr>
        <a:xfrm>
          <a:off x="2857500" y="1646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122331</xdr:rowOff>
    </xdr:from>
    <xdr:ext cx="534377" cy="259045"/>
    <xdr:sp macro="" textlink="">
      <xdr:nvSpPr>
        <xdr:cNvPr id="236" name="テキスト ボックス 235"/>
        <xdr:cNvSpPr txBox="1"/>
      </xdr:nvSpPr>
      <xdr:spPr>
        <a:xfrm>
          <a:off x="2641111" y="1623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24040</xdr:rowOff>
    </xdr:from>
    <xdr:to>
      <xdr:col>10</xdr:col>
      <xdr:colOff>114300</xdr:colOff>
      <xdr:row>97</xdr:row>
      <xdr:rowOff>27902</xdr:rowOff>
    </xdr:to>
    <xdr:cxnSp macro="">
      <xdr:nvCxnSpPr>
        <xdr:cNvPr id="237" name="直線コネクタ 236"/>
        <xdr:cNvCxnSpPr/>
      </xdr:nvCxnSpPr>
      <xdr:spPr>
        <a:xfrm flipV="1">
          <a:off x="1130300" y="16654690"/>
          <a:ext cx="889000" cy="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12776</xdr:rowOff>
    </xdr:from>
    <xdr:to>
      <xdr:col>10</xdr:col>
      <xdr:colOff>165100</xdr:colOff>
      <xdr:row>96</xdr:row>
      <xdr:rowOff>114376</xdr:rowOff>
    </xdr:to>
    <xdr:sp macro="" textlink="">
      <xdr:nvSpPr>
        <xdr:cNvPr id="238" name="フローチャート: 判断 237"/>
        <xdr:cNvSpPr/>
      </xdr:nvSpPr>
      <xdr:spPr>
        <a:xfrm>
          <a:off x="1968500" y="1647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130903</xdr:rowOff>
    </xdr:from>
    <xdr:ext cx="534377" cy="259045"/>
    <xdr:sp macro="" textlink="">
      <xdr:nvSpPr>
        <xdr:cNvPr id="239" name="テキスト ボックス 238"/>
        <xdr:cNvSpPr txBox="1"/>
      </xdr:nvSpPr>
      <xdr:spPr>
        <a:xfrm>
          <a:off x="1752111" y="1624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31114</xdr:rowOff>
    </xdr:from>
    <xdr:to>
      <xdr:col>6</xdr:col>
      <xdr:colOff>38100</xdr:colOff>
      <xdr:row>96</xdr:row>
      <xdr:rowOff>132714</xdr:rowOff>
    </xdr:to>
    <xdr:sp macro="" textlink="">
      <xdr:nvSpPr>
        <xdr:cNvPr id="240" name="フローチャート: 判断 239"/>
        <xdr:cNvSpPr/>
      </xdr:nvSpPr>
      <xdr:spPr>
        <a:xfrm>
          <a:off x="1079500" y="1649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149241</xdr:rowOff>
    </xdr:from>
    <xdr:ext cx="534377" cy="259045"/>
    <xdr:sp macro="" textlink="">
      <xdr:nvSpPr>
        <xdr:cNvPr id="241" name="テキスト ボックス 240"/>
        <xdr:cNvSpPr txBox="1"/>
      </xdr:nvSpPr>
      <xdr:spPr>
        <a:xfrm>
          <a:off x="863111" y="1626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159017</xdr:rowOff>
    </xdr:from>
    <xdr:to>
      <xdr:col>24</xdr:col>
      <xdr:colOff>114300</xdr:colOff>
      <xdr:row>97</xdr:row>
      <xdr:rowOff>89167</xdr:rowOff>
    </xdr:to>
    <xdr:sp macro="" textlink="">
      <xdr:nvSpPr>
        <xdr:cNvPr id="247" name="楕円 246"/>
        <xdr:cNvSpPr/>
      </xdr:nvSpPr>
      <xdr:spPr>
        <a:xfrm>
          <a:off x="4584700" y="1661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137444</xdr:rowOff>
    </xdr:from>
    <xdr:ext cx="534377" cy="259045"/>
    <xdr:sp macro="" textlink="">
      <xdr:nvSpPr>
        <xdr:cNvPr id="248" name="扶助費該当値テキスト"/>
        <xdr:cNvSpPr txBox="1"/>
      </xdr:nvSpPr>
      <xdr:spPr>
        <a:xfrm>
          <a:off x="4686300" y="1659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57,479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140119</xdr:rowOff>
    </xdr:from>
    <xdr:to>
      <xdr:col>20</xdr:col>
      <xdr:colOff>38100</xdr:colOff>
      <xdr:row>97</xdr:row>
      <xdr:rowOff>70269</xdr:rowOff>
    </xdr:to>
    <xdr:sp macro="" textlink="">
      <xdr:nvSpPr>
        <xdr:cNvPr id="249" name="楕円 248"/>
        <xdr:cNvSpPr/>
      </xdr:nvSpPr>
      <xdr:spPr>
        <a:xfrm>
          <a:off x="3746500" y="1659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61396</xdr:rowOff>
    </xdr:from>
    <xdr:ext cx="534377" cy="259045"/>
    <xdr:sp macro="" textlink="">
      <xdr:nvSpPr>
        <xdr:cNvPr id="250" name="テキスト ボックス 249"/>
        <xdr:cNvSpPr txBox="1"/>
      </xdr:nvSpPr>
      <xdr:spPr>
        <a:xfrm>
          <a:off x="3530111" y="1669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58,967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171386</xdr:rowOff>
    </xdr:from>
    <xdr:to>
      <xdr:col>15</xdr:col>
      <xdr:colOff>101600</xdr:colOff>
      <xdr:row>97</xdr:row>
      <xdr:rowOff>101536</xdr:rowOff>
    </xdr:to>
    <xdr:sp macro="" textlink="">
      <xdr:nvSpPr>
        <xdr:cNvPr id="251" name="楕円 250"/>
        <xdr:cNvSpPr/>
      </xdr:nvSpPr>
      <xdr:spPr>
        <a:xfrm>
          <a:off x="2857500" y="1663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92663</xdr:rowOff>
    </xdr:from>
    <xdr:ext cx="534377" cy="259045"/>
    <xdr:sp macro="" textlink="">
      <xdr:nvSpPr>
        <xdr:cNvPr id="252" name="テキスト ボックス 251"/>
        <xdr:cNvSpPr txBox="1"/>
      </xdr:nvSpPr>
      <xdr:spPr>
        <a:xfrm>
          <a:off x="2641111" y="1672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56,505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144690</xdr:rowOff>
    </xdr:from>
    <xdr:to>
      <xdr:col>10</xdr:col>
      <xdr:colOff>165100</xdr:colOff>
      <xdr:row>97</xdr:row>
      <xdr:rowOff>74840</xdr:rowOff>
    </xdr:to>
    <xdr:sp macro="" textlink="">
      <xdr:nvSpPr>
        <xdr:cNvPr id="253" name="楕円 252"/>
        <xdr:cNvSpPr/>
      </xdr:nvSpPr>
      <xdr:spPr>
        <a:xfrm>
          <a:off x="1968500" y="166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65967</xdr:rowOff>
    </xdr:from>
    <xdr:ext cx="534377" cy="259045"/>
    <xdr:sp macro="" textlink="">
      <xdr:nvSpPr>
        <xdr:cNvPr id="254" name="テキスト ボックス 253"/>
        <xdr:cNvSpPr txBox="1"/>
      </xdr:nvSpPr>
      <xdr:spPr>
        <a:xfrm>
          <a:off x="1752111" y="166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58,607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148552</xdr:rowOff>
    </xdr:from>
    <xdr:to>
      <xdr:col>6</xdr:col>
      <xdr:colOff>38100</xdr:colOff>
      <xdr:row>97</xdr:row>
      <xdr:rowOff>78702</xdr:rowOff>
    </xdr:to>
    <xdr:sp macro="" textlink="">
      <xdr:nvSpPr>
        <xdr:cNvPr id="255" name="楕円 254"/>
        <xdr:cNvSpPr/>
      </xdr:nvSpPr>
      <xdr:spPr>
        <a:xfrm>
          <a:off x="1079500" y="1660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69829</xdr:rowOff>
    </xdr:from>
    <xdr:ext cx="534377" cy="259045"/>
    <xdr:sp macro="" textlink="">
      <xdr:nvSpPr>
        <xdr:cNvPr id="256" name="テキスト ボックス 255"/>
        <xdr:cNvSpPr txBox="1"/>
      </xdr:nvSpPr>
      <xdr:spPr>
        <a:xfrm>
          <a:off x="863111" y="1670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58,303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0" name="テキスト ボックス 269"/>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2" name="テキスト ボックス 27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4" name="テキスト ボックス 27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6" name="テキスト ボックス 27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97607</xdr:rowOff>
    </xdr:from>
    <xdr:to>
      <xdr:col>54</xdr:col>
      <xdr:colOff>189865</xdr:colOff>
      <xdr:row>36</xdr:row>
      <xdr:rowOff>35413</xdr:rowOff>
    </xdr:to>
    <xdr:cxnSp macro="">
      <xdr:nvCxnSpPr>
        <xdr:cNvPr id="280" name="直線コネクタ 279"/>
        <xdr:cNvCxnSpPr/>
      </xdr:nvCxnSpPr>
      <xdr:spPr>
        <a:xfrm flipV="1">
          <a:off x="10475595" y="5241107"/>
          <a:ext cx="1270" cy="96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39240</xdr:rowOff>
    </xdr:from>
    <xdr:ext cx="599010" cy="259045"/>
    <xdr:sp macro="" textlink="">
      <xdr:nvSpPr>
        <xdr:cNvPr id="281" name="補助費等最小値テキスト"/>
        <xdr:cNvSpPr txBox="1"/>
      </xdr:nvSpPr>
      <xdr:spPr>
        <a:xfrm>
          <a:off x="10528300" y="6211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137,372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35413</xdr:rowOff>
    </xdr:from>
    <xdr:to>
      <xdr:col>55</xdr:col>
      <xdr:colOff>88900</xdr:colOff>
      <xdr:row>36</xdr:row>
      <xdr:rowOff>35413</xdr:rowOff>
    </xdr:to>
    <xdr:cxnSp macro="">
      <xdr:nvCxnSpPr>
        <xdr:cNvPr id="282" name="直線コネクタ 281"/>
        <xdr:cNvCxnSpPr/>
      </xdr:nvCxnSpPr>
      <xdr:spPr>
        <a:xfrm>
          <a:off x="10388600" y="6207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44284</xdr:rowOff>
    </xdr:from>
    <xdr:ext cx="599010" cy="259045"/>
    <xdr:sp macro="" textlink="">
      <xdr:nvSpPr>
        <xdr:cNvPr id="283" name="補助費等最大値テキスト"/>
        <xdr:cNvSpPr txBox="1"/>
      </xdr:nvSpPr>
      <xdr:spPr>
        <a:xfrm>
          <a:off x="10528300" y="501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391,048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97607</xdr:rowOff>
    </xdr:from>
    <xdr:to>
      <xdr:col>55</xdr:col>
      <xdr:colOff>88900</xdr:colOff>
      <xdr:row>30</xdr:row>
      <xdr:rowOff>97607</xdr:rowOff>
    </xdr:to>
    <xdr:cxnSp macro="">
      <xdr:nvCxnSpPr>
        <xdr:cNvPr id="284" name="直線コネクタ 283"/>
        <xdr:cNvCxnSpPr/>
      </xdr:nvCxnSpPr>
      <xdr:spPr>
        <a:xfrm>
          <a:off x="10388600" y="5241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22344</xdr:rowOff>
    </xdr:from>
    <xdr:to>
      <xdr:col>55</xdr:col>
      <xdr:colOff>0</xdr:colOff>
      <xdr:row>38</xdr:row>
      <xdr:rowOff>85492</xdr:rowOff>
    </xdr:to>
    <xdr:cxnSp macro="">
      <xdr:nvCxnSpPr>
        <xdr:cNvPr id="285" name="直線コネクタ 284"/>
        <xdr:cNvCxnSpPr/>
      </xdr:nvCxnSpPr>
      <xdr:spPr>
        <a:xfrm flipV="1">
          <a:off x="9639300" y="6194544"/>
          <a:ext cx="838200" cy="40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81849</xdr:rowOff>
    </xdr:from>
    <xdr:ext cx="599010" cy="259045"/>
    <xdr:sp macro="" textlink="">
      <xdr:nvSpPr>
        <xdr:cNvPr id="286" name="補助費等平均値テキスト"/>
        <xdr:cNvSpPr txBox="1"/>
      </xdr:nvSpPr>
      <xdr:spPr>
        <a:xfrm>
          <a:off x="10528300" y="57396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58972</xdr:rowOff>
    </xdr:from>
    <xdr:to>
      <xdr:col>55</xdr:col>
      <xdr:colOff>50800</xdr:colOff>
      <xdr:row>34</xdr:row>
      <xdr:rowOff>160572</xdr:rowOff>
    </xdr:to>
    <xdr:sp macro="" textlink="">
      <xdr:nvSpPr>
        <xdr:cNvPr id="287" name="フローチャート: 判断 286"/>
        <xdr:cNvSpPr/>
      </xdr:nvSpPr>
      <xdr:spPr>
        <a:xfrm>
          <a:off x="10426700" y="588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161726</xdr:rowOff>
    </xdr:from>
    <xdr:to>
      <xdr:col>50</xdr:col>
      <xdr:colOff>114300</xdr:colOff>
      <xdr:row>38</xdr:row>
      <xdr:rowOff>85492</xdr:rowOff>
    </xdr:to>
    <xdr:cxnSp macro="">
      <xdr:nvCxnSpPr>
        <xdr:cNvPr id="288" name="直線コネクタ 287"/>
        <xdr:cNvCxnSpPr/>
      </xdr:nvCxnSpPr>
      <xdr:spPr>
        <a:xfrm>
          <a:off x="8750300" y="6505376"/>
          <a:ext cx="889000" cy="9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69309</xdr:rowOff>
    </xdr:from>
    <xdr:to>
      <xdr:col>50</xdr:col>
      <xdr:colOff>165100</xdr:colOff>
      <xdr:row>37</xdr:row>
      <xdr:rowOff>170909</xdr:rowOff>
    </xdr:to>
    <xdr:sp macro="" textlink="">
      <xdr:nvSpPr>
        <xdr:cNvPr id="289" name="フローチャート: 判断 288"/>
        <xdr:cNvSpPr/>
      </xdr:nvSpPr>
      <xdr:spPr>
        <a:xfrm>
          <a:off x="9588500" y="6412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15986</xdr:rowOff>
    </xdr:from>
    <xdr:ext cx="534377" cy="259045"/>
    <xdr:sp macro="" textlink="">
      <xdr:nvSpPr>
        <xdr:cNvPr id="290" name="テキスト ボックス 289"/>
        <xdr:cNvSpPr txBox="1"/>
      </xdr:nvSpPr>
      <xdr:spPr>
        <a:xfrm>
          <a:off x="9372111" y="618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161726</xdr:rowOff>
    </xdr:from>
    <xdr:to>
      <xdr:col>45</xdr:col>
      <xdr:colOff>177800</xdr:colOff>
      <xdr:row>38</xdr:row>
      <xdr:rowOff>7855</xdr:rowOff>
    </xdr:to>
    <xdr:cxnSp macro="">
      <xdr:nvCxnSpPr>
        <xdr:cNvPr id="291" name="直線コネクタ 290"/>
        <xdr:cNvCxnSpPr/>
      </xdr:nvCxnSpPr>
      <xdr:spPr>
        <a:xfrm flipV="1">
          <a:off x="7861300" y="6505376"/>
          <a:ext cx="889000" cy="17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70749</xdr:rowOff>
    </xdr:from>
    <xdr:to>
      <xdr:col>46</xdr:col>
      <xdr:colOff>38100</xdr:colOff>
      <xdr:row>38</xdr:row>
      <xdr:rowOff>899</xdr:rowOff>
    </xdr:to>
    <xdr:sp macro="" textlink="">
      <xdr:nvSpPr>
        <xdr:cNvPr id="292" name="フローチャート: 判断 291"/>
        <xdr:cNvSpPr/>
      </xdr:nvSpPr>
      <xdr:spPr>
        <a:xfrm>
          <a:off x="8699500" y="641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17426</xdr:rowOff>
    </xdr:from>
    <xdr:ext cx="534377" cy="259045"/>
    <xdr:sp macro="" textlink="">
      <xdr:nvSpPr>
        <xdr:cNvPr id="293" name="テキスト ボックス 292"/>
        <xdr:cNvSpPr txBox="1"/>
      </xdr:nvSpPr>
      <xdr:spPr>
        <a:xfrm>
          <a:off x="8483111" y="618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7855</xdr:rowOff>
    </xdr:from>
    <xdr:to>
      <xdr:col>41</xdr:col>
      <xdr:colOff>50800</xdr:colOff>
      <xdr:row>38</xdr:row>
      <xdr:rowOff>78172</xdr:rowOff>
    </xdr:to>
    <xdr:cxnSp macro="">
      <xdr:nvCxnSpPr>
        <xdr:cNvPr id="294" name="直線コネクタ 293"/>
        <xdr:cNvCxnSpPr/>
      </xdr:nvCxnSpPr>
      <xdr:spPr>
        <a:xfrm flipV="1">
          <a:off x="6972300" y="6522955"/>
          <a:ext cx="889000" cy="7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94462</xdr:rowOff>
    </xdr:from>
    <xdr:to>
      <xdr:col>41</xdr:col>
      <xdr:colOff>101600</xdr:colOff>
      <xdr:row>38</xdr:row>
      <xdr:rowOff>24612</xdr:rowOff>
    </xdr:to>
    <xdr:sp macro="" textlink="">
      <xdr:nvSpPr>
        <xdr:cNvPr id="295" name="フローチャート: 判断 294"/>
        <xdr:cNvSpPr/>
      </xdr:nvSpPr>
      <xdr:spPr>
        <a:xfrm>
          <a:off x="7810500" y="643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41139</xdr:rowOff>
    </xdr:from>
    <xdr:ext cx="534377" cy="259045"/>
    <xdr:sp macro="" textlink="">
      <xdr:nvSpPr>
        <xdr:cNvPr id="296" name="テキスト ボックス 295"/>
        <xdr:cNvSpPr txBox="1"/>
      </xdr:nvSpPr>
      <xdr:spPr>
        <a:xfrm>
          <a:off x="7594111" y="621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96307</xdr:rowOff>
    </xdr:from>
    <xdr:to>
      <xdr:col>36</xdr:col>
      <xdr:colOff>165100</xdr:colOff>
      <xdr:row>38</xdr:row>
      <xdr:rowOff>26457</xdr:rowOff>
    </xdr:to>
    <xdr:sp macro="" textlink="">
      <xdr:nvSpPr>
        <xdr:cNvPr id="297" name="フローチャート: 判断 296"/>
        <xdr:cNvSpPr/>
      </xdr:nvSpPr>
      <xdr:spPr>
        <a:xfrm>
          <a:off x="6921500" y="643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42984</xdr:rowOff>
    </xdr:from>
    <xdr:ext cx="534377" cy="259045"/>
    <xdr:sp macro="" textlink="">
      <xdr:nvSpPr>
        <xdr:cNvPr id="298" name="テキスト ボックス 297"/>
        <xdr:cNvSpPr txBox="1"/>
      </xdr:nvSpPr>
      <xdr:spPr>
        <a:xfrm>
          <a:off x="6705111" y="621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142994</xdr:rowOff>
    </xdr:from>
    <xdr:to>
      <xdr:col>55</xdr:col>
      <xdr:colOff>50800</xdr:colOff>
      <xdr:row>36</xdr:row>
      <xdr:rowOff>73144</xdr:rowOff>
    </xdr:to>
    <xdr:sp macro="" textlink="">
      <xdr:nvSpPr>
        <xdr:cNvPr id="304" name="楕円 303"/>
        <xdr:cNvSpPr/>
      </xdr:nvSpPr>
      <xdr:spPr>
        <a:xfrm>
          <a:off x="10426700" y="614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57921</xdr:rowOff>
    </xdr:from>
    <xdr:ext cx="599010" cy="259045"/>
    <xdr:sp macro="" textlink="">
      <xdr:nvSpPr>
        <xdr:cNvPr id="305" name="補助費等該当値テキスト"/>
        <xdr:cNvSpPr txBox="1"/>
      </xdr:nvSpPr>
      <xdr:spPr>
        <a:xfrm>
          <a:off x="10528300" y="605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140,802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34692</xdr:rowOff>
    </xdr:from>
    <xdr:to>
      <xdr:col>50</xdr:col>
      <xdr:colOff>165100</xdr:colOff>
      <xdr:row>38</xdr:row>
      <xdr:rowOff>136292</xdr:rowOff>
    </xdr:to>
    <xdr:sp macro="" textlink="">
      <xdr:nvSpPr>
        <xdr:cNvPr id="306" name="楕円 305"/>
        <xdr:cNvSpPr/>
      </xdr:nvSpPr>
      <xdr:spPr>
        <a:xfrm>
          <a:off x="9588500" y="654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127419</xdr:rowOff>
    </xdr:from>
    <xdr:ext cx="534377" cy="259045"/>
    <xdr:sp macro="" textlink="">
      <xdr:nvSpPr>
        <xdr:cNvPr id="307" name="テキスト ボックス 306"/>
        <xdr:cNvSpPr txBox="1"/>
      </xdr:nvSpPr>
      <xdr:spPr>
        <a:xfrm>
          <a:off x="9372111" y="664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34,228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110926</xdr:rowOff>
    </xdr:from>
    <xdr:to>
      <xdr:col>46</xdr:col>
      <xdr:colOff>38100</xdr:colOff>
      <xdr:row>38</xdr:row>
      <xdr:rowOff>41076</xdr:rowOff>
    </xdr:to>
    <xdr:sp macro="" textlink="">
      <xdr:nvSpPr>
        <xdr:cNvPr id="308" name="楕円 307"/>
        <xdr:cNvSpPr/>
      </xdr:nvSpPr>
      <xdr:spPr>
        <a:xfrm>
          <a:off x="8699500" y="645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32203</xdr:rowOff>
    </xdr:from>
    <xdr:ext cx="534377" cy="259045"/>
    <xdr:sp macro="" textlink="">
      <xdr:nvSpPr>
        <xdr:cNvPr id="309" name="テキスト ボックス 308"/>
        <xdr:cNvSpPr txBox="1"/>
      </xdr:nvSpPr>
      <xdr:spPr>
        <a:xfrm>
          <a:off x="8483111" y="654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128505</xdr:rowOff>
    </xdr:from>
    <xdr:to>
      <xdr:col>41</xdr:col>
      <xdr:colOff>101600</xdr:colOff>
      <xdr:row>38</xdr:row>
      <xdr:rowOff>58655</xdr:rowOff>
    </xdr:to>
    <xdr:sp macro="" textlink="">
      <xdr:nvSpPr>
        <xdr:cNvPr id="310" name="楕円 309"/>
        <xdr:cNvSpPr/>
      </xdr:nvSpPr>
      <xdr:spPr>
        <a:xfrm>
          <a:off x="7810500" y="647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49782</xdr:rowOff>
    </xdr:from>
    <xdr:ext cx="534377" cy="259045"/>
    <xdr:sp macro="" textlink="">
      <xdr:nvSpPr>
        <xdr:cNvPr id="311" name="テキスト ボックス 310"/>
        <xdr:cNvSpPr txBox="1"/>
      </xdr:nvSpPr>
      <xdr:spPr>
        <a:xfrm>
          <a:off x="7594111" y="656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54,605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27372</xdr:rowOff>
    </xdr:from>
    <xdr:to>
      <xdr:col>36</xdr:col>
      <xdr:colOff>165100</xdr:colOff>
      <xdr:row>38</xdr:row>
      <xdr:rowOff>128972</xdr:rowOff>
    </xdr:to>
    <xdr:sp macro="" textlink="">
      <xdr:nvSpPr>
        <xdr:cNvPr id="312" name="楕円 311"/>
        <xdr:cNvSpPr/>
      </xdr:nvSpPr>
      <xdr:spPr>
        <a:xfrm>
          <a:off x="6921500" y="654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120099</xdr:rowOff>
    </xdr:from>
    <xdr:ext cx="534377" cy="259045"/>
    <xdr:sp macro="" textlink="">
      <xdr:nvSpPr>
        <xdr:cNvPr id="313" name="テキスト ボックス 312"/>
        <xdr:cNvSpPr txBox="1"/>
      </xdr:nvSpPr>
      <xdr:spPr>
        <a:xfrm>
          <a:off x="6705111" y="663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9" name="テキスト ボックス 32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169437</xdr:rowOff>
    </xdr:from>
    <xdr:to>
      <xdr:col>54</xdr:col>
      <xdr:colOff>189865</xdr:colOff>
      <xdr:row>58</xdr:row>
      <xdr:rowOff>145117</xdr:rowOff>
    </xdr:to>
    <xdr:cxnSp macro="">
      <xdr:nvCxnSpPr>
        <xdr:cNvPr id="337" name="直線コネクタ 336"/>
        <xdr:cNvCxnSpPr/>
      </xdr:nvCxnSpPr>
      <xdr:spPr>
        <a:xfrm flipV="1">
          <a:off x="10475595" y="8741937"/>
          <a:ext cx="1270" cy="134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148944</xdr:rowOff>
    </xdr:from>
    <xdr:ext cx="534377" cy="259045"/>
    <xdr:sp macro="" textlink="">
      <xdr:nvSpPr>
        <xdr:cNvPr id="338" name="普通建設事業費最小値テキスト"/>
        <xdr:cNvSpPr txBox="1"/>
      </xdr:nvSpPr>
      <xdr:spPr>
        <a:xfrm>
          <a:off x="10528300" y="1009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18,578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145117</xdr:rowOff>
    </xdr:from>
    <xdr:to>
      <xdr:col>55</xdr:col>
      <xdr:colOff>88900</xdr:colOff>
      <xdr:row>58</xdr:row>
      <xdr:rowOff>145117</xdr:rowOff>
    </xdr:to>
    <xdr:cxnSp macro="">
      <xdr:nvCxnSpPr>
        <xdr:cNvPr id="339" name="直線コネクタ 338"/>
        <xdr:cNvCxnSpPr/>
      </xdr:nvCxnSpPr>
      <xdr:spPr>
        <a:xfrm>
          <a:off x="10388600" y="1008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116114</xdr:rowOff>
    </xdr:from>
    <xdr:ext cx="599010" cy="259045"/>
    <xdr:sp macro="" textlink="">
      <xdr:nvSpPr>
        <xdr:cNvPr id="340" name="普通建設事業費最大値テキスト"/>
        <xdr:cNvSpPr txBox="1"/>
      </xdr:nvSpPr>
      <xdr:spPr>
        <a:xfrm>
          <a:off x="10528300" y="851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372,195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169437</xdr:rowOff>
    </xdr:from>
    <xdr:to>
      <xdr:col>55</xdr:col>
      <xdr:colOff>88900</xdr:colOff>
      <xdr:row>50</xdr:row>
      <xdr:rowOff>169437</xdr:rowOff>
    </xdr:to>
    <xdr:cxnSp macro="">
      <xdr:nvCxnSpPr>
        <xdr:cNvPr id="341" name="直線コネクタ 340"/>
        <xdr:cNvCxnSpPr/>
      </xdr:nvCxnSpPr>
      <xdr:spPr>
        <a:xfrm>
          <a:off x="10388600" y="8741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102553</xdr:rowOff>
    </xdr:from>
    <xdr:to>
      <xdr:col>55</xdr:col>
      <xdr:colOff>0</xdr:colOff>
      <xdr:row>57</xdr:row>
      <xdr:rowOff>145556</xdr:rowOff>
    </xdr:to>
    <xdr:cxnSp macro="">
      <xdr:nvCxnSpPr>
        <xdr:cNvPr id="342" name="直線コネクタ 341"/>
        <xdr:cNvCxnSpPr/>
      </xdr:nvCxnSpPr>
      <xdr:spPr>
        <a:xfrm>
          <a:off x="9639300" y="9875203"/>
          <a:ext cx="838200" cy="4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84215</xdr:rowOff>
    </xdr:from>
    <xdr:ext cx="599010" cy="259045"/>
    <xdr:sp macro="" textlink="">
      <xdr:nvSpPr>
        <xdr:cNvPr id="343" name="普通建設事業費平均値テキスト"/>
        <xdr:cNvSpPr txBox="1"/>
      </xdr:nvSpPr>
      <xdr:spPr>
        <a:xfrm>
          <a:off x="10528300" y="95139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61338</xdr:rowOff>
    </xdr:from>
    <xdr:to>
      <xdr:col>55</xdr:col>
      <xdr:colOff>50800</xdr:colOff>
      <xdr:row>56</xdr:row>
      <xdr:rowOff>162938</xdr:rowOff>
    </xdr:to>
    <xdr:sp macro="" textlink="">
      <xdr:nvSpPr>
        <xdr:cNvPr id="344" name="フローチャート: 判断 343"/>
        <xdr:cNvSpPr/>
      </xdr:nvSpPr>
      <xdr:spPr>
        <a:xfrm>
          <a:off x="104267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102553</xdr:rowOff>
    </xdr:from>
    <xdr:to>
      <xdr:col>50</xdr:col>
      <xdr:colOff>114300</xdr:colOff>
      <xdr:row>57</xdr:row>
      <xdr:rowOff>112150</xdr:rowOff>
    </xdr:to>
    <xdr:cxnSp macro="">
      <xdr:nvCxnSpPr>
        <xdr:cNvPr id="345" name="直線コネクタ 344"/>
        <xdr:cNvCxnSpPr/>
      </xdr:nvCxnSpPr>
      <xdr:spPr>
        <a:xfrm flipV="1">
          <a:off x="8750300" y="9875203"/>
          <a:ext cx="889000" cy="9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3312</xdr:rowOff>
    </xdr:from>
    <xdr:to>
      <xdr:col>50</xdr:col>
      <xdr:colOff>165100</xdr:colOff>
      <xdr:row>57</xdr:row>
      <xdr:rowOff>104912</xdr:rowOff>
    </xdr:to>
    <xdr:sp macro="" textlink="">
      <xdr:nvSpPr>
        <xdr:cNvPr id="346" name="フローチャート: 判断 345"/>
        <xdr:cNvSpPr/>
      </xdr:nvSpPr>
      <xdr:spPr>
        <a:xfrm>
          <a:off x="95885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121439</xdr:rowOff>
    </xdr:from>
    <xdr:ext cx="534377" cy="259045"/>
    <xdr:sp macro="" textlink="">
      <xdr:nvSpPr>
        <xdr:cNvPr id="347" name="テキスト ボックス 346"/>
        <xdr:cNvSpPr txBox="1"/>
      </xdr:nvSpPr>
      <xdr:spPr>
        <a:xfrm>
          <a:off x="9372111" y="955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60985</xdr:rowOff>
    </xdr:from>
    <xdr:to>
      <xdr:col>45</xdr:col>
      <xdr:colOff>177800</xdr:colOff>
      <xdr:row>57</xdr:row>
      <xdr:rowOff>112150</xdr:rowOff>
    </xdr:to>
    <xdr:cxnSp macro="">
      <xdr:nvCxnSpPr>
        <xdr:cNvPr id="348" name="直線コネクタ 347"/>
        <xdr:cNvCxnSpPr/>
      </xdr:nvCxnSpPr>
      <xdr:spPr>
        <a:xfrm>
          <a:off x="7861300" y="9833635"/>
          <a:ext cx="889000" cy="5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56610</xdr:rowOff>
    </xdr:from>
    <xdr:to>
      <xdr:col>46</xdr:col>
      <xdr:colOff>38100</xdr:colOff>
      <xdr:row>57</xdr:row>
      <xdr:rowOff>158210</xdr:rowOff>
    </xdr:to>
    <xdr:sp macro="" textlink="">
      <xdr:nvSpPr>
        <xdr:cNvPr id="349" name="フローチャート: 判断 348"/>
        <xdr:cNvSpPr/>
      </xdr:nvSpPr>
      <xdr:spPr>
        <a:xfrm>
          <a:off x="8699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3287</xdr:rowOff>
    </xdr:from>
    <xdr:ext cx="534377" cy="259045"/>
    <xdr:sp macro="" textlink="">
      <xdr:nvSpPr>
        <xdr:cNvPr id="350" name="テキスト ボックス 349"/>
        <xdr:cNvSpPr txBox="1"/>
      </xdr:nvSpPr>
      <xdr:spPr>
        <a:xfrm>
          <a:off x="8483111" y="96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60985</xdr:rowOff>
    </xdr:from>
    <xdr:to>
      <xdr:col>41</xdr:col>
      <xdr:colOff>50800</xdr:colOff>
      <xdr:row>57</xdr:row>
      <xdr:rowOff>61195</xdr:rowOff>
    </xdr:to>
    <xdr:cxnSp macro="">
      <xdr:nvCxnSpPr>
        <xdr:cNvPr id="351" name="直線コネクタ 350"/>
        <xdr:cNvCxnSpPr/>
      </xdr:nvCxnSpPr>
      <xdr:spPr>
        <a:xfrm flipV="1">
          <a:off x="6972300" y="9833635"/>
          <a:ext cx="889000" cy="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79973</xdr:rowOff>
    </xdr:from>
    <xdr:to>
      <xdr:col>41</xdr:col>
      <xdr:colOff>101600</xdr:colOff>
      <xdr:row>58</xdr:row>
      <xdr:rowOff>10123</xdr:rowOff>
    </xdr:to>
    <xdr:sp macro="" textlink="">
      <xdr:nvSpPr>
        <xdr:cNvPr id="352" name="フローチャート: 判断 351"/>
        <xdr:cNvSpPr/>
      </xdr:nvSpPr>
      <xdr:spPr>
        <a:xfrm>
          <a:off x="7810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1250</xdr:rowOff>
    </xdr:from>
    <xdr:ext cx="534377" cy="259045"/>
    <xdr:sp macro="" textlink="">
      <xdr:nvSpPr>
        <xdr:cNvPr id="353" name="テキスト ボックス 352"/>
        <xdr:cNvSpPr txBox="1"/>
      </xdr:nvSpPr>
      <xdr:spPr>
        <a:xfrm>
          <a:off x="7594111" y="994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80163</xdr:rowOff>
    </xdr:from>
    <xdr:to>
      <xdr:col>36</xdr:col>
      <xdr:colOff>165100</xdr:colOff>
      <xdr:row>58</xdr:row>
      <xdr:rowOff>10313</xdr:rowOff>
    </xdr:to>
    <xdr:sp macro="" textlink="">
      <xdr:nvSpPr>
        <xdr:cNvPr id="354" name="フローチャート: 判断 353"/>
        <xdr:cNvSpPr/>
      </xdr:nvSpPr>
      <xdr:spPr>
        <a:xfrm>
          <a:off x="6921500" y="98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1440</xdr:rowOff>
    </xdr:from>
    <xdr:ext cx="534377" cy="259045"/>
    <xdr:sp macro="" textlink="">
      <xdr:nvSpPr>
        <xdr:cNvPr id="355" name="テキスト ボックス 354"/>
        <xdr:cNvSpPr txBox="1"/>
      </xdr:nvSpPr>
      <xdr:spPr>
        <a:xfrm>
          <a:off x="6705111" y="994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94756</xdr:rowOff>
    </xdr:from>
    <xdr:to>
      <xdr:col>55</xdr:col>
      <xdr:colOff>50800</xdr:colOff>
      <xdr:row>58</xdr:row>
      <xdr:rowOff>24906</xdr:rowOff>
    </xdr:to>
    <xdr:sp macro="" textlink="">
      <xdr:nvSpPr>
        <xdr:cNvPr id="361" name="楕円 360"/>
        <xdr:cNvSpPr/>
      </xdr:nvSpPr>
      <xdr:spPr>
        <a:xfrm>
          <a:off x="10426700" y="986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73183</xdr:rowOff>
    </xdr:from>
    <xdr:ext cx="534377" cy="259045"/>
    <xdr:sp macro="" textlink="">
      <xdr:nvSpPr>
        <xdr:cNvPr id="362" name="普通建設事業費該当値テキスト"/>
        <xdr:cNvSpPr txBox="1"/>
      </xdr:nvSpPr>
      <xdr:spPr>
        <a:xfrm>
          <a:off x="10528300" y="984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63,463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51753</xdr:rowOff>
    </xdr:from>
    <xdr:to>
      <xdr:col>50</xdr:col>
      <xdr:colOff>165100</xdr:colOff>
      <xdr:row>57</xdr:row>
      <xdr:rowOff>153353</xdr:rowOff>
    </xdr:to>
    <xdr:sp macro="" textlink="">
      <xdr:nvSpPr>
        <xdr:cNvPr id="363" name="楕円 362"/>
        <xdr:cNvSpPr/>
      </xdr:nvSpPr>
      <xdr:spPr>
        <a:xfrm>
          <a:off x="9588500" y="982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144480</xdr:rowOff>
    </xdr:from>
    <xdr:ext cx="534377" cy="259045"/>
    <xdr:sp macro="" textlink="">
      <xdr:nvSpPr>
        <xdr:cNvPr id="364" name="テキスト ボックス 363"/>
        <xdr:cNvSpPr txBox="1"/>
      </xdr:nvSpPr>
      <xdr:spPr>
        <a:xfrm>
          <a:off x="9372111" y="991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74,750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61350</xdr:rowOff>
    </xdr:from>
    <xdr:to>
      <xdr:col>46</xdr:col>
      <xdr:colOff>38100</xdr:colOff>
      <xdr:row>57</xdr:row>
      <xdr:rowOff>162950</xdr:rowOff>
    </xdr:to>
    <xdr:sp macro="" textlink="">
      <xdr:nvSpPr>
        <xdr:cNvPr id="365" name="楕円 364"/>
        <xdr:cNvSpPr/>
      </xdr:nvSpPr>
      <xdr:spPr>
        <a:xfrm>
          <a:off x="8699500" y="983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154077</xdr:rowOff>
    </xdr:from>
    <xdr:ext cx="534377" cy="259045"/>
    <xdr:sp macro="" textlink="">
      <xdr:nvSpPr>
        <xdr:cNvPr id="366" name="テキスト ボックス 365"/>
        <xdr:cNvSpPr txBox="1"/>
      </xdr:nvSpPr>
      <xdr:spPr>
        <a:xfrm>
          <a:off x="8483111" y="992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72,231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10185</xdr:rowOff>
    </xdr:from>
    <xdr:to>
      <xdr:col>41</xdr:col>
      <xdr:colOff>101600</xdr:colOff>
      <xdr:row>57</xdr:row>
      <xdr:rowOff>111785</xdr:rowOff>
    </xdr:to>
    <xdr:sp macro="" textlink="">
      <xdr:nvSpPr>
        <xdr:cNvPr id="367" name="楕円 366"/>
        <xdr:cNvSpPr/>
      </xdr:nvSpPr>
      <xdr:spPr>
        <a:xfrm>
          <a:off x="7810500" y="978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128312</xdr:rowOff>
    </xdr:from>
    <xdr:ext cx="534377" cy="259045"/>
    <xdr:sp macro="" textlink="">
      <xdr:nvSpPr>
        <xdr:cNvPr id="368" name="テキスト ボックス 367"/>
        <xdr:cNvSpPr txBox="1"/>
      </xdr:nvSpPr>
      <xdr:spPr>
        <a:xfrm>
          <a:off x="7594111" y="955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85,660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10395</xdr:rowOff>
    </xdr:from>
    <xdr:to>
      <xdr:col>36</xdr:col>
      <xdr:colOff>165100</xdr:colOff>
      <xdr:row>57</xdr:row>
      <xdr:rowOff>111995</xdr:rowOff>
    </xdr:to>
    <xdr:sp macro="" textlink="">
      <xdr:nvSpPr>
        <xdr:cNvPr id="369" name="楕円 368"/>
        <xdr:cNvSpPr/>
      </xdr:nvSpPr>
      <xdr:spPr>
        <a:xfrm>
          <a:off x="6921500" y="978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128522</xdr:rowOff>
    </xdr:from>
    <xdr:ext cx="534377" cy="259045"/>
    <xdr:sp macro="" textlink="">
      <xdr:nvSpPr>
        <xdr:cNvPr id="370" name="テキスト ボックス 369"/>
        <xdr:cNvSpPr txBox="1"/>
      </xdr:nvSpPr>
      <xdr:spPr>
        <a:xfrm>
          <a:off x="6705111" y="955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85,605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169925</xdr:rowOff>
    </xdr:from>
    <xdr:to>
      <xdr:col>54</xdr:col>
      <xdr:colOff>189865</xdr:colOff>
      <xdr:row>78</xdr:row>
      <xdr:rowOff>139329</xdr:rowOff>
    </xdr:to>
    <xdr:cxnSp macro="">
      <xdr:nvCxnSpPr>
        <xdr:cNvPr id="392" name="直線コネクタ 391"/>
        <xdr:cNvCxnSpPr/>
      </xdr:nvCxnSpPr>
      <xdr:spPr>
        <a:xfrm flipV="1">
          <a:off x="10475595" y="12171425"/>
          <a:ext cx="1270" cy="1341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143156</xdr:rowOff>
    </xdr:from>
    <xdr:ext cx="313932" cy="259045"/>
    <xdr:sp macro="" textlink="">
      <xdr:nvSpPr>
        <xdr:cNvPr id="393" name="普通建設事業費 （ うち新規整備　）最小値テキスト"/>
        <xdr:cNvSpPr txBox="1"/>
      </xdr:nvSpPr>
      <xdr:spPr>
        <a:xfrm>
          <a:off x="10528300" y="13516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139329</xdr:rowOff>
    </xdr:from>
    <xdr:to>
      <xdr:col>55</xdr:col>
      <xdr:colOff>88900</xdr:colOff>
      <xdr:row>78</xdr:row>
      <xdr:rowOff>139329</xdr:rowOff>
    </xdr:to>
    <xdr:cxnSp macro="">
      <xdr:nvCxnSpPr>
        <xdr:cNvPr id="394" name="直線コネクタ 393"/>
        <xdr:cNvCxnSpPr/>
      </xdr:nvCxnSpPr>
      <xdr:spPr>
        <a:xfrm>
          <a:off x="10388600" y="1351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116602</xdr:rowOff>
    </xdr:from>
    <xdr:ext cx="599010" cy="259045"/>
    <xdr:sp macro="" textlink="">
      <xdr:nvSpPr>
        <xdr:cNvPr id="395" name="普通建設事業費 （ うち新規整備　）最大値テキスト"/>
        <xdr:cNvSpPr txBox="1"/>
      </xdr:nvSpPr>
      <xdr:spPr>
        <a:xfrm>
          <a:off x="10528300" y="1194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293,389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169925</xdr:rowOff>
    </xdr:from>
    <xdr:to>
      <xdr:col>55</xdr:col>
      <xdr:colOff>88900</xdr:colOff>
      <xdr:row>70</xdr:row>
      <xdr:rowOff>169925</xdr:rowOff>
    </xdr:to>
    <xdr:cxnSp macro="">
      <xdr:nvCxnSpPr>
        <xdr:cNvPr id="396" name="直線コネクタ 395"/>
        <xdr:cNvCxnSpPr/>
      </xdr:nvCxnSpPr>
      <xdr:spPr>
        <a:xfrm>
          <a:off x="10388600" y="1217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102877</xdr:rowOff>
    </xdr:from>
    <xdr:to>
      <xdr:col>55</xdr:col>
      <xdr:colOff>0</xdr:colOff>
      <xdr:row>78</xdr:row>
      <xdr:rowOff>66754</xdr:rowOff>
    </xdr:to>
    <xdr:cxnSp macro="">
      <xdr:nvCxnSpPr>
        <xdr:cNvPr id="397" name="直線コネクタ 396"/>
        <xdr:cNvCxnSpPr/>
      </xdr:nvCxnSpPr>
      <xdr:spPr>
        <a:xfrm>
          <a:off x="9639300" y="13304527"/>
          <a:ext cx="838200" cy="13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78091</xdr:rowOff>
    </xdr:from>
    <xdr:ext cx="534377" cy="259045"/>
    <xdr:sp macro="" textlink="">
      <xdr:nvSpPr>
        <xdr:cNvPr id="398" name="普通建設事業費 （ うち新規整備　）平均値テキスト"/>
        <xdr:cNvSpPr txBox="1"/>
      </xdr:nvSpPr>
      <xdr:spPr>
        <a:xfrm>
          <a:off x="10528300" y="1310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55214</xdr:rowOff>
    </xdr:from>
    <xdr:to>
      <xdr:col>55</xdr:col>
      <xdr:colOff>50800</xdr:colOff>
      <xdr:row>77</xdr:row>
      <xdr:rowOff>156814</xdr:rowOff>
    </xdr:to>
    <xdr:sp macro="" textlink="">
      <xdr:nvSpPr>
        <xdr:cNvPr id="399" name="フローチャート: 判断 398"/>
        <xdr:cNvSpPr/>
      </xdr:nvSpPr>
      <xdr:spPr>
        <a:xfrm>
          <a:off x="104267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102877</xdr:rowOff>
    </xdr:from>
    <xdr:to>
      <xdr:col>50</xdr:col>
      <xdr:colOff>114300</xdr:colOff>
      <xdr:row>78</xdr:row>
      <xdr:rowOff>18771</xdr:rowOff>
    </xdr:to>
    <xdr:cxnSp macro="">
      <xdr:nvCxnSpPr>
        <xdr:cNvPr id="400" name="直線コネクタ 399"/>
        <xdr:cNvCxnSpPr/>
      </xdr:nvCxnSpPr>
      <xdr:spPr>
        <a:xfrm flipV="1">
          <a:off x="8750300" y="13304527"/>
          <a:ext cx="889000" cy="8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119455</xdr:rowOff>
    </xdr:from>
    <xdr:to>
      <xdr:col>50</xdr:col>
      <xdr:colOff>165100</xdr:colOff>
      <xdr:row>78</xdr:row>
      <xdr:rowOff>49605</xdr:rowOff>
    </xdr:to>
    <xdr:sp macro="" textlink="">
      <xdr:nvSpPr>
        <xdr:cNvPr id="401" name="フローチャート: 判断 400"/>
        <xdr:cNvSpPr/>
      </xdr:nvSpPr>
      <xdr:spPr>
        <a:xfrm>
          <a:off x="9588500" y="1332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40732</xdr:rowOff>
    </xdr:from>
    <xdr:ext cx="534377" cy="259045"/>
    <xdr:sp macro="" textlink="">
      <xdr:nvSpPr>
        <xdr:cNvPr id="402" name="テキスト ボックス 401"/>
        <xdr:cNvSpPr txBox="1"/>
      </xdr:nvSpPr>
      <xdr:spPr>
        <a:xfrm>
          <a:off x="9372111" y="1341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18771</xdr:rowOff>
    </xdr:from>
    <xdr:to>
      <xdr:col>45</xdr:col>
      <xdr:colOff>177800</xdr:colOff>
      <xdr:row>78</xdr:row>
      <xdr:rowOff>39289</xdr:rowOff>
    </xdr:to>
    <xdr:cxnSp macro="">
      <xdr:nvCxnSpPr>
        <xdr:cNvPr id="403" name="直線コネクタ 402"/>
        <xdr:cNvCxnSpPr/>
      </xdr:nvCxnSpPr>
      <xdr:spPr>
        <a:xfrm flipV="1">
          <a:off x="7861300" y="13391871"/>
          <a:ext cx="889000" cy="2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161741</xdr:rowOff>
    </xdr:from>
    <xdr:to>
      <xdr:col>46</xdr:col>
      <xdr:colOff>38100</xdr:colOff>
      <xdr:row>78</xdr:row>
      <xdr:rowOff>91891</xdr:rowOff>
    </xdr:to>
    <xdr:sp macro="" textlink="">
      <xdr:nvSpPr>
        <xdr:cNvPr id="404" name="フローチャート: 判断 403"/>
        <xdr:cNvSpPr/>
      </xdr:nvSpPr>
      <xdr:spPr>
        <a:xfrm>
          <a:off x="8699500" y="1336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83018</xdr:rowOff>
    </xdr:from>
    <xdr:ext cx="534377" cy="259045"/>
    <xdr:sp macro="" textlink="">
      <xdr:nvSpPr>
        <xdr:cNvPr id="405" name="テキスト ボックス 404"/>
        <xdr:cNvSpPr txBox="1"/>
      </xdr:nvSpPr>
      <xdr:spPr>
        <a:xfrm>
          <a:off x="8483111" y="1345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39289</xdr:rowOff>
    </xdr:from>
    <xdr:to>
      <xdr:col>41</xdr:col>
      <xdr:colOff>50800</xdr:colOff>
      <xdr:row>78</xdr:row>
      <xdr:rowOff>55978</xdr:rowOff>
    </xdr:to>
    <xdr:cxnSp macro="">
      <xdr:nvCxnSpPr>
        <xdr:cNvPr id="406" name="直線コネクタ 405"/>
        <xdr:cNvCxnSpPr/>
      </xdr:nvCxnSpPr>
      <xdr:spPr>
        <a:xfrm flipV="1">
          <a:off x="6972300" y="13412389"/>
          <a:ext cx="889000" cy="1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170464</xdr:rowOff>
    </xdr:from>
    <xdr:to>
      <xdr:col>41</xdr:col>
      <xdr:colOff>101600</xdr:colOff>
      <xdr:row>78</xdr:row>
      <xdr:rowOff>100614</xdr:rowOff>
    </xdr:to>
    <xdr:sp macro="" textlink="">
      <xdr:nvSpPr>
        <xdr:cNvPr id="407" name="フローチャート: 判断 406"/>
        <xdr:cNvSpPr/>
      </xdr:nvSpPr>
      <xdr:spPr>
        <a:xfrm>
          <a:off x="7810500" y="133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91741</xdr:rowOff>
    </xdr:from>
    <xdr:ext cx="534377" cy="259045"/>
    <xdr:sp macro="" textlink="">
      <xdr:nvSpPr>
        <xdr:cNvPr id="408" name="テキスト ボックス 407"/>
        <xdr:cNvSpPr txBox="1"/>
      </xdr:nvSpPr>
      <xdr:spPr>
        <a:xfrm>
          <a:off x="7594111" y="1346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159186</xdr:rowOff>
    </xdr:from>
    <xdr:to>
      <xdr:col>36</xdr:col>
      <xdr:colOff>165100</xdr:colOff>
      <xdr:row>78</xdr:row>
      <xdr:rowOff>89336</xdr:rowOff>
    </xdr:to>
    <xdr:sp macro="" textlink="">
      <xdr:nvSpPr>
        <xdr:cNvPr id="409" name="フローチャート: 判断 408"/>
        <xdr:cNvSpPr/>
      </xdr:nvSpPr>
      <xdr:spPr>
        <a:xfrm>
          <a:off x="6921500" y="1336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105863</xdr:rowOff>
    </xdr:from>
    <xdr:ext cx="534377" cy="259045"/>
    <xdr:sp macro="" textlink="">
      <xdr:nvSpPr>
        <xdr:cNvPr id="410" name="テキスト ボックス 409"/>
        <xdr:cNvSpPr txBox="1"/>
      </xdr:nvSpPr>
      <xdr:spPr>
        <a:xfrm>
          <a:off x="6705111" y="1313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15954</xdr:rowOff>
    </xdr:from>
    <xdr:to>
      <xdr:col>55</xdr:col>
      <xdr:colOff>50800</xdr:colOff>
      <xdr:row>78</xdr:row>
      <xdr:rowOff>117554</xdr:rowOff>
    </xdr:to>
    <xdr:sp macro="" textlink="">
      <xdr:nvSpPr>
        <xdr:cNvPr id="416" name="楕円 415"/>
        <xdr:cNvSpPr/>
      </xdr:nvSpPr>
      <xdr:spPr>
        <a:xfrm>
          <a:off x="10426700" y="1338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102331</xdr:rowOff>
    </xdr:from>
    <xdr:ext cx="534377" cy="259045"/>
    <xdr:sp macro="" textlink="">
      <xdr:nvSpPr>
        <xdr:cNvPr id="417" name="普通建設事業費 （ うち新規整備　）該当値テキスト"/>
        <xdr:cNvSpPr txBox="1"/>
      </xdr:nvSpPr>
      <xdr:spPr>
        <a:xfrm>
          <a:off x="10528300" y="1330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52077</xdr:rowOff>
    </xdr:from>
    <xdr:to>
      <xdr:col>50</xdr:col>
      <xdr:colOff>165100</xdr:colOff>
      <xdr:row>77</xdr:row>
      <xdr:rowOff>153677</xdr:rowOff>
    </xdr:to>
    <xdr:sp macro="" textlink="">
      <xdr:nvSpPr>
        <xdr:cNvPr id="418" name="楕円 417"/>
        <xdr:cNvSpPr/>
      </xdr:nvSpPr>
      <xdr:spPr>
        <a:xfrm>
          <a:off x="9588500" y="1325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170204</xdr:rowOff>
    </xdr:from>
    <xdr:ext cx="534377" cy="259045"/>
    <xdr:sp macro="" textlink="">
      <xdr:nvSpPr>
        <xdr:cNvPr id="419" name="テキスト ボックス 418"/>
        <xdr:cNvSpPr txBox="1"/>
      </xdr:nvSpPr>
      <xdr:spPr>
        <a:xfrm>
          <a:off x="9372111" y="1302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139421</xdr:rowOff>
    </xdr:from>
    <xdr:to>
      <xdr:col>46</xdr:col>
      <xdr:colOff>38100</xdr:colOff>
      <xdr:row>78</xdr:row>
      <xdr:rowOff>69571</xdr:rowOff>
    </xdr:to>
    <xdr:sp macro="" textlink="">
      <xdr:nvSpPr>
        <xdr:cNvPr id="420" name="楕円 419"/>
        <xdr:cNvSpPr/>
      </xdr:nvSpPr>
      <xdr:spPr>
        <a:xfrm>
          <a:off x="8699500" y="1334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86098</xdr:rowOff>
    </xdr:from>
    <xdr:ext cx="534377" cy="259045"/>
    <xdr:sp macro="" textlink="">
      <xdr:nvSpPr>
        <xdr:cNvPr id="421" name="テキスト ボックス 420"/>
        <xdr:cNvSpPr txBox="1"/>
      </xdr:nvSpPr>
      <xdr:spPr>
        <a:xfrm>
          <a:off x="8483111" y="1311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26,450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159939</xdr:rowOff>
    </xdr:from>
    <xdr:to>
      <xdr:col>41</xdr:col>
      <xdr:colOff>101600</xdr:colOff>
      <xdr:row>78</xdr:row>
      <xdr:rowOff>90089</xdr:rowOff>
    </xdr:to>
    <xdr:sp macro="" textlink="">
      <xdr:nvSpPr>
        <xdr:cNvPr id="422" name="楕円 421"/>
        <xdr:cNvSpPr/>
      </xdr:nvSpPr>
      <xdr:spPr>
        <a:xfrm>
          <a:off x="7810500" y="1336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106616</xdr:rowOff>
    </xdr:from>
    <xdr:ext cx="534377" cy="259045"/>
    <xdr:sp macro="" textlink="">
      <xdr:nvSpPr>
        <xdr:cNvPr id="423" name="テキスト ボックス 422"/>
        <xdr:cNvSpPr txBox="1"/>
      </xdr:nvSpPr>
      <xdr:spPr>
        <a:xfrm>
          <a:off x="7594111" y="1313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21,962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5178</xdr:rowOff>
    </xdr:from>
    <xdr:to>
      <xdr:col>36</xdr:col>
      <xdr:colOff>165100</xdr:colOff>
      <xdr:row>78</xdr:row>
      <xdr:rowOff>106778</xdr:rowOff>
    </xdr:to>
    <xdr:sp macro="" textlink="">
      <xdr:nvSpPr>
        <xdr:cNvPr id="424" name="楕円 423"/>
        <xdr:cNvSpPr/>
      </xdr:nvSpPr>
      <xdr:spPr>
        <a:xfrm>
          <a:off x="6921500" y="1337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97905</xdr:rowOff>
    </xdr:from>
    <xdr:ext cx="534377" cy="259045"/>
    <xdr:sp macro="" textlink="">
      <xdr:nvSpPr>
        <xdr:cNvPr id="425" name="テキスト ボックス 424"/>
        <xdr:cNvSpPr txBox="1"/>
      </xdr:nvSpPr>
      <xdr:spPr>
        <a:xfrm>
          <a:off x="6705111" y="1347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18,312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34055</xdr:rowOff>
    </xdr:from>
    <xdr:to>
      <xdr:col>54</xdr:col>
      <xdr:colOff>189865</xdr:colOff>
      <xdr:row>98</xdr:row>
      <xdr:rowOff>132659</xdr:rowOff>
    </xdr:to>
    <xdr:cxnSp macro="">
      <xdr:nvCxnSpPr>
        <xdr:cNvPr id="447" name="直線コネクタ 446"/>
        <xdr:cNvCxnSpPr/>
      </xdr:nvCxnSpPr>
      <xdr:spPr>
        <a:xfrm flipV="1">
          <a:off x="10475595" y="15636005"/>
          <a:ext cx="1270" cy="129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136486</xdr:rowOff>
    </xdr:from>
    <xdr:ext cx="469744" cy="259045"/>
    <xdr:sp macro="" textlink="">
      <xdr:nvSpPr>
        <xdr:cNvPr id="448" name="普通建設事業費 （ うち更新整備　）最小値テキスト"/>
        <xdr:cNvSpPr txBox="1"/>
      </xdr:nvSpPr>
      <xdr:spPr>
        <a:xfrm>
          <a:off x="10528300" y="1693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132659</xdr:rowOff>
    </xdr:from>
    <xdr:to>
      <xdr:col>55</xdr:col>
      <xdr:colOff>88900</xdr:colOff>
      <xdr:row>98</xdr:row>
      <xdr:rowOff>132659</xdr:rowOff>
    </xdr:to>
    <xdr:cxnSp macro="">
      <xdr:nvCxnSpPr>
        <xdr:cNvPr id="449" name="直線コネクタ 448"/>
        <xdr:cNvCxnSpPr/>
      </xdr:nvCxnSpPr>
      <xdr:spPr>
        <a:xfrm>
          <a:off x="10388600" y="1693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152182</xdr:rowOff>
    </xdr:from>
    <xdr:ext cx="599010" cy="259045"/>
    <xdr:sp macro="" textlink="">
      <xdr:nvSpPr>
        <xdr:cNvPr id="450" name="普通建設事業費 （ うち更新整備　）最大値テキスト"/>
        <xdr:cNvSpPr txBox="1"/>
      </xdr:nvSpPr>
      <xdr:spPr>
        <a:xfrm>
          <a:off x="10528300" y="1541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285,607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34055</xdr:rowOff>
    </xdr:from>
    <xdr:to>
      <xdr:col>55</xdr:col>
      <xdr:colOff>88900</xdr:colOff>
      <xdr:row>91</xdr:row>
      <xdr:rowOff>34055</xdr:rowOff>
    </xdr:to>
    <xdr:cxnSp macro="">
      <xdr:nvCxnSpPr>
        <xdr:cNvPr id="451" name="直線コネクタ 450"/>
        <xdr:cNvCxnSpPr/>
      </xdr:nvCxnSpPr>
      <xdr:spPr>
        <a:xfrm>
          <a:off x="10388600" y="1563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94579</xdr:rowOff>
    </xdr:from>
    <xdr:to>
      <xdr:col>55</xdr:col>
      <xdr:colOff>0</xdr:colOff>
      <xdr:row>98</xdr:row>
      <xdr:rowOff>9403</xdr:rowOff>
    </xdr:to>
    <xdr:cxnSp macro="">
      <xdr:nvCxnSpPr>
        <xdr:cNvPr id="452" name="直線コネクタ 451"/>
        <xdr:cNvCxnSpPr/>
      </xdr:nvCxnSpPr>
      <xdr:spPr>
        <a:xfrm flipV="1">
          <a:off x="9639300" y="16725229"/>
          <a:ext cx="838200" cy="8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320</xdr:rowOff>
    </xdr:from>
    <xdr:ext cx="534377" cy="259045"/>
    <xdr:sp macro="" textlink="">
      <xdr:nvSpPr>
        <xdr:cNvPr id="453" name="普通建設事業費 （ うち更新整備　）平均値テキスト"/>
        <xdr:cNvSpPr txBox="1"/>
      </xdr:nvSpPr>
      <xdr:spPr>
        <a:xfrm>
          <a:off x="10528300" y="16459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148893</xdr:rowOff>
    </xdr:from>
    <xdr:to>
      <xdr:col>55</xdr:col>
      <xdr:colOff>50800</xdr:colOff>
      <xdr:row>97</xdr:row>
      <xdr:rowOff>79043</xdr:rowOff>
    </xdr:to>
    <xdr:sp macro="" textlink="">
      <xdr:nvSpPr>
        <xdr:cNvPr id="454" name="フローチャート: 判断 453"/>
        <xdr:cNvSpPr/>
      </xdr:nvSpPr>
      <xdr:spPr>
        <a:xfrm>
          <a:off x="104267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117219</xdr:rowOff>
    </xdr:from>
    <xdr:to>
      <xdr:col>50</xdr:col>
      <xdr:colOff>114300</xdr:colOff>
      <xdr:row>98</xdr:row>
      <xdr:rowOff>9403</xdr:rowOff>
    </xdr:to>
    <xdr:cxnSp macro="">
      <xdr:nvCxnSpPr>
        <xdr:cNvPr id="455" name="直線コネクタ 454"/>
        <xdr:cNvCxnSpPr/>
      </xdr:nvCxnSpPr>
      <xdr:spPr>
        <a:xfrm>
          <a:off x="8750300" y="16747869"/>
          <a:ext cx="889000" cy="6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52805</xdr:rowOff>
    </xdr:from>
    <xdr:to>
      <xdr:col>50</xdr:col>
      <xdr:colOff>165100</xdr:colOff>
      <xdr:row>97</xdr:row>
      <xdr:rowOff>154405</xdr:rowOff>
    </xdr:to>
    <xdr:sp macro="" textlink="">
      <xdr:nvSpPr>
        <xdr:cNvPr id="456" name="フローチャート: 判断 455"/>
        <xdr:cNvSpPr/>
      </xdr:nvSpPr>
      <xdr:spPr>
        <a:xfrm>
          <a:off x="95885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170932</xdr:rowOff>
    </xdr:from>
    <xdr:ext cx="534377" cy="259045"/>
    <xdr:sp macro="" textlink="">
      <xdr:nvSpPr>
        <xdr:cNvPr id="457" name="テキスト ボックス 456"/>
        <xdr:cNvSpPr txBox="1"/>
      </xdr:nvSpPr>
      <xdr:spPr>
        <a:xfrm>
          <a:off x="9372111" y="1645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36240</xdr:rowOff>
    </xdr:from>
    <xdr:to>
      <xdr:col>45</xdr:col>
      <xdr:colOff>177800</xdr:colOff>
      <xdr:row>97</xdr:row>
      <xdr:rowOff>117219</xdr:rowOff>
    </xdr:to>
    <xdr:cxnSp macro="">
      <xdr:nvCxnSpPr>
        <xdr:cNvPr id="458" name="直線コネクタ 457"/>
        <xdr:cNvCxnSpPr/>
      </xdr:nvCxnSpPr>
      <xdr:spPr>
        <a:xfrm>
          <a:off x="7861300" y="16666890"/>
          <a:ext cx="889000" cy="80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88461</xdr:rowOff>
    </xdr:from>
    <xdr:to>
      <xdr:col>46</xdr:col>
      <xdr:colOff>38100</xdr:colOff>
      <xdr:row>98</xdr:row>
      <xdr:rowOff>18611</xdr:rowOff>
    </xdr:to>
    <xdr:sp macro="" textlink="">
      <xdr:nvSpPr>
        <xdr:cNvPr id="459" name="フローチャート: 判断 458"/>
        <xdr:cNvSpPr/>
      </xdr:nvSpPr>
      <xdr:spPr>
        <a:xfrm>
          <a:off x="8699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9738</xdr:rowOff>
    </xdr:from>
    <xdr:ext cx="534377" cy="259045"/>
    <xdr:sp macro="" textlink="">
      <xdr:nvSpPr>
        <xdr:cNvPr id="460" name="テキスト ボックス 459"/>
        <xdr:cNvSpPr txBox="1"/>
      </xdr:nvSpPr>
      <xdr:spPr>
        <a:xfrm>
          <a:off x="8483111" y="1681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36240</xdr:rowOff>
    </xdr:from>
    <xdr:to>
      <xdr:col>41</xdr:col>
      <xdr:colOff>50800</xdr:colOff>
      <xdr:row>97</xdr:row>
      <xdr:rowOff>110398</xdr:rowOff>
    </xdr:to>
    <xdr:cxnSp macro="">
      <xdr:nvCxnSpPr>
        <xdr:cNvPr id="461" name="直線コネクタ 460"/>
        <xdr:cNvCxnSpPr/>
      </xdr:nvCxnSpPr>
      <xdr:spPr>
        <a:xfrm flipV="1">
          <a:off x="6972300" y="16666890"/>
          <a:ext cx="889000" cy="7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90016</xdr:rowOff>
    </xdr:from>
    <xdr:to>
      <xdr:col>41</xdr:col>
      <xdr:colOff>101600</xdr:colOff>
      <xdr:row>98</xdr:row>
      <xdr:rowOff>20166</xdr:rowOff>
    </xdr:to>
    <xdr:sp macro="" textlink="">
      <xdr:nvSpPr>
        <xdr:cNvPr id="462" name="フローチャート: 判断 461"/>
        <xdr:cNvSpPr/>
      </xdr:nvSpPr>
      <xdr:spPr>
        <a:xfrm>
          <a:off x="7810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11293</xdr:rowOff>
    </xdr:from>
    <xdr:ext cx="534377" cy="259045"/>
    <xdr:sp macro="" textlink="">
      <xdr:nvSpPr>
        <xdr:cNvPr id="463" name="テキスト ボックス 462"/>
        <xdr:cNvSpPr txBox="1"/>
      </xdr:nvSpPr>
      <xdr:spPr>
        <a:xfrm>
          <a:off x="7594111" y="1681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105995</xdr:rowOff>
    </xdr:from>
    <xdr:to>
      <xdr:col>36</xdr:col>
      <xdr:colOff>165100</xdr:colOff>
      <xdr:row>98</xdr:row>
      <xdr:rowOff>36145</xdr:rowOff>
    </xdr:to>
    <xdr:sp macro="" textlink="">
      <xdr:nvSpPr>
        <xdr:cNvPr id="464" name="フローチャート: 判断 463"/>
        <xdr:cNvSpPr/>
      </xdr:nvSpPr>
      <xdr:spPr>
        <a:xfrm>
          <a:off x="6921500" y="1673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27272</xdr:rowOff>
    </xdr:from>
    <xdr:ext cx="534377" cy="259045"/>
    <xdr:sp macro="" textlink="">
      <xdr:nvSpPr>
        <xdr:cNvPr id="465" name="テキスト ボックス 464"/>
        <xdr:cNvSpPr txBox="1"/>
      </xdr:nvSpPr>
      <xdr:spPr>
        <a:xfrm>
          <a:off x="6705111" y="168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43779</xdr:rowOff>
    </xdr:from>
    <xdr:to>
      <xdr:col>55</xdr:col>
      <xdr:colOff>50800</xdr:colOff>
      <xdr:row>97</xdr:row>
      <xdr:rowOff>145379</xdr:rowOff>
    </xdr:to>
    <xdr:sp macro="" textlink="">
      <xdr:nvSpPr>
        <xdr:cNvPr id="471" name="楕円 470"/>
        <xdr:cNvSpPr/>
      </xdr:nvSpPr>
      <xdr:spPr>
        <a:xfrm>
          <a:off x="10426700" y="1667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22206</xdr:rowOff>
    </xdr:from>
    <xdr:ext cx="534377" cy="259045"/>
    <xdr:sp macro="" textlink="">
      <xdr:nvSpPr>
        <xdr:cNvPr id="472" name="普通建設事業費 （ うち更新整備　）該当値テキスト"/>
        <xdr:cNvSpPr txBox="1"/>
      </xdr:nvSpPr>
      <xdr:spPr>
        <a:xfrm>
          <a:off x="10528300" y="1665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47,369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130053</xdr:rowOff>
    </xdr:from>
    <xdr:to>
      <xdr:col>50</xdr:col>
      <xdr:colOff>165100</xdr:colOff>
      <xdr:row>98</xdr:row>
      <xdr:rowOff>60203</xdr:rowOff>
    </xdr:to>
    <xdr:sp macro="" textlink="">
      <xdr:nvSpPr>
        <xdr:cNvPr id="473" name="楕円 472"/>
        <xdr:cNvSpPr/>
      </xdr:nvSpPr>
      <xdr:spPr>
        <a:xfrm>
          <a:off x="9588500" y="1676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51330</xdr:rowOff>
    </xdr:from>
    <xdr:ext cx="534377" cy="259045"/>
    <xdr:sp macro="" textlink="">
      <xdr:nvSpPr>
        <xdr:cNvPr id="474" name="テキスト ボックス 473"/>
        <xdr:cNvSpPr txBox="1"/>
      </xdr:nvSpPr>
      <xdr:spPr>
        <a:xfrm>
          <a:off x="9372111" y="1685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66419</xdr:rowOff>
    </xdr:from>
    <xdr:to>
      <xdr:col>46</xdr:col>
      <xdr:colOff>38100</xdr:colOff>
      <xdr:row>97</xdr:row>
      <xdr:rowOff>168019</xdr:rowOff>
    </xdr:to>
    <xdr:sp macro="" textlink="">
      <xdr:nvSpPr>
        <xdr:cNvPr id="475" name="楕円 474"/>
        <xdr:cNvSpPr/>
      </xdr:nvSpPr>
      <xdr:spPr>
        <a:xfrm>
          <a:off x="8699500" y="1669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13096</xdr:rowOff>
    </xdr:from>
    <xdr:ext cx="534377" cy="259045"/>
    <xdr:sp macro="" textlink="">
      <xdr:nvSpPr>
        <xdr:cNvPr id="476" name="テキスト ボックス 475"/>
        <xdr:cNvSpPr txBox="1"/>
      </xdr:nvSpPr>
      <xdr:spPr>
        <a:xfrm>
          <a:off x="8483111" y="1647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42,417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156890</xdr:rowOff>
    </xdr:from>
    <xdr:to>
      <xdr:col>41</xdr:col>
      <xdr:colOff>101600</xdr:colOff>
      <xdr:row>97</xdr:row>
      <xdr:rowOff>87040</xdr:rowOff>
    </xdr:to>
    <xdr:sp macro="" textlink="">
      <xdr:nvSpPr>
        <xdr:cNvPr id="477" name="楕円 476"/>
        <xdr:cNvSpPr/>
      </xdr:nvSpPr>
      <xdr:spPr>
        <a:xfrm>
          <a:off x="7810500" y="1661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103567</xdr:rowOff>
    </xdr:from>
    <xdr:ext cx="534377" cy="259045"/>
    <xdr:sp macro="" textlink="">
      <xdr:nvSpPr>
        <xdr:cNvPr id="478" name="テキスト ボックス 477"/>
        <xdr:cNvSpPr txBox="1"/>
      </xdr:nvSpPr>
      <xdr:spPr>
        <a:xfrm>
          <a:off x="7594111" y="1639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59598</xdr:rowOff>
    </xdr:from>
    <xdr:to>
      <xdr:col>36</xdr:col>
      <xdr:colOff>165100</xdr:colOff>
      <xdr:row>97</xdr:row>
      <xdr:rowOff>161198</xdr:rowOff>
    </xdr:to>
    <xdr:sp macro="" textlink="">
      <xdr:nvSpPr>
        <xdr:cNvPr id="479" name="楕円 478"/>
        <xdr:cNvSpPr/>
      </xdr:nvSpPr>
      <xdr:spPr>
        <a:xfrm>
          <a:off x="6921500" y="1669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6275</xdr:rowOff>
    </xdr:from>
    <xdr:ext cx="534377" cy="259045"/>
    <xdr:sp macro="" textlink="">
      <xdr:nvSpPr>
        <xdr:cNvPr id="480" name="テキスト ボックス 479"/>
        <xdr:cNvSpPr txBox="1"/>
      </xdr:nvSpPr>
      <xdr:spPr>
        <a:xfrm>
          <a:off x="6705111" y="1646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43,909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6" name="テキスト ボックス 49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8" name="テキスト ボックス 49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161943</xdr:rowOff>
    </xdr:from>
    <xdr:to>
      <xdr:col>85</xdr:col>
      <xdr:colOff>126364</xdr:colOff>
      <xdr:row>38</xdr:row>
      <xdr:rowOff>139700</xdr:rowOff>
    </xdr:to>
    <xdr:cxnSp macro="">
      <xdr:nvCxnSpPr>
        <xdr:cNvPr id="502" name="直線コネクタ 501"/>
        <xdr:cNvCxnSpPr/>
      </xdr:nvCxnSpPr>
      <xdr:spPr>
        <a:xfrm flipV="1">
          <a:off x="16317595" y="5476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4" name="直線コネクタ 50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108620</xdr:rowOff>
    </xdr:from>
    <xdr:ext cx="534377" cy="259045"/>
    <xdr:sp macro="" textlink="">
      <xdr:nvSpPr>
        <xdr:cNvPr id="505" name="災害復旧事業費最大値テキスト"/>
        <xdr:cNvSpPr txBox="1"/>
      </xdr:nvSpPr>
      <xdr:spPr>
        <a:xfrm>
          <a:off x="16370300" y="525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51,527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161943</xdr:rowOff>
    </xdr:from>
    <xdr:to>
      <xdr:col>86</xdr:col>
      <xdr:colOff>25400</xdr:colOff>
      <xdr:row>31</xdr:row>
      <xdr:rowOff>161943</xdr:rowOff>
    </xdr:to>
    <xdr:cxnSp macro="">
      <xdr:nvCxnSpPr>
        <xdr:cNvPr id="506" name="直線コネクタ 505"/>
        <xdr:cNvCxnSpPr/>
      </xdr:nvCxnSpPr>
      <xdr:spPr>
        <a:xfrm>
          <a:off x="16230600" y="5476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138488</xdr:rowOff>
    </xdr:from>
    <xdr:to>
      <xdr:col>85</xdr:col>
      <xdr:colOff>127000</xdr:colOff>
      <xdr:row>38</xdr:row>
      <xdr:rowOff>110554</xdr:rowOff>
    </xdr:to>
    <xdr:cxnSp macro="">
      <xdr:nvCxnSpPr>
        <xdr:cNvPr id="507" name="直線コネクタ 506"/>
        <xdr:cNvCxnSpPr/>
      </xdr:nvCxnSpPr>
      <xdr:spPr>
        <a:xfrm>
          <a:off x="15481300" y="6482138"/>
          <a:ext cx="838200" cy="14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163258</xdr:rowOff>
    </xdr:from>
    <xdr:ext cx="469744" cy="259045"/>
    <xdr:sp macro="" textlink="">
      <xdr:nvSpPr>
        <xdr:cNvPr id="508" name="災害復旧事業費平均値テキスト"/>
        <xdr:cNvSpPr txBox="1"/>
      </xdr:nvSpPr>
      <xdr:spPr>
        <a:xfrm>
          <a:off x="16370300" y="6335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140381</xdr:rowOff>
    </xdr:from>
    <xdr:to>
      <xdr:col>85</xdr:col>
      <xdr:colOff>177800</xdr:colOff>
      <xdr:row>38</xdr:row>
      <xdr:rowOff>70531</xdr:rowOff>
    </xdr:to>
    <xdr:sp macro="" textlink="">
      <xdr:nvSpPr>
        <xdr:cNvPr id="509" name="フローチャート: 判断 508"/>
        <xdr:cNvSpPr/>
      </xdr:nvSpPr>
      <xdr:spPr>
        <a:xfrm>
          <a:off x="16268700" y="648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164160</xdr:rowOff>
    </xdr:from>
    <xdr:to>
      <xdr:col>81</xdr:col>
      <xdr:colOff>50800</xdr:colOff>
      <xdr:row>37</xdr:row>
      <xdr:rowOff>138488</xdr:rowOff>
    </xdr:to>
    <xdr:cxnSp macro="">
      <xdr:nvCxnSpPr>
        <xdr:cNvPr id="510" name="直線コネクタ 509"/>
        <xdr:cNvCxnSpPr/>
      </xdr:nvCxnSpPr>
      <xdr:spPr>
        <a:xfrm>
          <a:off x="14592300" y="6336360"/>
          <a:ext cx="889000" cy="14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121613</xdr:rowOff>
    </xdr:from>
    <xdr:to>
      <xdr:col>81</xdr:col>
      <xdr:colOff>101600</xdr:colOff>
      <xdr:row>38</xdr:row>
      <xdr:rowOff>51763</xdr:rowOff>
    </xdr:to>
    <xdr:sp macro="" textlink="">
      <xdr:nvSpPr>
        <xdr:cNvPr id="511" name="フローチャート: 判断 510"/>
        <xdr:cNvSpPr/>
      </xdr:nvSpPr>
      <xdr:spPr>
        <a:xfrm>
          <a:off x="15430500" y="646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42890</xdr:rowOff>
    </xdr:from>
    <xdr:ext cx="469744" cy="259045"/>
    <xdr:sp macro="" textlink="">
      <xdr:nvSpPr>
        <xdr:cNvPr id="512" name="テキスト ボックス 511"/>
        <xdr:cNvSpPr txBox="1"/>
      </xdr:nvSpPr>
      <xdr:spPr>
        <a:xfrm>
          <a:off x="15246428" y="655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164160</xdr:rowOff>
    </xdr:from>
    <xdr:to>
      <xdr:col>76</xdr:col>
      <xdr:colOff>114300</xdr:colOff>
      <xdr:row>38</xdr:row>
      <xdr:rowOff>125641</xdr:rowOff>
    </xdr:to>
    <xdr:cxnSp macro="">
      <xdr:nvCxnSpPr>
        <xdr:cNvPr id="513" name="直線コネクタ 512"/>
        <xdr:cNvCxnSpPr/>
      </xdr:nvCxnSpPr>
      <xdr:spPr>
        <a:xfrm flipV="1">
          <a:off x="13703300" y="6336360"/>
          <a:ext cx="889000" cy="30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1986</xdr:rowOff>
    </xdr:from>
    <xdr:to>
      <xdr:col>76</xdr:col>
      <xdr:colOff>165100</xdr:colOff>
      <xdr:row>38</xdr:row>
      <xdr:rowOff>103586</xdr:rowOff>
    </xdr:to>
    <xdr:sp macro="" textlink="">
      <xdr:nvSpPr>
        <xdr:cNvPr id="514" name="フローチャート: 判断 513"/>
        <xdr:cNvSpPr/>
      </xdr:nvSpPr>
      <xdr:spPr>
        <a:xfrm>
          <a:off x="14541500" y="651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94713</xdr:rowOff>
    </xdr:from>
    <xdr:ext cx="469744" cy="259045"/>
    <xdr:sp macro="" textlink="">
      <xdr:nvSpPr>
        <xdr:cNvPr id="515" name="テキスト ボックス 514"/>
        <xdr:cNvSpPr txBox="1"/>
      </xdr:nvSpPr>
      <xdr:spPr>
        <a:xfrm>
          <a:off x="14357428" y="660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125641</xdr:rowOff>
    </xdr:from>
    <xdr:to>
      <xdr:col>71</xdr:col>
      <xdr:colOff>177800</xdr:colOff>
      <xdr:row>38</xdr:row>
      <xdr:rowOff>139700</xdr:rowOff>
    </xdr:to>
    <xdr:cxnSp macro="">
      <xdr:nvCxnSpPr>
        <xdr:cNvPr id="516" name="直線コネクタ 515"/>
        <xdr:cNvCxnSpPr/>
      </xdr:nvCxnSpPr>
      <xdr:spPr>
        <a:xfrm flipV="1">
          <a:off x="12814300" y="6640741"/>
          <a:ext cx="889000" cy="1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51364</xdr:rowOff>
    </xdr:from>
    <xdr:to>
      <xdr:col>72</xdr:col>
      <xdr:colOff>38100</xdr:colOff>
      <xdr:row>38</xdr:row>
      <xdr:rowOff>152964</xdr:rowOff>
    </xdr:to>
    <xdr:sp macro="" textlink="">
      <xdr:nvSpPr>
        <xdr:cNvPr id="517" name="フローチャート: 判断 516"/>
        <xdr:cNvSpPr/>
      </xdr:nvSpPr>
      <xdr:spPr>
        <a:xfrm>
          <a:off x="13652500" y="656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169491</xdr:rowOff>
    </xdr:from>
    <xdr:ext cx="469744" cy="259045"/>
    <xdr:sp macro="" textlink="">
      <xdr:nvSpPr>
        <xdr:cNvPr id="518" name="テキスト ボックス 517"/>
        <xdr:cNvSpPr txBox="1"/>
      </xdr:nvSpPr>
      <xdr:spPr>
        <a:xfrm>
          <a:off x="13468428" y="634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27887</xdr:rowOff>
    </xdr:from>
    <xdr:to>
      <xdr:col>67</xdr:col>
      <xdr:colOff>101600</xdr:colOff>
      <xdr:row>38</xdr:row>
      <xdr:rowOff>129487</xdr:rowOff>
    </xdr:to>
    <xdr:sp macro="" textlink="">
      <xdr:nvSpPr>
        <xdr:cNvPr id="519" name="フローチャート: 判断 518"/>
        <xdr:cNvSpPr/>
      </xdr:nvSpPr>
      <xdr:spPr>
        <a:xfrm>
          <a:off x="12763500" y="654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146014</xdr:rowOff>
    </xdr:from>
    <xdr:ext cx="469744" cy="259045"/>
    <xdr:sp macro="" textlink="">
      <xdr:nvSpPr>
        <xdr:cNvPr id="520" name="テキスト ボックス 519"/>
        <xdr:cNvSpPr txBox="1"/>
      </xdr:nvSpPr>
      <xdr:spPr>
        <a:xfrm>
          <a:off x="12579428" y="631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59754</xdr:rowOff>
    </xdr:from>
    <xdr:to>
      <xdr:col>85</xdr:col>
      <xdr:colOff>177800</xdr:colOff>
      <xdr:row>38</xdr:row>
      <xdr:rowOff>161354</xdr:rowOff>
    </xdr:to>
    <xdr:sp macro="" textlink="">
      <xdr:nvSpPr>
        <xdr:cNvPr id="526" name="楕円 525"/>
        <xdr:cNvSpPr/>
      </xdr:nvSpPr>
      <xdr:spPr>
        <a:xfrm>
          <a:off x="16268700" y="657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146131</xdr:rowOff>
    </xdr:from>
    <xdr:ext cx="469744" cy="259045"/>
    <xdr:sp macro="" textlink="">
      <xdr:nvSpPr>
        <xdr:cNvPr id="527" name="災害復旧事業費該当値テキスト"/>
        <xdr:cNvSpPr txBox="1"/>
      </xdr:nvSpPr>
      <xdr:spPr>
        <a:xfrm>
          <a:off x="16370300" y="6489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87688</xdr:rowOff>
    </xdr:from>
    <xdr:to>
      <xdr:col>81</xdr:col>
      <xdr:colOff>101600</xdr:colOff>
      <xdr:row>38</xdr:row>
      <xdr:rowOff>17838</xdr:rowOff>
    </xdr:to>
    <xdr:sp macro="" textlink="">
      <xdr:nvSpPr>
        <xdr:cNvPr id="528" name="楕円 527"/>
        <xdr:cNvSpPr/>
      </xdr:nvSpPr>
      <xdr:spPr>
        <a:xfrm>
          <a:off x="15430500" y="643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34365</xdr:rowOff>
    </xdr:from>
    <xdr:ext cx="469744" cy="259045"/>
    <xdr:sp macro="" textlink="">
      <xdr:nvSpPr>
        <xdr:cNvPr id="529" name="テキスト ボックス 528"/>
        <xdr:cNvSpPr txBox="1"/>
      </xdr:nvSpPr>
      <xdr:spPr>
        <a:xfrm>
          <a:off x="15246428" y="620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113360</xdr:rowOff>
    </xdr:from>
    <xdr:to>
      <xdr:col>76</xdr:col>
      <xdr:colOff>165100</xdr:colOff>
      <xdr:row>37</xdr:row>
      <xdr:rowOff>43510</xdr:rowOff>
    </xdr:to>
    <xdr:sp macro="" textlink="">
      <xdr:nvSpPr>
        <xdr:cNvPr id="530" name="楕円 529"/>
        <xdr:cNvSpPr/>
      </xdr:nvSpPr>
      <xdr:spPr>
        <a:xfrm>
          <a:off x="14541500" y="62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60037</xdr:rowOff>
    </xdr:from>
    <xdr:ext cx="534377" cy="259045"/>
    <xdr:sp macro="" textlink="">
      <xdr:nvSpPr>
        <xdr:cNvPr id="531" name="テキスト ボックス 530"/>
        <xdr:cNvSpPr txBox="1"/>
      </xdr:nvSpPr>
      <xdr:spPr>
        <a:xfrm>
          <a:off x="14325111" y="606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74841</xdr:rowOff>
    </xdr:from>
    <xdr:to>
      <xdr:col>72</xdr:col>
      <xdr:colOff>38100</xdr:colOff>
      <xdr:row>39</xdr:row>
      <xdr:rowOff>4991</xdr:rowOff>
    </xdr:to>
    <xdr:sp macro="" textlink="">
      <xdr:nvSpPr>
        <xdr:cNvPr id="532" name="楕円 531"/>
        <xdr:cNvSpPr/>
      </xdr:nvSpPr>
      <xdr:spPr>
        <a:xfrm>
          <a:off x="13652500" y="658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167568</xdr:rowOff>
    </xdr:from>
    <xdr:ext cx="378565" cy="259045"/>
    <xdr:sp macro="" textlink="">
      <xdr:nvSpPr>
        <xdr:cNvPr id="533" name="テキスト ボックス 532"/>
        <xdr:cNvSpPr txBox="1"/>
      </xdr:nvSpPr>
      <xdr:spPr>
        <a:xfrm>
          <a:off x="13514017" y="6682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4" name="楕円 533"/>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5" name="テキスト ボックス 534"/>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6" name="直線コネクタ 54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7" name="テキスト ボックス 54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8" name="直線コネクタ 54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49" name="テキスト ボックス 548"/>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0" name="直線コネクタ 54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1" name="テキスト ボックス 550"/>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2" name="直線コネクタ 55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3" name="テキスト ボックス 552"/>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57" name="直線コネクタ 556"/>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58"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9" name="直線コネクタ 558"/>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0"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1" name="直線コネクタ 560"/>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2" name="直線コネクタ 561"/>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3"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4" name="フローチャート: 判断 563"/>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5" name="直線コネクタ 564"/>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6" name="フローチャート: 判断 565"/>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7" name="テキスト ボックス 566"/>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8" name="直線コネクタ 567"/>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9" name="フローチャート: 判断 568"/>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0" name="テキスト ボックス 569"/>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1" name="直線コネクタ 570"/>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2" name="フローチャート: 判断 571"/>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3" name="テキスト ボックス 572"/>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74" name="フローチャート: 判断 573"/>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75" name="テキスト ボックス 574"/>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1" name="楕円 580"/>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2"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3" name="楕円 582"/>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4" name="テキスト ボックス 583"/>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5" name="楕円 584"/>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6" name="テキスト ボックス 585"/>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7" name="楕円 586"/>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8" name="テキスト ボックス 587"/>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9" name="楕円 588"/>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0" name="テキスト ボックス 589"/>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6" name="テキスト ボックス 60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8" name="テキスト ボックス 60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0" name="テキスト ボックス 60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119995</xdr:rowOff>
    </xdr:from>
    <xdr:to>
      <xdr:col>85</xdr:col>
      <xdr:colOff>126364</xdr:colOff>
      <xdr:row>79</xdr:row>
      <xdr:rowOff>15647</xdr:rowOff>
    </xdr:to>
    <xdr:cxnSp macro="">
      <xdr:nvCxnSpPr>
        <xdr:cNvPr id="614" name="直線コネクタ 613"/>
        <xdr:cNvCxnSpPr/>
      </xdr:nvCxnSpPr>
      <xdr:spPr>
        <a:xfrm flipV="1">
          <a:off x="16317595" y="12292945"/>
          <a:ext cx="1269" cy="126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19474</xdr:rowOff>
    </xdr:from>
    <xdr:ext cx="469744" cy="259045"/>
    <xdr:sp macro="" textlink="">
      <xdr:nvSpPr>
        <xdr:cNvPr id="615" name="公債費最小値テキスト"/>
        <xdr:cNvSpPr txBox="1"/>
      </xdr:nvSpPr>
      <xdr:spPr>
        <a:xfrm>
          <a:off x="16370300" y="1356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15647</xdr:rowOff>
    </xdr:from>
    <xdr:to>
      <xdr:col>86</xdr:col>
      <xdr:colOff>25400</xdr:colOff>
      <xdr:row>79</xdr:row>
      <xdr:rowOff>15647</xdr:rowOff>
    </xdr:to>
    <xdr:cxnSp macro="">
      <xdr:nvCxnSpPr>
        <xdr:cNvPr id="616" name="直線コネクタ 615"/>
        <xdr:cNvCxnSpPr/>
      </xdr:nvCxnSpPr>
      <xdr:spPr>
        <a:xfrm>
          <a:off x="16230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66672</xdr:rowOff>
    </xdr:from>
    <xdr:ext cx="599010" cy="259045"/>
    <xdr:sp macro="" textlink="">
      <xdr:nvSpPr>
        <xdr:cNvPr id="617" name="公債費最大値テキスト"/>
        <xdr:cNvSpPr txBox="1"/>
      </xdr:nvSpPr>
      <xdr:spPr>
        <a:xfrm>
          <a:off x="16370300" y="1206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170,086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119995</xdr:rowOff>
    </xdr:from>
    <xdr:to>
      <xdr:col>86</xdr:col>
      <xdr:colOff>25400</xdr:colOff>
      <xdr:row>71</xdr:row>
      <xdr:rowOff>119995</xdr:rowOff>
    </xdr:to>
    <xdr:cxnSp macro="">
      <xdr:nvCxnSpPr>
        <xdr:cNvPr id="618" name="直線コネクタ 617"/>
        <xdr:cNvCxnSpPr/>
      </xdr:nvCxnSpPr>
      <xdr:spPr>
        <a:xfrm>
          <a:off x="16230600" y="12292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42942</xdr:rowOff>
    </xdr:from>
    <xdr:to>
      <xdr:col>85</xdr:col>
      <xdr:colOff>127000</xdr:colOff>
      <xdr:row>77</xdr:row>
      <xdr:rowOff>57961</xdr:rowOff>
    </xdr:to>
    <xdr:cxnSp macro="">
      <xdr:nvCxnSpPr>
        <xdr:cNvPr id="619" name="直線コネクタ 618"/>
        <xdr:cNvCxnSpPr/>
      </xdr:nvCxnSpPr>
      <xdr:spPr>
        <a:xfrm flipV="1">
          <a:off x="15481300" y="13244592"/>
          <a:ext cx="838200" cy="1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89687</xdr:rowOff>
    </xdr:from>
    <xdr:ext cx="534377" cy="259045"/>
    <xdr:sp macro="" textlink="">
      <xdr:nvSpPr>
        <xdr:cNvPr id="620" name="公債費平均値テキスト"/>
        <xdr:cNvSpPr txBox="1"/>
      </xdr:nvSpPr>
      <xdr:spPr>
        <a:xfrm>
          <a:off x="16370300" y="12948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66810</xdr:rowOff>
    </xdr:from>
    <xdr:to>
      <xdr:col>85</xdr:col>
      <xdr:colOff>177800</xdr:colOff>
      <xdr:row>76</xdr:row>
      <xdr:rowOff>168410</xdr:rowOff>
    </xdr:to>
    <xdr:sp macro="" textlink="">
      <xdr:nvSpPr>
        <xdr:cNvPr id="621" name="フローチャート: 判断 620"/>
        <xdr:cNvSpPr/>
      </xdr:nvSpPr>
      <xdr:spPr>
        <a:xfrm>
          <a:off x="162687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25484</xdr:rowOff>
    </xdr:from>
    <xdr:to>
      <xdr:col>81</xdr:col>
      <xdr:colOff>50800</xdr:colOff>
      <xdr:row>77</xdr:row>
      <xdr:rowOff>57961</xdr:rowOff>
    </xdr:to>
    <xdr:cxnSp macro="">
      <xdr:nvCxnSpPr>
        <xdr:cNvPr id="622" name="直線コネクタ 621"/>
        <xdr:cNvCxnSpPr/>
      </xdr:nvCxnSpPr>
      <xdr:spPr>
        <a:xfrm>
          <a:off x="14592300" y="13227134"/>
          <a:ext cx="889000" cy="3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110106</xdr:rowOff>
    </xdr:from>
    <xdr:to>
      <xdr:col>81</xdr:col>
      <xdr:colOff>101600</xdr:colOff>
      <xdr:row>77</xdr:row>
      <xdr:rowOff>40256</xdr:rowOff>
    </xdr:to>
    <xdr:sp macro="" textlink="">
      <xdr:nvSpPr>
        <xdr:cNvPr id="623" name="フローチャート: 判断 622"/>
        <xdr:cNvSpPr/>
      </xdr:nvSpPr>
      <xdr:spPr>
        <a:xfrm>
          <a:off x="15430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56783</xdr:rowOff>
    </xdr:from>
    <xdr:ext cx="534377" cy="259045"/>
    <xdr:sp macro="" textlink="">
      <xdr:nvSpPr>
        <xdr:cNvPr id="624" name="テキスト ボックス 623"/>
        <xdr:cNvSpPr txBox="1"/>
      </xdr:nvSpPr>
      <xdr:spPr>
        <a:xfrm>
          <a:off x="15214111" y="1291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25484</xdr:rowOff>
    </xdr:from>
    <xdr:to>
      <xdr:col>76</xdr:col>
      <xdr:colOff>114300</xdr:colOff>
      <xdr:row>77</xdr:row>
      <xdr:rowOff>30476</xdr:rowOff>
    </xdr:to>
    <xdr:cxnSp macro="">
      <xdr:nvCxnSpPr>
        <xdr:cNvPr id="625" name="直線コネクタ 624"/>
        <xdr:cNvCxnSpPr/>
      </xdr:nvCxnSpPr>
      <xdr:spPr>
        <a:xfrm flipV="1">
          <a:off x="13703300" y="13227134"/>
          <a:ext cx="889000" cy="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103332</xdr:rowOff>
    </xdr:from>
    <xdr:to>
      <xdr:col>76</xdr:col>
      <xdr:colOff>165100</xdr:colOff>
      <xdr:row>77</xdr:row>
      <xdr:rowOff>33482</xdr:rowOff>
    </xdr:to>
    <xdr:sp macro="" textlink="">
      <xdr:nvSpPr>
        <xdr:cNvPr id="626" name="フローチャート: 判断 625"/>
        <xdr:cNvSpPr/>
      </xdr:nvSpPr>
      <xdr:spPr>
        <a:xfrm>
          <a:off x="14541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50009</xdr:rowOff>
    </xdr:from>
    <xdr:ext cx="534377" cy="259045"/>
    <xdr:sp macro="" textlink="">
      <xdr:nvSpPr>
        <xdr:cNvPr id="627" name="テキスト ボックス 626"/>
        <xdr:cNvSpPr txBox="1"/>
      </xdr:nvSpPr>
      <xdr:spPr>
        <a:xfrm>
          <a:off x="14325111" y="1290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6410</xdr:rowOff>
    </xdr:from>
    <xdr:to>
      <xdr:col>71</xdr:col>
      <xdr:colOff>177800</xdr:colOff>
      <xdr:row>77</xdr:row>
      <xdr:rowOff>30476</xdr:rowOff>
    </xdr:to>
    <xdr:cxnSp macro="">
      <xdr:nvCxnSpPr>
        <xdr:cNvPr id="628" name="直線コネクタ 627"/>
        <xdr:cNvCxnSpPr/>
      </xdr:nvCxnSpPr>
      <xdr:spPr>
        <a:xfrm>
          <a:off x="12814300" y="13208060"/>
          <a:ext cx="889000" cy="2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117475</xdr:rowOff>
    </xdr:from>
    <xdr:to>
      <xdr:col>72</xdr:col>
      <xdr:colOff>38100</xdr:colOff>
      <xdr:row>77</xdr:row>
      <xdr:rowOff>47625</xdr:rowOff>
    </xdr:to>
    <xdr:sp macro="" textlink="">
      <xdr:nvSpPr>
        <xdr:cNvPr id="629" name="フローチャート: 判断 628"/>
        <xdr:cNvSpPr/>
      </xdr:nvSpPr>
      <xdr:spPr>
        <a:xfrm>
          <a:off x="13652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64152</xdr:rowOff>
    </xdr:from>
    <xdr:ext cx="534377" cy="259045"/>
    <xdr:sp macro="" textlink="">
      <xdr:nvSpPr>
        <xdr:cNvPr id="630" name="テキスト ボックス 629"/>
        <xdr:cNvSpPr txBox="1"/>
      </xdr:nvSpPr>
      <xdr:spPr>
        <a:xfrm>
          <a:off x="13436111" y="1292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123631</xdr:rowOff>
    </xdr:from>
    <xdr:to>
      <xdr:col>67</xdr:col>
      <xdr:colOff>101600</xdr:colOff>
      <xdr:row>77</xdr:row>
      <xdr:rowOff>53781</xdr:rowOff>
    </xdr:to>
    <xdr:sp macro="" textlink="">
      <xdr:nvSpPr>
        <xdr:cNvPr id="631" name="フローチャート: 判断 630"/>
        <xdr:cNvSpPr/>
      </xdr:nvSpPr>
      <xdr:spPr>
        <a:xfrm>
          <a:off x="127635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70309</xdr:rowOff>
    </xdr:from>
    <xdr:ext cx="534377" cy="259045"/>
    <xdr:sp macro="" textlink="">
      <xdr:nvSpPr>
        <xdr:cNvPr id="632" name="テキスト ボックス 631"/>
        <xdr:cNvSpPr txBox="1"/>
      </xdr:nvSpPr>
      <xdr:spPr>
        <a:xfrm>
          <a:off x="12547111" y="129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163592</xdr:rowOff>
    </xdr:from>
    <xdr:to>
      <xdr:col>85</xdr:col>
      <xdr:colOff>177800</xdr:colOff>
      <xdr:row>77</xdr:row>
      <xdr:rowOff>93742</xdr:rowOff>
    </xdr:to>
    <xdr:sp macro="" textlink="">
      <xdr:nvSpPr>
        <xdr:cNvPr id="638" name="楕円 637"/>
        <xdr:cNvSpPr/>
      </xdr:nvSpPr>
      <xdr:spPr>
        <a:xfrm>
          <a:off x="16268700" y="1319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142019</xdr:rowOff>
    </xdr:from>
    <xdr:ext cx="534377" cy="259045"/>
    <xdr:sp macro="" textlink="">
      <xdr:nvSpPr>
        <xdr:cNvPr id="639" name="公債費該当値テキスト"/>
        <xdr:cNvSpPr txBox="1"/>
      </xdr:nvSpPr>
      <xdr:spPr>
        <a:xfrm>
          <a:off x="16370300" y="1317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7161</xdr:rowOff>
    </xdr:from>
    <xdr:to>
      <xdr:col>81</xdr:col>
      <xdr:colOff>101600</xdr:colOff>
      <xdr:row>77</xdr:row>
      <xdr:rowOff>108761</xdr:rowOff>
    </xdr:to>
    <xdr:sp macro="" textlink="">
      <xdr:nvSpPr>
        <xdr:cNvPr id="640" name="楕円 639"/>
        <xdr:cNvSpPr/>
      </xdr:nvSpPr>
      <xdr:spPr>
        <a:xfrm>
          <a:off x="15430500" y="1320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99888</xdr:rowOff>
    </xdr:from>
    <xdr:ext cx="534377" cy="259045"/>
    <xdr:sp macro="" textlink="">
      <xdr:nvSpPr>
        <xdr:cNvPr id="641" name="テキスト ボックス 640"/>
        <xdr:cNvSpPr txBox="1"/>
      </xdr:nvSpPr>
      <xdr:spPr>
        <a:xfrm>
          <a:off x="15214111" y="1330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43,227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146134</xdr:rowOff>
    </xdr:from>
    <xdr:to>
      <xdr:col>76</xdr:col>
      <xdr:colOff>165100</xdr:colOff>
      <xdr:row>77</xdr:row>
      <xdr:rowOff>76284</xdr:rowOff>
    </xdr:to>
    <xdr:sp macro="" textlink="">
      <xdr:nvSpPr>
        <xdr:cNvPr id="642" name="楕円 641"/>
        <xdr:cNvSpPr/>
      </xdr:nvSpPr>
      <xdr:spPr>
        <a:xfrm>
          <a:off x="14541500" y="1317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67411</xdr:rowOff>
    </xdr:from>
    <xdr:ext cx="534377" cy="259045"/>
    <xdr:sp macro="" textlink="">
      <xdr:nvSpPr>
        <xdr:cNvPr id="643" name="テキスト ボックス 642"/>
        <xdr:cNvSpPr txBox="1"/>
      </xdr:nvSpPr>
      <xdr:spPr>
        <a:xfrm>
          <a:off x="14325111" y="1326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47,489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151126</xdr:rowOff>
    </xdr:from>
    <xdr:to>
      <xdr:col>72</xdr:col>
      <xdr:colOff>38100</xdr:colOff>
      <xdr:row>77</xdr:row>
      <xdr:rowOff>81276</xdr:rowOff>
    </xdr:to>
    <xdr:sp macro="" textlink="">
      <xdr:nvSpPr>
        <xdr:cNvPr id="644" name="楕円 643"/>
        <xdr:cNvSpPr/>
      </xdr:nvSpPr>
      <xdr:spPr>
        <a:xfrm>
          <a:off x="13652500" y="1318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72403</xdr:rowOff>
    </xdr:from>
    <xdr:ext cx="534377" cy="259045"/>
    <xdr:sp macro="" textlink="">
      <xdr:nvSpPr>
        <xdr:cNvPr id="645" name="テキスト ボックス 644"/>
        <xdr:cNvSpPr txBox="1"/>
      </xdr:nvSpPr>
      <xdr:spPr>
        <a:xfrm>
          <a:off x="13436111" y="1327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46,834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127060</xdr:rowOff>
    </xdr:from>
    <xdr:to>
      <xdr:col>67</xdr:col>
      <xdr:colOff>101600</xdr:colOff>
      <xdr:row>77</xdr:row>
      <xdr:rowOff>57210</xdr:rowOff>
    </xdr:to>
    <xdr:sp macro="" textlink="">
      <xdr:nvSpPr>
        <xdr:cNvPr id="646" name="楕円 645"/>
        <xdr:cNvSpPr/>
      </xdr:nvSpPr>
      <xdr:spPr>
        <a:xfrm>
          <a:off x="12763500" y="1315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48337</xdr:rowOff>
    </xdr:from>
    <xdr:ext cx="534377" cy="259045"/>
    <xdr:sp macro="" textlink="">
      <xdr:nvSpPr>
        <xdr:cNvPr id="647" name="テキスト ボックス 646"/>
        <xdr:cNvSpPr txBox="1"/>
      </xdr:nvSpPr>
      <xdr:spPr>
        <a:xfrm>
          <a:off x="12547111" y="1324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49,992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104877</xdr:rowOff>
    </xdr:from>
    <xdr:to>
      <xdr:col>85</xdr:col>
      <xdr:colOff>126364</xdr:colOff>
      <xdr:row>99</xdr:row>
      <xdr:rowOff>31483</xdr:rowOff>
    </xdr:to>
    <xdr:cxnSp macro="">
      <xdr:nvCxnSpPr>
        <xdr:cNvPr id="671" name="直線コネクタ 670"/>
        <xdr:cNvCxnSpPr/>
      </xdr:nvCxnSpPr>
      <xdr:spPr>
        <a:xfrm flipV="1">
          <a:off x="16317595" y="15535377"/>
          <a:ext cx="1269" cy="1469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35310</xdr:rowOff>
    </xdr:from>
    <xdr:ext cx="469744" cy="259045"/>
    <xdr:sp macro="" textlink="">
      <xdr:nvSpPr>
        <xdr:cNvPr id="672" name="積立金最小値テキスト"/>
        <xdr:cNvSpPr txBox="1"/>
      </xdr:nvSpPr>
      <xdr:spPr>
        <a:xfrm>
          <a:off x="16370300" y="1700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31483</xdr:rowOff>
    </xdr:from>
    <xdr:to>
      <xdr:col>86</xdr:col>
      <xdr:colOff>25400</xdr:colOff>
      <xdr:row>99</xdr:row>
      <xdr:rowOff>31483</xdr:rowOff>
    </xdr:to>
    <xdr:cxnSp macro="">
      <xdr:nvCxnSpPr>
        <xdr:cNvPr id="673" name="直線コネクタ 672"/>
        <xdr:cNvCxnSpPr/>
      </xdr:nvCxnSpPr>
      <xdr:spPr>
        <a:xfrm>
          <a:off x="16230600" y="1700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51554</xdr:rowOff>
    </xdr:from>
    <xdr:ext cx="599010" cy="259045"/>
    <xdr:sp macro="" textlink="">
      <xdr:nvSpPr>
        <xdr:cNvPr id="674" name="積立金最大値テキスト"/>
        <xdr:cNvSpPr txBox="1"/>
      </xdr:nvSpPr>
      <xdr:spPr>
        <a:xfrm>
          <a:off x="16370300" y="153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116,742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104877</xdr:rowOff>
    </xdr:from>
    <xdr:to>
      <xdr:col>86</xdr:col>
      <xdr:colOff>25400</xdr:colOff>
      <xdr:row>90</xdr:row>
      <xdr:rowOff>104877</xdr:rowOff>
    </xdr:to>
    <xdr:cxnSp macro="">
      <xdr:nvCxnSpPr>
        <xdr:cNvPr id="675" name="直線コネクタ 674"/>
        <xdr:cNvCxnSpPr/>
      </xdr:nvCxnSpPr>
      <xdr:spPr>
        <a:xfrm>
          <a:off x="16230600" y="1553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147459</xdr:rowOff>
    </xdr:from>
    <xdr:to>
      <xdr:col>85</xdr:col>
      <xdr:colOff>127000</xdr:colOff>
      <xdr:row>98</xdr:row>
      <xdr:rowOff>149301</xdr:rowOff>
    </xdr:to>
    <xdr:cxnSp macro="">
      <xdr:nvCxnSpPr>
        <xdr:cNvPr id="676" name="直線コネクタ 675"/>
        <xdr:cNvCxnSpPr/>
      </xdr:nvCxnSpPr>
      <xdr:spPr>
        <a:xfrm flipV="1">
          <a:off x="15481300" y="16949559"/>
          <a:ext cx="838200" cy="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12247</xdr:rowOff>
    </xdr:from>
    <xdr:ext cx="534377" cy="259045"/>
    <xdr:sp macro="" textlink="">
      <xdr:nvSpPr>
        <xdr:cNvPr id="677" name="積立金平均値テキスト"/>
        <xdr:cNvSpPr txBox="1"/>
      </xdr:nvSpPr>
      <xdr:spPr>
        <a:xfrm>
          <a:off x="16370300" y="16471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160820</xdr:rowOff>
    </xdr:from>
    <xdr:to>
      <xdr:col>85</xdr:col>
      <xdr:colOff>177800</xdr:colOff>
      <xdr:row>97</xdr:row>
      <xdr:rowOff>90970</xdr:rowOff>
    </xdr:to>
    <xdr:sp macro="" textlink="">
      <xdr:nvSpPr>
        <xdr:cNvPr id="678" name="フローチャート: 判断 677"/>
        <xdr:cNvSpPr/>
      </xdr:nvSpPr>
      <xdr:spPr>
        <a:xfrm>
          <a:off x="16268700" y="166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154915</xdr:rowOff>
    </xdr:from>
    <xdr:to>
      <xdr:col>81</xdr:col>
      <xdr:colOff>50800</xdr:colOff>
      <xdr:row>98</xdr:row>
      <xdr:rowOff>149301</xdr:rowOff>
    </xdr:to>
    <xdr:cxnSp macro="">
      <xdr:nvCxnSpPr>
        <xdr:cNvPr id="679" name="直線コネクタ 678"/>
        <xdr:cNvCxnSpPr/>
      </xdr:nvCxnSpPr>
      <xdr:spPr>
        <a:xfrm>
          <a:off x="14592300" y="16271215"/>
          <a:ext cx="889000" cy="68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29184</xdr:rowOff>
    </xdr:from>
    <xdr:to>
      <xdr:col>81</xdr:col>
      <xdr:colOff>101600</xdr:colOff>
      <xdr:row>97</xdr:row>
      <xdr:rowOff>130784</xdr:rowOff>
    </xdr:to>
    <xdr:sp macro="" textlink="">
      <xdr:nvSpPr>
        <xdr:cNvPr id="680" name="フローチャート: 判断 679"/>
        <xdr:cNvSpPr/>
      </xdr:nvSpPr>
      <xdr:spPr>
        <a:xfrm>
          <a:off x="154305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147311</xdr:rowOff>
    </xdr:from>
    <xdr:ext cx="534377" cy="259045"/>
    <xdr:sp macro="" textlink="">
      <xdr:nvSpPr>
        <xdr:cNvPr id="681" name="テキスト ボックス 680"/>
        <xdr:cNvSpPr txBox="1"/>
      </xdr:nvSpPr>
      <xdr:spPr>
        <a:xfrm>
          <a:off x="15214111" y="1643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76555</xdr:rowOff>
    </xdr:from>
    <xdr:to>
      <xdr:col>76</xdr:col>
      <xdr:colOff>114300</xdr:colOff>
      <xdr:row>94</xdr:row>
      <xdr:rowOff>154915</xdr:rowOff>
    </xdr:to>
    <xdr:cxnSp macro="">
      <xdr:nvCxnSpPr>
        <xdr:cNvPr id="682" name="直線コネクタ 681"/>
        <xdr:cNvCxnSpPr/>
      </xdr:nvCxnSpPr>
      <xdr:spPr>
        <a:xfrm>
          <a:off x="13703300" y="16192855"/>
          <a:ext cx="889000" cy="7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92063</xdr:rowOff>
    </xdr:from>
    <xdr:to>
      <xdr:col>76</xdr:col>
      <xdr:colOff>165100</xdr:colOff>
      <xdr:row>97</xdr:row>
      <xdr:rowOff>22213</xdr:rowOff>
    </xdr:to>
    <xdr:sp macro="" textlink="">
      <xdr:nvSpPr>
        <xdr:cNvPr id="683" name="フローチャート: 判断 682"/>
        <xdr:cNvSpPr/>
      </xdr:nvSpPr>
      <xdr:spPr>
        <a:xfrm>
          <a:off x="14541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13340</xdr:rowOff>
    </xdr:from>
    <xdr:ext cx="534377" cy="259045"/>
    <xdr:sp macro="" textlink="">
      <xdr:nvSpPr>
        <xdr:cNvPr id="684" name="テキスト ボックス 683"/>
        <xdr:cNvSpPr txBox="1"/>
      </xdr:nvSpPr>
      <xdr:spPr>
        <a:xfrm>
          <a:off x="14325111" y="1664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76555</xdr:rowOff>
    </xdr:from>
    <xdr:to>
      <xdr:col>71</xdr:col>
      <xdr:colOff>177800</xdr:colOff>
      <xdr:row>97</xdr:row>
      <xdr:rowOff>102476</xdr:rowOff>
    </xdr:to>
    <xdr:cxnSp macro="">
      <xdr:nvCxnSpPr>
        <xdr:cNvPr id="685" name="直線コネクタ 684"/>
        <xdr:cNvCxnSpPr/>
      </xdr:nvCxnSpPr>
      <xdr:spPr>
        <a:xfrm flipV="1">
          <a:off x="12814300" y="16192855"/>
          <a:ext cx="889000" cy="54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27927</xdr:rowOff>
    </xdr:from>
    <xdr:to>
      <xdr:col>72</xdr:col>
      <xdr:colOff>38100</xdr:colOff>
      <xdr:row>97</xdr:row>
      <xdr:rowOff>129527</xdr:rowOff>
    </xdr:to>
    <xdr:sp macro="" textlink="">
      <xdr:nvSpPr>
        <xdr:cNvPr id="686" name="フローチャート: 判断 685"/>
        <xdr:cNvSpPr/>
      </xdr:nvSpPr>
      <xdr:spPr>
        <a:xfrm>
          <a:off x="13652500" y="1665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120654</xdr:rowOff>
    </xdr:from>
    <xdr:ext cx="534377" cy="259045"/>
    <xdr:sp macro="" textlink="">
      <xdr:nvSpPr>
        <xdr:cNvPr id="687" name="テキスト ボックス 686"/>
        <xdr:cNvSpPr txBox="1"/>
      </xdr:nvSpPr>
      <xdr:spPr>
        <a:xfrm>
          <a:off x="13436111" y="1675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65303</xdr:rowOff>
    </xdr:from>
    <xdr:to>
      <xdr:col>67</xdr:col>
      <xdr:colOff>101600</xdr:colOff>
      <xdr:row>97</xdr:row>
      <xdr:rowOff>166903</xdr:rowOff>
    </xdr:to>
    <xdr:sp macro="" textlink="">
      <xdr:nvSpPr>
        <xdr:cNvPr id="688" name="フローチャート: 判断 687"/>
        <xdr:cNvSpPr/>
      </xdr:nvSpPr>
      <xdr:spPr>
        <a:xfrm>
          <a:off x="127635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158030</xdr:rowOff>
    </xdr:from>
    <xdr:ext cx="534377" cy="259045"/>
    <xdr:sp macro="" textlink="">
      <xdr:nvSpPr>
        <xdr:cNvPr id="689" name="テキスト ボックス 688"/>
        <xdr:cNvSpPr txBox="1"/>
      </xdr:nvSpPr>
      <xdr:spPr>
        <a:xfrm>
          <a:off x="12547111" y="1678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96659</xdr:rowOff>
    </xdr:from>
    <xdr:to>
      <xdr:col>85</xdr:col>
      <xdr:colOff>177800</xdr:colOff>
      <xdr:row>99</xdr:row>
      <xdr:rowOff>26809</xdr:rowOff>
    </xdr:to>
    <xdr:sp macro="" textlink="">
      <xdr:nvSpPr>
        <xdr:cNvPr id="695" name="楕円 694"/>
        <xdr:cNvSpPr/>
      </xdr:nvSpPr>
      <xdr:spPr>
        <a:xfrm>
          <a:off x="16268700" y="1689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11586</xdr:rowOff>
    </xdr:from>
    <xdr:ext cx="469744" cy="259045"/>
    <xdr:sp macro="" textlink="">
      <xdr:nvSpPr>
        <xdr:cNvPr id="696" name="積立金該当値テキスト"/>
        <xdr:cNvSpPr txBox="1"/>
      </xdr:nvSpPr>
      <xdr:spPr>
        <a:xfrm>
          <a:off x="16370300" y="16813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98501</xdr:rowOff>
    </xdr:from>
    <xdr:to>
      <xdr:col>81</xdr:col>
      <xdr:colOff>101600</xdr:colOff>
      <xdr:row>99</xdr:row>
      <xdr:rowOff>28651</xdr:rowOff>
    </xdr:to>
    <xdr:sp macro="" textlink="">
      <xdr:nvSpPr>
        <xdr:cNvPr id="697" name="楕円 696"/>
        <xdr:cNvSpPr/>
      </xdr:nvSpPr>
      <xdr:spPr>
        <a:xfrm>
          <a:off x="15430500" y="1690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19778</xdr:rowOff>
    </xdr:from>
    <xdr:ext cx="469744" cy="259045"/>
    <xdr:sp macro="" textlink="">
      <xdr:nvSpPr>
        <xdr:cNvPr id="698" name="テキスト ボックス 697"/>
        <xdr:cNvSpPr txBox="1"/>
      </xdr:nvSpPr>
      <xdr:spPr>
        <a:xfrm>
          <a:off x="15246428" y="1699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104115</xdr:rowOff>
    </xdr:from>
    <xdr:to>
      <xdr:col>76</xdr:col>
      <xdr:colOff>165100</xdr:colOff>
      <xdr:row>95</xdr:row>
      <xdr:rowOff>34265</xdr:rowOff>
    </xdr:to>
    <xdr:sp macro="" textlink="">
      <xdr:nvSpPr>
        <xdr:cNvPr id="699" name="楕円 698"/>
        <xdr:cNvSpPr/>
      </xdr:nvSpPr>
      <xdr:spPr>
        <a:xfrm>
          <a:off x="14541500" y="1622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50792</xdr:rowOff>
    </xdr:from>
    <xdr:ext cx="534377" cy="259045"/>
    <xdr:sp macro="" textlink="">
      <xdr:nvSpPr>
        <xdr:cNvPr id="700" name="テキスト ボックス 699"/>
        <xdr:cNvSpPr txBox="1"/>
      </xdr:nvSpPr>
      <xdr:spPr>
        <a:xfrm>
          <a:off x="14325111" y="1599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25755</xdr:rowOff>
    </xdr:from>
    <xdr:to>
      <xdr:col>72</xdr:col>
      <xdr:colOff>38100</xdr:colOff>
      <xdr:row>94</xdr:row>
      <xdr:rowOff>127355</xdr:rowOff>
    </xdr:to>
    <xdr:sp macro="" textlink="">
      <xdr:nvSpPr>
        <xdr:cNvPr id="701" name="楕円 700"/>
        <xdr:cNvSpPr/>
      </xdr:nvSpPr>
      <xdr:spPr>
        <a:xfrm>
          <a:off x="13652500" y="1614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143882</xdr:rowOff>
    </xdr:from>
    <xdr:ext cx="534377" cy="259045"/>
    <xdr:sp macro="" textlink="">
      <xdr:nvSpPr>
        <xdr:cNvPr id="702" name="テキスト ボックス 701"/>
        <xdr:cNvSpPr txBox="1"/>
      </xdr:nvSpPr>
      <xdr:spPr>
        <a:xfrm>
          <a:off x="13436111" y="1591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51676</xdr:rowOff>
    </xdr:from>
    <xdr:to>
      <xdr:col>67</xdr:col>
      <xdr:colOff>101600</xdr:colOff>
      <xdr:row>97</xdr:row>
      <xdr:rowOff>153276</xdr:rowOff>
    </xdr:to>
    <xdr:sp macro="" textlink="">
      <xdr:nvSpPr>
        <xdr:cNvPr id="703" name="楕円 702"/>
        <xdr:cNvSpPr/>
      </xdr:nvSpPr>
      <xdr:spPr>
        <a:xfrm>
          <a:off x="12763500" y="166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169803</xdr:rowOff>
    </xdr:from>
    <xdr:ext cx="534377" cy="259045"/>
    <xdr:sp macro="" textlink="">
      <xdr:nvSpPr>
        <xdr:cNvPr id="704" name="テキスト ボックス 703"/>
        <xdr:cNvSpPr txBox="1"/>
      </xdr:nvSpPr>
      <xdr:spPr>
        <a:xfrm>
          <a:off x="12547111" y="1645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22,431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8" name="テキスト ボックス 71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0" name="テキスト ボックス 71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2" name="テキスト ボックス 72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36190</xdr:rowOff>
    </xdr:from>
    <xdr:to>
      <xdr:col>116</xdr:col>
      <xdr:colOff>62864</xdr:colOff>
      <xdr:row>38</xdr:row>
      <xdr:rowOff>139700</xdr:rowOff>
    </xdr:to>
    <xdr:cxnSp macro="">
      <xdr:nvCxnSpPr>
        <xdr:cNvPr id="726" name="直線コネクタ 725"/>
        <xdr:cNvCxnSpPr/>
      </xdr:nvCxnSpPr>
      <xdr:spPr>
        <a:xfrm flipV="1">
          <a:off x="22159595" y="5179690"/>
          <a:ext cx="1269" cy="147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154317</xdr:rowOff>
    </xdr:from>
    <xdr:ext cx="534377" cy="259045"/>
    <xdr:sp macro="" textlink="">
      <xdr:nvSpPr>
        <xdr:cNvPr id="729" name="投資及び出資金最大値テキスト"/>
        <xdr:cNvSpPr txBox="1"/>
      </xdr:nvSpPr>
      <xdr:spPr>
        <a:xfrm>
          <a:off x="22212300" y="495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36190</xdr:rowOff>
    </xdr:from>
    <xdr:to>
      <xdr:col>116</xdr:col>
      <xdr:colOff>152400</xdr:colOff>
      <xdr:row>30</xdr:row>
      <xdr:rowOff>36190</xdr:rowOff>
    </xdr:to>
    <xdr:cxnSp macro="">
      <xdr:nvCxnSpPr>
        <xdr:cNvPr id="730" name="直線コネクタ 729"/>
        <xdr:cNvCxnSpPr/>
      </xdr:nvCxnSpPr>
      <xdr:spPr>
        <a:xfrm>
          <a:off x="22072600" y="5179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1" name="直線コネクタ 73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13479</xdr:rowOff>
    </xdr:from>
    <xdr:ext cx="469744" cy="259045"/>
    <xdr:sp macro="" textlink="">
      <xdr:nvSpPr>
        <xdr:cNvPr id="732" name="投資及び出資金平均値テキスト"/>
        <xdr:cNvSpPr txBox="1"/>
      </xdr:nvSpPr>
      <xdr:spPr>
        <a:xfrm>
          <a:off x="22212300" y="635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162052</xdr:rowOff>
    </xdr:from>
    <xdr:to>
      <xdr:col>116</xdr:col>
      <xdr:colOff>114300</xdr:colOff>
      <xdr:row>38</xdr:row>
      <xdr:rowOff>92202</xdr:rowOff>
    </xdr:to>
    <xdr:sp macro="" textlink="">
      <xdr:nvSpPr>
        <xdr:cNvPr id="733" name="フローチャート: 判断 732"/>
        <xdr:cNvSpPr/>
      </xdr:nvSpPr>
      <xdr:spPr>
        <a:xfrm>
          <a:off x="221107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4" name="直線コネクタ 73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40757</xdr:rowOff>
    </xdr:from>
    <xdr:to>
      <xdr:col>112</xdr:col>
      <xdr:colOff>38100</xdr:colOff>
      <xdr:row>38</xdr:row>
      <xdr:rowOff>142357</xdr:rowOff>
    </xdr:to>
    <xdr:sp macro="" textlink="">
      <xdr:nvSpPr>
        <xdr:cNvPr id="735" name="フローチャート: 判断 734"/>
        <xdr:cNvSpPr/>
      </xdr:nvSpPr>
      <xdr:spPr>
        <a:xfrm>
          <a:off x="21272500" y="655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158884</xdr:rowOff>
    </xdr:from>
    <xdr:ext cx="469744" cy="259045"/>
    <xdr:sp macro="" textlink="">
      <xdr:nvSpPr>
        <xdr:cNvPr id="736" name="テキスト ボックス 735"/>
        <xdr:cNvSpPr txBox="1"/>
      </xdr:nvSpPr>
      <xdr:spPr>
        <a:xfrm>
          <a:off x="21088428" y="633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7" name="直線コネクタ 73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34493</xdr:rowOff>
    </xdr:from>
    <xdr:to>
      <xdr:col>107</xdr:col>
      <xdr:colOff>101600</xdr:colOff>
      <xdr:row>38</xdr:row>
      <xdr:rowOff>136093</xdr:rowOff>
    </xdr:to>
    <xdr:sp macro="" textlink="">
      <xdr:nvSpPr>
        <xdr:cNvPr id="738" name="フローチャート: 判断 737"/>
        <xdr:cNvSpPr/>
      </xdr:nvSpPr>
      <xdr:spPr>
        <a:xfrm>
          <a:off x="20383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152620</xdr:rowOff>
    </xdr:from>
    <xdr:ext cx="469744" cy="259045"/>
    <xdr:sp macro="" textlink="">
      <xdr:nvSpPr>
        <xdr:cNvPr id="739" name="テキスト ボックス 738"/>
        <xdr:cNvSpPr txBox="1"/>
      </xdr:nvSpPr>
      <xdr:spPr>
        <a:xfrm>
          <a:off x="20199428" y="632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0" name="直線コネクタ 73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10902</xdr:rowOff>
    </xdr:from>
    <xdr:to>
      <xdr:col>102</xdr:col>
      <xdr:colOff>165100</xdr:colOff>
      <xdr:row>38</xdr:row>
      <xdr:rowOff>112502</xdr:rowOff>
    </xdr:to>
    <xdr:sp macro="" textlink="">
      <xdr:nvSpPr>
        <xdr:cNvPr id="741" name="フローチャート: 判断 740"/>
        <xdr:cNvSpPr/>
      </xdr:nvSpPr>
      <xdr:spPr>
        <a:xfrm>
          <a:off x="19494500" y="652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129029</xdr:rowOff>
    </xdr:from>
    <xdr:ext cx="469744" cy="259045"/>
    <xdr:sp macro="" textlink="">
      <xdr:nvSpPr>
        <xdr:cNvPr id="742" name="テキスト ボックス 741"/>
        <xdr:cNvSpPr txBox="1"/>
      </xdr:nvSpPr>
      <xdr:spPr>
        <a:xfrm>
          <a:off x="19310428" y="630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48712</xdr:rowOff>
    </xdr:from>
    <xdr:to>
      <xdr:col>98</xdr:col>
      <xdr:colOff>38100</xdr:colOff>
      <xdr:row>38</xdr:row>
      <xdr:rowOff>150312</xdr:rowOff>
    </xdr:to>
    <xdr:sp macro="" textlink="">
      <xdr:nvSpPr>
        <xdr:cNvPr id="743" name="フローチャート: 判断 742"/>
        <xdr:cNvSpPr/>
      </xdr:nvSpPr>
      <xdr:spPr>
        <a:xfrm>
          <a:off x="18605500" y="656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166839</xdr:rowOff>
    </xdr:from>
    <xdr:ext cx="378565" cy="259045"/>
    <xdr:sp macro="" textlink="">
      <xdr:nvSpPr>
        <xdr:cNvPr id="744" name="テキスト ボックス 743"/>
        <xdr:cNvSpPr txBox="1"/>
      </xdr:nvSpPr>
      <xdr:spPr>
        <a:xfrm>
          <a:off x="18467017" y="633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0" name="楕円 74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1"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2" name="楕円 75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3" name="テキスト ボックス 75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4" name="楕円 75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5" name="テキスト ボックス 75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6" name="楕円 75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7" name="テキスト ボックス 75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8" name="楕円 75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9" name="テキスト ボックス 75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14808</xdr:rowOff>
    </xdr:from>
    <xdr:to>
      <xdr:col>116</xdr:col>
      <xdr:colOff>62864</xdr:colOff>
      <xdr:row>59</xdr:row>
      <xdr:rowOff>44450</xdr:rowOff>
    </xdr:to>
    <xdr:cxnSp macro="">
      <xdr:nvCxnSpPr>
        <xdr:cNvPr id="783" name="直線コネクタ 782"/>
        <xdr:cNvCxnSpPr/>
      </xdr:nvCxnSpPr>
      <xdr:spPr>
        <a:xfrm flipV="1">
          <a:off x="22159595" y="8587308"/>
          <a:ext cx="1269" cy="15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132935</xdr:rowOff>
    </xdr:from>
    <xdr:ext cx="534377" cy="259045"/>
    <xdr:sp macro="" textlink="">
      <xdr:nvSpPr>
        <xdr:cNvPr id="786" name="貸付金最大値テキスト"/>
        <xdr:cNvSpPr txBox="1"/>
      </xdr:nvSpPr>
      <xdr:spPr>
        <a:xfrm>
          <a:off x="22212300" y="836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41,278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14808</xdr:rowOff>
    </xdr:from>
    <xdr:to>
      <xdr:col>116</xdr:col>
      <xdr:colOff>152400</xdr:colOff>
      <xdr:row>50</xdr:row>
      <xdr:rowOff>14808</xdr:rowOff>
    </xdr:to>
    <xdr:cxnSp macro="">
      <xdr:nvCxnSpPr>
        <xdr:cNvPr id="787" name="直線コネクタ 786"/>
        <xdr:cNvCxnSpPr/>
      </xdr:nvCxnSpPr>
      <xdr:spPr>
        <a:xfrm>
          <a:off x="22072600" y="858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8" name="直線コネクタ 787"/>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81297</xdr:rowOff>
    </xdr:from>
    <xdr:ext cx="469744" cy="259045"/>
    <xdr:sp macro="" textlink="">
      <xdr:nvSpPr>
        <xdr:cNvPr id="789" name="貸付金平均値テキスト"/>
        <xdr:cNvSpPr txBox="1"/>
      </xdr:nvSpPr>
      <xdr:spPr>
        <a:xfrm>
          <a:off x="22212300" y="9853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58420</xdr:rowOff>
    </xdr:from>
    <xdr:to>
      <xdr:col>116</xdr:col>
      <xdr:colOff>114300</xdr:colOff>
      <xdr:row>58</xdr:row>
      <xdr:rowOff>160020</xdr:rowOff>
    </xdr:to>
    <xdr:sp macro="" textlink="">
      <xdr:nvSpPr>
        <xdr:cNvPr id="790" name="フローチャート: 判断 789"/>
        <xdr:cNvSpPr/>
      </xdr:nvSpPr>
      <xdr:spPr>
        <a:xfrm>
          <a:off x="221107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77292</xdr:rowOff>
    </xdr:from>
    <xdr:to>
      <xdr:col>111</xdr:col>
      <xdr:colOff>177800</xdr:colOff>
      <xdr:row>59</xdr:row>
      <xdr:rowOff>44450</xdr:rowOff>
    </xdr:to>
    <xdr:cxnSp macro="">
      <xdr:nvCxnSpPr>
        <xdr:cNvPr id="791" name="直線コネクタ 790"/>
        <xdr:cNvCxnSpPr/>
      </xdr:nvCxnSpPr>
      <xdr:spPr>
        <a:xfrm>
          <a:off x="20434300" y="9678492"/>
          <a:ext cx="889000" cy="48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99187</xdr:rowOff>
    </xdr:from>
    <xdr:to>
      <xdr:col>112</xdr:col>
      <xdr:colOff>38100</xdr:colOff>
      <xdr:row>59</xdr:row>
      <xdr:rowOff>29337</xdr:rowOff>
    </xdr:to>
    <xdr:sp macro="" textlink="">
      <xdr:nvSpPr>
        <xdr:cNvPr id="792" name="フローチャート: 判断 791"/>
        <xdr:cNvSpPr/>
      </xdr:nvSpPr>
      <xdr:spPr>
        <a:xfrm>
          <a:off x="21272500" y="1004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45864</xdr:rowOff>
    </xdr:from>
    <xdr:ext cx="469744" cy="259045"/>
    <xdr:sp macro="" textlink="">
      <xdr:nvSpPr>
        <xdr:cNvPr id="793" name="テキスト ボックス 792"/>
        <xdr:cNvSpPr txBox="1"/>
      </xdr:nvSpPr>
      <xdr:spPr>
        <a:xfrm>
          <a:off x="21088428" y="9818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77292</xdr:rowOff>
    </xdr:from>
    <xdr:to>
      <xdr:col>107</xdr:col>
      <xdr:colOff>50800</xdr:colOff>
      <xdr:row>59</xdr:row>
      <xdr:rowOff>44450</xdr:rowOff>
    </xdr:to>
    <xdr:cxnSp macro="">
      <xdr:nvCxnSpPr>
        <xdr:cNvPr id="794" name="直線コネクタ 793"/>
        <xdr:cNvCxnSpPr/>
      </xdr:nvCxnSpPr>
      <xdr:spPr>
        <a:xfrm flipV="1">
          <a:off x="19545300" y="9678492"/>
          <a:ext cx="889000" cy="48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79642</xdr:rowOff>
    </xdr:from>
    <xdr:to>
      <xdr:col>107</xdr:col>
      <xdr:colOff>101600</xdr:colOff>
      <xdr:row>59</xdr:row>
      <xdr:rowOff>9792</xdr:rowOff>
    </xdr:to>
    <xdr:sp macro="" textlink="">
      <xdr:nvSpPr>
        <xdr:cNvPr id="795" name="フローチャート: 判断 794"/>
        <xdr:cNvSpPr/>
      </xdr:nvSpPr>
      <xdr:spPr>
        <a:xfrm>
          <a:off x="20383500" y="1002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919</xdr:rowOff>
    </xdr:from>
    <xdr:ext cx="469744" cy="259045"/>
    <xdr:sp macro="" textlink="">
      <xdr:nvSpPr>
        <xdr:cNvPr id="796" name="テキスト ボックス 795"/>
        <xdr:cNvSpPr txBox="1"/>
      </xdr:nvSpPr>
      <xdr:spPr>
        <a:xfrm>
          <a:off x="20199428" y="1011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7" name="直線コネクタ 796"/>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69964</xdr:rowOff>
    </xdr:from>
    <xdr:to>
      <xdr:col>102</xdr:col>
      <xdr:colOff>165100</xdr:colOff>
      <xdr:row>59</xdr:row>
      <xdr:rowOff>114</xdr:rowOff>
    </xdr:to>
    <xdr:sp macro="" textlink="">
      <xdr:nvSpPr>
        <xdr:cNvPr id="798" name="フローチャート: 判断 797"/>
        <xdr:cNvSpPr/>
      </xdr:nvSpPr>
      <xdr:spPr>
        <a:xfrm>
          <a:off x="19494500" y="1001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16641</xdr:rowOff>
    </xdr:from>
    <xdr:ext cx="469744" cy="259045"/>
    <xdr:sp macro="" textlink="">
      <xdr:nvSpPr>
        <xdr:cNvPr id="799" name="テキスト ボックス 798"/>
        <xdr:cNvSpPr txBox="1"/>
      </xdr:nvSpPr>
      <xdr:spPr>
        <a:xfrm>
          <a:off x="19310428" y="978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82309</xdr:rowOff>
    </xdr:from>
    <xdr:to>
      <xdr:col>98</xdr:col>
      <xdr:colOff>38100</xdr:colOff>
      <xdr:row>59</xdr:row>
      <xdr:rowOff>12459</xdr:rowOff>
    </xdr:to>
    <xdr:sp macro="" textlink="">
      <xdr:nvSpPr>
        <xdr:cNvPr id="800" name="フローチャート: 判断 799"/>
        <xdr:cNvSpPr/>
      </xdr:nvSpPr>
      <xdr:spPr>
        <a:xfrm>
          <a:off x="186055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28986</xdr:rowOff>
    </xdr:from>
    <xdr:ext cx="469744" cy="259045"/>
    <xdr:sp macro="" textlink="">
      <xdr:nvSpPr>
        <xdr:cNvPr id="801" name="テキスト ボックス 800"/>
        <xdr:cNvSpPr txBox="1"/>
      </xdr:nvSpPr>
      <xdr:spPr>
        <a:xfrm>
          <a:off x="18421428" y="980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7" name="楕円 806"/>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8"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9" name="楕円 808"/>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0" name="テキスト ボックス 809"/>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26492</xdr:rowOff>
    </xdr:from>
    <xdr:to>
      <xdr:col>107</xdr:col>
      <xdr:colOff>101600</xdr:colOff>
      <xdr:row>56</xdr:row>
      <xdr:rowOff>128092</xdr:rowOff>
    </xdr:to>
    <xdr:sp macro="" textlink="">
      <xdr:nvSpPr>
        <xdr:cNvPr id="811" name="楕円 810"/>
        <xdr:cNvSpPr/>
      </xdr:nvSpPr>
      <xdr:spPr>
        <a:xfrm>
          <a:off x="20383500" y="96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144619</xdr:rowOff>
    </xdr:from>
    <xdr:ext cx="534377" cy="259045"/>
    <xdr:sp macro="" textlink="">
      <xdr:nvSpPr>
        <xdr:cNvPr id="812" name="テキスト ボックス 811"/>
        <xdr:cNvSpPr txBox="1"/>
      </xdr:nvSpPr>
      <xdr:spPr>
        <a:xfrm>
          <a:off x="20167111" y="940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3" name="楕円 812"/>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4" name="テキスト ボックス 813"/>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5" name="楕円 814"/>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6" name="テキスト ボックス 815"/>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7" name="直線コネクタ 82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8" name="テキスト ボックス 827"/>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9" name="直線コネクタ 82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0" name="テキスト ボックス 82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1" name="直線コネクタ 83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2" name="テキスト ボックス 83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3" name="直線コネクタ 83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4" name="テキスト ボックス 83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5" name="直線コネクタ 83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6" name="テキスト ボックス 83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7" name="直線コネクタ 83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8" name="テキスト ボックス 83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9899</xdr:rowOff>
    </xdr:from>
    <xdr:to>
      <xdr:col>116</xdr:col>
      <xdr:colOff>62864</xdr:colOff>
      <xdr:row>79</xdr:row>
      <xdr:rowOff>56195</xdr:rowOff>
    </xdr:to>
    <xdr:cxnSp macro="">
      <xdr:nvCxnSpPr>
        <xdr:cNvPr id="842" name="直線コネクタ 841"/>
        <xdr:cNvCxnSpPr/>
      </xdr:nvCxnSpPr>
      <xdr:spPr>
        <a:xfrm flipV="1">
          <a:off x="22159595" y="12182849"/>
          <a:ext cx="1269" cy="141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60022</xdr:rowOff>
    </xdr:from>
    <xdr:ext cx="469744" cy="259045"/>
    <xdr:sp macro="" textlink="">
      <xdr:nvSpPr>
        <xdr:cNvPr id="843" name="繰出金最小値テキスト"/>
        <xdr:cNvSpPr txBox="1"/>
      </xdr:nvSpPr>
      <xdr:spPr>
        <a:xfrm>
          <a:off x="22212300" y="1360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56195</xdr:rowOff>
    </xdr:from>
    <xdr:to>
      <xdr:col>116</xdr:col>
      <xdr:colOff>152400</xdr:colOff>
      <xdr:row>79</xdr:row>
      <xdr:rowOff>56195</xdr:rowOff>
    </xdr:to>
    <xdr:cxnSp macro="">
      <xdr:nvCxnSpPr>
        <xdr:cNvPr id="844" name="直線コネクタ 843"/>
        <xdr:cNvCxnSpPr/>
      </xdr:nvCxnSpPr>
      <xdr:spPr>
        <a:xfrm>
          <a:off x="22072600" y="136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128026</xdr:rowOff>
    </xdr:from>
    <xdr:ext cx="599010" cy="259045"/>
    <xdr:sp macro="" textlink="">
      <xdr:nvSpPr>
        <xdr:cNvPr id="845" name="繰出金最大値テキスト"/>
        <xdr:cNvSpPr txBox="1"/>
      </xdr:nvSpPr>
      <xdr:spPr>
        <a:xfrm>
          <a:off x="22212300" y="1195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134,174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9899</xdr:rowOff>
    </xdr:from>
    <xdr:to>
      <xdr:col>116</xdr:col>
      <xdr:colOff>152400</xdr:colOff>
      <xdr:row>71</xdr:row>
      <xdr:rowOff>9899</xdr:rowOff>
    </xdr:to>
    <xdr:cxnSp macro="">
      <xdr:nvCxnSpPr>
        <xdr:cNvPr id="846" name="直線コネクタ 845"/>
        <xdr:cNvCxnSpPr/>
      </xdr:nvCxnSpPr>
      <xdr:spPr>
        <a:xfrm>
          <a:off x="22072600" y="1218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118528</xdr:rowOff>
    </xdr:from>
    <xdr:to>
      <xdr:col>116</xdr:col>
      <xdr:colOff>63500</xdr:colOff>
      <xdr:row>74</xdr:row>
      <xdr:rowOff>150630</xdr:rowOff>
    </xdr:to>
    <xdr:cxnSp macro="">
      <xdr:nvCxnSpPr>
        <xdr:cNvPr id="847" name="直線コネクタ 846"/>
        <xdr:cNvCxnSpPr/>
      </xdr:nvCxnSpPr>
      <xdr:spPr>
        <a:xfrm flipV="1">
          <a:off x="21323300" y="12805828"/>
          <a:ext cx="838200" cy="3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52337</xdr:rowOff>
    </xdr:from>
    <xdr:ext cx="534377" cy="259045"/>
    <xdr:sp macro="" textlink="">
      <xdr:nvSpPr>
        <xdr:cNvPr id="848" name="繰出金平均値テキスト"/>
        <xdr:cNvSpPr txBox="1"/>
      </xdr:nvSpPr>
      <xdr:spPr>
        <a:xfrm>
          <a:off x="22212300" y="12911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73910</xdr:rowOff>
    </xdr:from>
    <xdr:to>
      <xdr:col>116</xdr:col>
      <xdr:colOff>114300</xdr:colOff>
      <xdr:row>76</xdr:row>
      <xdr:rowOff>4060</xdr:rowOff>
    </xdr:to>
    <xdr:sp macro="" textlink="">
      <xdr:nvSpPr>
        <xdr:cNvPr id="849" name="フローチャート: 判断 848"/>
        <xdr:cNvSpPr/>
      </xdr:nvSpPr>
      <xdr:spPr>
        <a:xfrm>
          <a:off x="221107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150630</xdr:rowOff>
    </xdr:from>
    <xdr:to>
      <xdr:col>111</xdr:col>
      <xdr:colOff>177800</xdr:colOff>
      <xdr:row>75</xdr:row>
      <xdr:rowOff>20425</xdr:rowOff>
    </xdr:to>
    <xdr:cxnSp macro="">
      <xdr:nvCxnSpPr>
        <xdr:cNvPr id="850" name="直線コネクタ 849"/>
        <xdr:cNvCxnSpPr/>
      </xdr:nvCxnSpPr>
      <xdr:spPr>
        <a:xfrm flipV="1">
          <a:off x="20434300" y="12837930"/>
          <a:ext cx="889000" cy="4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69306</xdr:rowOff>
    </xdr:from>
    <xdr:to>
      <xdr:col>112</xdr:col>
      <xdr:colOff>38100</xdr:colOff>
      <xdr:row>75</xdr:row>
      <xdr:rowOff>170906</xdr:rowOff>
    </xdr:to>
    <xdr:sp macro="" textlink="">
      <xdr:nvSpPr>
        <xdr:cNvPr id="851" name="フローチャート: 判断 850"/>
        <xdr:cNvSpPr/>
      </xdr:nvSpPr>
      <xdr:spPr>
        <a:xfrm>
          <a:off x="21272500" y="1292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162033</xdr:rowOff>
    </xdr:from>
    <xdr:ext cx="534377" cy="259045"/>
    <xdr:sp macro="" textlink="">
      <xdr:nvSpPr>
        <xdr:cNvPr id="852" name="テキスト ボックス 851"/>
        <xdr:cNvSpPr txBox="1"/>
      </xdr:nvSpPr>
      <xdr:spPr>
        <a:xfrm>
          <a:off x="21056111" y="1302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8690</xdr:rowOff>
    </xdr:from>
    <xdr:to>
      <xdr:col>107</xdr:col>
      <xdr:colOff>50800</xdr:colOff>
      <xdr:row>75</xdr:row>
      <xdr:rowOff>20425</xdr:rowOff>
    </xdr:to>
    <xdr:cxnSp macro="">
      <xdr:nvCxnSpPr>
        <xdr:cNvPr id="853" name="直線コネクタ 852"/>
        <xdr:cNvCxnSpPr/>
      </xdr:nvCxnSpPr>
      <xdr:spPr>
        <a:xfrm>
          <a:off x="19545300" y="12867440"/>
          <a:ext cx="889000" cy="1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104902</xdr:rowOff>
    </xdr:from>
    <xdr:to>
      <xdr:col>107</xdr:col>
      <xdr:colOff>101600</xdr:colOff>
      <xdr:row>76</xdr:row>
      <xdr:rowOff>35052</xdr:rowOff>
    </xdr:to>
    <xdr:sp macro="" textlink="">
      <xdr:nvSpPr>
        <xdr:cNvPr id="854" name="フローチャート: 判断 853"/>
        <xdr:cNvSpPr/>
      </xdr:nvSpPr>
      <xdr:spPr>
        <a:xfrm>
          <a:off x="20383500" y="1296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26179</xdr:rowOff>
    </xdr:from>
    <xdr:ext cx="534377" cy="259045"/>
    <xdr:sp macro="" textlink="">
      <xdr:nvSpPr>
        <xdr:cNvPr id="855" name="テキスト ボックス 854"/>
        <xdr:cNvSpPr txBox="1"/>
      </xdr:nvSpPr>
      <xdr:spPr>
        <a:xfrm>
          <a:off x="20167111" y="1305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8690</xdr:rowOff>
    </xdr:from>
    <xdr:to>
      <xdr:col>102</xdr:col>
      <xdr:colOff>114300</xdr:colOff>
      <xdr:row>75</xdr:row>
      <xdr:rowOff>58874</xdr:rowOff>
    </xdr:to>
    <xdr:cxnSp macro="">
      <xdr:nvCxnSpPr>
        <xdr:cNvPr id="856" name="直線コネクタ 855"/>
        <xdr:cNvCxnSpPr/>
      </xdr:nvCxnSpPr>
      <xdr:spPr>
        <a:xfrm flipV="1">
          <a:off x="18656300" y="12867440"/>
          <a:ext cx="889000" cy="5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101048</xdr:rowOff>
    </xdr:from>
    <xdr:to>
      <xdr:col>102</xdr:col>
      <xdr:colOff>165100</xdr:colOff>
      <xdr:row>76</xdr:row>
      <xdr:rowOff>31198</xdr:rowOff>
    </xdr:to>
    <xdr:sp macro="" textlink="">
      <xdr:nvSpPr>
        <xdr:cNvPr id="857" name="フローチャート: 判断 856"/>
        <xdr:cNvSpPr/>
      </xdr:nvSpPr>
      <xdr:spPr>
        <a:xfrm>
          <a:off x="19494500" y="1295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22325</xdr:rowOff>
    </xdr:from>
    <xdr:ext cx="534377" cy="259045"/>
    <xdr:sp macro="" textlink="">
      <xdr:nvSpPr>
        <xdr:cNvPr id="858" name="テキスト ボックス 857"/>
        <xdr:cNvSpPr txBox="1"/>
      </xdr:nvSpPr>
      <xdr:spPr>
        <a:xfrm>
          <a:off x="19278111" y="1305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100820</xdr:rowOff>
    </xdr:from>
    <xdr:to>
      <xdr:col>98</xdr:col>
      <xdr:colOff>38100</xdr:colOff>
      <xdr:row>76</xdr:row>
      <xdr:rowOff>30970</xdr:rowOff>
    </xdr:to>
    <xdr:sp macro="" textlink="">
      <xdr:nvSpPr>
        <xdr:cNvPr id="859" name="フローチャート: 判断 858"/>
        <xdr:cNvSpPr/>
      </xdr:nvSpPr>
      <xdr:spPr>
        <a:xfrm>
          <a:off x="18605500" y="1295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22097</xdr:rowOff>
    </xdr:from>
    <xdr:ext cx="534377" cy="259045"/>
    <xdr:sp macro="" textlink="">
      <xdr:nvSpPr>
        <xdr:cNvPr id="860" name="テキスト ボックス 859"/>
        <xdr:cNvSpPr txBox="1"/>
      </xdr:nvSpPr>
      <xdr:spPr>
        <a:xfrm>
          <a:off x="18389111" y="1305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67728</xdr:rowOff>
    </xdr:from>
    <xdr:to>
      <xdr:col>116</xdr:col>
      <xdr:colOff>114300</xdr:colOff>
      <xdr:row>74</xdr:row>
      <xdr:rowOff>169328</xdr:rowOff>
    </xdr:to>
    <xdr:sp macro="" textlink="">
      <xdr:nvSpPr>
        <xdr:cNvPr id="866" name="楕円 865"/>
        <xdr:cNvSpPr/>
      </xdr:nvSpPr>
      <xdr:spPr>
        <a:xfrm>
          <a:off x="22110700" y="1275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90605</xdr:rowOff>
    </xdr:from>
    <xdr:ext cx="534377" cy="259045"/>
    <xdr:sp macro="" textlink="">
      <xdr:nvSpPr>
        <xdr:cNvPr id="867" name="繰出金該当値テキスト"/>
        <xdr:cNvSpPr txBox="1"/>
      </xdr:nvSpPr>
      <xdr:spPr>
        <a:xfrm>
          <a:off x="22212300" y="1260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76,945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99830</xdr:rowOff>
    </xdr:from>
    <xdr:to>
      <xdr:col>112</xdr:col>
      <xdr:colOff>38100</xdr:colOff>
      <xdr:row>75</xdr:row>
      <xdr:rowOff>29980</xdr:rowOff>
    </xdr:to>
    <xdr:sp macro="" textlink="">
      <xdr:nvSpPr>
        <xdr:cNvPr id="868" name="楕円 867"/>
        <xdr:cNvSpPr/>
      </xdr:nvSpPr>
      <xdr:spPr>
        <a:xfrm>
          <a:off x="21272500" y="1278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46507</xdr:rowOff>
    </xdr:from>
    <xdr:ext cx="534377" cy="259045"/>
    <xdr:sp macro="" textlink="">
      <xdr:nvSpPr>
        <xdr:cNvPr id="869" name="テキスト ボックス 868"/>
        <xdr:cNvSpPr txBox="1"/>
      </xdr:nvSpPr>
      <xdr:spPr>
        <a:xfrm>
          <a:off x="21056111" y="1256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141075</xdr:rowOff>
    </xdr:from>
    <xdr:to>
      <xdr:col>107</xdr:col>
      <xdr:colOff>101600</xdr:colOff>
      <xdr:row>75</xdr:row>
      <xdr:rowOff>71225</xdr:rowOff>
    </xdr:to>
    <xdr:sp macro="" textlink="">
      <xdr:nvSpPr>
        <xdr:cNvPr id="870" name="楕円 869"/>
        <xdr:cNvSpPr/>
      </xdr:nvSpPr>
      <xdr:spPr>
        <a:xfrm>
          <a:off x="20383500" y="1282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87752</xdr:rowOff>
    </xdr:from>
    <xdr:ext cx="534377" cy="259045"/>
    <xdr:sp macro="" textlink="">
      <xdr:nvSpPr>
        <xdr:cNvPr id="871" name="テキスト ボックス 870"/>
        <xdr:cNvSpPr txBox="1"/>
      </xdr:nvSpPr>
      <xdr:spPr>
        <a:xfrm>
          <a:off x="20167111" y="1260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129340</xdr:rowOff>
    </xdr:from>
    <xdr:to>
      <xdr:col>102</xdr:col>
      <xdr:colOff>165100</xdr:colOff>
      <xdr:row>75</xdr:row>
      <xdr:rowOff>59490</xdr:rowOff>
    </xdr:to>
    <xdr:sp macro="" textlink="">
      <xdr:nvSpPr>
        <xdr:cNvPr id="872" name="楕円 871"/>
        <xdr:cNvSpPr/>
      </xdr:nvSpPr>
      <xdr:spPr>
        <a:xfrm>
          <a:off x="19494500" y="1281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76017</xdr:rowOff>
    </xdr:from>
    <xdr:ext cx="534377" cy="259045"/>
    <xdr:sp macro="" textlink="">
      <xdr:nvSpPr>
        <xdr:cNvPr id="873" name="テキスト ボックス 872"/>
        <xdr:cNvSpPr txBox="1"/>
      </xdr:nvSpPr>
      <xdr:spPr>
        <a:xfrm>
          <a:off x="19278111" y="1259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71,285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8074</xdr:rowOff>
    </xdr:from>
    <xdr:to>
      <xdr:col>98</xdr:col>
      <xdr:colOff>38100</xdr:colOff>
      <xdr:row>75</xdr:row>
      <xdr:rowOff>109674</xdr:rowOff>
    </xdr:to>
    <xdr:sp macro="" textlink="">
      <xdr:nvSpPr>
        <xdr:cNvPr id="874" name="楕円 873"/>
        <xdr:cNvSpPr/>
      </xdr:nvSpPr>
      <xdr:spPr>
        <a:xfrm>
          <a:off x="18605500" y="128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126201</xdr:rowOff>
    </xdr:from>
    <xdr:ext cx="534377" cy="259045"/>
    <xdr:sp macro="" textlink="">
      <xdr:nvSpPr>
        <xdr:cNvPr id="875" name="テキスト ボックス 874"/>
        <xdr:cNvSpPr txBox="1"/>
      </xdr:nvSpPr>
      <xdr:spPr>
        <a:xfrm>
          <a:off x="18389111" y="1264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66,675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人件費は増加している。主な要因は、地方公務員法等の改正に伴う会計年度職員制度の開始により臨時職員の賃金が人件費に移行されたことである。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物件費は減少している。主な要因は、地方公務員法等の改正に伴う会計年度職員制度の開始により臨時職員の賃金が人件費に移行されたことである。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補助費等は増加している。主な要因は、新型コロナウイルス感染症対策である特別定額給付金や暮らし応援商品券の支給、水道料金の一部減免等を実施したからである。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15,421
15,114
49.18
9,145,423
9,016,167
67,421
4,502,990
8,170,948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46431</xdr:rowOff>
    </xdr:from>
    <xdr:to>
      <xdr:col>24</xdr:col>
      <xdr:colOff>62865</xdr:colOff>
      <xdr:row>38</xdr:row>
      <xdr:rowOff>62891</xdr:rowOff>
    </xdr:to>
    <xdr:cxnSp macro="">
      <xdr:nvCxnSpPr>
        <xdr:cNvPr id="54" name="直線コネクタ 53"/>
        <xdr:cNvCxnSpPr/>
      </xdr:nvCxnSpPr>
      <xdr:spPr>
        <a:xfrm flipV="1">
          <a:off x="4633595" y="5189931"/>
          <a:ext cx="1270" cy="138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66718</xdr:rowOff>
    </xdr:from>
    <xdr:ext cx="469744" cy="259045"/>
    <xdr:sp macro="" textlink="">
      <xdr:nvSpPr>
        <xdr:cNvPr id="55" name="議会費最小値テキスト"/>
        <xdr:cNvSpPr txBox="1"/>
      </xdr:nvSpPr>
      <xdr:spPr>
        <a:xfrm>
          <a:off x="4686300"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62891</xdr:rowOff>
    </xdr:from>
    <xdr:to>
      <xdr:col>24</xdr:col>
      <xdr:colOff>152400</xdr:colOff>
      <xdr:row>38</xdr:row>
      <xdr:rowOff>62891</xdr:rowOff>
    </xdr:to>
    <xdr:cxnSp macro="">
      <xdr:nvCxnSpPr>
        <xdr:cNvPr id="56" name="直線コネクタ 55"/>
        <xdr:cNvCxnSpPr/>
      </xdr:nvCxnSpPr>
      <xdr:spPr>
        <a:xfrm>
          <a:off x="4546600" y="6577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164558</xdr:rowOff>
    </xdr:from>
    <xdr:ext cx="534377" cy="259045"/>
    <xdr:sp macro="" textlink="">
      <xdr:nvSpPr>
        <xdr:cNvPr id="57" name="議会費最大値テキスト"/>
        <xdr:cNvSpPr txBox="1"/>
      </xdr:nvSpPr>
      <xdr:spPr>
        <a:xfrm>
          <a:off x="4686300" y="496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10,408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30</xdr:row>
      <xdr:rowOff>46431</xdr:rowOff>
    </xdr:from>
    <xdr:to>
      <xdr:col>24</xdr:col>
      <xdr:colOff>152400</xdr:colOff>
      <xdr:row>30</xdr:row>
      <xdr:rowOff>46431</xdr:rowOff>
    </xdr:to>
    <xdr:cxnSp macro="">
      <xdr:nvCxnSpPr>
        <xdr:cNvPr id="58" name="直線コネクタ 57"/>
        <xdr:cNvCxnSpPr/>
      </xdr:nvCxnSpPr>
      <xdr:spPr>
        <a:xfrm>
          <a:off x="4546600" y="518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32944</xdr:rowOff>
    </xdr:from>
    <xdr:to>
      <xdr:col>24</xdr:col>
      <xdr:colOff>63500</xdr:colOff>
      <xdr:row>35</xdr:row>
      <xdr:rowOff>69977</xdr:rowOff>
    </xdr:to>
    <xdr:cxnSp macro="">
      <xdr:nvCxnSpPr>
        <xdr:cNvPr id="59" name="直線コネクタ 58"/>
        <xdr:cNvCxnSpPr/>
      </xdr:nvCxnSpPr>
      <xdr:spPr>
        <a:xfrm>
          <a:off x="3797300" y="6033694"/>
          <a:ext cx="8382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31081</xdr:rowOff>
    </xdr:from>
    <xdr:ext cx="469744" cy="259045"/>
    <xdr:sp macro="" textlink="">
      <xdr:nvSpPr>
        <xdr:cNvPr id="60" name="議会費平均値テキスト"/>
        <xdr:cNvSpPr txBox="1"/>
      </xdr:nvSpPr>
      <xdr:spPr>
        <a:xfrm>
          <a:off x="4686300" y="5860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8204</xdr:rowOff>
    </xdr:from>
    <xdr:to>
      <xdr:col>24</xdr:col>
      <xdr:colOff>114300</xdr:colOff>
      <xdr:row>35</xdr:row>
      <xdr:rowOff>109804</xdr:rowOff>
    </xdr:to>
    <xdr:sp macro="" textlink="">
      <xdr:nvSpPr>
        <xdr:cNvPr id="61" name="フローチャート: 判断 60"/>
        <xdr:cNvSpPr/>
      </xdr:nvSpPr>
      <xdr:spPr>
        <a:xfrm>
          <a:off x="45847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32944</xdr:rowOff>
    </xdr:from>
    <xdr:to>
      <xdr:col>19</xdr:col>
      <xdr:colOff>177800</xdr:colOff>
      <xdr:row>35</xdr:row>
      <xdr:rowOff>91465</xdr:rowOff>
    </xdr:to>
    <xdr:cxnSp macro="">
      <xdr:nvCxnSpPr>
        <xdr:cNvPr id="62" name="直線コネクタ 61"/>
        <xdr:cNvCxnSpPr/>
      </xdr:nvCxnSpPr>
      <xdr:spPr>
        <a:xfrm flipV="1">
          <a:off x="2908300" y="6033694"/>
          <a:ext cx="889000" cy="5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16891</xdr:rowOff>
    </xdr:from>
    <xdr:to>
      <xdr:col>20</xdr:col>
      <xdr:colOff>38100</xdr:colOff>
      <xdr:row>36</xdr:row>
      <xdr:rowOff>118491</xdr:rowOff>
    </xdr:to>
    <xdr:sp macro="" textlink="">
      <xdr:nvSpPr>
        <xdr:cNvPr id="63" name="フローチャート: 判断 62"/>
        <xdr:cNvSpPr/>
      </xdr:nvSpPr>
      <xdr:spPr>
        <a:xfrm>
          <a:off x="37465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109618</xdr:rowOff>
    </xdr:from>
    <xdr:ext cx="469744" cy="259045"/>
    <xdr:sp macro="" textlink="">
      <xdr:nvSpPr>
        <xdr:cNvPr id="64" name="テキスト ボックス 63"/>
        <xdr:cNvSpPr txBox="1"/>
      </xdr:nvSpPr>
      <xdr:spPr>
        <a:xfrm>
          <a:off x="3562428" y="62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70206</xdr:rowOff>
    </xdr:from>
    <xdr:to>
      <xdr:col>15</xdr:col>
      <xdr:colOff>50800</xdr:colOff>
      <xdr:row>35</xdr:row>
      <xdr:rowOff>91465</xdr:rowOff>
    </xdr:to>
    <xdr:cxnSp macro="">
      <xdr:nvCxnSpPr>
        <xdr:cNvPr id="65" name="直線コネクタ 64"/>
        <xdr:cNvCxnSpPr/>
      </xdr:nvCxnSpPr>
      <xdr:spPr>
        <a:xfrm>
          <a:off x="2019300" y="6070956"/>
          <a:ext cx="889000" cy="2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42951</xdr:rowOff>
    </xdr:from>
    <xdr:to>
      <xdr:col>15</xdr:col>
      <xdr:colOff>101600</xdr:colOff>
      <xdr:row>36</xdr:row>
      <xdr:rowOff>144551</xdr:rowOff>
    </xdr:to>
    <xdr:sp macro="" textlink="">
      <xdr:nvSpPr>
        <xdr:cNvPr id="66" name="フローチャート: 判断 65"/>
        <xdr:cNvSpPr/>
      </xdr:nvSpPr>
      <xdr:spPr>
        <a:xfrm>
          <a:off x="2857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135678</xdr:rowOff>
    </xdr:from>
    <xdr:ext cx="469744" cy="259045"/>
    <xdr:sp macro="" textlink="">
      <xdr:nvSpPr>
        <xdr:cNvPr id="67" name="テキスト ボックス 66"/>
        <xdr:cNvSpPr txBox="1"/>
      </xdr:nvSpPr>
      <xdr:spPr>
        <a:xfrm>
          <a:off x="2673428" y="630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165532</xdr:rowOff>
    </xdr:from>
    <xdr:to>
      <xdr:col>10</xdr:col>
      <xdr:colOff>114300</xdr:colOff>
      <xdr:row>35</xdr:row>
      <xdr:rowOff>70206</xdr:rowOff>
    </xdr:to>
    <xdr:cxnSp macro="">
      <xdr:nvCxnSpPr>
        <xdr:cNvPr id="68" name="直線コネクタ 67"/>
        <xdr:cNvCxnSpPr/>
      </xdr:nvCxnSpPr>
      <xdr:spPr>
        <a:xfrm>
          <a:off x="1130300" y="5994832"/>
          <a:ext cx="889000" cy="7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30150</xdr:rowOff>
    </xdr:from>
    <xdr:to>
      <xdr:col>10</xdr:col>
      <xdr:colOff>165100</xdr:colOff>
      <xdr:row>36</xdr:row>
      <xdr:rowOff>131750</xdr:rowOff>
    </xdr:to>
    <xdr:sp macro="" textlink="">
      <xdr:nvSpPr>
        <xdr:cNvPr id="69" name="フローチャート: 判断 68"/>
        <xdr:cNvSpPr/>
      </xdr:nvSpPr>
      <xdr:spPr>
        <a:xfrm>
          <a:off x="1968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122877</xdr:rowOff>
    </xdr:from>
    <xdr:ext cx="469744" cy="259045"/>
    <xdr:sp macro="" textlink="">
      <xdr:nvSpPr>
        <xdr:cNvPr id="70" name="テキスト ボックス 69"/>
        <xdr:cNvSpPr txBox="1"/>
      </xdr:nvSpPr>
      <xdr:spPr>
        <a:xfrm>
          <a:off x="1784428" y="629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33807</xdr:rowOff>
    </xdr:from>
    <xdr:to>
      <xdr:col>6</xdr:col>
      <xdr:colOff>38100</xdr:colOff>
      <xdr:row>36</xdr:row>
      <xdr:rowOff>135407</xdr:rowOff>
    </xdr:to>
    <xdr:sp macro="" textlink="">
      <xdr:nvSpPr>
        <xdr:cNvPr id="71" name="フローチャート: 判断 70"/>
        <xdr:cNvSpPr/>
      </xdr:nvSpPr>
      <xdr:spPr>
        <a:xfrm>
          <a:off x="1079500" y="620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126534</xdr:rowOff>
    </xdr:from>
    <xdr:ext cx="469744" cy="259045"/>
    <xdr:sp macro="" textlink="">
      <xdr:nvSpPr>
        <xdr:cNvPr id="72" name="テキスト ボックス 71"/>
        <xdr:cNvSpPr txBox="1"/>
      </xdr:nvSpPr>
      <xdr:spPr>
        <a:xfrm>
          <a:off x="895428" y="629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19177</xdr:rowOff>
    </xdr:from>
    <xdr:to>
      <xdr:col>24</xdr:col>
      <xdr:colOff>114300</xdr:colOff>
      <xdr:row>35</xdr:row>
      <xdr:rowOff>120777</xdr:rowOff>
    </xdr:to>
    <xdr:sp macro="" textlink="">
      <xdr:nvSpPr>
        <xdr:cNvPr id="78" name="楕円 77"/>
        <xdr:cNvSpPr/>
      </xdr:nvSpPr>
      <xdr:spPr>
        <a:xfrm>
          <a:off x="4584700" y="601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169054</xdr:rowOff>
    </xdr:from>
    <xdr:ext cx="469744" cy="259045"/>
    <xdr:sp macro="" textlink="">
      <xdr:nvSpPr>
        <xdr:cNvPr id="79" name="議会費該当値テキスト"/>
        <xdr:cNvSpPr txBox="1"/>
      </xdr:nvSpPr>
      <xdr:spPr>
        <a:xfrm>
          <a:off x="4686300" y="599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153594</xdr:rowOff>
    </xdr:from>
    <xdr:to>
      <xdr:col>20</xdr:col>
      <xdr:colOff>38100</xdr:colOff>
      <xdr:row>35</xdr:row>
      <xdr:rowOff>83744</xdr:rowOff>
    </xdr:to>
    <xdr:sp macro="" textlink="">
      <xdr:nvSpPr>
        <xdr:cNvPr id="80" name="楕円 79"/>
        <xdr:cNvSpPr/>
      </xdr:nvSpPr>
      <xdr:spPr>
        <a:xfrm>
          <a:off x="3746500" y="598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100271</xdr:rowOff>
    </xdr:from>
    <xdr:ext cx="469744" cy="259045"/>
    <xdr:sp macro="" textlink="">
      <xdr:nvSpPr>
        <xdr:cNvPr id="81" name="テキスト ボックス 80"/>
        <xdr:cNvSpPr txBox="1"/>
      </xdr:nvSpPr>
      <xdr:spPr>
        <a:xfrm>
          <a:off x="3562428" y="575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40665</xdr:rowOff>
    </xdr:from>
    <xdr:to>
      <xdr:col>15</xdr:col>
      <xdr:colOff>101600</xdr:colOff>
      <xdr:row>35</xdr:row>
      <xdr:rowOff>142265</xdr:rowOff>
    </xdr:to>
    <xdr:sp macro="" textlink="">
      <xdr:nvSpPr>
        <xdr:cNvPr id="82" name="楕円 81"/>
        <xdr:cNvSpPr/>
      </xdr:nvSpPr>
      <xdr:spPr>
        <a:xfrm>
          <a:off x="2857500" y="60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158792</xdr:rowOff>
    </xdr:from>
    <xdr:ext cx="469744" cy="259045"/>
    <xdr:sp macro="" textlink="">
      <xdr:nvSpPr>
        <xdr:cNvPr id="83" name="テキスト ボックス 82"/>
        <xdr:cNvSpPr txBox="1"/>
      </xdr:nvSpPr>
      <xdr:spPr>
        <a:xfrm>
          <a:off x="2673428" y="581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19406</xdr:rowOff>
    </xdr:from>
    <xdr:to>
      <xdr:col>10</xdr:col>
      <xdr:colOff>165100</xdr:colOff>
      <xdr:row>35</xdr:row>
      <xdr:rowOff>121006</xdr:rowOff>
    </xdr:to>
    <xdr:sp macro="" textlink="">
      <xdr:nvSpPr>
        <xdr:cNvPr id="84" name="楕円 83"/>
        <xdr:cNvSpPr/>
      </xdr:nvSpPr>
      <xdr:spPr>
        <a:xfrm>
          <a:off x="1968500" y="602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137533</xdr:rowOff>
    </xdr:from>
    <xdr:ext cx="469744" cy="259045"/>
    <xdr:sp macro="" textlink="">
      <xdr:nvSpPr>
        <xdr:cNvPr id="85" name="テキスト ボックス 84"/>
        <xdr:cNvSpPr txBox="1"/>
      </xdr:nvSpPr>
      <xdr:spPr>
        <a:xfrm>
          <a:off x="1784428" y="579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114732</xdr:rowOff>
    </xdr:from>
    <xdr:to>
      <xdr:col>6</xdr:col>
      <xdr:colOff>38100</xdr:colOff>
      <xdr:row>35</xdr:row>
      <xdr:rowOff>44882</xdr:rowOff>
    </xdr:to>
    <xdr:sp macro="" textlink="">
      <xdr:nvSpPr>
        <xdr:cNvPr id="86" name="楕円 85"/>
        <xdr:cNvSpPr/>
      </xdr:nvSpPr>
      <xdr:spPr>
        <a:xfrm>
          <a:off x="1079500" y="594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61409</xdr:rowOff>
    </xdr:from>
    <xdr:ext cx="469744" cy="259045"/>
    <xdr:sp macro="" textlink="">
      <xdr:nvSpPr>
        <xdr:cNvPr id="87" name="テキスト ボックス 86"/>
        <xdr:cNvSpPr txBox="1"/>
      </xdr:nvSpPr>
      <xdr:spPr>
        <a:xfrm>
          <a:off x="895428" y="57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5031</xdr:rowOff>
    </xdr:from>
    <xdr:to>
      <xdr:col>24</xdr:col>
      <xdr:colOff>62865</xdr:colOff>
      <xdr:row>56</xdr:row>
      <xdr:rowOff>123337</xdr:rowOff>
    </xdr:to>
    <xdr:cxnSp macro="">
      <xdr:nvCxnSpPr>
        <xdr:cNvPr id="109" name="直線コネクタ 108"/>
        <xdr:cNvCxnSpPr/>
      </xdr:nvCxnSpPr>
      <xdr:spPr>
        <a:xfrm flipV="1">
          <a:off x="4633595" y="8748981"/>
          <a:ext cx="1270" cy="975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127164</xdr:rowOff>
    </xdr:from>
    <xdr:ext cx="599010" cy="259045"/>
    <xdr:sp macro="" textlink="">
      <xdr:nvSpPr>
        <xdr:cNvPr id="110" name="総務費最小値テキスト"/>
        <xdr:cNvSpPr txBox="1"/>
      </xdr:nvSpPr>
      <xdr:spPr>
        <a:xfrm>
          <a:off x="4686300" y="9728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157,158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123337</xdr:rowOff>
    </xdr:from>
    <xdr:to>
      <xdr:col>24</xdr:col>
      <xdr:colOff>152400</xdr:colOff>
      <xdr:row>56</xdr:row>
      <xdr:rowOff>123337</xdr:rowOff>
    </xdr:to>
    <xdr:cxnSp macro="">
      <xdr:nvCxnSpPr>
        <xdr:cNvPr id="111" name="直線コネクタ 110"/>
        <xdr:cNvCxnSpPr/>
      </xdr:nvCxnSpPr>
      <xdr:spPr>
        <a:xfrm>
          <a:off x="4546600" y="972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123158</xdr:rowOff>
    </xdr:from>
    <xdr:ext cx="599010" cy="259045"/>
    <xdr:sp macro="" textlink="">
      <xdr:nvSpPr>
        <xdr:cNvPr id="112" name="総務費最大値テキスト"/>
        <xdr:cNvSpPr txBox="1"/>
      </xdr:nvSpPr>
      <xdr:spPr>
        <a:xfrm>
          <a:off x="4686300" y="852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583,910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51</xdr:row>
      <xdr:rowOff>5031</xdr:rowOff>
    </xdr:from>
    <xdr:to>
      <xdr:col>24</xdr:col>
      <xdr:colOff>152400</xdr:colOff>
      <xdr:row>51</xdr:row>
      <xdr:rowOff>5031</xdr:rowOff>
    </xdr:to>
    <xdr:cxnSp macro="">
      <xdr:nvCxnSpPr>
        <xdr:cNvPr id="113" name="直線コネクタ 112"/>
        <xdr:cNvCxnSpPr/>
      </xdr:nvCxnSpPr>
      <xdr:spPr>
        <a:xfrm>
          <a:off x="4546600" y="874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123337</xdr:rowOff>
    </xdr:from>
    <xdr:to>
      <xdr:col>24</xdr:col>
      <xdr:colOff>63500</xdr:colOff>
      <xdr:row>58</xdr:row>
      <xdr:rowOff>1884</xdr:rowOff>
    </xdr:to>
    <xdr:cxnSp macro="">
      <xdr:nvCxnSpPr>
        <xdr:cNvPr id="114" name="直線コネクタ 113"/>
        <xdr:cNvCxnSpPr/>
      </xdr:nvCxnSpPr>
      <xdr:spPr>
        <a:xfrm flipV="1">
          <a:off x="3797300" y="9724537"/>
          <a:ext cx="838200" cy="22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101177</xdr:rowOff>
    </xdr:from>
    <xdr:ext cx="599010" cy="259045"/>
    <xdr:sp macro="" textlink="">
      <xdr:nvSpPr>
        <xdr:cNvPr id="115" name="総務費平均値テキスト"/>
        <xdr:cNvSpPr txBox="1"/>
      </xdr:nvSpPr>
      <xdr:spPr>
        <a:xfrm>
          <a:off x="4686300" y="93594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78300</xdr:rowOff>
    </xdr:from>
    <xdr:to>
      <xdr:col>24</xdr:col>
      <xdr:colOff>114300</xdr:colOff>
      <xdr:row>56</xdr:row>
      <xdr:rowOff>8450</xdr:rowOff>
    </xdr:to>
    <xdr:sp macro="" textlink="">
      <xdr:nvSpPr>
        <xdr:cNvPr id="116" name="フローチャート: 判断 115"/>
        <xdr:cNvSpPr/>
      </xdr:nvSpPr>
      <xdr:spPr>
        <a:xfrm>
          <a:off x="4584700" y="9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153809</xdr:rowOff>
    </xdr:from>
    <xdr:to>
      <xdr:col>19</xdr:col>
      <xdr:colOff>177800</xdr:colOff>
      <xdr:row>58</xdr:row>
      <xdr:rowOff>1884</xdr:rowOff>
    </xdr:to>
    <xdr:cxnSp macro="">
      <xdr:nvCxnSpPr>
        <xdr:cNvPr id="117" name="直線コネクタ 116"/>
        <xdr:cNvCxnSpPr/>
      </xdr:nvCxnSpPr>
      <xdr:spPr>
        <a:xfrm>
          <a:off x="2908300" y="9755009"/>
          <a:ext cx="889000" cy="19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40876</xdr:rowOff>
    </xdr:from>
    <xdr:to>
      <xdr:col>20</xdr:col>
      <xdr:colOff>38100</xdr:colOff>
      <xdr:row>57</xdr:row>
      <xdr:rowOff>142476</xdr:rowOff>
    </xdr:to>
    <xdr:sp macro="" textlink="">
      <xdr:nvSpPr>
        <xdr:cNvPr id="118" name="フローチャート: 判断 117"/>
        <xdr:cNvSpPr/>
      </xdr:nvSpPr>
      <xdr:spPr>
        <a:xfrm>
          <a:off x="3746500" y="981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159003</xdr:rowOff>
    </xdr:from>
    <xdr:ext cx="534377" cy="259045"/>
    <xdr:sp macro="" textlink="">
      <xdr:nvSpPr>
        <xdr:cNvPr id="119" name="テキスト ボックス 118"/>
        <xdr:cNvSpPr txBox="1"/>
      </xdr:nvSpPr>
      <xdr:spPr>
        <a:xfrm>
          <a:off x="3530111" y="958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140564</xdr:rowOff>
    </xdr:from>
    <xdr:to>
      <xdr:col>15</xdr:col>
      <xdr:colOff>50800</xdr:colOff>
      <xdr:row>56</xdr:row>
      <xdr:rowOff>153809</xdr:rowOff>
    </xdr:to>
    <xdr:cxnSp macro="">
      <xdr:nvCxnSpPr>
        <xdr:cNvPr id="120" name="直線コネクタ 119"/>
        <xdr:cNvCxnSpPr/>
      </xdr:nvCxnSpPr>
      <xdr:spPr>
        <a:xfrm>
          <a:off x="2019300" y="9741764"/>
          <a:ext cx="889000" cy="1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10849</xdr:rowOff>
    </xdr:from>
    <xdr:to>
      <xdr:col>15</xdr:col>
      <xdr:colOff>101600</xdr:colOff>
      <xdr:row>57</xdr:row>
      <xdr:rowOff>112449</xdr:rowOff>
    </xdr:to>
    <xdr:sp macro="" textlink="">
      <xdr:nvSpPr>
        <xdr:cNvPr id="121" name="フローチャート: 判断 120"/>
        <xdr:cNvSpPr/>
      </xdr:nvSpPr>
      <xdr:spPr>
        <a:xfrm>
          <a:off x="2857500" y="978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103576</xdr:rowOff>
    </xdr:from>
    <xdr:ext cx="599010" cy="259045"/>
    <xdr:sp macro="" textlink="">
      <xdr:nvSpPr>
        <xdr:cNvPr id="122" name="テキスト ボックス 121"/>
        <xdr:cNvSpPr txBox="1"/>
      </xdr:nvSpPr>
      <xdr:spPr>
        <a:xfrm>
          <a:off x="2608795" y="987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140564</xdr:rowOff>
    </xdr:from>
    <xdr:to>
      <xdr:col>10</xdr:col>
      <xdr:colOff>114300</xdr:colOff>
      <xdr:row>57</xdr:row>
      <xdr:rowOff>128626</xdr:rowOff>
    </xdr:to>
    <xdr:cxnSp macro="">
      <xdr:nvCxnSpPr>
        <xdr:cNvPr id="123" name="直線コネクタ 122"/>
        <xdr:cNvCxnSpPr/>
      </xdr:nvCxnSpPr>
      <xdr:spPr>
        <a:xfrm flipV="1">
          <a:off x="1130300" y="9741764"/>
          <a:ext cx="889000" cy="15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71387</xdr:rowOff>
    </xdr:from>
    <xdr:to>
      <xdr:col>10</xdr:col>
      <xdr:colOff>165100</xdr:colOff>
      <xdr:row>58</xdr:row>
      <xdr:rowOff>1537</xdr:rowOff>
    </xdr:to>
    <xdr:sp macro="" textlink="">
      <xdr:nvSpPr>
        <xdr:cNvPr id="124" name="フローチャート: 判断 123"/>
        <xdr:cNvSpPr/>
      </xdr:nvSpPr>
      <xdr:spPr>
        <a:xfrm>
          <a:off x="1968500" y="984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164114</xdr:rowOff>
    </xdr:from>
    <xdr:ext cx="534377" cy="259045"/>
    <xdr:sp macro="" textlink="">
      <xdr:nvSpPr>
        <xdr:cNvPr id="125" name="テキスト ボックス 124"/>
        <xdr:cNvSpPr txBox="1"/>
      </xdr:nvSpPr>
      <xdr:spPr>
        <a:xfrm>
          <a:off x="1752111" y="993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74512</xdr:rowOff>
    </xdr:from>
    <xdr:to>
      <xdr:col>6</xdr:col>
      <xdr:colOff>38100</xdr:colOff>
      <xdr:row>58</xdr:row>
      <xdr:rowOff>4662</xdr:rowOff>
    </xdr:to>
    <xdr:sp macro="" textlink="">
      <xdr:nvSpPr>
        <xdr:cNvPr id="126" name="フローチャート: 判断 125"/>
        <xdr:cNvSpPr/>
      </xdr:nvSpPr>
      <xdr:spPr>
        <a:xfrm>
          <a:off x="1079500" y="9847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21189</xdr:rowOff>
    </xdr:from>
    <xdr:ext cx="534377" cy="259045"/>
    <xdr:sp macro="" textlink="">
      <xdr:nvSpPr>
        <xdr:cNvPr id="127" name="テキスト ボックス 126"/>
        <xdr:cNvSpPr txBox="1"/>
      </xdr:nvSpPr>
      <xdr:spPr>
        <a:xfrm>
          <a:off x="863111" y="962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72537</xdr:rowOff>
    </xdr:from>
    <xdr:to>
      <xdr:col>24</xdr:col>
      <xdr:colOff>114300</xdr:colOff>
      <xdr:row>57</xdr:row>
      <xdr:rowOff>2687</xdr:rowOff>
    </xdr:to>
    <xdr:sp macro="" textlink="">
      <xdr:nvSpPr>
        <xdr:cNvPr id="133" name="楕円 132"/>
        <xdr:cNvSpPr/>
      </xdr:nvSpPr>
      <xdr:spPr>
        <a:xfrm>
          <a:off x="4584700" y="967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158914</xdr:rowOff>
    </xdr:from>
    <xdr:ext cx="599010" cy="259045"/>
    <xdr:sp macro="" textlink="">
      <xdr:nvSpPr>
        <xdr:cNvPr id="134" name="総務費該当値テキスト"/>
        <xdr:cNvSpPr txBox="1"/>
      </xdr:nvSpPr>
      <xdr:spPr>
        <a:xfrm>
          <a:off x="4686300" y="9588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157,158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122534</xdr:rowOff>
    </xdr:from>
    <xdr:to>
      <xdr:col>20</xdr:col>
      <xdr:colOff>38100</xdr:colOff>
      <xdr:row>58</xdr:row>
      <xdr:rowOff>52684</xdr:rowOff>
    </xdr:to>
    <xdr:sp macro="" textlink="">
      <xdr:nvSpPr>
        <xdr:cNvPr id="135" name="楕円 134"/>
        <xdr:cNvSpPr/>
      </xdr:nvSpPr>
      <xdr:spPr>
        <a:xfrm>
          <a:off x="3746500" y="989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43811</xdr:rowOff>
    </xdr:from>
    <xdr:ext cx="534377" cy="259045"/>
    <xdr:sp macro="" textlink="">
      <xdr:nvSpPr>
        <xdr:cNvPr id="136" name="テキスト ボックス 135"/>
        <xdr:cNvSpPr txBox="1"/>
      </xdr:nvSpPr>
      <xdr:spPr>
        <a:xfrm>
          <a:off x="3530111" y="998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60,287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103009</xdr:rowOff>
    </xdr:from>
    <xdr:to>
      <xdr:col>15</xdr:col>
      <xdr:colOff>101600</xdr:colOff>
      <xdr:row>57</xdr:row>
      <xdr:rowOff>33159</xdr:rowOff>
    </xdr:to>
    <xdr:sp macro="" textlink="">
      <xdr:nvSpPr>
        <xdr:cNvPr id="137" name="楕円 136"/>
        <xdr:cNvSpPr/>
      </xdr:nvSpPr>
      <xdr:spPr>
        <a:xfrm>
          <a:off x="2857500" y="970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49686</xdr:rowOff>
    </xdr:from>
    <xdr:ext cx="599010" cy="259045"/>
    <xdr:sp macro="" textlink="">
      <xdr:nvSpPr>
        <xdr:cNvPr id="138" name="テキスト ボックス 137"/>
        <xdr:cNvSpPr txBox="1"/>
      </xdr:nvSpPr>
      <xdr:spPr>
        <a:xfrm>
          <a:off x="2608795" y="9479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143,828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89764</xdr:rowOff>
    </xdr:from>
    <xdr:to>
      <xdr:col>10</xdr:col>
      <xdr:colOff>165100</xdr:colOff>
      <xdr:row>57</xdr:row>
      <xdr:rowOff>19914</xdr:rowOff>
    </xdr:to>
    <xdr:sp macro="" textlink="">
      <xdr:nvSpPr>
        <xdr:cNvPr id="139" name="楕円 138"/>
        <xdr:cNvSpPr/>
      </xdr:nvSpPr>
      <xdr:spPr>
        <a:xfrm>
          <a:off x="1968500" y="969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36441</xdr:rowOff>
    </xdr:from>
    <xdr:ext cx="599010" cy="259045"/>
    <xdr:sp macro="" textlink="">
      <xdr:nvSpPr>
        <xdr:cNvPr id="140" name="テキスト ボックス 139"/>
        <xdr:cNvSpPr txBox="1"/>
      </xdr:nvSpPr>
      <xdr:spPr>
        <a:xfrm>
          <a:off x="1719795" y="946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77826</xdr:rowOff>
    </xdr:from>
    <xdr:to>
      <xdr:col>6</xdr:col>
      <xdr:colOff>38100</xdr:colOff>
      <xdr:row>58</xdr:row>
      <xdr:rowOff>7976</xdr:rowOff>
    </xdr:to>
    <xdr:sp macro="" textlink="">
      <xdr:nvSpPr>
        <xdr:cNvPr id="141" name="楕円 140"/>
        <xdr:cNvSpPr/>
      </xdr:nvSpPr>
      <xdr:spPr>
        <a:xfrm>
          <a:off x="1079500" y="985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170553</xdr:rowOff>
    </xdr:from>
    <xdr:ext cx="534377" cy="259045"/>
    <xdr:sp macro="" textlink="">
      <xdr:nvSpPr>
        <xdr:cNvPr id="142" name="テキスト ボックス 141"/>
        <xdr:cNvSpPr txBox="1"/>
      </xdr:nvSpPr>
      <xdr:spPr>
        <a:xfrm>
          <a:off x="863111" y="99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79,844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82840</xdr:rowOff>
    </xdr:from>
    <xdr:to>
      <xdr:col>24</xdr:col>
      <xdr:colOff>62865</xdr:colOff>
      <xdr:row>78</xdr:row>
      <xdr:rowOff>125253</xdr:rowOff>
    </xdr:to>
    <xdr:cxnSp macro="">
      <xdr:nvCxnSpPr>
        <xdr:cNvPr id="167" name="直線コネクタ 166"/>
        <xdr:cNvCxnSpPr/>
      </xdr:nvCxnSpPr>
      <xdr:spPr>
        <a:xfrm flipV="1">
          <a:off x="4633595" y="12255790"/>
          <a:ext cx="1270" cy="124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129080</xdr:rowOff>
    </xdr:from>
    <xdr:ext cx="599010" cy="259045"/>
    <xdr:sp macro="" textlink="">
      <xdr:nvSpPr>
        <xdr:cNvPr id="168" name="民生費最小値テキスト"/>
        <xdr:cNvSpPr txBox="1"/>
      </xdr:nvSpPr>
      <xdr:spPr>
        <a:xfrm>
          <a:off x="4686300" y="1350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111,896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125253</xdr:rowOff>
    </xdr:from>
    <xdr:to>
      <xdr:col>24</xdr:col>
      <xdr:colOff>152400</xdr:colOff>
      <xdr:row>78</xdr:row>
      <xdr:rowOff>125253</xdr:rowOff>
    </xdr:to>
    <xdr:cxnSp macro="">
      <xdr:nvCxnSpPr>
        <xdr:cNvPr id="169" name="直線コネクタ 168"/>
        <xdr:cNvCxnSpPr/>
      </xdr:nvCxnSpPr>
      <xdr:spPr>
        <a:xfrm>
          <a:off x="4546600" y="1349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29517</xdr:rowOff>
    </xdr:from>
    <xdr:ext cx="599010" cy="259045"/>
    <xdr:sp macro="" textlink="">
      <xdr:nvSpPr>
        <xdr:cNvPr id="170" name="民生費最大値テキスト"/>
        <xdr:cNvSpPr txBox="1"/>
      </xdr:nvSpPr>
      <xdr:spPr>
        <a:xfrm>
          <a:off x="4686300" y="1203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274,962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71</xdr:row>
      <xdr:rowOff>82840</xdr:rowOff>
    </xdr:from>
    <xdr:to>
      <xdr:col>24</xdr:col>
      <xdr:colOff>152400</xdr:colOff>
      <xdr:row>71</xdr:row>
      <xdr:rowOff>82840</xdr:rowOff>
    </xdr:to>
    <xdr:cxnSp macro="">
      <xdr:nvCxnSpPr>
        <xdr:cNvPr id="171" name="直線コネクタ 170"/>
        <xdr:cNvCxnSpPr/>
      </xdr:nvCxnSpPr>
      <xdr:spPr>
        <a:xfrm>
          <a:off x="4546600" y="122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114486</xdr:rowOff>
    </xdr:from>
    <xdr:to>
      <xdr:col>24</xdr:col>
      <xdr:colOff>63500</xdr:colOff>
      <xdr:row>76</xdr:row>
      <xdr:rowOff>162561</xdr:rowOff>
    </xdr:to>
    <xdr:cxnSp macro="">
      <xdr:nvCxnSpPr>
        <xdr:cNvPr id="172" name="直線コネクタ 171"/>
        <xdr:cNvCxnSpPr/>
      </xdr:nvCxnSpPr>
      <xdr:spPr>
        <a:xfrm flipV="1">
          <a:off x="3797300" y="13144686"/>
          <a:ext cx="838200" cy="4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31104</xdr:rowOff>
    </xdr:from>
    <xdr:ext cx="599010" cy="259045"/>
    <xdr:sp macro="" textlink="">
      <xdr:nvSpPr>
        <xdr:cNvPr id="173" name="民生費平均値テキスト"/>
        <xdr:cNvSpPr txBox="1"/>
      </xdr:nvSpPr>
      <xdr:spPr>
        <a:xfrm>
          <a:off x="4686300" y="128898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8227</xdr:rowOff>
    </xdr:from>
    <xdr:to>
      <xdr:col>24</xdr:col>
      <xdr:colOff>114300</xdr:colOff>
      <xdr:row>76</xdr:row>
      <xdr:rowOff>109827</xdr:rowOff>
    </xdr:to>
    <xdr:sp macro="" textlink="">
      <xdr:nvSpPr>
        <xdr:cNvPr id="174" name="フローチャート: 判断 173"/>
        <xdr:cNvSpPr/>
      </xdr:nvSpPr>
      <xdr:spPr>
        <a:xfrm>
          <a:off x="45847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162561</xdr:rowOff>
    </xdr:from>
    <xdr:to>
      <xdr:col>19</xdr:col>
      <xdr:colOff>177800</xdr:colOff>
      <xdr:row>77</xdr:row>
      <xdr:rowOff>22093</xdr:rowOff>
    </xdr:to>
    <xdr:cxnSp macro="">
      <xdr:nvCxnSpPr>
        <xdr:cNvPr id="175" name="直線コネクタ 174"/>
        <xdr:cNvCxnSpPr/>
      </xdr:nvCxnSpPr>
      <xdr:spPr>
        <a:xfrm flipV="1">
          <a:off x="2908300" y="13192761"/>
          <a:ext cx="889000" cy="3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131671</xdr:rowOff>
    </xdr:from>
    <xdr:to>
      <xdr:col>20</xdr:col>
      <xdr:colOff>38100</xdr:colOff>
      <xdr:row>77</xdr:row>
      <xdr:rowOff>61821</xdr:rowOff>
    </xdr:to>
    <xdr:sp macro="" textlink="">
      <xdr:nvSpPr>
        <xdr:cNvPr id="176" name="フローチャート: 判断 175"/>
        <xdr:cNvSpPr/>
      </xdr:nvSpPr>
      <xdr:spPr>
        <a:xfrm>
          <a:off x="3746500" y="1316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52948</xdr:rowOff>
    </xdr:from>
    <xdr:ext cx="599010" cy="259045"/>
    <xdr:sp macro="" textlink="">
      <xdr:nvSpPr>
        <xdr:cNvPr id="177" name="テキスト ボックス 176"/>
        <xdr:cNvSpPr txBox="1"/>
      </xdr:nvSpPr>
      <xdr:spPr>
        <a:xfrm>
          <a:off x="3497795" y="13254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22093</xdr:rowOff>
    </xdr:from>
    <xdr:to>
      <xdr:col>15</xdr:col>
      <xdr:colOff>50800</xdr:colOff>
      <xdr:row>77</xdr:row>
      <xdr:rowOff>31184</xdr:rowOff>
    </xdr:to>
    <xdr:cxnSp macro="">
      <xdr:nvCxnSpPr>
        <xdr:cNvPr id="178" name="直線コネクタ 177"/>
        <xdr:cNvCxnSpPr/>
      </xdr:nvCxnSpPr>
      <xdr:spPr>
        <a:xfrm flipV="1">
          <a:off x="2019300" y="13223743"/>
          <a:ext cx="889000" cy="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2467</xdr:rowOff>
    </xdr:from>
    <xdr:to>
      <xdr:col>15</xdr:col>
      <xdr:colOff>101600</xdr:colOff>
      <xdr:row>77</xdr:row>
      <xdr:rowOff>104067</xdr:rowOff>
    </xdr:to>
    <xdr:sp macro="" textlink="">
      <xdr:nvSpPr>
        <xdr:cNvPr id="179" name="フローチャート: 判断 178"/>
        <xdr:cNvSpPr/>
      </xdr:nvSpPr>
      <xdr:spPr>
        <a:xfrm>
          <a:off x="2857500" y="1320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95194</xdr:rowOff>
    </xdr:from>
    <xdr:ext cx="599010" cy="259045"/>
    <xdr:sp macro="" textlink="">
      <xdr:nvSpPr>
        <xdr:cNvPr id="180" name="テキスト ボックス 179"/>
        <xdr:cNvSpPr txBox="1"/>
      </xdr:nvSpPr>
      <xdr:spPr>
        <a:xfrm>
          <a:off x="2608795" y="1329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31184</xdr:rowOff>
    </xdr:from>
    <xdr:to>
      <xdr:col>10</xdr:col>
      <xdr:colOff>114300</xdr:colOff>
      <xdr:row>77</xdr:row>
      <xdr:rowOff>75220</xdr:rowOff>
    </xdr:to>
    <xdr:cxnSp macro="">
      <xdr:nvCxnSpPr>
        <xdr:cNvPr id="181" name="直線コネクタ 180"/>
        <xdr:cNvCxnSpPr/>
      </xdr:nvCxnSpPr>
      <xdr:spPr>
        <a:xfrm flipV="1">
          <a:off x="1130300" y="13232834"/>
          <a:ext cx="889000" cy="4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17097</xdr:rowOff>
    </xdr:from>
    <xdr:to>
      <xdr:col>10</xdr:col>
      <xdr:colOff>165100</xdr:colOff>
      <xdr:row>77</xdr:row>
      <xdr:rowOff>118697</xdr:rowOff>
    </xdr:to>
    <xdr:sp macro="" textlink="">
      <xdr:nvSpPr>
        <xdr:cNvPr id="182" name="フローチャート: 判断 181"/>
        <xdr:cNvSpPr/>
      </xdr:nvSpPr>
      <xdr:spPr>
        <a:xfrm>
          <a:off x="1968500" y="1321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109824</xdr:rowOff>
    </xdr:from>
    <xdr:ext cx="599010" cy="259045"/>
    <xdr:sp macro="" textlink="">
      <xdr:nvSpPr>
        <xdr:cNvPr id="183" name="テキスト ボックス 182"/>
        <xdr:cNvSpPr txBox="1"/>
      </xdr:nvSpPr>
      <xdr:spPr>
        <a:xfrm>
          <a:off x="1719795" y="13311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26240</xdr:rowOff>
    </xdr:from>
    <xdr:to>
      <xdr:col>6</xdr:col>
      <xdr:colOff>38100</xdr:colOff>
      <xdr:row>77</xdr:row>
      <xdr:rowOff>127840</xdr:rowOff>
    </xdr:to>
    <xdr:sp macro="" textlink="">
      <xdr:nvSpPr>
        <xdr:cNvPr id="184" name="フローチャート: 判断 183"/>
        <xdr:cNvSpPr/>
      </xdr:nvSpPr>
      <xdr:spPr>
        <a:xfrm>
          <a:off x="1079500" y="1322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118967</xdr:rowOff>
    </xdr:from>
    <xdr:ext cx="599010" cy="259045"/>
    <xdr:sp macro="" textlink="">
      <xdr:nvSpPr>
        <xdr:cNvPr id="185" name="テキスト ボックス 184"/>
        <xdr:cNvSpPr txBox="1"/>
      </xdr:nvSpPr>
      <xdr:spPr>
        <a:xfrm>
          <a:off x="830795" y="1332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63686</xdr:rowOff>
    </xdr:from>
    <xdr:to>
      <xdr:col>24</xdr:col>
      <xdr:colOff>114300</xdr:colOff>
      <xdr:row>76</xdr:row>
      <xdr:rowOff>165286</xdr:rowOff>
    </xdr:to>
    <xdr:sp macro="" textlink="">
      <xdr:nvSpPr>
        <xdr:cNvPr id="191" name="楕円 190"/>
        <xdr:cNvSpPr/>
      </xdr:nvSpPr>
      <xdr:spPr>
        <a:xfrm>
          <a:off x="4584700" y="1309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42113</xdr:rowOff>
    </xdr:from>
    <xdr:ext cx="599010" cy="259045"/>
    <xdr:sp macro="" textlink="">
      <xdr:nvSpPr>
        <xdr:cNvPr id="192" name="民生費該当値テキスト"/>
        <xdr:cNvSpPr txBox="1"/>
      </xdr:nvSpPr>
      <xdr:spPr>
        <a:xfrm>
          <a:off x="4686300" y="13072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158,309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111761</xdr:rowOff>
    </xdr:from>
    <xdr:to>
      <xdr:col>20</xdr:col>
      <xdr:colOff>38100</xdr:colOff>
      <xdr:row>77</xdr:row>
      <xdr:rowOff>41911</xdr:rowOff>
    </xdr:to>
    <xdr:sp macro="" textlink="">
      <xdr:nvSpPr>
        <xdr:cNvPr id="193" name="楕円 192"/>
        <xdr:cNvSpPr/>
      </xdr:nvSpPr>
      <xdr:spPr>
        <a:xfrm>
          <a:off x="3746500" y="1314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58437</xdr:rowOff>
    </xdr:from>
    <xdr:ext cx="599010" cy="259045"/>
    <xdr:sp macro="" textlink="">
      <xdr:nvSpPr>
        <xdr:cNvPr id="194" name="テキスト ボックス 193"/>
        <xdr:cNvSpPr txBox="1"/>
      </xdr:nvSpPr>
      <xdr:spPr>
        <a:xfrm>
          <a:off x="3497795" y="1291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142743</xdr:rowOff>
    </xdr:from>
    <xdr:to>
      <xdr:col>15</xdr:col>
      <xdr:colOff>101600</xdr:colOff>
      <xdr:row>77</xdr:row>
      <xdr:rowOff>72893</xdr:rowOff>
    </xdr:to>
    <xdr:sp macro="" textlink="">
      <xdr:nvSpPr>
        <xdr:cNvPr id="195" name="楕円 194"/>
        <xdr:cNvSpPr/>
      </xdr:nvSpPr>
      <xdr:spPr>
        <a:xfrm>
          <a:off x="2857500" y="1317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89420</xdr:rowOff>
    </xdr:from>
    <xdr:ext cx="599010" cy="259045"/>
    <xdr:sp macro="" textlink="">
      <xdr:nvSpPr>
        <xdr:cNvPr id="196" name="テキスト ボックス 195"/>
        <xdr:cNvSpPr txBox="1"/>
      </xdr:nvSpPr>
      <xdr:spPr>
        <a:xfrm>
          <a:off x="2608795" y="1294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147,934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151834</xdr:rowOff>
    </xdr:from>
    <xdr:to>
      <xdr:col>10</xdr:col>
      <xdr:colOff>165100</xdr:colOff>
      <xdr:row>77</xdr:row>
      <xdr:rowOff>81984</xdr:rowOff>
    </xdr:to>
    <xdr:sp macro="" textlink="">
      <xdr:nvSpPr>
        <xdr:cNvPr id="197" name="楕円 196"/>
        <xdr:cNvSpPr/>
      </xdr:nvSpPr>
      <xdr:spPr>
        <a:xfrm>
          <a:off x="1968500" y="1318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98510</xdr:rowOff>
    </xdr:from>
    <xdr:ext cx="599010" cy="259045"/>
    <xdr:sp macro="" textlink="">
      <xdr:nvSpPr>
        <xdr:cNvPr id="198" name="テキスト ボックス 197"/>
        <xdr:cNvSpPr txBox="1"/>
      </xdr:nvSpPr>
      <xdr:spPr>
        <a:xfrm>
          <a:off x="1719795" y="1295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146,741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24420</xdr:rowOff>
    </xdr:from>
    <xdr:to>
      <xdr:col>6</xdr:col>
      <xdr:colOff>38100</xdr:colOff>
      <xdr:row>77</xdr:row>
      <xdr:rowOff>126020</xdr:rowOff>
    </xdr:to>
    <xdr:sp macro="" textlink="">
      <xdr:nvSpPr>
        <xdr:cNvPr id="199" name="楕円 198"/>
        <xdr:cNvSpPr/>
      </xdr:nvSpPr>
      <xdr:spPr>
        <a:xfrm>
          <a:off x="1079500" y="1322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142547</xdr:rowOff>
    </xdr:from>
    <xdr:ext cx="599010" cy="259045"/>
    <xdr:sp macro="" textlink="">
      <xdr:nvSpPr>
        <xdr:cNvPr id="200" name="テキスト ボックス 199"/>
        <xdr:cNvSpPr txBox="1"/>
      </xdr:nvSpPr>
      <xdr:spPr>
        <a:xfrm>
          <a:off x="830795" y="1300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140,962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139210</xdr:rowOff>
    </xdr:from>
    <xdr:to>
      <xdr:col>24</xdr:col>
      <xdr:colOff>62865</xdr:colOff>
      <xdr:row>98</xdr:row>
      <xdr:rowOff>41053</xdr:rowOff>
    </xdr:to>
    <xdr:cxnSp macro="">
      <xdr:nvCxnSpPr>
        <xdr:cNvPr id="226" name="直線コネクタ 225"/>
        <xdr:cNvCxnSpPr/>
      </xdr:nvCxnSpPr>
      <xdr:spPr>
        <a:xfrm flipV="1">
          <a:off x="4633595" y="15398260"/>
          <a:ext cx="1270" cy="1444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44880</xdr:rowOff>
    </xdr:from>
    <xdr:ext cx="534377" cy="259045"/>
    <xdr:sp macro="" textlink="">
      <xdr:nvSpPr>
        <xdr:cNvPr id="227" name="衛生費最小値テキスト"/>
        <xdr:cNvSpPr txBox="1"/>
      </xdr:nvSpPr>
      <xdr:spPr>
        <a:xfrm>
          <a:off x="4686300" y="1684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41053</xdr:rowOff>
    </xdr:from>
    <xdr:to>
      <xdr:col>24</xdr:col>
      <xdr:colOff>152400</xdr:colOff>
      <xdr:row>98</xdr:row>
      <xdr:rowOff>41053</xdr:rowOff>
    </xdr:to>
    <xdr:cxnSp macro="">
      <xdr:nvCxnSpPr>
        <xdr:cNvPr id="228" name="直線コネクタ 227"/>
        <xdr:cNvCxnSpPr/>
      </xdr:nvCxnSpPr>
      <xdr:spPr>
        <a:xfrm>
          <a:off x="4546600" y="1684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85887</xdr:rowOff>
    </xdr:from>
    <xdr:ext cx="599010" cy="259045"/>
    <xdr:sp macro="" textlink="">
      <xdr:nvSpPr>
        <xdr:cNvPr id="229" name="衛生費最大値テキスト"/>
        <xdr:cNvSpPr txBox="1"/>
      </xdr:nvSpPr>
      <xdr:spPr>
        <a:xfrm>
          <a:off x="4686300" y="1517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153,795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89</xdr:row>
      <xdr:rowOff>139210</xdr:rowOff>
    </xdr:from>
    <xdr:to>
      <xdr:col>24</xdr:col>
      <xdr:colOff>152400</xdr:colOff>
      <xdr:row>89</xdr:row>
      <xdr:rowOff>139210</xdr:rowOff>
    </xdr:to>
    <xdr:cxnSp macro="">
      <xdr:nvCxnSpPr>
        <xdr:cNvPr id="230" name="直線コネクタ 229"/>
        <xdr:cNvCxnSpPr/>
      </xdr:nvCxnSpPr>
      <xdr:spPr>
        <a:xfrm>
          <a:off x="4546600" y="1539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116982</xdr:rowOff>
    </xdr:from>
    <xdr:to>
      <xdr:col>24</xdr:col>
      <xdr:colOff>63500</xdr:colOff>
      <xdr:row>96</xdr:row>
      <xdr:rowOff>123611</xdr:rowOff>
    </xdr:to>
    <xdr:cxnSp macro="">
      <xdr:nvCxnSpPr>
        <xdr:cNvPr id="231" name="直線コネクタ 230"/>
        <xdr:cNvCxnSpPr/>
      </xdr:nvCxnSpPr>
      <xdr:spPr>
        <a:xfrm>
          <a:off x="3797300" y="16576182"/>
          <a:ext cx="8382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93098</xdr:rowOff>
    </xdr:from>
    <xdr:ext cx="534377" cy="259045"/>
    <xdr:sp macro="" textlink="">
      <xdr:nvSpPr>
        <xdr:cNvPr id="232" name="衛生費平均値テキスト"/>
        <xdr:cNvSpPr txBox="1"/>
      </xdr:nvSpPr>
      <xdr:spPr>
        <a:xfrm>
          <a:off x="4686300" y="16209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70221</xdr:rowOff>
    </xdr:from>
    <xdr:to>
      <xdr:col>24</xdr:col>
      <xdr:colOff>114300</xdr:colOff>
      <xdr:row>96</xdr:row>
      <xdr:rowOff>371</xdr:rowOff>
    </xdr:to>
    <xdr:sp macro="" textlink="">
      <xdr:nvSpPr>
        <xdr:cNvPr id="233" name="フローチャート: 判断 232"/>
        <xdr:cNvSpPr/>
      </xdr:nvSpPr>
      <xdr:spPr>
        <a:xfrm>
          <a:off x="4584700" y="163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163823</xdr:rowOff>
    </xdr:from>
    <xdr:to>
      <xdr:col>19</xdr:col>
      <xdr:colOff>177800</xdr:colOff>
      <xdr:row>96</xdr:row>
      <xdr:rowOff>116982</xdr:rowOff>
    </xdr:to>
    <xdr:cxnSp macro="">
      <xdr:nvCxnSpPr>
        <xdr:cNvPr id="234" name="直線コネクタ 233"/>
        <xdr:cNvCxnSpPr/>
      </xdr:nvCxnSpPr>
      <xdr:spPr>
        <a:xfrm>
          <a:off x="2908300" y="16451573"/>
          <a:ext cx="889000" cy="12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37269</xdr:rowOff>
    </xdr:from>
    <xdr:to>
      <xdr:col>20</xdr:col>
      <xdr:colOff>38100</xdr:colOff>
      <xdr:row>96</xdr:row>
      <xdr:rowOff>138869</xdr:rowOff>
    </xdr:to>
    <xdr:sp macro="" textlink="">
      <xdr:nvSpPr>
        <xdr:cNvPr id="235" name="フローチャート: 判断 234"/>
        <xdr:cNvSpPr/>
      </xdr:nvSpPr>
      <xdr:spPr>
        <a:xfrm>
          <a:off x="3746500" y="1649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155396</xdr:rowOff>
    </xdr:from>
    <xdr:ext cx="534377" cy="259045"/>
    <xdr:sp macro="" textlink="">
      <xdr:nvSpPr>
        <xdr:cNvPr id="236" name="テキスト ボックス 235"/>
        <xdr:cNvSpPr txBox="1"/>
      </xdr:nvSpPr>
      <xdr:spPr>
        <a:xfrm>
          <a:off x="3530111" y="1627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163823</xdr:rowOff>
    </xdr:from>
    <xdr:to>
      <xdr:col>15</xdr:col>
      <xdr:colOff>50800</xdr:colOff>
      <xdr:row>97</xdr:row>
      <xdr:rowOff>34272</xdr:rowOff>
    </xdr:to>
    <xdr:cxnSp macro="">
      <xdr:nvCxnSpPr>
        <xdr:cNvPr id="237" name="直線コネクタ 236"/>
        <xdr:cNvCxnSpPr/>
      </xdr:nvCxnSpPr>
      <xdr:spPr>
        <a:xfrm flipV="1">
          <a:off x="2019300" y="16451573"/>
          <a:ext cx="889000" cy="21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33426</xdr:rowOff>
    </xdr:from>
    <xdr:to>
      <xdr:col>15</xdr:col>
      <xdr:colOff>101600</xdr:colOff>
      <xdr:row>96</xdr:row>
      <xdr:rowOff>135026</xdr:rowOff>
    </xdr:to>
    <xdr:sp macro="" textlink="">
      <xdr:nvSpPr>
        <xdr:cNvPr id="238" name="フローチャート: 判断 237"/>
        <xdr:cNvSpPr/>
      </xdr:nvSpPr>
      <xdr:spPr>
        <a:xfrm>
          <a:off x="2857500" y="1649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126153</xdr:rowOff>
    </xdr:from>
    <xdr:ext cx="534377" cy="259045"/>
    <xdr:sp macro="" textlink="">
      <xdr:nvSpPr>
        <xdr:cNvPr id="239" name="テキスト ボックス 238"/>
        <xdr:cNvSpPr txBox="1"/>
      </xdr:nvSpPr>
      <xdr:spPr>
        <a:xfrm>
          <a:off x="2641111" y="1658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34272</xdr:rowOff>
    </xdr:from>
    <xdr:to>
      <xdr:col>10</xdr:col>
      <xdr:colOff>114300</xdr:colOff>
      <xdr:row>97</xdr:row>
      <xdr:rowOff>55597</xdr:rowOff>
    </xdr:to>
    <xdr:cxnSp macro="">
      <xdr:nvCxnSpPr>
        <xdr:cNvPr id="240" name="直線コネクタ 239"/>
        <xdr:cNvCxnSpPr/>
      </xdr:nvCxnSpPr>
      <xdr:spPr>
        <a:xfrm flipV="1">
          <a:off x="1130300" y="16664922"/>
          <a:ext cx="889000" cy="2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41503</xdr:rowOff>
    </xdr:from>
    <xdr:to>
      <xdr:col>10</xdr:col>
      <xdr:colOff>165100</xdr:colOff>
      <xdr:row>96</xdr:row>
      <xdr:rowOff>143103</xdr:rowOff>
    </xdr:to>
    <xdr:sp macro="" textlink="">
      <xdr:nvSpPr>
        <xdr:cNvPr id="241" name="フローチャート: 判断 240"/>
        <xdr:cNvSpPr/>
      </xdr:nvSpPr>
      <xdr:spPr>
        <a:xfrm>
          <a:off x="1968500" y="1650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159630</xdr:rowOff>
    </xdr:from>
    <xdr:ext cx="534377" cy="259045"/>
    <xdr:sp macro="" textlink="">
      <xdr:nvSpPr>
        <xdr:cNvPr id="242" name="テキスト ボックス 241"/>
        <xdr:cNvSpPr txBox="1"/>
      </xdr:nvSpPr>
      <xdr:spPr>
        <a:xfrm>
          <a:off x="1752111" y="1627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28583</xdr:rowOff>
    </xdr:from>
    <xdr:to>
      <xdr:col>6</xdr:col>
      <xdr:colOff>38100</xdr:colOff>
      <xdr:row>96</xdr:row>
      <xdr:rowOff>130183</xdr:rowOff>
    </xdr:to>
    <xdr:sp macro="" textlink="">
      <xdr:nvSpPr>
        <xdr:cNvPr id="243" name="フローチャート: 判断 242"/>
        <xdr:cNvSpPr/>
      </xdr:nvSpPr>
      <xdr:spPr>
        <a:xfrm>
          <a:off x="1079500" y="1648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146710</xdr:rowOff>
    </xdr:from>
    <xdr:ext cx="534377" cy="259045"/>
    <xdr:sp macro="" textlink="">
      <xdr:nvSpPr>
        <xdr:cNvPr id="244" name="テキスト ボックス 243"/>
        <xdr:cNvSpPr txBox="1"/>
      </xdr:nvSpPr>
      <xdr:spPr>
        <a:xfrm>
          <a:off x="863111" y="1626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72811</xdr:rowOff>
    </xdr:from>
    <xdr:to>
      <xdr:col>24</xdr:col>
      <xdr:colOff>114300</xdr:colOff>
      <xdr:row>97</xdr:row>
      <xdr:rowOff>2961</xdr:rowOff>
    </xdr:to>
    <xdr:sp macro="" textlink="">
      <xdr:nvSpPr>
        <xdr:cNvPr id="250" name="楕円 249"/>
        <xdr:cNvSpPr/>
      </xdr:nvSpPr>
      <xdr:spPr>
        <a:xfrm>
          <a:off x="4584700" y="1653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51238</xdr:rowOff>
    </xdr:from>
    <xdr:ext cx="534377" cy="259045"/>
    <xdr:sp macro="" textlink="">
      <xdr:nvSpPr>
        <xdr:cNvPr id="251" name="衛生費該当値テキスト"/>
        <xdr:cNvSpPr txBox="1"/>
      </xdr:nvSpPr>
      <xdr:spPr>
        <a:xfrm>
          <a:off x="4686300" y="1651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44,978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66182</xdr:rowOff>
    </xdr:from>
    <xdr:to>
      <xdr:col>20</xdr:col>
      <xdr:colOff>38100</xdr:colOff>
      <xdr:row>96</xdr:row>
      <xdr:rowOff>167782</xdr:rowOff>
    </xdr:to>
    <xdr:sp macro="" textlink="">
      <xdr:nvSpPr>
        <xdr:cNvPr id="252" name="楕円 251"/>
        <xdr:cNvSpPr/>
      </xdr:nvSpPr>
      <xdr:spPr>
        <a:xfrm>
          <a:off x="3746500" y="1652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158909</xdr:rowOff>
    </xdr:from>
    <xdr:ext cx="534377" cy="259045"/>
    <xdr:sp macro="" textlink="">
      <xdr:nvSpPr>
        <xdr:cNvPr id="253" name="テキスト ボックス 252"/>
        <xdr:cNvSpPr txBox="1"/>
      </xdr:nvSpPr>
      <xdr:spPr>
        <a:xfrm>
          <a:off x="3530111" y="1661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113023</xdr:rowOff>
    </xdr:from>
    <xdr:to>
      <xdr:col>15</xdr:col>
      <xdr:colOff>101600</xdr:colOff>
      <xdr:row>96</xdr:row>
      <xdr:rowOff>43173</xdr:rowOff>
    </xdr:to>
    <xdr:sp macro="" textlink="">
      <xdr:nvSpPr>
        <xdr:cNvPr id="254" name="楕円 253"/>
        <xdr:cNvSpPr/>
      </xdr:nvSpPr>
      <xdr:spPr>
        <a:xfrm>
          <a:off x="2857500" y="1640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59700</xdr:rowOff>
    </xdr:from>
    <xdr:ext cx="534377" cy="259045"/>
    <xdr:sp macro="" textlink="">
      <xdr:nvSpPr>
        <xdr:cNvPr id="255" name="テキスト ボックス 254"/>
        <xdr:cNvSpPr txBox="1"/>
      </xdr:nvSpPr>
      <xdr:spPr>
        <a:xfrm>
          <a:off x="2641111" y="1617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57,034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154922</xdr:rowOff>
    </xdr:from>
    <xdr:to>
      <xdr:col>10</xdr:col>
      <xdr:colOff>165100</xdr:colOff>
      <xdr:row>97</xdr:row>
      <xdr:rowOff>85072</xdr:rowOff>
    </xdr:to>
    <xdr:sp macro="" textlink="">
      <xdr:nvSpPr>
        <xdr:cNvPr id="256" name="楕円 255"/>
        <xdr:cNvSpPr/>
      </xdr:nvSpPr>
      <xdr:spPr>
        <a:xfrm>
          <a:off x="1968500" y="1661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76199</xdr:rowOff>
    </xdr:from>
    <xdr:ext cx="534377" cy="259045"/>
    <xdr:sp macro="" textlink="">
      <xdr:nvSpPr>
        <xdr:cNvPr id="257" name="テキスト ボックス 256"/>
        <xdr:cNvSpPr txBox="1"/>
      </xdr:nvSpPr>
      <xdr:spPr>
        <a:xfrm>
          <a:off x="1752111" y="1670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37,435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4797</xdr:rowOff>
    </xdr:from>
    <xdr:to>
      <xdr:col>6</xdr:col>
      <xdr:colOff>38100</xdr:colOff>
      <xdr:row>97</xdr:row>
      <xdr:rowOff>106397</xdr:rowOff>
    </xdr:to>
    <xdr:sp macro="" textlink="">
      <xdr:nvSpPr>
        <xdr:cNvPr id="258" name="楕円 257"/>
        <xdr:cNvSpPr/>
      </xdr:nvSpPr>
      <xdr:spPr>
        <a:xfrm>
          <a:off x="1079500" y="1663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97524</xdr:rowOff>
    </xdr:from>
    <xdr:ext cx="534377" cy="259045"/>
    <xdr:sp macro="" textlink="">
      <xdr:nvSpPr>
        <xdr:cNvPr id="259" name="テキスト ボックス 258"/>
        <xdr:cNvSpPr txBox="1"/>
      </xdr:nvSpPr>
      <xdr:spPr>
        <a:xfrm>
          <a:off x="863111" y="1672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35,476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150368</xdr:rowOff>
    </xdr:from>
    <xdr:to>
      <xdr:col>54</xdr:col>
      <xdr:colOff>189865</xdr:colOff>
      <xdr:row>39</xdr:row>
      <xdr:rowOff>44450</xdr:rowOff>
    </xdr:to>
    <xdr:cxnSp macro="">
      <xdr:nvCxnSpPr>
        <xdr:cNvPr id="283" name="直線コネクタ 282"/>
        <xdr:cNvCxnSpPr/>
      </xdr:nvCxnSpPr>
      <xdr:spPr>
        <a:xfrm flipV="1">
          <a:off x="10475595" y="5122418"/>
          <a:ext cx="1270" cy="160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97045</xdr:rowOff>
    </xdr:from>
    <xdr:ext cx="469744" cy="259045"/>
    <xdr:sp macro="" textlink="">
      <xdr:nvSpPr>
        <xdr:cNvPr id="286" name="労働費最大値テキスト"/>
        <xdr:cNvSpPr txBox="1"/>
      </xdr:nvSpPr>
      <xdr:spPr>
        <a:xfrm>
          <a:off x="10528300" y="48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4,222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29</xdr:row>
      <xdr:rowOff>150368</xdr:rowOff>
    </xdr:from>
    <xdr:to>
      <xdr:col>55</xdr:col>
      <xdr:colOff>88900</xdr:colOff>
      <xdr:row>29</xdr:row>
      <xdr:rowOff>150368</xdr:rowOff>
    </xdr:to>
    <xdr:cxnSp macro="">
      <xdr:nvCxnSpPr>
        <xdr:cNvPr id="287" name="直線コネクタ 286"/>
        <xdr:cNvCxnSpPr/>
      </xdr:nvCxnSpPr>
      <xdr:spPr>
        <a:xfrm>
          <a:off x="10388600" y="512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128270</xdr:rowOff>
    </xdr:from>
    <xdr:to>
      <xdr:col>55</xdr:col>
      <xdr:colOff>0</xdr:colOff>
      <xdr:row>38</xdr:row>
      <xdr:rowOff>130937</xdr:rowOff>
    </xdr:to>
    <xdr:cxnSp macro="">
      <xdr:nvCxnSpPr>
        <xdr:cNvPr id="288" name="直線コネクタ 287"/>
        <xdr:cNvCxnSpPr/>
      </xdr:nvCxnSpPr>
      <xdr:spPr>
        <a:xfrm flipV="1">
          <a:off x="9639300" y="6643370"/>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160545</xdr:rowOff>
    </xdr:from>
    <xdr:ext cx="378565" cy="259045"/>
    <xdr:sp macro="" textlink="">
      <xdr:nvSpPr>
        <xdr:cNvPr id="289" name="労働費平均値テキスト"/>
        <xdr:cNvSpPr txBox="1"/>
      </xdr:nvSpPr>
      <xdr:spPr>
        <a:xfrm>
          <a:off x="10528300" y="63327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137668</xdr:rowOff>
    </xdr:from>
    <xdr:to>
      <xdr:col>55</xdr:col>
      <xdr:colOff>50800</xdr:colOff>
      <xdr:row>38</xdr:row>
      <xdr:rowOff>67818</xdr:rowOff>
    </xdr:to>
    <xdr:sp macro="" textlink="">
      <xdr:nvSpPr>
        <xdr:cNvPr id="290" name="フローチャート: 判断 289"/>
        <xdr:cNvSpPr/>
      </xdr:nvSpPr>
      <xdr:spPr>
        <a:xfrm>
          <a:off x="10426700" y="64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129032</xdr:rowOff>
    </xdr:from>
    <xdr:to>
      <xdr:col>50</xdr:col>
      <xdr:colOff>114300</xdr:colOff>
      <xdr:row>38</xdr:row>
      <xdr:rowOff>130937</xdr:rowOff>
    </xdr:to>
    <xdr:cxnSp macro="">
      <xdr:nvCxnSpPr>
        <xdr:cNvPr id="291" name="直線コネクタ 290"/>
        <xdr:cNvCxnSpPr/>
      </xdr:nvCxnSpPr>
      <xdr:spPr>
        <a:xfrm>
          <a:off x="8750300" y="6644132"/>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150241</xdr:rowOff>
    </xdr:from>
    <xdr:to>
      <xdr:col>50</xdr:col>
      <xdr:colOff>165100</xdr:colOff>
      <xdr:row>38</xdr:row>
      <xdr:rowOff>80390</xdr:rowOff>
    </xdr:to>
    <xdr:sp macro="" textlink="">
      <xdr:nvSpPr>
        <xdr:cNvPr id="292" name="フローチャート: 判断 291"/>
        <xdr:cNvSpPr/>
      </xdr:nvSpPr>
      <xdr:spPr>
        <a:xfrm>
          <a:off x="9588500" y="64938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96918</xdr:rowOff>
    </xdr:from>
    <xdr:ext cx="378565" cy="259045"/>
    <xdr:sp macro="" textlink="">
      <xdr:nvSpPr>
        <xdr:cNvPr id="293" name="テキスト ボックス 292"/>
        <xdr:cNvSpPr txBox="1"/>
      </xdr:nvSpPr>
      <xdr:spPr>
        <a:xfrm>
          <a:off x="9450017" y="6269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129032</xdr:rowOff>
    </xdr:from>
    <xdr:to>
      <xdr:col>45</xdr:col>
      <xdr:colOff>177800</xdr:colOff>
      <xdr:row>38</xdr:row>
      <xdr:rowOff>147701</xdr:rowOff>
    </xdr:to>
    <xdr:cxnSp macro="">
      <xdr:nvCxnSpPr>
        <xdr:cNvPr id="294" name="直線コネクタ 293"/>
        <xdr:cNvCxnSpPr/>
      </xdr:nvCxnSpPr>
      <xdr:spPr>
        <a:xfrm flipV="1">
          <a:off x="7861300" y="6644132"/>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159385</xdr:rowOff>
    </xdr:from>
    <xdr:to>
      <xdr:col>46</xdr:col>
      <xdr:colOff>38100</xdr:colOff>
      <xdr:row>38</xdr:row>
      <xdr:rowOff>89535</xdr:rowOff>
    </xdr:to>
    <xdr:sp macro="" textlink="">
      <xdr:nvSpPr>
        <xdr:cNvPr id="295" name="フローチャート: 判断 294"/>
        <xdr:cNvSpPr/>
      </xdr:nvSpPr>
      <xdr:spPr>
        <a:xfrm>
          <a:off x="8699500" y="650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106062</xdr:rowOff>
    </xdr:from>
    <xdr:ext cx="378565" cy="259045"/>
    <xdr:sp macro="" textlink="">
      <xdr:nvSpPr>
        <xdr:cNvPr id="296" name="テキスト ボックス 295"/>
        <xdr:cNvSpPr txBox="1"/>
      </xdr:nvSpPr>
      <xdr:spPr>
        <a:xfrm>
          <a:off x="8561017" y="6278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134366</xdr:rowOff>
    </xdr:from>
    <xdr:to>
      <xdr:col>41</xdr:col>
      <xdr:colOff>50800</xdr:colOff>
      <xdr:row>38</xdr:row>
      <xdr:rowOff>147701</xdr:rowOff>
    </xdr:to>
    <xdr:cxnSp macro="">
      <xdr:nvCxnSpPr>
        <xdr:cNvPr id="297" name="直線コネクタ 296"/>
        <xdr:cNvCxnSpPr/>
      </xdr:nvCxnSpPr>
      <xdr:spPr>
        <a:xfrm>
          <a:off x="6972300" y="6649466"/>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149098</xdr:rowOff>
    </xdr:from>
    <xdr:to>
      <xdr:col>41</xdr:col>
      <xdr:colOff>101600</xdr:colOff>
      <xdr:row>38</xdr:row>
      <xdr:rowOff>79248</xdr:rowOff>
    </xdr:to>
    <xdr:sp macro="" textlink="">
      <xdr:nvSpPr>
        <xdr:cNvPr id="298" name="フローチャート: 判断 297"/>
        <xdr:cNvSpPr/>
      </xdr:nvSpPr>
      <xdr:spPr>
        <a:xfrm>
          <a:off x="7810500" y="649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95775</xdr:rowOff>
    </xdr:from>
    <xdr:ext cx="378565" cy="259045"/>
    <xdr:sp macro="" textlink="">
      <xdr:nvSpPr>
        <xdr:cNvPr id="299" name="テキスト ボックス 298"/>
        <xdr:cNvSpPr txBox="1"/>
      </xdr:nvSpPr>
      <xdr:spPr>
        <a:xfrm>
          <a:off x="7672017" y="6267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139954</xdr:rowOff>
    </xdr:from>
    <xdr:to>
      <xdr:col>36</xdr:col>
      <xdr:colOff>165100</xdr:colOff>
      <xdr:row>38</xdr:row>
      <xdr:rowOff>70104</xdr:rowOff>
    </xdr:to>
    <xdr:sp macro="" textlink="">
      <xdr:nvSpPr>
        <xdr:cNvPr id="300" name="フローチャート: 判断 299"/>
        <xdr:cNvSpPr/>
      </xdr:nvSpPr>
      <xdr:spPr>
        <a:xfrm>
          <a:off x="6921500" y="648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86631</xdr:rowOff>
    </xdr:from>
    <xdr:ext cx="378565" cy="259045"/>
    <xdr:sp macro="" textlink="">
      <xdr:nvSpPr>
        <xdr:cNvPr id="301" name="テキスト ボックス 300"/>
        <xdr:cNvSpPr txBox="1"/>
      </xdr:nvSpPr>
      <xdr:spPr>
        <a:xfrm>
          <a:off x="6783017" y="6258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77470</xdr:rowOff>
    </xdr:from>
    <xdr:to>
      <xdr:col>55</xdr:col>
      <xdr:colOff>50800</xdr:colOff>
      <xdr:row>39</xdr:row>
      <xdr:rowOff>7620</xdr:rowOff>
    </xdr:to>
    <xdr:sp macro="" textlink="">
      <xdr:nvSpPr>
        <xdr:cNvPr id="307" name="楕円 306"/>
        <xdr:cNvSpPr/>
      </xdr:nvSpPr>
      <xdr:spPr>
        <a:xfrm>
          <a:off x="104267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163847</xdr:rowOff>
    </xdr:from>
    <xdr:ext cx="378565" cy="259045"/>
    <xdr:sp macro="" textlink="">
      <xdr:nvSpPr>
        <xdr:cNvPr id="308" name="労働費該当値テキスト"/>
        <xdr:cNvSpPr txBox="1"/>
      </xdr:nvSpPr>
      <xdr:spPr>
        <a:xfrm>
          <a:off x="10528300" y="6507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80137</xdr:rowOff>
    </xdr:from>
    <xdr:to>
      <xdr:col>50</xdr:col>
      <xdr:colOff>165100</xdr:colOff>
      <xdr:row>39</xdr:row>
      <xdr:rowOff>10287</xdr:rowOff>
    </xdr:to>
    <xdr:sp macro="" textlink="">
      <xdr:nvSpPr>
        <xdr:cNvPr id="309" name="楕円 308"/>
        <xdr:cNvSpPr/>
      </xdr:nvSpPr>
      <xdr:spPr>
        <a:xfrm>
          <a:off x="9588500" y="659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1414</xdr:rowOff>
    </xdr:from>
    <xdr:ext cx="378565" cy="259045"/>
    <xdr:sp macro="" textlink="">
      <xdr:nvSpPr>
        <xdr:cNvPr id="310" name="テキスト ボックス 309"/>
        <xdr:cNvSpPr txBox="1"/>
      </xdr:nvSpPr>
      <xdr:spPr>
        <a:xfrm>
          <a:off x="9450017" y="6687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78232</xdr:rowOff>
    </xdr:from>
    <xdr:to>
      <xdr:col>46</xdr:col>
      <xdr:colOff>38100</xdr:colOff>
      <xdr:row>39</xdr:row>
      <xdr:rowOff>8382</xdr:rowOff>
    </xdr:to>
    <xdr:sp macro="" textlink="">
      <xdr:nvSpPr>
        <xdr:cNvPr id="311" name="楕円 310"/>
        <xdr:cNvSpPr/>
      </xdr:nvSpPr>
      <xdr:spPr>
        <a:xfrm>
          <a:off x="8699500" y="659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170959</xdr:rowOff>
    </xdr:from>
    <xdr:ext cx="378565" cy="259045"/>
    <xdr:sp macro="" textlink="">
      <xdr:nvSpPr>
        <xdr:cNvPr id="312" name="テキスト ボックス 311"/>
        <xdr:cNvSpPr txBox="1"/>
      </xdr:nvSpPr>
      <xdr:spPr>
        <a:xfrm>
          <a:off x="8561017" y="6686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96901</xdr:rowOff>
    </xdr:from>
    <xdr:to>
      <xdr:col>41</xdr:col>
      <xdr:colOff>101600</xdr:colOff>
      <xdr:row>39</xdr:row>
      <xdr:rowOff>27051</xdr:rowOff>
    </xdr:to>
    <xdr:sp macro="" textlink="">
      <xdr:nvSpPr>
        <xdr:cNvPr id="313" name="楕円 312"/>
        <xdr:cNvSpPr/>
      </xdr:nvSpPr>
      <xdr:spPr>
        <a:xfrm>
          <a:off x="7810500" y="661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18178</xdr:rowOff>
    </xdr:from>
    <xdr:ext cx="378565" cy="259045"/>
    <xdr:sp macro="" textlink="">
      <xdr:nvSpPr>
        <xdr:cNvPr id="314" name="テキスト ボックス 313"/>
        <xdr:cNvSpPr txBox="1"/>
      </xdr:nvSpPr>
      <xdr:spPr>
        <a:xfrm>
          <a:off x="7672017" y="6704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83566</xdr:rowOff>
    </xdr:from>
    <xdr:to>
      <xdr:col>36</xdr:col>
      <xdr:colOff>165100</xdr:colOff>
      <xdr:row>39</xdr:row>
      <xdr:rowOff>13716</xdr:rowOff>
    </xdr:to>
    <xdr:sp macro="" textlink="">
      <xdr:nvSpPr>
        <xdr:cNvPr id="315" name="楕円 314"/>
        <xdr:cNvSpPr/>
      </xdr:nvSpPr>
      <xdr:spPr>
        <a:xfrm>
          <a:off x="6921500" y="659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4843</xdr:rowOff>
    </xdr:from>
    <xdr:ext cx="378565" cy="259045"/>
    <xdr:sp macro="" textlink="">
      <xdr:nvSpPr>
        <xdr:cNvPr id="316" name="テキスト ボックス 315"/>
        <xdr:cNvSpPr txBox="1"/>
      </xdr:nvSpPr>
      <xdr:spPr>
        <a:xfrm>
          <a:off x="6783017" y="6691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7" name="直線コネクタ 326"/>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8" name="テキスト ボックス 327"/>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1" name="直線コネクタ 330"/>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2" name="テキスト ボックス 331"/>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147095</xdr:rowOff>
    </xdr:from>
    <xdr:to>
      <xdr:col>54</xdr:col>
      <xdr:colOff>189865</xdr:colOff>
      <xdr:row>58</xdr:row>
      <xdr:rowOff>16313</xdr:rowOff>
    </xdr:to>
    <xdr:cxnSp macro="">
      <xdr:nvCxnSpPr>
        <xdr:cNvPr id="336" name="直線コネクタ 335"/>
        <xdr:cNvCxnSpPr/>
      </xdr:nvCxnSpPr>
      <xdr:spPr>
        <a:xfrm flipV="1">
          <a:off x="10475595" y="8719595"/>
          <a:ext cx="1270" cy="124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20140</xdr:rowOff>
    </xdr:from>
    <xdr:ext cx="469744" cy="259045"/>
    <xdr:sp macro="" textlink="">
      <xdr:nvSpPr>
        <xdr:cNvPr id="337" name="農林水産業費最小値テキスト"/>
        <xdr:cNvSpPr txBox="1"/>
      </xdr:nvSpPr>
      <xdr:spPr>
        <a:xfrm>
          <a:off x="10528300" y="996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16313</xdr:rowOff>
    </xdr:from>
    <xdr:to>
      <xdr:col>55</xdr:col>
      <xdr:colOff>88900</xdr:colOff>
      <xdr:row>58</xdr:row>
      <xdr:rowOff>16313</xdr:rowOff>
    </xdr:to>
    <xdr:cxnSp macro="">
      <xdr:nvCxnSpPr>
        <xdr:cNvPr id="338" name="直線コネクタ 337"/>
        <xdr:cNvCxnSpPr/>
      </xdr:nvCxnSpPr>
      <xdr:spPr>
        <a:xfrm>
          <a:off x="10388600" y="996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93772</xdr:rowOff>
    </xdr:from>
    <xdr:ext cx="599010" cy="259045"/>
    <xdr:sp macro="" textlink="">
      <xdr:nvSpPr>
        <xdr:cNvPr id="339" name="農林水産業費最大値テキスト"/>
        <xdr:cNvSpPr txBox="1"/>
      </xdr:nvSpPr>
      <xdr:spPr>
        <a:xfrm>
          <a:off x="10528300" y="849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218,706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50</xdr:row>
      <xdr:rowOff>147095</xdr:rowOff>
    </xdr:from>
    <xdr:to>
      <xdr:col>55</xdr:col>
      <xdr:colOff>88900</xdr:colOff>
      <xdr:row>50</xdr:row>
      <xdr:rowOff>147095</xdr:rowOff>
    </xdr:to>
    <xdr:cxnSp macro="">
      <xdr:nvCxnSpPr>
        <xdr:cNvPr id="340" name="直線コネクタ 339"/>
        <xdr:cNvCxnSpPr/>
      </xdr:nvCxnSpPr>
      <xdr:spPr>
        <a:xfrm>
          <a:off x="10388600" y="871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1083</xdr:rowOff>
    </xdr:from>
    <xdr:to>
      <xdr:col>55</xdr:col>
      <xdr:colOff>0</xdr:colOff>
      <xdr:row>58</xdr:row>
      <xdr:rowOff>4472</xdr:rowOff>
    </xdr:to>
    <xdr:cxnSp macro="">
      <xdr:nvCxnSpPr>
        <xdr:cNvPr id="341" name="直線コネクタ 340"/>
        <xdr:cNvCxnSpPr/>
      </xdr:nvCxnSpPr>
      <xdr:spPr>
        <a:xfrm>
          <a:off x="9639300" y="9945183"/>
          <a:ext cx="838200" cy="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151022</xdr:rowOff>
    </xdr:from>
    <xdr:ext cx="534377" cy="259045"/>
    <xdr:sp macro="" textlink="">
      <xdr:nvSpPr>
        <xdr:cNvPr id="342" name="農林水産業費平均値テキスト"/>
        <xdr:cNvSpPr txBox="1"/>
      </xdr:nvSpPr>
      <xdr:spPr>
        <a:xfrm>
          <a:off x="10528300" y="9580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128145</xdr:rowOff>
    </xdr:from>
    <xdr:to>
      <xdr:col>55</xdr:col>
      <xdr:colOff>50800</xdr:colOff>
      <xdr:row>57</xdr:row>
      <xdr:rowOff>58295</xdr:rowOff>
    </xdr:to>
    <xdr:sp macro="" textlink="">
      <xdr:nvSpPr>
        <xdr:cNvPr id="343" name="フローチャート: 判断 342"/>
        <xdr:cNvSpPr/>
      </xdr:nvSpPr>
      <xdr:spPr>
        <a:xfrm>
          <a:off x="10426700" y="97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1083</xdr:rowOff>
    </xdr:from>
    <xdr:to>
      <xdr:col>50</xdr:col>
      <xdr:colOff>114300</xdr:colOff>
      <xdr:row>58</xdr:row>
      <xdr:rowOff>2798</xdr:rowOff>
    </xdr:to>
    <xdr:cxnSp macro="">
      <xdr:nvCxnSpPr>
        <xdr:cNvPr id="344" name="直線コネクタ 343"/>
        <xdr:cNvCxnSpPr/>
      </xdr:nvCxnSpPr>
      <xdr:spPr>
        <a:xfrm flipV="1">
          <a:off x="8750300" y="9945183"/>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5449</xdr:rowOff>
    </xdr:from>
    <xdr:to>
      <xdr:col>50</xdr:col>
      <xdr:colOff>165100</xdr:colOff>
      <xdr:row>57</xdr:row>
      <xdr:rowOff>107049</xdr:rowOff>
    </xdr:to>
    <xdr:sp macro="" textlink="">
      <xdr:nvSpPr>
        <xdr:cNvPr id="345" name="フローチャート: 判断 344"/>
        <xdr:cNvSpPr/>
      </xdr:nvSpPr>
      <xdr:spPr>
        <a:xfrm>
          <a:off x="9588500" y="9778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123576</xdr:rowOff>
    </xdr:from>
    <xdr:ext cx="534377" cy="259045"/>
    <xdr:sp macro="" textlink="">
      <xdr:nvSpPr>
        <xdr:cNvPr id="346" name="テキスト ボックス 345"/>
        <xdr:cNvSpPr txBox="1"/>
      </xdr:nvSpPr>
      <xdr:spPr>
        <a:xfrm>
          <a:off x="9372111" y="955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2798</xdr:rowOff>
    </xdr:from>
    <xdr:to>
      <xdr:col>45</xdr:col>
      <xdr:colOff>177800</xdr:colOff>
      <xdr:row>58</xdr:row>
      <xdr:rowOff>4986</xdr:rowOff>
    </xdr:to>
    <xdr:cxnSp macro="">
      <xdr:nvCxnSpPr>
        <xdr:cNvPr id="347" name="直線コネクタ 346"/>
        <xdr:cNvCxnSpPr/>
      </xdr:nvCxnSpPr>
      <xdr:spPr>
        <a:xfrm flipV="1">
          <a:off x="7861300" y="9946898"/>
          <a:ext cx="889000" cy="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17686</xdr:rowOff>
    </xdr:from>
    <xdr:to>
      <xdr:col>46</xdr:col>
      <xdr:colOff>38100</xdr:colOff>
      <xdr:row>57</xdr:row>
      <xdr:rowOff>119286</xdr:rowOff>
    </xdr:to>
    <xdr:sp macro="" textlink="">
      <xdr:nvSpPr>
        <xdr:cNvPr id="348" name="フローチャート: 判断 347"/>
        <xdr:cNvSpPr/>
      </xdr:nvSpPr>
      <xdr:spPr>
        <a:xfrm>
          <a:off x="8699500" y="979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135813</xdr:rowOff>
    </xdr:from>
    <xdr:ext cx="534377" cy="259045"/>
    <xdr:sp macro="" textlink="">
      <xdr:nvSpPr>
        <xdr:cNvPr id="349" name="テキスト ボックス 348"/>
        <xdr:cNvSpPr txBox="1"/>
      </xdr:nvSpPr>
      <xdr:spPr>
        <a:xfrm>
          <a:off x="8483111" y="956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3289</xdr:rowOff>
    </xdr:from>
    <xdr:to>
      <xdr:col>41</xdr:col>
      <xdr:colOff>50800</xdr:colOff>
      <xdr:row>58</xdr:row>
      <xdr:rowOff>4986</xdr:rowOff>
    </xdr:to>
    <xdr:cxnSp macro="">
      <xdr:nvCxnSpPr>
        <xdr:cNvPr id="350" name="直線コネクタ 349"/>
        <xdr:cNvCxnSpPr/>
      </xdr:nvCxnSpPr>
      <xdr:spPr>
        <a:xfrm>
          <a:off x="6972300" y="9947389"/>
          <a:ext cx="889000" cy="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28207</xdr:rowOff>
    </xdr:from>
    <xdr:to>
      <xdr:col>41</xdr:col>
      <xdr:colOff>101600</xdr:colOff>
      <xdr:row>57</xdr:row>
      <xdr:rowOff>129807</xdr:rowOff>
    </xdr:to>
    <xdr:sp macro="" textlink="">
      <xdr:nvSpPr>
        <xdr:cNvPr id="351" name="フローチャート: 判断 350"/>
        <xdr:cNvSpPr/>
      </xdr:nvSpPr>
      <xdr:spPr>
        <a:xfrm>
          <a:off x="7810500" y="980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146334</xdr:rowOff>
    </xdr:from>
    <xdr:ext cx="534377" cy="259045"/>
    <xdr:sp macro="" textlink="">
      <xdr:nvSpPr>
        <xdr:cNvPr id="352" name="テキスト ボックス 351"/>
        <xdr:cNvSpPr txBox="1"/>
      </xdr:nvSpPr>
      <xdr:spPr>
        <a:xfrm>
          <a:off x="7594111" y="957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22640</xdr:rowOff>
    </xdr:from>
    <xdr:to>
      <xdr:col>36</xdr:col>
      <xdr:colOff>165100</xdr:colOff>
      <xdr:row>57</xdr:row>
      <xdr:rowOff>124240</xdr:rowOff>
    </xdr:to>
    <xdr:sp macro="" textlink="">
      <xdr:nvSpPr>
        <xdr:cNvPr id="353" name="フローチャート: 判断 352"/>
        <xdr:cNvSpPr/>
      </xdr:nvSpPr>
      <xdr:spPr>
        <a:xfrm>
          <a:off x="6921500" y="979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140767</xdr:rowOff>
    </xdr:from>
    <xdr:ext cx="534377" cy="259045"/>
    <xdr:sp macro="" textlink="">
      <xdr:nvSpPr>
        <xdr:cNvPr id="354" name="テキスト ボックス 353"/>
        <xdr:cNvSpPr txBox="1"/>
      </xdr:nvSpPr>
      <xdr:spPr>
        <a:xfrm>
          <a:off x="6705111" y="957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125122</xdr:rowOff>
    </xdr:from>
    <xdr:to>
      <xdr:col>55</xdr:col>
      <xdr:colOff>50800</xdr:colOff>
      <xdr:row>58</xdr:row>
      <xdr:rowOff>55272</xdr:rowOff>
    </xdr:to>
    <xdr:sp macro="" textlink="">
      <xdr:nvSpPr>
        <xdr:cNvPr id="360" name="楕円 359"/>
        <xdr:cNvSpPr/>
      </xdr:nvSpPr>
      <xdr:spPr>
        <a:xfrm>
          <a:off x="10426700" y="989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40049</xdr:rowOff>
    </xdr:from>
    <xdr:ext cx="469744" cy="259045"/>
    <xdr:sp macro="" textlink="">
      <xdr:nvSpPr>
        <xdr:cNvPr id="361" name="農林水産業費該当値テキスト"/>
        <xdr:cNvSpPr txBox="1"/>
      </xdr:nvSpPr>
      <xdr:spPr>
        <a:xfrm>
          <a:off x="10528300" y="981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121733</xdr:rowOff>
    </xdr:from>
    <xdr:to>
      <xdr:col>50</xdr:col>
      <xdr:colOff>165100</xdr:colOff>
      <xdr:row>58</xdr:row>
      <xdr:rowOff>51883</xdr:rowOff>
    </xdr:to>
    <xdr:sp macro="" textlink="">
      <xdr:nvSpPr>
        <xdr:cNvPr id="362" name="楕円 361"/>
        <xdr:cNvSpPr/>
      </xdr:nvSpPr>
      <xdr:spPr>
        <a:xfrm>
          <a:off x="9588500" y="989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43010</xdr:rowOff>
    </xdr:from>
    <xdr:ext cx="469744" cy="259045"/>
    <xdr:sp macro="" textlink="">
      <xdr:nvSpPr>
        <xdr:cNvPr id="363" name="テキスト ボックス 362"/>
        <xdr:cNvSpPr txBox="1"/>
      </xdr:nvSpPr>
      <xdr:spPr>
        <a:xfrm>
          <a:off x="9404428" y="9987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123448</xdr:rowOff>
    </xdr:from>
    <xdr:to>
      <xdr:col>46</xdr:col>
      <xdr:colOff>38100</xdr:colOff>
      <xdr:row>58</xdr:row>
      <xdr:rowOff>53598</xdr:rowOff>
    </xdr:to>
    <xdr:sp macro="" textlink="">
      <xdr:nvSpPr>
        <xdr:cNvPr id="364" name="楕円 363"/>
        <xdr:cNvSpPr/>
      </xdr:nvSpPr>
      <xdr:spPr>
        <a:xfrm>
          <a:off x="8699500" y="989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44725</xdr:rowOff>
    </xdr:from>
    <xdr:ext cx="469744" cy="259045"/>
    <xdr:sp macro="" textlink="">
      <xdr:nvSpPr>
        <xdr:cNvPr id="365" name="テキスト ボックス 364"/>
        <xdr:cNvSpPr txBox="1"/>
      </xdr:nvSpPr>
      <xdr:spPr>
        <a:xfrm>
          <a:off x="8515428" y="9988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125636</xdr:rowOff>
    </xdr:from>
    <xdr:to>
      <xdr:col>41</xdr:col>
      <xdr:colOff>101600</xdr:colOff>
      <xdr:row>58</xdr:row>
      <xdr:rowOff>55786</xdr:rowOff>
    </xdr:to>
    <xdr:sp macro="" textlink="">
      <xdr:nvSpPr>
        <xdr:cNvPr id="366" name="楕円 365"/>
        <xdr:cNvSpPr/>
      </xdr:nvSpPr>
      <xdr:spPr>
        <a:xfrm>
          <a:off x="7810500" y="989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46913</xdr:rowOff>
    </xdr:from>
    <xdr:ext cx="469744" cy="259045"/>
    <xdr:sp macro="" textlink="">
      <xdr:nvSpPr>
        <xdr:cNvPr id="367" name="テキスト ボックス 366"/>
        <xdr:cNvSpPr txBox="1"/>
      </xdr:nvSpPr>
      <xdr:spPr>
        <a:xfrm>
          <a:off x="7626428" y="999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123939</xdr:rowOff>
    </xdr:from>
    <xdr:to>
      <xdr:col>36</xdr:col>
      <xdr:colOff>165100</xdr:colOff>
      <xdr:row>58</xdr:row>
      <xdr:rowOff>54089</xdr:rowOff>
    </xdr:to>
    <xdr:sp macro="" textlink="">
      <xdr:nvSpPr>
        <xdr:cNvPr id="368" name="楕円 367"/>
        <xdr:cNvSpPr/>
      </xdr:nvSpPr>
      <xdr:spPr>
        <a:xfrm>
          <a:off x="6921500" y="989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45216</xdr:rowOff>
    </xdr:from>
    <xdr:ext cx="469744" cy="259045"/>
    <xdr:sp macro="" textlink="">
      <xdr:nvSpPr>
        <xdr:cNvPr id="369" name="テキスト ボックス 368"/>
        <xdr:cNvSpPr txBox="1"/>
      </xdr:nvSpPr>
      <xdr:spPr>
        <a:xfrm>
          <a:off x="6737428" y="998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74688</xdr:rowOff>
    </xdr:from>
    <xdr:to>
      <xdr:col>54</xdr:col>
      <xdr:colOff>189865</xdr:colOff>
      <xdr:row>79</xdr:row>
      <xdr:rowOff>16942</xdr:rowOff>
    </xdr:to>
    <xdr:cxnSp macro="">
      <xdr:nvCxnSpPr>
        <xdr:cNvPr id="393" name="直線コネクタ 392"/>
        <xdr:cNvCxnSpPr/>
      </xdr:nvCxnSpPr>
      <xdr:spPr>
        <a:xfrm flipV="1">
          <a:off x="10475595" y="12076188"/>
          <a:ext cx="1270" cy="1485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20769</xdr:rowOff>
    </xdr:from>
    <xdr:ext cx="469744" cy="259045"/>
    <xdr:sp macro="" textlink="">
      <xdr:nvSpPr>
        <xdr:cNvPr id="394" name="商工費最小値テキスト"/>
        <xdr:cNvSpPr txBox="1"/>
      </xdr:nvSpPr>
      <xdr:spPr>
        <a:xfrm>
          <a:off x="10528300" y="1356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16942</xdr:rowOff>
    </xdr:from>
    <xdr:to>
      <xdr:col>55</xdr:col>
      <xdr:colOff>88900</xdr:colOff>
      <xdr:row>79</xdr:row>
      <xdr:rowOff>16942</xdr:rowOff>
    </xdr:to>
    <xdr:cxnSp macro="">
      <xdr:nvCxnSpPr>
        <xdr:cNvPr id="395" name="直線コネクタ 394"/>
        <xdr:cNvCxnSpPr/>
      </xdr:nvCxnSpPr>
      <xdr:spPr>
        <a:xfrm>
          <a:off x="10388600" y="135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21365</xdr:rowOff>
    </xdr:from>
    <xdr:ext cx="599010" cy="259045"/>
    <xdr:sp macro="" textlink="">
      <xdr:nvSpPr>
        <xdr:cNvPr id="396" name="商工費最大値テキスト"/>
        <xdr:cNvSpPr txBox="1"/>
      </xdr:nvSpPr>
      <xdr:spPr>
        <a:xfrm>
          <a:off x="10528300" y="1185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119,119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70</xdr:row>
      <xdr:rowOff>74688</xdr:rowOff>
    </xdr:from>
    <xdr:to>
      <xdr:col>55</xdr:col>
      <xdr:colOff>88900</xdr:colOff>
      <xdr:row>70</xdr:row>
      <xdr:rowOff>74688</xdr:rowOff>
    </xdr:to>
    <xdr:cxnSp macro="">
      <xdr:nvCxnSpPr>
        <xdr:cNvPr id="397" name="直線コネクタ 396"/>
        <xdr:cNvCxnSpPr/>
      </xdr:nvCxnSpPr>
      <xdr:spPr>
        <a:xfrm>
          <a:off x="10388600" y="12076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42659</xdr:rowOff>
    </xdr:from>
    <xdr:to>
      <xdr:col>55</xdr:col>
      <xdr:colOff>0</xdr:colOff>
      <xdr:row>78</xdr:row>
      <xdr:rowOff>133186</xdr:rowOff>
    </xdr:to>
    <xdr:cxnSp macro="">
      <xdr:nvCxnSpPr>
        <xdr:cNvPr id="398" name="直線コネクタ 397"/>
        <xdr:cNvCxnSpPr/>
      </xdr:nvCxnSpPr>
      <xdr:spPr>
        <a:xfrm flipV="1">
          <a:off x="9639300" y="13415759"/>
          <a:ext cx="838200" cy="9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164723</xdr:rowOff>
    </xdr:from>
    <xdr:ext cx="534377" cy="259045"/>
    <xdr:sp macro="" textlink="">
      <xdr:nvSpPr>
        <xdr:cNvPr id="399" name="商工費平均値テキスト"/>
        <xdr:cNvSpPr txBox="1"/>
      </xdr:nvSpPr>
      <xdr:spPr>
        <a:xfrm>
          <a:off x="10528300" y="13023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141846</xdr:rowOff>
    </xdr:from>
    <xdr:to>
      <xdr:col>55</xdr:col>
      <xdr:colOff>50800</xdr:colOff>
      <xdr:row>77</xdr:row>
      <xdr:rowOff>71996</xdr:rowOff>
    </xdr:to>
    <xdr:sp macro="" textlink="">
      <xdr:nvSpPr>
        <xdr:cNvPr id="400" name="フローチャート: 判断 399"/>
        <xdr:cNvSpPr/>
      </xdr:nvSpPr>
      <xdr:spPr>
        <a:xfrm>
          <a:off x="104267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133186</xdr:rowOff>
    </xdr:from>
    <xdr:to>
      <xdr:col>50</xdr:col>
      <xdr:colOff>114300</xdr:colOff>
      <xdr:row>78</xdr:row>
      <xdr:rowOff>138785</xdr:rowOff>
    </xdr:to>
    <xdr:cxnSp macro="">
      <xdr:nvCxnSpPr>
        <xdr:cNvPr id="401" name="直線コネクタ 400"/>
        <xdr:cNvCxnSpPr/>
      </xdr:nvCxnSpPr>
      <xdr:spPr>
        <a:xfrm flipV="1">
          <a:off x="8750300" y="13506286"/>
          <a:ext cx="889000" cy="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150406</xdr:rowOff>
    </xdr:from>
    <xdr:to>
      <xdr:col>50</xdr:col>
      <xdr:colOff>165100</xdr:colOff>
      <xdr:row>78</xdr:row>
      <xdr:rowOff>80556</xdr:rowOff>
    </xdr:to>
    <xdr:sp macro="" textlink="">
      <xdr:nvSpPr>
        <xdr:cNvPr id="402" name="フローチャート: 判断 401"/>
        <xdr:cNvSpPr/>
      </xdr:nvSpPr>
      <xdr:spPr>
        <a:xfrm>
          <a:off x="9588500" y="133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97083</xdr:rowOff>
    </xdr:from>
    <xdr:ext cx="534377" cy="259045"/>
    <xdr:sp macro="" textlink="">
      <xdr:nvSpPr>
        <xdr:cNvPr id="403" name="テキスト ボックス 402"/>
        <xdr:cNvSpPr txBox="1"/>
      </xdr:nvSpPr>
      <xdr:spPr>
        <a:xfrm>
          <a:off x="9372111" y="1312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74321</xdr:rowOff>
    </xdr:from>
    <xdr:to>
      <xdr:col>45</xdr:col>
      <xdr:colOff>177800</xdr:colOff>
      <xdr:row>78</xdr:row>
      <xdr:rowOff>138785</xdr:rowOff>
    </xdr:to>
    <xdr:cxnSp macro="">
      <xdr:nvCxnSpPr>
        <xdr:cNvPr id="404" name="直線コネクタ 403"/>
        <xdr:cNvCxnSpPr/>
      </xdr:nvCxnSpPr>
      <xdr:spPr>
        <a:xfrm>
          <a:off x="7861300" y="13447421"/>
          <a:ext cx="889000" cy="6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12433</xdr:rowOff>
    </xdr:from>
    <xdr:to>
      <xdr:col>46</xdr:col>
      <xdr:colOff>38100</xdr:colOff>
      <xdr:row>78</xdr:row>
      <xdr:rowOff>114033</xdr:rowOff>
    </xdr:to>
    <xdr:sp macro="" textlink="">
      <xdr:nvSpPr>
        <xdr:cNvPr id="405" name="フローチャート: 判断 404"/>
        <xdr:cNvSpPr/>
      </xdr:nvSpPr>
      <xdr:spPr>
        <a:xfrm>
          <a:off x="8699500" y="133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130560</xdr:rowOff>
    </xdr:from>
    <xdr:ext cx="534377" cy="259045"/>
    <xdr:sp macro="" textlink="">
      <xdr:nvSpPr>
        <xdr:cNvPr id="406" name="テキスト ボックス 405"/>
        <xdr:cNvSpPr txBox="1"/>
      </xdr:nvSpPr>
      <xdr:spPr>
        <a:xfrm>
          <a:off x="8483111" y="1316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11951</xdr:rowOff>
    </xdr:from>
    <xdr:to>
      <xdr:col>41</xdr:col>
      <xdr:colOff>50800</xdr:colOff>
      <xdr:row>78</xdr:row>
      <xdr:rowOff>74321</xdr:rowOff>
    </xdr:to>
    <xdr:cxnSp macro="">
      <xdr:nvCxnSpPr>
        <xdr:cNvPr id="407" name="直線コネクタ 406"/>
        <xdr:cNvCxnSpPr/>
      </xdr:nvCxnSpPr>
      <xdr:spPr>
        <a:xfrm>
          <a:off x="6972300" y="13213601"/>
          <a:ext cx="889000" cy="23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13793</xdr:rowOff>
    </xdr:from>
    <xdr:to>
      <xdr:col>41</xdr:col>
      <xdr:colOff>101600</xdr:colOff>
      <xdr:row>78</xdr:row>
      <xdr:rowOff>115393</xdr:rowOff>
    </xdr:to>
    <xdr:sp macro="" textlink="">
      <xdr:nvSpPr>
        <xdr:cNvPr id="408" name="フローチャート: 判断 407"/>
        <xdr:cNvSpPr/>
      </xdr:nvSpPr>
      <xdr:spPr>
        <a:xfrm>
          <a:off x="7810500" y="13386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131920</xdr:rowOff>
    </xdr:from>
    <xdr:ext cx="534377" cy="259045"/>
    <xdr:sp macro="" textlink="">
      <xdr:nvSpPr>
        <xdr:cNvPr id="409" name="テキスト ボックス 408"/>
        <xdr:cNvSpPr txBox="1"/>
      </xdr:nvSpPr>
      <xdr:spPr>
        <a:xfrm>
          <a:off x="7594111" y="1316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12345</xdr:rowOff>
    </xdr:from>
    <xdr:to>
      <xdr:col>36</xdr:col>
      <xdr:colOff>165100</xdr:colOff>
      <xdr:row>78</xdr:row>
      <xdr:rowOff>113945</xdr:rowOff>
    </xdr:to>
    <xdr:sp macro="" textlink="">
      <xdr:nvSpPr>
        <xdr:cNvPr id="410" name="フローチャート: 判断 409"/>
        <xdr:cNvSpPr/>
      </xdr:nvSpPr>
      <xdr:spPr>
        <a:xfrm>
          <a:off x="6921500" y="13385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105072</xdr:rowOff>
    </xdr:from>
    <xdr:ext cx="534377" cy="259045"/>
    <xdr:sp macro="" textlink="">
      <xdr:nvSpPr>
        <xdr:cNvPr id="411" name="テキスト ボックス 410"/>
        <xdr:cNvSpPr txBox="1"/>
      </xdr:nvSpPr>
      <xdr:spPr>
        <a:xfrm>
          <a:off x="6705111" y="1347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163309</xdr:rowOff>
    </xdr:from>
    <xdr:to>
      <xdr:col>55</xdr:col>
      <xdr:colOff>50800</xdr:colOff>
      <xdr:row>78</xdr:row>
      <xdr:rowOff>93459</xdr:rowOff>
    </xdr:to>
    <xdr:sp macro="" textlink="">
      <xdr:nvSpPr>
        <xdr:cNvPr id="417" name="楕円 416"/>
        <xdr:cNvSpPr/>
      </xdr:nvSpPr>
      <xdr:spPr>
        <a:xfrm>
          <a:off x="10426700" y="1336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141736</xdr:rowOff>
    </xdr:from>
    <xdr:ext cx="534377" cy="259045"/>
    <xdr:sp macro="" textlink="">
      <xdr:nvSpPr>
        <xdr:cNvPr id="418" name="商工費該当値テキスト"/>
        <xdr:cNvSpPr txBox="1"/>
      </xdr:nvSpPr>
      <xdr:spPr>
        <a:xfrm>
          <a:off x="10528300" y="1334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82386</xdr:rowOff>
    </xdr:from>
    <xdr:to>
      <xdr:col>50</xdr:col>
      <xdr:colOff>165100</xdr:colOff>
      <xdr:row>79</xdr:row>
      <xdr:rowOff>12536</xdr:rowOff>
    </xdr:to>
    <xdr:sp macro="" textlink="">
      <xdr:nvSpPr>
        <xdr:cNvPr id="419" name="楕円 418"/>
        <xdr:cNvSpPr/>
      </xdr:nvSpPr>
      <xdr:spPr>
        <a:xfrm>
          <a:off x="9588500" y="1345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3663</xdr:rowOff>
    </xdr:from>
    <xdr:ext cx="469744" cy="259045"/>
    <xdr:sp macro="" textlink="">
      <xdr:nvSpPr>
        <xdr:cNvPr id="420" name="テキスト ボックス 419"/>
        <xdr:cNvSpPr txBox="1"/>
      </xdr:nvSpPr>
      <xdr:spPr>
        <a:xfrm>
          <a:off x="9404428" y="1354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87985</xdr:rowOff>
    </xdr:from>
    <xdr:to>
      <xdr:col>46</xdr:col>
      <xdr:colOff>38100</xdr:colOff>
      <xdr:row>79</xdr:row>
      <xdr:rowOff>18135</xdr:rowOff>
    </xdr:to>
    <xdr:sp macro="" textlink="">
      <xdr:nvSpPr>
        <xdr:cNvPr id="421" name="楕円 420"/>
        <xdr:cNvSpPr/>
      </xdr:nvSpPr>
      <xdr:spPr>
        <a:xfrm>
          <a:off x="8699500" y="134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9262</xdr:rowOff>
    </xdr:from>
    <xdr:ext cx="469744" cy="259045"/>
    <xdr:sp macro="" textlink="">
      <xdr:nvSpPr>
        <xdr:cNvPr id="422" name="テキスト ボックス 421"/>
        <xdr:cNvSpPr txBox="1"/>
      </xdr:nvSpPr>
      <xdr:spPr>
        <a:xfrm>
          <a:off x="8515428" y="1355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23521</xdr:rowOff>
    </xdr:from>
    <xdr:to>
      <xdr:col>41</xdr:col>
      <xdr:colOff>101600</xdr:colOff>
      <xdr:row>78</xdr:row>
      <xdr:rowOff>125121</xdr:rowOff>
    </xdr:to>
    <xdr:sp macro="" textlink="">
      <xdr:nvSpPr>
        <xdr:cNvPr id="423" name="楕円 422"/>
        <xdr:cNvSpPr/>
      </xdr:nvSpPr>
      <xdr:spPr>
        <a:xfrm>
          <a:off x="7810500" y="1339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116248</xdr:rowOff>
    </xdr:from>
    <xdr:ext cx="534377" cy="259045"/>
    <xdr:sp macro="" textlink="">
      <xdr:nvSpPr>
        <xdr:cNvPr id="424" name="テキスト ボックス 423"/>
        <xdr:cNvSpPr txBox="1"/>
      </xdr:nvSpPr>
      <xdr:spPr>
        <a:xfrm>
          <a:off x="7594111" y="1348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132601</xdr:rowOff>
    </xdr:from>
    <xdr:to>
      <xdr:col>36</xdr:col>
      <xdr:colOff>165100</xdr:colOff>
      <xdr:row>77</xdr:row>
      <xdr:rowOff>62751</xdr:rowOff>
    </xdr:to>
    <xdr:sp macro="" textlink="">
      <xdr:nvSpPr>
        <xdr:cNvPr id="425" name="楕円 424"/>
        <xdr:cNvSpPr/>
      </xdr:nvSpPr>
      <xdr:spPr>
        <a:xfrm>
          <a:off x="6921500" y="1316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79277</xdr:rowOff>
    </xdr:from>
    <xdr:ext cx="534377" cy="259045"/>
    <xdr:sp macro="" textlink="">
      <xdr:nvSpPr>
        <xdr:cNvPr id="426" name="テキスト ボックス 425"/>
        <xdr:cNvSpPr txBox="1"/>
      </xdr:nvSpPr>
      <xdr:spPr>
        <a:xfrm>
          <a:off x="6705111" y="1293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29,559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146633</xdr:rowOff>
    </xdr:from>
    <xdr:to>
      <xdr:col>54</xdr:col>
      <xdr:colOff>189865</xdr:colOff>
      <xdr:row>97</xdr:row>
      <xdr:rowOff>106953</xdr:rowOff>
    </xdr:to>
    <xdr:cxnSp macro="">
      <xdr:nvCxnSpPr>
        <xdr:cNvPr id="446" name="直線コネクタ 445"/>
        <xdr:cNvCxnSpPr/>
      </xdr:nvCxnSpPr>
      <xdr:spPr>
        <a:xfrm flipV="1">
          <a:off x="10475595" y="15577133"/>
          <a:ext cx="1270" cy="11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110780</xdr:rowOff>
    </xdr:from>
    <xdr:ext cx="534377" cy="259045"/>
    <xdr:sp macro="" textlink="">
      <xdr:nvSpPr>
        <xdr:cNvPr id="447" name="土木費最小値テキスト"/>
        <xdr:cNvSpPr txBox="1"/>
      </xdr:nvSpPr>
      <xdr:spPr>
        <a:xfrm>
          <a:off x="10528300" y="1674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15,730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106953</xdr:rowOff>
    </xdr:from>
    <xdr:to>
      <xdr:col>55</xdr:col>
      <xdr:colOff>88900</xdr:colOff>
      <xdr:row>97</xdr:row>
      <xdr:rowOff>106953</xdr:rowOff>
    </xdr:to>
    <xdr:cxnSp macro="">
      <xdr:nvCxnSpPr>
        <xdr:cNvPr id="448" name="直線コネクタ 447"/>
        <xdr:cNvCxnSpPr/>
      </xdr:nvCxnSpPr>
      <xdr:spPr>
        <a:xfrm>
          <a:off x="10388600" y="1673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93310</xdr:rowOff>
    </xdr:from>
    <xdr:ext cx="599010" cy="259045"/>
    <xdr:sp macro="" textlink="">
      <xdr:nvSpPr>
        <xdr:cNvPr id="449" name="土木費最大値テキスト"/>
        <xdr:cNvSpPr txBox="1"/>
      </xdr:nvSpPr>
      <xdr:spPr>
        <a:xfrm>
          <a:off x="10528300" y="1535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218,787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90</xdr:row>
      <xdr:rowOff>146633</xdr:rowOff>
    </xdr:from>
    <xdr:to>
      <xdr:col>55</xdr:col>
      <xdr:colOff>88900</xdr:colOff>
      <xdr:row>90</xdr:row>
      <xdr:rowOff>146633</xdr:rowOff>
    </xdr:to>
    <xdr:cxnSp macro="">
      <xdr:nvCxnSpPr>
        <xdr:cNvPr id="450" name="直線コネクタ 449"/>
        <xdr:cNvCxnSpPr/>
      </xdr:nvCxnSpPr>
      <xdr:spPr>
        <a:xfrm>
          <a:off x="10388600" y="1557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27898</xdr:rowOff>
    </xdr:from>
    <xdr:to>
      <xdr:col>55</xdr:col>
      <xdr:colOff>0</xdr:colOff>
      <xdr:row>95</xdr:row>
      <xdr:rowOff>92111</xdr:rowOff>
    </xdr:to>
    <xdr:cxnSp macro="">
      <xdr:nvCxnSpPr>
        <xdr:cNvPr id="451" name="直線コネクタ 450"/>
        <xdr:cNvCxnSpPr/>
      </xdr:nvCxnSpPr>
      <xdr:spPr>
        <a:xfrm>
          <a:off x="9639300" y="16315648"/>
          <a:ext cx="838200" cy="6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106566</xdr:rowOff>
    </xdr:from>
    <xdr:ext cx="534377" cy="259045"/>
    <xdr:sp macro="" textlink="">
      <xdr:nvSpPr>
        <xdr:cNvPr id="452" name="土木費平均値テキスト"/>
        <xdr:cNvSpPr txBox="1"/>
      </xdr:nvSpPr>
      <xdr:spPr>
        <a:xfrm>
          <a:off x="10528300" y="16394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128139</xdr:rowOff>
    </xdr:from>
    <xdr:to>
      <xdr:col>55</xdr:col>
      <xdr:colOff>50800</xdr:colOff>
      <xdr:row>96</xdr:row>
      <xdr:rowOff>58289</xdr:rowOff>
    </xdr:to>
    <xdr:sp macro="" textlink="">
      <xdr:nvSpPr>
        <xdr:cNvPr id="453" name="フローチャート: 判断 452"/>
        <xdr:cNvSpPr/>
      </xdr:nvSpPr>
      <xdr:spPr>
        <a:xfrm>
          <a:off x="104267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27898</xdr:rowOff>
    </xdr:from>
    <xdr:to>
      <xdr:col>50</xdr:col>
      <xdr:colOff>114300</xdr:colOff>
      <xdr:row>95</xdr:row>
      <xdr:rowOff>30378</xdr:rowOff>
    </xdr:to>
    <xdr:cxnSp macro="">
      <xdr:nvCxnSpPr>
        <xdr:cNvPr id="454" name="直線コネクタ 453"/>
        <xdr:cNvCxnSpPr/>
      </xdr:nvCxnSpPr>
      <xdr:spPr>
        <a:xfrm flipV="1">
          <a:off x="8750300" y="16315648"/>
          <a:ext cx="889000" cy="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147593</xdr:rowOff>
    </xdr:from>
    <xdr:to>
      <xdr:col>50</xdr:col>
      <xdr:colOff>165100</xdr:colOff>
      <xdr:row>96</xdr:row>
      <xdr:rowOff>77743</xdr:rowOff>
    </xdr:to>
    <xdr:sp macro="" textlink="">
      <xdr:nvSpPr>
        <xdr:cNvPr id="455" name="フローチャート: 判断 454"/>
        <xdr:cNvSpPr/>
      </xdr:nvSpPr>
      <xdr:spPr>
        <a:xfrm>
          <a:off x="9588500" y="1643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68870</xdr:rowOff>
    </xdr:from>
    <xdr:ext cx="534377" cy="259045"/>
    <xdr:sp macro="" textlink="">
      <xdr:nvSpPr>
        <xdr:cNvPr id="456" name="テキスト ボックス 455"/>
        <xdr:cNvSpPr txBox="1"/>
      </xdr:nvSpPr>
      <xdr:spPr>
        <a:xfrm>
          <a:off x="9372111" y="1652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145610</xdr:rowOff>
    </xdr:from>
    <xdr:to>
      <xdr:col>45</xdr:col>
      <xdr:colOff>177800</xdr:colOff>
      <xdr:row>95</xdr:row>
      <xdr:rowOff>30378</xdr:rowOff>
    </xdr:to>
    <xdr:cxnSp macro="">
      <xdr:nvCxnSpPr>
        <xdr:cNvPr id="457" name="直線コネクタ 456"/>
        <xdr:cNvCxnSpPr/>
      </xdr:nvCxnSpPr>
      <xdr:spPr>
        <a:xfrm>
          <a:off x="7861300" y="16261910"/>
          <a:ext cx="889000" cy="5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169647</xdr:rowOff>
    </xdr:from>
    <xdr:to>
      <xdr:col>46</xdr:col>
      <xdr:colOff>38100</xdr:colOff>
      <xdr:row>96</xdr:row>
      <xdr:rowOff>99797</xdr:rowOff>
    </xdr:to>
    <xdr:sp macro="" textlink="">
      <xdr:nvSpPr>
        <xdr:cNvPr id="458" name="フローチャート: 判断 457"/>
        <xdr:cNvSpPr/>
      </xdr:nvSpPr>
      <xdr:spPr>
        <a:xfrm>
          <a:off x="8699500" y="1645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90924</xdr:rowOff>
    </xdr:from>
    <xdr:ext cx="534377" cy="259045"/>
    <xdr:sp macro="" textlink="">
      <xdr:nvSpPr>
        <xdr:cNvPr id="459" name="テキスト ボックス 458"/>
        <xdr:cNvSpPr txBox="1"/>
      </xdr:nvSpPr>
      <xdr:spPr>
        <a:xfrm>
          <a:off x="8483111" y="1655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145610</xdr:rowOff>
    </xdr:from>
    <xdr:to>
      <xdr:col>41</xdr:col>
      <xdr:colOff>50800</xdr:colOff>
      <xdr:row>95</xdr:row>
      <xdr:rowOff>46231</xdr:rowOff>
    </xdr:to>
    <xdr:cxnSp macro="">
      <xdr:nvCxnSpPr>
        <xdr:cNvPr id="460" name="直線コネクタ 459"/>
        <xdr:cNvCxnSpPr/>
      </xdr:nvCxnSpPr>
      <xdr:spPr>
        <a:xfrm flipV="1">
          <a:off x="6972300" y="16261910"/>
          <a:ext cx="889000" cy="7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167413</xdr:rowOff>
    </xdr:from>
    <xdr:to>
      <xdr:col>41</xdr:col>
      <xdr:colOff>101600</xdr:colOff>
      <xdr:row>96</xdr:row>
      <xdr:rowOff>97563</xdr:rowOff>
    </xdr:to>
    <xdr:sp macro="" textlink="">
      <xdr:nvSpPr>
        <xdr:cNvPr id="461" name="フローチャート: 判断 460"/>
        <xdr:cNvSpPr/>
      </xdr:nvSpPr>
      <xdr:spPr>
        <a:xfrm>
          <a:off x="7810500" y="164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88690</xdr:rowOff>
    </xdr:from>
    <xdr:ext cx="534377" cy="259045"/>
    <xdr:sp macro="" textlink="">
      <xdr:nvSpPr>
        <xdr:cNvPr id="462" name="テキスト ボックス 461"/>
        <xdr:cNvSpPr txBox="1"/>
      </xdr:nvSpPr>
      <xdr:spPr>
        <a:xfrm>
          <a:off x="7594111" y="1654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3843</xdr:rowOff>
    </xdr:from>
    <xdr:to>
      <xdr:col>36</xdr:col>
      <xdr:colOff>165100</xdr:colOff>
      <xdr:row>96</xdr:row>
      <xdr:rowOff>105443</xdr:rowOff>
    </xdr:to>
    <xdr:sp macro="" textlink="">
      <xdr:nvSpPr>
        <xdr:cNvPr id="463" name="フローチャート: 判断 462"/>
        <xdr:cNvSpPr/>
      </xdr:nvSpPr>
      <xdr:spPr>
        <a:xfrm>
          <a:off x="6921500" y="164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96570</xdr:rowOff>
    </xdr:from>
    <xdr:ext cx="534377" cy="259045"/>
    <xdr:sp macro="" textlink="">
      <xdr:nvSpPr>
        <xdr:cNvPr id="464" name="テキスト ボックス 463"/>
        <xdr:cNvSpPr txBox="1"/>
      </xdr:nvSpPr>
      <xdr:spPr>
        <a:xfrm>
          <a:off x="6705111" y="1655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41311</xdr:rowOff>
    </xdr:from>
    <xdr:to>
      <xdr:col>55</xdr:col>
      <xdr:colOff>50800</xdr:colOff>
      <xdr:row>95</xdr:row>
      <xdr:rowOff>142911</xdr:rowOff>
    </xdr:to>
    <xdr:sp macro="" textlink="">
      <xdr:nvSpPr>
        <xdr:cNvPr id="470" name="楕円 469"/>
        <xdr:cNvSpPr/>
      </xdr:nvSpPr>
      <xdr:spPr>
        <a:xfrm>
          <a:off x="10426700" y="1632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64188</xdr:rowOff>
    </xdr:from>
    <xdr:ext cx="534377" cy="259045"/>
    <xdr:sp macro="" textlink="">
      <xdr:nvSpPr>
        <xdr:cNvPr id="471" name="土木費該当値テキスト"/>
        <xdr:cNvSpPr txBox="1"/>
      </xdr:nvSpPr>
      <xdr:spPr>
        <a:xfrm>
          <a:off x="10528300" y="1618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78,327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148548</xdr:rowOff>
    </xdr:from>
    <xdr:to>
      <xdr:col>50</xdr:col>
      <xdr:colOff>165100</xdr:colOff>
      <xdr:row>95</xdr:row>
      <xdr:rowOff>78698</xdr:rowOff>
    </xdr:to>
    <xdr:sp macro="" textlink="">
      <xdr:nvSpPr>
        <xdr:cNvPr id="472" name="楕円 471"/>
        <xdr:cNvSpPr/>
      </xdr:nvSpPr>
      <xdr:spPr>
        <a:xfrm>
          <a:off x="9588500" y="1626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95225</xdr:rowOff>
    </xdr:from>
    <xdr:ext cx="534377" cy="259045"/>
    <xdr:sp macro="" textlink="">
      <xdr:nvSpPr>
        <xdr:cNvPr id="473" name="テキスト ボックス 472"/>
        <xdr:cNvSpPr txBox="1"/>
      </xdr:nvSpPr>
      <xdr:spPr>
        <a:xfrm>
          <a:off x="9372111" y="1604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151028</xdr:rowOff>
    </xdr:from>
    <xdr:to>
      <xdr:col>46</xdr:col>
      <xdr:colOff>38100</xdr:colOff>
      <xdr:row>95</xdr:row>
      <xdr:rowOff>81178</xdr:rowOff>
    </xdr:to>
    <xdr:sp macro="" textlink="">
      <xdr:nvSpPr>
        <xdr:cNvPr id="474" name="楕円 473"/>
        <xdr:cNvSpPr/>
      </xdr:nvSpPr>
      <xdr:spPr>
        <a:xfrm>
          <a:off x="8699500" y="1626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97705</xdr:rowOff>
    </xdr:from>
    <xdr:ext cx="534377" cy="259045"/>
    <xdr:sp macro="" textlink="">
      <xdr:nvSpPr>
        <xdr:cNvPr id="475" name="テキスト ボックス 474"/>
        <xdr:cNvSpPr txBox="1"/>
      </xdr:nvSpPr>
      <xdr:spPr>
        <a:xfrm>
          <a:off x="8483111" y="1604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94810</xdr:rowOff>
    </xdr:from>
    <xdr:to>
      <xdr:col>41</xdr:col>
      <xdr:colOff>101600</xdr:colOff>
      <xdr:row>95</xdr:row>
      <xdr:rowOff>24960</xdr:rowOff>
    </xdr:to>
    <xdr:sp macro="" textlink="">
      <xdr:nvSpPr>
        <xdr:cNvPr id="476" name="楕円 475"/>
        <xdr:cNvSpPr/>
      </xdr:nvSpPr>
      <xdr:spPr>
        <a:xfrm>
          <a:off x="7810500" y="1621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41487</xdr:rowOff>
    </xdr:from>
    <xdr:ext cx="534377" cy="259045"/>
    <xdr:sp macro="" textlink="">
      <xdr:nvSpPr>
        <xdr:cNvPr id="477" name="テキスト ボックス 476"/>
        <xdr:cNvSpPr txBox="1"/>
      </xdr:nvSpPr>
      <xdr:spPr>
        <a:xfrm>
          <a:off x="7594111" y="1598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98,966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166881</xdr:rowOff>
    </xdr:from>
    <xdr:to>
      <xdr:col>36</xdr:col>
      <xdr:colOff>165100</xdr:colOff>
      <xdr:row>95</xdr:row>
      <xdr:rowOff>97031</xdr:rowOff>
    </xdr:to>
    <xdr:sp macro="" textlink="">
      <xdr:nvSpPr>
        <xdr:cNvPr id="478" name="楕円 477"/>
        <xdr:cNvSpPr/>
      </xdr:nvSpPr>
      <xdr:spPr>
        <a:xfrm>
          <a:off x="6921500" y="1628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113558</xdr:rowOff>
    </xdr:from>
    <xdr:ext cx="534377" cy="259045"/>
    <xdr:sp macro="" textlink="">
      <xdr:nvSpPr>
        <xdr:cNvPr id="479" name="テキスト ボックス 478"/>
        <xdr:cNvSpPr txBox="1"/>
      </xdr:nvSpPr>
      <xdr:spPr>
        <a:xfrm>
          <a:off x="6705111" y="1605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86,355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0" name="直線コネクタ 48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1" name="テキスト ボックス 49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2" name="直線コネクタ 49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3" name="テキスト ボックス 49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4" name="直線コネクタ 49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5" name="テキスト ボックス 49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6" name="直線コネクタ 49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7" name="テキスト ボックス 49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8" name="直線コネクタ 49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9" name="テキスト ボックス 49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0" name="直線コネクタ 49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1" name="テキスト ボックス 50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117961</xdr:rowOff>
    </xdr:from>
    <xdr:to>
      <xdr:col>85</xdr:col>
      <xdr:colOff>126364</xdr:colOff>
      <xdr:row>38</xdr:row>
      <xdr:rowOff>124667</xdr:rowOff>
    </xdr:to>
    <xdr:cxnSp macro="">
      <xdr:nvCxnSpPr>
        <xdr:cNvPr id="505" name="直線コネクタ 504"/>
        <xdr:cNvCxnSpPr/>
      </xdr:nvCxnSpPr>
      <xdr:spPr>
        <a:xfrm flipV="1">
          <a:off x="16317595" y="5261461"/>
          <a:ext cx="1269" cy="1378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128494</xdr:rowOff>
    </xdr:from>
    <xdr:ext cx="534377" cy="259045"/>
    <xdr:sp macro="" textlink="">
      <xdr:nvSpPr>
        <xdr:cNvPr id="506" name="消防費最小値テキスト"/>
        <xdr:cNvSpPr txBox="1"/>
      </xdr:nvSpPr>
      <xdr:spPr>
        <a:xfrm>
          <a:off x="16370300" y="664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13,381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124667</xdr:rowOff>
    </xdr:from>
    <xdr:to>
      <xdr:col>86</xdr:col>
      <xdr:colOff>25400</xdr:colOff>
      <xdr:row>38</xdr:row>
      <xdr:rowOff>124667</xdr:rowOff>
    </xdr:to>
    <xdr:cxnSp macro="">
      <xdr:nvCxnSpPr>
        <xdr:cNvPr id="507" name="直線コネクタ 506"/>
        <xdr:cNvCxnSpPr/>
      </xdr:nvCxnSpPr>
      <xdr:spPr>
        <a:xfrm>
          <a:off x="16230600" y="663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64638</xdr:rowOff>
    </xdr:from>
    <xdr:ext cx="599010" cy="259045"/>
    <xdr:sp macro="" textlink="">
      <xdr:nvSpPr>
        <xdr:cNvPr id="508" name="消防費最大値テキスト"/>
        <xdr:cNvSpPr txBox="1"/>
      </xdr:nvSpPr>
      <xdr:spPr>
        <a:xfrm>
          <a:off x="16370300" y="503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139,997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30</xdr:row>
      <xdr:rowOff>117961</xdr:rowOff>
    </xdr:from>
    <xdr:to>
      <xdr:col>86</xdr:col>
      <xdr:colOff>25400</xdr:colOff>
      <xdr:row>30</xdr:row>
      <xdr:rowOff>117961</xdr:rowOff>
    </xdr:to>
    <xdr:cxnSp macro="">
      <xdr:nvCxnSpPr>
        <xdr:cNvPr id="509" name="直線コネクタ 508"/>
        <xdr:cNvCxnSpPr/>
      </xdr:nvCxnSpPr>
      <xdr:spPr>
        <a:xfrm>
          <a:off x="16230600" y="5261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66156</xdr:rowOff>
    </xdr:from>
    <xdr:to>
      <xdr:col>85</xdr:col>
      <xdr:colOff>127000</xdr:colOff>
      <xdr:row>37</xdr:row>
      <xdr:rowOff>77564</xdr:rowOff>
    </xdr:to>
    <xdr:cxnSp macro="">
      <xdr:nvCxnSpPr>
        <xdr:cNvPr id="510" name="直線コネクタ 509"/>
        <xdr:cNvCxnSpPr/>
      </xdr:nvCxnSpPr>
      <xdr:spPr>
        <a:xfrm flipV="1">
          <a:off x="15481300" y="6409806"/>
          <a:ext cx="838200" cy="1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18766</xdr:rowOff>
    </xdr:from>
    <xdr:ext cx="534377" cy="259045"/>
    <xdr:sp macro="" textlink="">
      <xdr:nvSpPr>
        <xdr:cNvPr id="511" name="消防費平均値テキスト"/>
        <xdr:cNvSpPr txBox="1"/>
      </xdr:nvSpPr>
      <xdr:spPr>
        <a:xfrm>
          <a:off x="16370300" y="6362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40339</xdr:rowOff>
    </xdr:from>
    <xdr:to>
      <xdr:col>85</xdr:col>
      <xdr:colOff>177800</xdr:colOff>
      <xdr:row>37</xdr:row>
      <xdr:rowOff>141939</xdr:rowOff>
    </xdr:to>
    <xdr:sp macro="" textlink="">
      <xdr:nvSpPr>
        <xdr:cNvPr id="512" name="フローチャート: 判断 511"/>
        <xdr:cNvSpPr/>
      </xdr:nvSpPr>
      <xdr:spPr>
        <a:xfrm>
          <a:off x="16268700" y="638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74331</xdr:rowOff>
    </xdr:from>
    <xdr:to>
      <xdr:col>81</xdr:col>
      <xdr:colOff>50800</xdr:colOff>
      <xdr:row>37</xdr:row>
      <xdr:rowOff>77564</xdr:rowOff>
    </xdr:to>
    <xdr:cxnSp macro="">
      <xdr:nvCxnSpPr>
        <xdr:cNvPr id="513" name="直線コネクタ 512"/>
        <xdr:cNvCxnSpPr/>
      </xdr:nvCxnSpPr>
      <xdr:spPr>
        <a:xfrm>
          <a:off x="14592300" y="6417981"/>
          <a:ext cx="889000" cy="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118901</xdr:rowOff>
    </xdr:from>
    <xdr:to>
      <xdr:col>81</xdr:col>
      <xdr:colOff>101600</xdr:colOff>
      <xdr:row>38</xdr:row>
      <xdr:rowOff>49051</xdr:rowOff>
    </xdr:to>
    <xdr:sp macro="" textlink="">
      <xdr:nvSpPr>
        <xdr:cNvPr id="514" name="フローチャート: 判断 513"/>
        <xdr:cNvSpPr/>
      </xdr:nvSpPr>
      <xdr:spPr>
        <a:xfrm>
          <a:off x="15430500" y="646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40178</xdr:rowOff>
    </xdr:from>
    <xdr:ext cx="534377" cy="259045"/>
    <xdr:sp macro="" textlink="">
      <xdr:nvSpPr>
        <xdr:cNvPr id="515" name="テキスト ボックス 514"/>
        <xdr:cNvSpPr txBox="1"/>
      </xdr:nvSpPr>
      <xdr:spPr>
        <a:xfrm>
          <a:off x="15214111" y="655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74331</xdr:rowOff>
    </xdr:from>
    <xdr:to>
      <xdr:col>76</xdr:col>
      <xdr:colOff>114300</xdr:colOff>
      <xdr:row>38</xdr:row>
      <xdr:rowOff>5762</xdr:rowOff>
    </xdr:to>
    <xdr:cxnSp macro="">
      <xdr:nvCxnSpPr>
        <xdr:cNvPr id="516" name="直線コネクタ 515"/>
        <xdr:cNvCxnSpPr/>
      </xdr:nvCxnSpPr>
      <xdr:spPr>
        <a:xfrm flipV="1">
          <a:off x="13703300" y="6417981"/>
          <a:ext cx="889000" cy="10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122330</xdr:rowOff>
    </xdr:from>
    <xdr:to>
      <xdr:col>76</xdr:col>
      <xdr:colOff>165100</xdr:colOff>
      <xdr:row>38</xdr:row>
      <xdr:rowOff>52481</xdr:rowOff>
    </xdr:to>
    <xdr:sp macro="" textlink="">
      <xdr:nvSpPr>
        <xdr:cNvPr id="517" name="フローチャート: 判断 516"/>
        <xdr:cNvSpPr/>
      </xdr:nvSpPr>
      <xdr:spPr>
        <a:xfrm>
          <a:off x="14541500" y="64659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43607</xdr:rowOff>
    </xdr:from>
    <xdr:ext cx="534377" cy="259045"/>
    <xdr:sp macro="" textlink="">
      <xdr:nvSpPr>
        <xdr:cNvPr id="518" name="テキスト ボックス 517"/>
        <xdr:cNvSpPr txBox="1"/>
      </xdr:nvSpPr>
      <xdr:spPr>
        <a:xfrm>
          <a:off x="14325111" y="655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5762</xdr:rowOff>
    </xdr:from>
    <xdr:to>
      <xdr:col>71</xdr:col>
      <xdr:colOff>177800</xdr:colOff>
      <xdr:row>38</xdr:row>
      <xdr:rowOff>14405</xdr:rowOff>
    </xdr:to>
    <xdr:cxnSp macro="">
      <xdr:nvCxnSpPr>
        <xdr:cNvPr id="519" name="直線コネクタ 518"/>
        <xdr:cNvCxnSpPr/>
      </xdr:nvCxnSpPr>
      <xdr:spPr>
        <a:xfrm flipV="1">
          <a:off x="12814300" y="6520862"/>
          <a:ext cx="889000" cy="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132878</xdr:rowOff>
    </xdr:from>
    <xdr:to>
      <xdr:col>72</xdr:col>
      <xdr:colOff>38100</xdr:colOff>
      <xdr:row>38</xdr:row>
      <xdr:rowOff>63029</xdr:rowOff>
    </xdr:to>
    <xdr:sp macro="" textlink="">
      <xdr:nvSpPr>
        <xdr:cNvPr id="520" name="フローチャート: 判断 519"/>
        <xdr:cNvSpPr/>
      </xdr:nvSpPr>
      <xdr:spPr>
        <a:xfrm>
          <a:off x="13652500" y="647652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54155</xdr:rowOff>
    </xdr:from>
    <xdr:ext cx="534377" cy="259045"/>
    <xdr:sp macro="" textlink="">
      <xdr:nvSpPr>
        <xdr:cNvPr id="521" name="テキスト ボックス 520"/>
        <xdr:cNvSpPr txBox="1"/>
      </xdr:nvSpPr>
      <xdr:spPr>
        <a:xfrm>
          <a:off x="13436111" y="656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148619</xdr:rowOff>
    </xdr:from>
    <xdr:to>
      <xdr:col>67</xdr:col>
      <xdr:colOff>101600</xdr:colOff>
      <xdr:row>38</xdr:row>
      <xdr:rowOff>78769</xdr:rowOff>
    </xdr:to>
    <xdr:sp macro="" textlink="">
      <xdr:nvSpPr>
        <xdr:cNvPr id="522" name="フローチャート: 判断 521"/>
        <xdr:cNvSpPr/>
      </xdr:nvSpPr>
      <xdr:spPr>
        <a:xfrm>
          <a:off x="12763500" y="649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69896</xdr:rowOff>
    </xdr:from>
    <xdr:ext cx="534377" cy="259045"/>
    <xdr:sp macro="" textlink="">
      <xdr:nvSpPr>
        <xdr:cNvPr id="523" name="テキスト ボックス 522"/>
        <xdr:cNvSpPr txBox="1"/>
      </xdr:nvSpPr>
      <xdr:spPr>
        <a:xfrm>
          <a:off x="12547111" y="658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15356</xdr:rowOff>
    </xdr:from>
    <xdr:to>
      <xdr:col>85</xdr:col>
      <xdr:colOff>177800</xdr:colOff>
      <xdr:row>37</xdr:row>
      <xdr:rowOff>116956</xdr:rowOff>
    </xdr:to>
    <xdr:sp macro="" textlink="">
      <xdr:nvSpPr>
        <xdr:cNvPr id="529" name="楕円 528"/>
        <xdr:cNvSpPr/>
      </xdr:nvSpPr>
      <xdr:spPr>
        <a:xfrm>
          <a:off x="16268700" y="635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38233</xdr:rowOff>
    </xdr:from>
    <xdr:ext cx="534377" cy="259045"/>
    <xdr:sp macro="" textlink="">
      <xdr:nvSpPr>
        <xdr:cNvPr id="530" name="消防費該当値テキスト"/>
        <xdr:cNvSpPr txBox="1"/>
      </xdr:nvSpPr>
      <xdr:spPr>
        <a:xfrm>
          <a:off x="16370300" y="621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34,506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26764</xdr:rowOff>
    </xdr:from>
    <xdr:to>
      <xdr:col>81</xdr:col>
      <xdr:colOff>101600</xdr:colOff>
      <xdr:row>37</xdr:row>
      <xdr:rowOff>128364</xdr:rowOff>
    </xdr:to>
    <xdr:sp macro="" textlink="">
      <xdr:nvSpPr>
        <xdr:cNvPr id="531" name="楕円 530"/>
        <xdr:cNvSpPr/>
      </xdr:nvSpPr>
      <xdr:spPr>
        <a:xfrm>
          <a:off x="15430500" y="63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144891</xdr:rowOff>
    </xdr:from>
    <xdr:ext cx="534377" cy="259045"/>
    <xdr:sp macro="" textlink="">
      <xdr:nvSpPr>
        <xdr:cNvPr id="532" name="テキスト ボックス 531"/>
        <xdr:cNvSpPr txBox="1"/>
      </xdr:nvSpPr>
      <xdr:spPr>
        <a:xfrm>
          <a:off x="15214111" y="614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23531</xdr:rowOff>
    </xdr:from>
    <xdr:to>
      <xdr:col>76</xdr:col>
      <xdr:colOff>165100</xdr:colOff>
      <xdr:row>37</xdr:row>
      <xdr:rowOff>125131</xdr:rowOff>
    </xdr:to>
    <xdr:sp macro="" textlink="">
      <xdr:nvSpPr>
        <xdr:cNvPr id="533" name="楕円 532"/>
        <xdr:cNvSpPr/>
      </xdr:nvSpPr>
      <xdr:spPr>
        <a:xfrm>
          <a:off x="14541500" y="636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141658</xdr:rowOff>
    </xdr:from>
    <xdr:ext cx="534377" cy="259045"/>
    <xdr:sp macro="" textlink="">
      <xdr:nvSpPr>
        <xdr:cNvPr id="534" name="テキスト ボックス 533"/>
        <xdr:cNvSpPr txBox="1"/>
      </xdr:nvSpPr>
      <xdr:spPr>
        <a:xfrm>
          <a:off x="14325111" y="614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126412</xdr:rowOff>
    </xdr:from>
    <xdr:to>
      <xdr:col>72</xdr:col>
      <xdr:colOff>38100</xdr:colOff>
      <xdr:row>38</xdr:row>
      <xdr:rowOff>56562</xdr:rowOff>
    </xdr:to>
    <xdr:sp macro="" textlink="">
      <xdr:nvSpPr>
        <xdr:cNvPr id="535" name="楕円 534"/>
        <xdr:cNvSpPr/>
      </xdr:nvSpPr>
      <xdr:spPr>
        <a:xfrm>
          <a:off x="13652500" y="647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73089</xdr:rowOff>
    </xdr:from>
    <xdr:ext cx="534377" cy="259045"/>
    <xdr:sp macro="" textlink="">
      <xdr:nvSpPr>
        <xdr:cNvPr id="536" name="テキスト ボックス 535"/>
        <xdr:cNvSpPr txBox="1"/>
      </xdr:nvSpPr>
      <xdr:spPr>
        <a:xfrm>
          <a:off x="13436111" y="624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135055</xdr:rowOff>
    </xdr:from>
    <xdr:to>
      <xdr:col>67</xdr:col>
      <xdr:colOff>101600</xdr:colOff>
      <xdr:row>38</xdr:row>
      <xdr:rowOff>65205</xdr:rowOff>
    </xdr:to>
    <xdr:sp macro="" textlink="">
      <xdr:nvSpPr>
        <xdr:cNvPr id="537" name="楕円 536"/>
        <xdr:cNvSpPr/>
      </xdr:nvSpPr>
      <xdr:spPr>
        <a:xfrm>
          <a:off x="12763500" y="647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81732</xdr:rowOff>
    </xdr:from>
    <xdr:ext cx="534377" cy="259045"/>
    <xdr:sp macro="" textlink="">
      <xdr:nvSpPr>
        <xdr:cNvPr id="538" name="テキスト ボックス 537"/>
        <xdr:cNvSpPr txBox="1"/>
      </xdr:nvSpPr>
      <xdr:spPr>
        <a:xfrm>
          <a:off x="12547111" y="625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23,510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0" name="テキスト ボックス 54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2" name="テキスト ボックス 551"/>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4" name="テキスト ボックス 55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73566</xdr:rowOff>
    </xdr:from>
    <xdr:to>
      <xdr:col>85</xdr:col>
      <xdr:colOff>126364</xdr:colOff>
      <xdr:row>58</xdr:row>
      <xdr:rowOff>73673</xdr:rowOff>
    </xdr:to>
    <xdr:cxnSp macro="">
      <xdr:nvCxnSpPr>
        <xdr:cNvPr id="562" name="直線コネクタ 561"/>
        <xdr:cNvCxnSpPr/>
      </xdr:nvCxnSpPr>
      <xdr:spPr>
        <a:xfrm flipV="1">
          <a:off x="16317595" y="8817516"/>
          <a:ext cx="1269" cy="1200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77500</xdr:rowOff>
    </xdr:from>
    <xdr:ext cx="534377" cy="259045"/>
    <xdr:sp macro="" textlink="">
      <xdr:nvSpPr>
        <xdr:cNvPr id="563" name="教育費最小値テキスト"/>
        <xdr:cNvSpPr txBox="1"/>
      </xdr:nvSpPr>
      <xdr:spPr>
        <a:xfrm>
          <a:off x="16370300" y="1002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37,330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73673</xdr:rowOff>
    </xdr:from>
    <xdr:to>
      <xdr:col>86</xdr:col>
      <xdr:colOff>25400</xdr:colOff>
      <xdr:row>58</xdr:row>
      <xdr:rowOff>73673</xdr:rowOff>
    </xdr:to>
    <xdr:cxnSp macro="">
      <xdr:nvCxnSpPr>
        <xdr:cNvPr id="564" name="直線コネクタ 563"/>
        <xdr:cNvCxnSpPr/>
      </xdr:nvCxnSpPr>
      <xdr:spPr>
        <a:xfrm>
          <a:off x="16230600" y="10017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20243</xdr:rowOff>
    </xdr:from>
    <xdr:ext cx="599010" cy="259045"/>
    <xdr:sp macro="" textlink="">
      <xdr:nvSpPr>
        <xdr:cNvPr id="565" name="教育費最大値テキスト"/>
        <xdr:cNvSpPr txBox="1"/>
      </xdr:nvSpPr>
      <xdr:spPr>
        <a:xfrm>
          <a:off x="16370300" y="859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352,358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51</xdr:row>
      <xdr:rowOff>73566</xdr:rowOff>
    </xdr:from>
    <xdr:to>
      <xdr:col>86</xdr:col>
      <xdr:colOff>25400</xdr:colOff>
      <xdr:row>51</xdr:row>
      <xdr:rowOff>73566</xdr:rowOff>
    </xdr:to>
    <xdr:cxnSp macro="">
      <xdr:nvCxnSpPr>
        <xdr:cNvPr id="566" name="直線コネクタ 565"/>
        <xdr:cNvCxnSpPr/>
      </xdr:nvCxnSpPr>
      <xdr:spPr>
        <a:xfrm>
          <a:off x="16230600" y="8817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60341</xdr:rowOff>
    </xdr:from>
    <xdr:to>
      <xdr:col>85</xdr:col>
      <xdr:colOff>127000</xdr:colOff>
      <xdr:row>58</xdr:row>
      <xdr:rowOff>108031</xdr:rowOff>
    </xdr:to>
    <xdr:cxnSp macro="">
      <xdr:nvCxnSpPr>
        <xdr:cNvPr id="567" name="直線コネクタ 566"/>
        <xdr:cNvCxnSpPr/>
      </xdr:nvCxnSpPr>
      <xdr:spPr>
        <a:xfrm flipV="1">
          <a:off x="15481300" y="10004441"/>
          <a:ext cx="838200" cy="4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54269</xdr:rowOff>
    </xdr:from>
    <xdr:ext cx="534377" cy="259045"/>
    <xdr:sp macro="" textlink="">
      <xdr:nvSpPr>
        <xdr:cNvPr id="568" name="教育費平均値テキスト"/>
        <xdr:cNvSpPr txBox="1"/>
      </xdr:nvSpPr>
      <xdr:spPr>
        <a:xfrm>
          <a:off x="16370300" y="9655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31392</xdr:rowOff>
    </xdr:from>
    <xdr:to>
      <xdr:col>85</xdr:col>
      <xdr:colOff>177800</xdr:colOff>
      <xdr:row>57</xdr:row>
      <xdr:rowOff>132992</xdr:rowOff>
    </xdr:to>
    <xdr:sp macro="" textlink="">
      <xdr:nvSpPr>
        <xdr:cNvPr id="569" name="フローチャート: 判断 568"/>
        <xdr:cNvSpPr/>
      </xdr:nvSpPr>
      <xdr:spPr>
        <a:xfrm>
          <a:off x="16268700" y="980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108031</xdr:rowOff>
    </xdr:from>
    <xdr:to>
      <xdr:col>81</xdr:col>
      <xdr:colOff>50800</xdr:colOff>
      <xdr:row>58</xdr:row>
      <xdr:rowOff>111544</xdr:rowOff>
    </xdr:to>
    <xdr:cxnSp macro="">
      <xdr:nvCxnSpPr>
        <xdr:cNvPr id="570" name="直線コネクタ 569"/>
        <xdr:cNvCxnSpPr/>
      </xdr:nvCxnSpPr>
      <xdr:spPr>
        <a:xfrm flipV="1">
          <a:off x="14592300" y="10052131"/>
          <a:ext cx="889000" cy="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97496</xdr:rowOff>
    </xdr:from>
    <xdr:to>
      <xdr:col>81</xdr:col>
      <xdr:colOff>101600</xdr:colOff>
      <xdr:row>58</xdr:row>
      <xdr:rowOff>27646</xdr:rowOff>
    </xdr:to>
    <xdr:sp macro="" textlink="">
      <xdr:nvSpPr>
        <xdr:cNvPr id="571" name="フローチャート: 判断 570"/>
        <xdr:cNvSpPr/>
      </xdr:nvSpPr>
      <xdr:spPr>
        <a:xfrm>
          <a:off x="15430500" y="987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44173</xdr:rowOff>
    </xdr:from>
    <xdr:ext cx="534377" cy="259045"/>
    <xdr:sp macro="" textlink="">
      <xdr:nvSpPr>
        <xdr:cNvPr id="572" name="テキスト ボックス 571"/>
        <xdr:cNvSpPr txBox="1"/>
      </xdr:nvSpPr>
      <xdr:spPr>
        <a:xfrm>
          <a:off x="15214111" y="964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69965</xdr:rowOff>
    </xdr:from>
    <xdr:to>
      <xdr:col>76</xdr:col>
      <xdr:colOff>114300</xdr:colOff>
      <xdr:row>58</xdr:row>
      <xdr:rowOff>111544</xdr:rowOff>
    </xdr:to>
    <xdr:cxnSp macro="">
      <xdr:nvCxnSpPr>
        <xdr:cNvPr id="573" name="直線コネクタ 572"/>
        <xdr:cNvCxnSpPr/>
      </xdr:nvCxnSpPr>
      <xdr:spPr>
        <a:xfrm>
          <a:off x="13703300" y="10014065"/>
          <a:ext cx="889000" cy="4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99812</xdr:rowOff>
    </xdr:from>
    <xdr:to>
      <xdr:col>76</xdr:col>
      <xdr:colOff>165100</xdr:colOff>
      <xdr:row>58</xdr:row>
      <xdr:rowOff>29962</xdr:rowOff>
    </xdr:to>
    <xdr:sp macro="" textlink="">
      <xdr:nvSpPr>
        <xdr:cNvPr id="574" name="フローチャート: 判断 573"/>
        <xdr:cNvSpPr/>
      </xdr:nvSpPr>
      <xdr:spPr>
        <a:xfrm>
          <a:off x="14541500" y="9872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46489</xdr:rowOff>
    </xdr:from>
    <xdr:ext cx="534377" cy="259045"/>
    <xdr:sp macro="" textlink="">
      <xdr:nvSpPr>
        <xdr:cNvPr id="575" name="テキスト ボックス 574"/>
        <xdr:cNvSpPr txBox="1"/>
      </xdr:nvSpPr>
      <xdr:spPr>
        <a:xfrm>
          <a:off x="14325111" y="964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69965</xdr:rowOff>
    </xdr:from>
    <xdr:to>
      <xdr:col>71</xdr:col>
      <xdr:colOff>177800</xdr:colOff>
      <xdr:row>58</xdr:row>
      <xdr:rowOff>100872</xdr:rowOff>
    </xdr:to>
    <xdr:cxnSp macro="">
      <xdr:nvCxnSpPr>
        <xdr:cNvPr id="576" name="直線コネクタ 575"/>
        <xdr:cNvCxnSpPr/>
      </xdr:nvCxnSpPr>
      <xdr:spPr>
        <a:xfrm flipV="1">
          <a:off x="12814300" y="10014065"/>
          <a:ext cx="889000" cy="3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120451</xdr:rowOff>
    </xdr:from>
    <xdr:to>
      <xdr:col>72</xdr:col>
      <xdr:colOff>38100</xdr:colOff>
      <xdr:row>58</xdr:row>
      <xdr:rowOff>50601</xdr:rowOff>
    </xdr:to>
    <xdr:sp macro="" textlink="">
      <xdr:nvSpPr>
        <xdr:cNvPr id="577" name="フローチャート: 判断 576"/>
        <xdr:cNvSpPr/>
      </xdr:nvSpPr>
      <xdr:spPr>
        <a:xfrm>
          <a:off x="13652500" y="989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67128</xdr:rowOff>
    </xdr:from>
    <xdr:ext cx="534377" cy="259045"/>
    <xdr:sp macro="" textlink="">
      <xdr:nvSpPr>
        <xdr:cNvPr id="578" name="テキスト ボックス 577"/>
        <xdr:cNvSpPr txBox="1"/>
      </xdr:nvSpPr>
      <xdr:spPr>
        <a:xfrm>
          <a:off x="13436111" y="966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128753</xdr:rowOff>
    </xdr:from>
    <xdr:to>
      <xdr:col>67</xdr:col>
      <xdr:colOff>101600</xdr:colOff>
      <xdr:row>58</xdr:row>
      <xdr:rowOff>58903</xdr:rowOff>
    </xdr:to>
    <xdr:sp macro="" textlink="">
      <xdr:nvSpPr>
        <xdr:cNvPr id="579" name="フローチャート: 判断 578"/>
        <xdr:cNvSpPr/>
      </xdr:nvSpPr>
      <xdr:spPr>
        <a:xfrm>
          <a:off x="12763500" y="990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75430</xdr:rowOff>
    </xdr:from>
    <xdr:ext cx="534377" cy="259045"/>
    <xdr:sp macro="" textlink="">
      <xdr:nvSpPr>
        <xdr:cNvPr id="580" name="テキスト ボックス 579"/>
        <xdr:cNvSpPr txBox="1"/>
      </xdr:nvSpPr>
      <xdr:spPr>
        <a:xfrm>
          <a:off x="12547111" y="967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9541</xdr:rowOff>
    </xdr:from>
    <xdr:to>
      <xdr:col>85</xdr:col>
      <xdr:colOff>177800</xdr:colOff>
      <xdr:row>58</xdr:row>
      <xdr:rowOff>111141</xdr:rowOff>
    </xdr:to>
    <xdr:sp macro="" textlink="">
      <xdr:nvSpPr>
        <xdr:cNvPr id="586" name="楕円 585"/>
        <xdr:cNvSpPr/>
      </xdr:nvSpPr>
      <xdr:spPr>
        <a:xfrm>
          <a:off x="16268700" y="995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95918</xdr:rowOff>
    </xdr:from>
    <xdr:ext cx="534377" cy="259045"/>
    <xdr:sp macro="" textlink="">
      <xdr:nvSpPr>
        <xdr:cNvPr id="587" name="教育費該当値テキスト"/>
        <xdr:cNvSpPr txBox="1"/>
      </xdr:nvSpPr>
      <xdr:spPr>
        <a:xfrm>
          <a:off x="16370300" y="986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40,829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57231</xdr:rowOff>
    </xdr:from>
    <xdr:to>
      <xdr:col>81</xdr:col>
      <xdr:colOff>101600</xdr:colOff>
      <xdr:row>58</xdr:row>
      <xdr:rowOff>158831</xdr:rowOff>
    </xdr:to>
    <xdr:sp macro="" textlink="">
      <xdr:nvSpPr>
        <xdr:cNvPr id="588" name="楕円 587"/>
        <xdr:cNvSpPr/>
      </xdr:nvSpPr>
      <xdr:spPr>
        <a:xfrm>
          <a:off x="15430500" y="1000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149958</xdr:rowOff>
    </xdr:from>
    <xdr:ext cx="534377" cy="259045"/>
    <xdr:sp macro="" textlink="">
      <xdr:nvSpPr>
        <xdr:cNvPr id="589" name="テキスト ボックス 588"/>
        <xdr:cNvSpPr txBox="1"/>
      </xdr:nvSpPr>
      <xdr:spPr>
        <a:xfrm>
          <a:off x="15214111" y="1009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28,312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60744</xdr:rowOff>
    </xdr:from>
    <xdr:to>
      <xdr:col>76</xdr:col>
      <xdr:colOff>165100</xdr:colOff>
      <xdr:row>58</xdr:row>
      <xdr:rowOff>162344</xdr:rowOff>
    </xdr:to>
    <xdr:sp macro="" textlink="">
      <xdr:nvSpPr>
        <xdr:cNvPr id="590" name="楕円 589"/>
        <xdr:cNvSpPr/>
      </xdr:nvSpPr>
      <xdr:spPr>
        <a:xfrm>
          <a:off x="14541500" y="1000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153471</xdr:rowOff>
    </xdr:from>
    <xdr:ext cx="534377" cy="259045"/>
    <xdr:sp macro="" textlink="">
      <xdr:nvSpPr>
        <xdr:cNvPr id="591" name="テキスト ボックス 590"/>
        <xdr:cNvSpPr txBox="1"/>
      </xdr:nvSpPr>
      <xdr:spPr>
        <a:xfrm>
          <a:off x="14325111" y="1009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27,390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19165</xdr:rowOff>
    </xdr:from>
    <xdr:to>
      <xdr:col>72</xdr:col>
      <xdr:colOff>38100</xdr:colOff>
      <xdr:row>58</xdr:row>
      <xdr:rowOff>120765</xdr:rowOff>
    </xdr:to>
    <xdr:sp macro="" textlink="">
      <xdr:nvSpPr>
        <xdr:cNvPr id="592" name="楕円 591"/>
        <xdr:cNvSpPr/>
      </xdr:nvSpPr>
      <xdr:spPr>
        <a:xfrm>
          <a:off x="13652500" y="996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111892</xdr:rowOff>
    </xdr:from>
    <xdr:ext cx="534377" cy="259045"/>
    <xdr:sp macro="" textlink="">
      <xdr:nvSpPr>
        <xdr:cNvPr id="593" name="テキスト ボックス 592"/>
        <xdr:cNvSpPr txBox="1"/>
      </xdr:nvSpPr>
      <xdr:spPr>
        <a:xfrm>
          <a:off x="13436111" y="1005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38,303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50072</xdr:rowOff>
    </xdr:from>
    <xdr:to>
      <xdr:col>67</xdr:col>
      <xdr:colOff>101600</xdr:colOff>
      <xdr:row>58</xdr:row>
      <xdr:rowOff>151672</xdr:rowOff>
    </xdr:to>
    <xdr:sp macro="" textlink="">
      <xdr:nvSpPr>
        <xdr:cNvPr id="594" name="楕円 593"/>
        <xdr:cNvSpPr/>
      </xdr:nvSpPr>
      <xdr:spPr>
        <a:xfrm>
          <a:off x="12763500" y="999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142799</xdr:rowOff>
    </xdr:from>
    <xdr:ext cx="534377" cy="259045"/>
    <xdr:sp macro="" textlink="">
      <xdr:nvSpPr>
        <xdr:cNvPr id="595" name="テキスト ボックス 594"/>
        <xdr:cNvSpPr txBox="1"/>
      </xdr:nvSpPr>
      <xdr:spPr>
        <a:xfrm>
          <a:off x="12547111" y="1008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30,191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9" name="テキスト ボックス 60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1" name="テキスト ボックス 61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3" name="テキスト ボックス 61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161943</xdr:rowOff>
    </xdr:from>
    <xdr:to>
      <xdr:col>85</xdr:col>
      <xdr:colOff>126364</xdr:colOff>
      <xdr:row>78</xdr:row>
      <xdr:rowOff>139700</xdr:rowOff>
    </xdr:to>
    <xdr:cxnSp macro="">
      <xdr:nvCxnSpPr>
        <xdr:cNvPr id="617" name="直線コネクタ 616"/>
        <xdr:cNvCxnSpPr/>
      </xdr:nvCxnSpPr>
      <xdr:spPr>
        <a:xfrm flipV="1">
          <a:off x="16317595" y="12334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1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9" name="直線コネクタ 61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108620</xdr:rowOff>
    </xdr:from>
    <xdr:ext cx="534377" cy="259045"/>
    <xdr:sp macro="" textlink="">
      <xdr:nvSpPr>
        <xdr:cNvPr id="620" name="災害復旧費最大値テキスト"/>
        <xdr:cNvSpPr txBox="1"/>
      </xdr:nvSpPr>
      <xdr:spPr>
        <a:xfrm>
          <a:off x="16370300" y="1211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51,527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71</xdr:row>
      <xdr:rowOff>161943</xdr:rowOff>
    </xdr:from>
    <xdr:to>
      <xdr:col>86</xdr:col>
      <xdr:colOff>25400</xdr:colOff>
      <xdr:row>71</xdr:row>
      <xdr:rowOff>161943</xdr:rowOff>
    </xdr:to>
    <xdr:cxnSp macro="">
      <xdr:nvCxnSpPr>
        <xdr:cNvPr id="621" name="直線コネクタ 620"/>
        <xdr:cNvCxnSpPr/>
      </xdr:nvCxnSpPr>
      <xdr:spPr>
        <a:xfrm>
          <a:off x="16230600" y="1233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138488</xdr:rowOff>
    </xdr:from>
    <xdr:to>
      <xdr:col>85</xdr:col>
      <xdr:colOff>127000</xdr:colOff>
      <xdr:row>78</xdr:row>
      <xdr:rowOff>110553</xdr:rowOff>
    </xdr:to>
    <xdr:cxnSp macro="">
      <xdr:nvCxnSpPr>
        <xdr:cNvPr id="622" name="直線コネクタ 621"/>
        <xdr:cNvCxnSpPr/>
      </xdr:nvCxnSpPr>
      <xdr:spPr>
        <a:xfrm>
          <a:off x="15481300" y="13340138"/>
          <a:ext cx="838200" cy="14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163234</xdr:rowOff>
    </xdr:from>
    <xdr:ext cx="469744" cy="259045"/>
    <xdr:sp macro="" textlink="">
      <xdr:nvSpPr>
        <xdr:cNvPr id="623" name="災害復旧費平均値テキスト"/>
        <xdr:cNvSpPr txBox="1"/>
      </xdr:nvSpPr>
      <xdr:spPr>
        <a:xfrm>
          <a:off x="16370300" y="13193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140357</xdr:rowOff>
    </xdr:from>
    <xdr:to>
      <xdr:col>85</xdr:col>
      <xdr:colOff>177800</xdr:colOff>
      <xdr:row>78</xdr:row>
      <xdr:rowOff>70507</xdr:rowOff>
    </xdr:to>
    <xdr:sp macro="" textlink="">
      <xdr:nvSpPr>
        <xdr:cNvPr id="624" name="フローチャート: 判断 623"/>
        <xdr:cNvSpPr/>
      </xdr:nvSpPr>
      <xdr:spPr>
        <a:xfrm>
          <a:off x="16268700" y="1334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164161</xdr:rowOff>
    </xdr:from>
    <xdr:to>
      <xdr:col>81</xdr:col>
      <xdr:colOff>50800</xdr:colOff>
      <xdr:row>77</xdr:row>
      <xdr:rowOff>138488</xdr:rowOff>
    </xdr:to>
    <xdr:cxnSp macro="">
      <xdr:nvCxnSpPr>
        <xdr:cNvPr id="625" name="直線コネクタ 624"/>
        <xdr:cNvCxnSpPr/>
      </xdr:nvCxnSpPr>
      <xdr:spPr>
        <a:xfrm>
          <a:off x="14592300" y="13194361"/>
          <a:ext cx="889000" cy="14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121613</xdr:rowOff>
    </xdr:from>
    <xdr:to>
      <xdr:col>81</xdr:col>
      <xdr:colOff>101600</xdr:colOff>
      <xdr:row>78</xdr:row>
      <xdr:rowOff>51763</xdr:rowOff>
    </xdr:to>
    <xdr:sp macro="" textlink="">
      <xdr:nvSpPr>
        <xdr:cNvPr id="626" name="フローチャート: 判断 625"/>
        <xdr:cNvSpPr/>
      </xdr:nvSpPr>
      <xdr:spPr>
        <a:xfrm>
          <a:off x="15430500" y="13323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42890</xdr:rowOff>
    </xdr:from>
    <xdr:ext cx="469744" cy="259045"/>
    <xdr:sp macro="" textlink="">
      <xdr:nvSpPr>
        <xdr:cNvPr id="627" name="テキスト ボックス 626"/>
        <xdr:cNvSpPr txBox="1"/>
      </xdr:nvSpPr>
      <xdr:spPr>
        <a:xfrm>
          <a:off x="15246428" y="1341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164161</xdr:rowOff>
    </xdr:from>
    <xdr:to>
      <xdr:col>76</xdr:col>
      <xdr:colOff>114300</xdr:colOff>
      <xdr:row>78</xdr:row>
      <xdr:rowOff>125640</xdr:rowOff>
    </xdr:to>
    <xdr:cxnSp macro="">
      <xdr:nvCxnSpPr>
        <xdr:cNvPr id="628" name="直線コネクタ 627"/>
        <xdr:cNvCxnSpPr/>
      </xdr:nvCxnSpPr>
      <xdr:spPr>
        <a:xfrm flipV="1">
          <a:off x="13703300" y="13194361"/>
          <a:ext cx="889000" cy="30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1986</xdr:rowOff>
    </xdr:from>
    <xdr:to>
      <xdr:col>76</xdr:col>
      <xdr:colOff>165100</xdr:colOff>
      <xdr:row>78</xdr:row>
      <xdr:rowOff>103586</xdr:rowOff>
    </xdr:to>
    <xdr:sp macro="" textlink="">
      <xdr:nvSpPr>
        <xdr:cNvPr id="629" name="フローチャート: 判断 628"/>
        <xdr:cNvSpPr/>
      </xdr:nvSpPr>
      <xdr:spPr>
        <a:xfrm>
          <a:off x="14541500" y="1337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94713</xdr:rowOff>
    </xdr:from>
    <xdr:ext cx="469744" cy="259045"/>
    <xdr:sp macro="" textlink="">
      <xdr:nvSpPr>
        <xdr:cNvPr id="630" name="テキスト ボックス 629"/>
        <xdr:cNvSpPr txBox="1"/>
      </xdr:nvSpPr>
      <xdr:spPr>
        <a:xfrm>
          <a:off x="14357428" y="1346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125640</xdr:rowOff>
    </xdr:from>
    <xdr:to>
      <xdr:col>71</xdr:col>
      <xdr:colOff>177800</xdr:colOff>
      <xdr:row>78</xdr:row>
      <xdr:rowOff>139700</xdr:rowOff>
    </xdr:to>
    <xdr:cxnSp macro="">
      <xdr:nvCxnSpPr>
        <xdr:cNvPr id="631" name="直線コネクタ 630"/>
        <xdr:cNvCxnSpPr/>
      </xdr:nvCxnSpPr>
      <xdr:spPr>
        <a:xfrm flipV="1">
          <a:off x="12814300" y="13498740"/>
          <a:ext cx="889000" cy="1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51250</xdr:rowOff>
    </xdr:from>
    <xdr:to>
      <xdr:col>72</xdr:col>
      <xdr:colOff>38100</xdr:colOff>
      <xdr:row>78</xdr:row>
      <xdr:rowOff>152850</xdr:rowOff>
    </xdr:to>
    <xdr:sp macro="" textlink="">
      <xdr:nvSpPr>
        <xdr:cNvPr id="632" name="フローチャート: 判断 631"/>
        <xdr:cNvSpPr/>
      </xdr:nvSpPr>
      <xdr:spPr>
        <a:xfrm>
          <a:off x="13652500" y="1342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169377</xdr:rowOff>
    </xdr:from>
    <xdr:ext cx="469744" cy="259045"/>
    <xdr:sp macro="" textlink="">
      <xdr:nvSpPr>
        <xdr:cNvPr id="633" name="テキスト ボックス 632"/>
        <xdr:cNvSpPr txBox="1"/>
      </xdr:nvSpPr>
      <xdr:spPr>
        <a:xfrm>
          <a:off x="13468428" y="1319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27727</xdr:rowOff>
    </xdr:from>
    <xdr:to>
      <xdr:col>67</xdr:col>
      <xdr:colOff>101600</xdr:colOff>
      <xdr:row>78</xdr:row>
      <xdr:rowOff>129327</xdr:rowOff>
    </xdr:to>
    <xdr:sp macro="" textlink="">
      <xdr:nvSpPr>
        <xdr:cNvPr id="634" name="フローチャート: 判断 633"/>
        <xdr:cNvSpPr/>
      </xdr:nvSpPr>
      <xdr:spPr>
        <a:xfrm>
          <a:off x="12763500" y="1340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145854</xdr:rowOff>
    </xdr:from>
    <xdr:ext cx="469744" cy="259045"/>
    <xdr:sp macro="" textlink="">
      <xdr:nvSpPr>
        <xdr:cNvPr id="635" name="テキスト ボックス 634"/>
        <xdr:cNvSpPr txBox="1"/>
      </xdr:nvSpPr>
      <xdr:spPr>
        <a:xfrm>
          <a:off x="12579428" y="1317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59753</xdr:rowOff>
    </xdr:from>
    <xdr:to>
      <xdr:col>85</xdr:col>
      <xdr:colOff>177800</xdr:colOff>
      <xdr:row>78</xdr:row>
      <xdr:rowOff>161353</xdr:rowOff>
    </xdr:to>
    <xdr:sp macro="" textlink="">
      <xdr:nvSpPr>
        <xdr:cNvPr id="641" name="楕円 640"/>
        <xdr:cNvSpPr/>
      </xdr:nvSpPr>
      <xdr:spPr>
        <a:xfrm>
          <a:off x="16268700" y="1343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146130</xdr:rowOff>
    </xdr:from>
    <xdr:ext cx="469744" cy="259045"/>
    <xdr:sp macro="" textlink="">
      <xdr:nvSpPr>
        <xdr:cNvPr id="642" name="災害復旧費該当値テキスト"/>
        <xdr:cNvSpPr txBox="1"/>
      </xdr:nvSpPr>
      <xdr:spPr>
        <a:xfrm>
          <a:off x="16370300" y="1334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87688</xdr:rowOff>
    </xdr:from>
    <xdr:to>
      <xdr:col>81</xdr:col>
      <xdr:colOff>101600</xdr:colOff>
      <xdr:row>78</xdr:row>
      <xdr:rowOff>17838</xdr:rowOff>
    </xdr:to>
    <xdr:sp macro="" textlink="">
      <xdr:nvSpPr>
        <xdr:cNvPr id="643" name="楕円 642"/>
        <xdr:cNvSpPr/>
      </xdr:nvSpPr>
      <xdr:spPr>
        <a:xfrm>
          <a:off x="15430500" y="1328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34365</xdr:rowOff>
    </xdr:from>
    <xdr:ext cx="469744" cy="259045"/>
    <xdr:sp macro="" textlink="">
      <xdr:nvSpPr>
        <xdr:cNvPr id="644" name="テキスト ボックス 643"/>
        <xdr:cNvSpPr txBox="1"/>
      </xdr:nvSpPr>
      <xdr:spPr>
        <a:xfrm>
          <a:off x="15246428" y="13064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113361</xdr:rowOff>
    </xdr:from>
    <xdr:to>
      <xdr:col>76</xdr:col>
      <xdr:colOff>165100</xdr:colOff>
      <xdr:row>77</xdr:row>
      <xdr:rowOff>43511</xdr:rowOff>
    </xdr:to>
    <xdr:sp macro="" textlink="">
      <xdr:nvSpPr>
        <xdr:cNvPr id="645" name="楕円 644"/>
        <xdr:cNvSpPr/>
      </xdr:nvSpPr>
      <xdr:spPr>
        <a:xfrm>
          <a:off x="14541500" y="131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60038</xdr:rowOff>
    </xdr:from>
    <xdr:ext cx="534377" cy="259045"/>
    <xdr:sp macro="" textlink="">
      <xdr:nvSpPr>
        <xdr:cNvPr id="646" name="テキスト ボックス 645"/>
        <xdr:cNvSpPr txBox="1"/>
      </xdr:nvSpPr>
      <xdr:spPr>
        <a:xfrm>
          <a:off x="14325111" y="1291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74840</xdr:rowOff>
    </xdr:from>
    <xdr:to>
      <xdr:col>72</xdr:col>
      <xdr:colOff>38100</xdr:colOff>
      <xdr:row>79</xdr:row>
      <xdr:rowOff>4990</xdr:rowOff>
    </xdr:to>
    <xdr:sp macro="" textlink="">
      <xdr:nvSpPr>
        <xdr:cNvPr id="647" name="楕円 646"/>
        <xdr:cNvSpPr/>
      </xdr:nvSpPr>
      <xdr:spPr>
        <a:xfrm>
          <a:off x="13652500" y="1344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167567</xdr:rowOff>
    </xdr:from>
    <xdr:ext cx="378565" cy="259045"/>
    <xdr:sp macro="" textlink="">
      <xdr:nvSpPr>
        <xdr:cNvPr id="648" name="テキスト ボックス 647"/>
        <xdr:cNvSpPr txBox="1"/>
      </xdr:nvSpPr>
      <xdr:spPr>
        <a:xfrm>
          <a:off x="13514017" y="13540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49" name="楕円 648"/>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0" name="テキスト ボックス 649"/>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119994</xdr:rowOff>
    </xdr:from>
    <xdr:to>
      <xdr:col>85</xdr:col>
      <xdr:colOff>126364</xdr:colOff>
      <xdr:row>99</xdr:row>
      <xdr:rowOff>15647</xdr:rowOff>
    </xdr:to>
    <xdr:cxnSp macro="">
      <xdr:nvCxnSpPr>
        <xdr:cNvPr id="674" name="直線コネクタ 673"/>
        <xdr:cNvCxnSpPr/>
      </xdr:nvCxnSpPr>
      <xdr:spPr>
        <a:xfrm flipV="1">
          <a:off x="16317595" y="15721944"/>
          <a:ext cx="1269" cy="12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19474</xdr:rowOff>
    </xdr:from>
    <xdr:ext cx="469744" cy="259045"/>
    <xdr:sp macro="" textlink="">
      <xdr:nvSpPr>
        <xdr:cNvPr id="675" name="公債費最小値テキスト"/>
        <xdr:cNvSpPr txBox="1"/>
      </xdr:nvSpPr>
      <xdr:spPr>
        <a:xfrm>
          <a:off x="16370300" y="1699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15647</xdr:rowOff>
    </xdr:from>
    <xdr:to>
      <xdr:col>86</xdr:col>
      <xdr:colOff>25400</xdr:colOff>
      <xdr:row>99</xdr:row>
      <xdr:rowOff>15647</xdr:rowOff>
    </xdr:to>
    <xdr:cxnSp macro="">
      <xdr:nvCxnSpPr>
        <xdr:cNvPr id="676" name="直線コネクタ 675"/>
        <xdr:cNvCxnSpPr/>
      </xdr:nvCxnSpPr>
      <xdr:spPr>
        <a:xfrm>
          <a:off x="16230600" y="169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66671</xdr:rowOff>
    </xdr:from>
    <xdr:ext cx="599010" cy="259045"/>
    <xdr:sp macro="" textlink="">
      <xdr:nvSpPr>
        <xdr:cNvPr id="677" name="公債費最大値テキスト"/>
        <xdr:cNvSpPr txBox="1"/>
      </xdr:nvSpPr>
      <xdr:spPr>
        <a:xfrm>
          <a:off x="16370300" y="1549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170,086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91</xdr:row>
      <xdr:rowOff>119994</xdr:rowOff>
    </xdr:from>
    <xdr:to>
      <xdr:col>86</xdr:col>
      <xdr:colOff>25400</xdr:colOff>
      <xdr:row>91</xdr:row>
      <xdr:rowOff>119994</xdr:rowOff>
    </xdr:to>
    <xdr:cxnSp macro="">
      <xdr:nvCxnSpPr>
        <xdr:cNvPr id="678" name="直線コネクタ 677"/>
        <xdr:cNvCxnSpPr/>
      </xdr:nvCxnSpPr>
      <xdr:spPr>
        <a:xfrm>
          <a:off x="16230600" y="157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42942</xdr:rowOff>
    </xdr:from>
    <xdr:to>
      <xdr:col>85</xdr:col>
      <xdr:colOff>127000</xdr:colOff>
      <xdr:row>97</xdr:row>
      <xdr:rowOff>57961</xdr:rowOff>
    </xdr:to>
    <xdr:cxnSp macro="">
      <xdr:nvCxnSpPr>
        <xdr:cNvPr id="679" name="直線コネクタ 678"/>
        <xdr:cNvCxnSpPr/>
      </xdr:nvCxnSpPr>
      <xdr:spPr>
        <a:xfrm flipV="1">
          <a:off x="15481300" y="16673592"/>
          <a:ext cx="838200" cy="1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89687</xdr:rowOff>
    </xdr:from>
    <xdr:ext cx="534377" cy="259045"/>
    <xdr:sp macro="" textlink="">
      <xdr:nvSpPr>
        <xdr:cNvPr id="680" name="公債費平均値テキスト"/>
        <xdr:cNvSpPr txBox="1"/>
      </xdr:nvSpPr>
      <xdr:spPr>
        <a:xfrm>
          <a:off x="16370300" y="16377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66810</xdr:rowOff>
    </xdr:from>
    <xdr:to>
      <xdr:col>85</xdr:col>
      <xdr:colOff>177800</xdr:colOff>
      <xdr:row>96</xdr:row>
      <xdr:rowOff>168410</xdr:rowOff>
    </xdr:to>
    <xdr:sp macro="" textlink="">
      <xdr:nvSpPr>
        <xdr:cNvPr id="681" name="フローチャート: 判断 680"/>
        <xdr:cNvSpPr/>
      </xdr:nvSpPr>
      <xdr:spPr>
        <a:xfrm>
          <a:off x="162687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25484</xdr:rowOff>
    </xdr:from>
    <xdr:to>
      <xdr:col>81</xdr:col>
      <xdr:colOff>50800</xdr:colOff>
      <xdr:row>97</xdr:row>
      <xdr:rowOff>57961</xdr:rowOff>
    </xdr:to>
    <xdr:cxnSp macro="">
      <xdr:nvCxnSpPr>
        <xdr:cNvPr id="682" name="直線コネクタ 681"/>
        <xdr:cNvCxnSpPr/>
      </xdr:nvCxnSpPr>
      <xdr:spPr>
        <a:xfrm>
          <a:off x="14592300" y="16656134"/>
          <a:ext cx="889000" cy="3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110099</xdr:rowOff>
    </xdr:from>
    <xdr:to>
      <xdr:col>81</xdr:col>
      <xdr:colOff>101600</xdr:colOff>
      <xdr:row>97</xdr:row>
      <xdr:rowOff>40249</xdr:rowOff>
    </xdr:to>
    <xdr:sp macro="" textlink="">
      <xdr:nvSpPr>
        <xdr:cNvPr id="683" name="フローチャート: 判断 682"/>
        <xdr:cNvSpPr/>
      </xdr:nvSpPr>
      <xdr:spPr>
        <a:xfrm>
          <a:off x="15430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56776</xdr:rowOff>
    </xdr:from>
    <xdr:ext cx="534377" cy="259045"/>
    <xdr:sp macro="" textlink="">
      <xdr:nvSpPr>
        <xdr:cNvPr id="684" name="テキスト ボックス 683"/>
        <xdr:cNvSpPr txBox="1"/>
      </xdr:nvSpPr>
      <xdr:spPr>
        <a:xfrm>
          <a:off x="15214111" y="1634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25484</xdr:rowOff>
    </xdr:from>
    <xdr:to>
      <xdr:col>76</xdr:col>
      <xdr:colOff>114300</xdr:colOff>
      <xdr:row>97</xdr:row>
      <xdr:rowOff>30476</xdr:rowOff>
    </xdr:to>
    <xdr:cxnSp macro="">
      <xdr:nvCxnSpPr>
        <xdr:cNvPr id="685" name="直線コネクタ 684"/>
        <xdr:cNvCxnSpPr/>
      </xdr:nvCxnSpPr>
      <xdr:spPr>
        <a:xfrm flipV="1">
          <a:off x="13703300" y="16656134"/>
          <a:ext cx="889000" cy="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103324</xdr:rowOff>
    </xdr:from>
    <xdr:to>
      <xdr:col>76</xdr:col>
      <xdr:colOff>165100</xdr:colOff>
      <xdr:row>97</xdr:row>
      <xdr:rowOff>33474</xdr:rowOff>
    </xdr:to>
    <xdr:sp macro="" textlink="">
      <xdr:nvSpPr>
        <xdr:cNvPr id="686" name="フローチャート: 判断 685"/>
        <xdr:cNvSpPr/>
      </xdr:nvSpPr>
      <xdr:spPr>
        <a:xfrm>
          <a:off x="14541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50001</xdr:rowOff>
    </xdr:from>
    <xdr:ext cx="534377" cy="259045"/>
    <xdr:sp macro="" textlink="">
      <xdr:nvSpPr>
        <xdr:cNvPr id="687" name="テキスト ボックス 686"/>
        <xdr:cNvSpPr txBox="1"/>
      </xdr:nvSpPr>
      <xdr:spPr>
        <a:xfrm>
          <a:off x="14325111" y="1633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6410</xdr:rowOff>
    </xdr:from>
    <xdr:to>
      <xdr:col>71</xdr:col>
      <xdr:colOff>177800</xdr:colOff>
      <xdr:row>97</xdr:row>
      <xdr:rowOff>30476</xdr:rowOff>
    </xdr:to>
    <xdr:cxnSp macro="">
      <xdr:nvCxnSpPr>
        <xdr:cNvPr id="688" name="直線コネクタ 687"/>
        <xdr:cNvCxnSpPr/>
      </xdr:nvCxnSpPr>
      <xdr:spPr>
        <a:xfrm>
          <a:off x="12814300" y="16637060"/>
          <a:ext cx="889000" cy="2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117475</xdr:rowOff>
    </xdr:from>
    <xdr:to>
      <xdr:col>72</xdr:col>
      <xdr:colOff>38100</xdr:colOff>
      <xdr:row>97</xdr:row>
      <xdr:rowOff>47625</xdr:rowOff>
    </xdr:to>
    <xdr:sp macro="" textlink="">
      <xdr:nvSpPr>
        <xdr:cNvPr id="689" name="フローチャート: 判断 688"/>
        <xdr:cNvSpPr/>
      </xdr:nvSpPr>
      <xdr:spPr>
        <a:xfrm>
          <a:off x="13652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64152</xdr:rowOff>
    </xdr:from>
    <xdr:ext cx="534377" cy="259045"/>
    <xdr:sp macro="" textlink="">
      <xdr:nvSpPr>
        <xdr:cNvPr id="690" name="テキスト ボックス 689"/>
        <xdr:cNvSpPr txBox="1"/>
      </xdr:nvSpPr>
      <xdr:spPr>
        <a:xfrm>
          <a:off x="13436111" y="1635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123631</xdr:rowOff>
    </xdr:from>
    <xdr:to>
      <xdr:col>67</xdr:col>
      <xdr:colOff>101600</xdr:colOff>
      <xdr:row>97</xdr:row>
      <xdr:rowOff>53781</xdr:rowOff>
    </xdr:to>
    <xdr:sp macro="" textlink="">
      <xdr:nvSpPr>
        <xdr:cNvPr id="691" name="フローチャート: 判断 690"/>
        <xdr:cNvSpPr/>
      </xdr:nvSpPr>
      <xdr:spPr>
        <a:xfrm>
          <a:off x="127635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70308</xdr:rowOff>
    </xdr:from>
    <xdr:ext cx="534377" cy="259045"/>
    <xdr:sp macro="" textlink="">
      <xdr:nvSpPr>
        <xdr:cNvPr id="692" name="テキスト ボックス 691"/>
        <xdr:cNvSpPr txBox="1"/>
      </xdr:nvSpPr>
      <xdr:spPr>
        <a:xfrm>
          <a:off x="12547111" y="1635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163592</xdr:rowOff>
    </xdr:from>
    <xdr:to>
      <xdr:col>85</xdr:col>
      <xdr:colOff>177800</xdr:colOff>
      <xdr:row>97</xdr:row>
      <xdr:rowOff>93742</xdr:rowOff>
    </xdr:to>
    <xdr:sp macro="" textlink="">
      <xdr:nvSpPr>
        <xdr:cNvPr id="698" name="楕円 697"/>
        <xdr:cNvSpPr/>
      </xdr:nvSpPr>
      <xdr:spPr>
        <a:xfrm>
          <a:off x="16268700" y="1662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142019</xdr:rowOff>
    </xdr:from>
    <xdr:ext cx="534377" cy="259045"/>
    <xdr:sp macro="" textlink="">
      <xdr:nvSpPr>
        <xdr:cNvPr id="699" name="公債費該当値テキスト"/>
        <xdr:cNvSpPr txBox="1"/>
      </xdr:nvSpPr>
      <xdr:spPr>
        <a:xfrm>
          <a:off x="16370300" y="1660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7161</xdr:rowOff>
    </xdr:from>
    <xdr:to>
      <xdr:col>81</xdr:col>
      <xdr:colOff>101600</xdr:colOff>
      <xdr:row>97</xdr:row>
      <xdr:rowOff>108761</xdr:rowOff>
    </xdr:to>
    <xdr:sp macro="" textlink="">
      <xdr:nvSpPr>
        <xdr:cNvPr id="700" name="楕円 699"/>
        <xdr:cNvSpPr/>
      </xdr:nvSpPr>
      <xdr:spPr>
        <a:xfrm>
          <a:off x="15430500" y="1663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99888</xdr:rowOff>
    </xdr:from>
    <xdr:ext cx="534377" cy="259045"/>
    <xdr:sp macro="" textlink="">
      <xdr:nvSpPr>
        <xdr:cNvPr id="701" name="テキスト ボックス 700"/>
        <xdr:cNvSpPr txBox="1"/>
      </xdr:nvSpPr>
      <xdr:spPr>
        <a:xfrm>
          <a:off x="15214111" y="1673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43,227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146134</xdr:rowOff>
    </xdr:from>
    <xdr:to>
      <xdr:col>76</xdr:col>
      <xdr:colOff>165100</xdr:colOff>
      <xdr:row>97</xdr:row>
      <xdr:rowOff>76284</xdr:rowOff>
    </xdr:to>
    <xdr:sp macro="" textlink="">
      <xdr:nvSpPr>
        <xdr:cNvPr id="702" name="楕円 701"/>
        <xdr:cNvSpPr/>
      </xdr:nvSpPr>
      <xdr:spPr>
        <a:xfrm>
          <a:off x="14541500" y="1660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67411</xdr:rowOff>
    </xdr:from>
    <xdr:ext cx="534377" cy="259045"/>
    <xdr:sp macro="" textlink="">
      <xdr:nvSpPr>
        <xdr:cNvPr id="703" name="テキスト ボックス 702"/>
        <xdr:cNvSpPr txBox="1"/>
      </xdr:nvSpPr>
      <xdr:spPr>
        <a:xfrm>
          <a:off x="14325111" y="1669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47,489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151126</xdr:rowOff>
    </xdr:from>
    <xdr:to>
      <xdr:col>72</xdr:col>
      <xdr:colOff>38100</xdr:colOff>
      <xdr:row>97</xdr:row>
      <xdr:rowOff>81276</xdr:rowOff>
    </xdr:to>
    <xdr:sp macro="" textlink="">
      <xdr:nvSpPr>
        <xdr:cNvPr id="704" name="楕円 703"/>
        <xdr:cNvSpPr/>
      </xdr:nvSpPr>
      <xdr:spPr>
        <a:xfrm>
          <a:off x="13652500" y="1661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72403</xdr:rowOff>
    </xdr:from>
    <xdr:ext cx="534377" cy="259045"/>
    <xdr:sp macro="" textlink="">
      <xdr:nvSpPr>
        <xdr:cNvPr id="705" name="テキスト ボックス 704"/>
        <xdr:cNvSpPr txBox="1"/>
      </xdr:nvSpPr>
      <xdr:spPr>
        <a:xfrm>
          <a:off x="13436111" y="1670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46,834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127060</xdr:rowOff>
    </xdr:from>
    <xdr:to>
      <xdr:col>67</xdr:col>
      <xdr:colOff>101600</xdr:colOff>
      <xdr:row>97</xdr:row>
      <xdr:rowOff>57210</xdr:rowOff>
    </xdr:to>
    <xdr:sp macro="" textlink="">
      <xdr:nvSpPr>
        <xdr:cNvPr id="706" name="楕円 705"/>
        <xdr:cNvSpPr/>
      </xdr:nvSpPr>
      <xdr:spPr>
        <a:xfrm>
          <a:off x="12763500" y="1658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48337</xdr:rowOff>
    </xdr:from>
    <xdr:ext cx="534377" cy="259045"/>
    <xdr:sp macro="" textlink="">
      <xdr:nvSpPr>
        <xdr:cNvPr id="707" name="テキスト ボックス 706"/>
        <xdr:cNvSpPr txBox="1"/>
      </xdr:nvSpPr>
      <xdr:spPr>
        <a:xfrm>
          <a:off x="12547111" y="1667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49,992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1" name="テキスト ボックス 720"/>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3" name="テキスト ボックス 722"/>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25" name="テキスト ボックス 724"/>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7" name="テキスト ボックス 72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9" name="テキスト ボックス 72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79828</xdr:rowOff>
    </xdr:from>
    <xdr:to>
      <xdr:col>116</xdr:col>
      <xdr:colOff>62864</xdr:colOff>
      <xdr:row>39</xdr:row>
      <xdr:rowOff>98878</xdr:rowOff>
    </xdr:to>
    <xdr:cxnSp macro="">
      <xdr:nvCxnSpPr>
        <xdr:cNvPr id="733" name="直線コネクタ 732"/>
        <xdr:cNvCxnSpPr/>
      </xdr:nvCxnSpPr>
      <xdr:spPr>
        <a:xfrm flipV="1">
          <a:off x="22159595" y="5223328"/>
          <a:ext cx="1269"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105608</xdr:rowOff>
    </xdr:from>
    <xdr:ext cx="249299" cy="259045"/>
    <xdr:sp macro="" textlink="">
      <xdr:nvSpPr>
        <xdr:cNvPr id="734" name="諸支出金最小値テキスト"/>
        <xdr:cNvSpPr txBox="1"/>
      </xdr:nvSpPr>
      <xdr:spPr>
        <a:xfrm>
          <a:off x="22212300" y="679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26505</xdr:rowOff>
    </xdr:from>
    <xdr:ext cx="469744" cy="259045"/>
    <xdr:sp macro="" textlink="">
      <xdr:nvSpPr>
        <xdr:cNvPr id="736" name="諸支出金最大値テキスト"/>
        <xdr:cNvSpPr txBox="1"/>
      </xdr:nvSpPr>
      <xdr:spPr>
        <a:xfrm>
          <a:off x="22212300" y="499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1,435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30</xdr:row>
      <xdr:rowOff>79828</xdr:rowOff>
    </xdr:from>
    <xdr:to>
      <xdr:col>116</xdr:col>
      <xdr:colOff>152400</xdr:colOff>
      <xdr:row>30</xdr:row>
      <xdr:rowOff>79828</xdr:rowOff>
    </xdr:to>
    <xdr:cxnSp macro="">
      <xdr:nvCxnSpPr>
        <xdr:cNvPr id="737" name="直線コネクタ 736"/>
        <xdr:cNvCxnSpPr/>
      </xdr:nvCxnSpPr>
      <xdr:spPr>
        <a:xfrm>
          <a:off x="22072600" y="522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8" name="直線コネクタ 73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23058</xdr:rowOff>
    </xdr:from>
    <xdr:ext cx="313932" cy="259045"/>
    <xdr:sp macro="" textlink="">
      <xdr:nvSpPr>
        <xdr:cNvPr id="739" name="諸支出金平均値テキスト"/>
        <xdr:cNvSpPr txBox="1"/>
      </xdr:nvSpPr>
      <xdr:spPr>
        <a:xfrm>
          <a:off x="22212300" y="653815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181</xdr:rowOff>
    </xdr:from>
    <xdr:to>
      <xdr:col>116</xdr:col>
      <xdr:colOff>114300</xdr:colOff>
      <xdr:row>39</xdr:row>
      <xdr:rowOff>101781</xdr:rowOff>
    </xdr:to>
    <xdr:sp macro="" textlink="">
      <xdr:nvSpPr>
        <xdr:cNvPr id="740" name="フローチャート: 判断 739"/>
        <xdr:cNvSpPr/>
      </xdr:nvSpPr>
      <xdr:spPr>
        <a:xfrm>
          <a:off x="22110700" y="668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1" name="直線コネクタ 74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32838</xdr:rowOff>
    </xdr:from>
    <xdr:to>
      <xdr:col>112</xdr:col>
      <xdr:colOff>38100</xdr:colOff>
      <xdr:row>39</xdr:row>
      <xdr:rowOff>134438</xdr:rowOff>
    </xdr:to>
    <xdr:sp macro="" textlink="">
      <xdr:nvSpPr>
        <xdr:cNvPr id="742" name="フローチャート: 判断 741"/>
        <xdr:cNvSpPr/>
      </xdr:nvSpPr>
      <xdr:spPr>
        <a:xfrm>
          <a:off x="21272500" y="6719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150965</xdr:rowOff>
    </xdr:from>
    <xdr:ext cx="313932" cy="259045"/>
    <xdr:sp macro="" textlink="">
      <xdr:nvSpPr>
        <xdr:cNvPr id="743" name="テキスト ボックス 742"/>
        <xdr:cNvSpPr txBox="1"/>
      </xdr:nvSpPr>
      <xdr:spPr>
        <a:xfrm>
          <a:off x="21166333" y="6494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4" name="直線コネクタ 74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170543</xdr:rowOff>
    </xdr:from>
    <xdr:to>
      <xdr:col>107</xdr:col>
      <xdr:colOff>101600</xdr:colOff>
      <xdr:row>39</xdr:row>
      <xdr:rowOff>100693</xdr:rowOff>
    </xdr:to>
    <xdr:sp macro="" textlink="">
      <xdr:nvSpPr>
        <xdr:cNvPr id="745" name="フローチャート: 判断 744"/>
        <xdr:cNvSpPr/>
      </xdr:nvSpPr>
      <xdr:spPr>
        <a:xfrm>
          <a:off x="20383500" y="668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117220</xdr:rowOff>
    </xdr:from>
    <xdr:ext cx="313932" cy="259045"/>
    <xdr:sp macro="" textlink="">
      <xdr:nvSpPr>
        <xdr:cNvPr id="746" name="テキスト ボックス 745"/>
        <xdr:cNvSpPr txBox="1"/>
      </xdr:nvSpPr>
      <xdr:spPr>
        <a:xfrm>
          <a:off x="20277333" y="6460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7" name="直線コネクタ 74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40459</xdr:rowOff>
    </xdr:from>
    <xdr:to>
      <xdr:col>102</xdr:col>
      <xdr:colOff>165100</xdr:colOff>
      <xdr:row>39</xdr:row>
      <xdr:rowOff>142059</xdr:rowOff>
    </xdr:to>
    <xdr:sp macro="" textlink="">
      <xdr:nvSpPr>
        <xdr:cNvPr id="748" name="フローチャート: 判断 747"/>
        <xdr:cNvSpPr/>
      </xdr:nvSpPr>
      <xdr:spPr>
        <a:xfrm>
          <a:off x="19494500" y="672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158586</xdr:rowOff>
    </xdr:from>
    <xdr:ext cx="249299" cy="259045"/>
    <xdr:sp macro="" textlink="">
      <xdr:nvSpPr>
        <xdr:cNvPr id="749" name="テキスト ボックス 748"/>
        <xdr:cNvSpPr txBox="1"/>
      </xdr:nvSpPr>
      <xdr:spPr>
        <a:xfrm>
          <a:off x="19420650" y="6502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42635</xdr:rowOff>
    </xdr:from>
    <xdr:to>
      <xdr:col>98</xdr:col>
      <xdr:colOff>38100</xdr:colOff>
      <xdr:row>39</xdr:row>
      <xdr:rowOff>144235</xdr:rowOff>
    </xdr:to>
    <xdr:sp macro="" textlink="">
      <xdr:nvSpPr>
        <xdr:cNvPr id="750" name="フローチャート: 判断 749"/>
        <xdr:cNvSpPr/>
      </xdr:nvSpPr>
      <xdr:spPr>
        <a:xfrm>
          <a:off x="18605500" y="672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160762</xdr:rowOff>
    </xdr:from>
    <xdr:ext cx="249299" cy="259045"/>
    <xdr:sp macro="" textlink="">
      <xdr:nvSpPr>
        <xdr:cNvPr id="751" name="テキスト ボックス 750"/>
        <xdr:cNvSpPr txBox="1"/>
      </xdr:nvSpPr>
      <xdr:spPr>
        <a:xfrm>
          <a:off x="18531650" y="65044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7" name="楕円 75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150058</xdr:rowOff>
    </xdr:from>
    <xdr:ext cx="249299" cy="259045"/>
    <xdr:sp macro="" textlink="">
      <xdr:nvSpPr>
        <xdr:cNvPr id="758" name="諸支出金該当値テキスト"/>
        <xdr:cNvSpPr txBox="1"/>
      </xdr:nvSpPr>
      <xdr:spPr>
        <a:xfrm>
          <a:off x="22212300" y="6665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9" name="楕円 75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0" name="テキスト ボックス 75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1" name="楕円 76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2" name="テキスト ボックス 76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3" name="楕円 76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4" name="テキスト ボックス 76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5" name="楕円 76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6" name="テキスト ボックス 76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総務費は、住民一人当たり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157,158</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円で類似団体内平均値を前年度に引き続き下回っているが、前年度決算と比較すると</a:t>
          </a:r>
          <a:r>
            <a:rPr kumimoji="1" lang="en-US" altLang="ja-JP" sz="1300">
              <a:solidFill>
                <a:srgbClr val="000000"/>
              </a:solidFill>
              <a:latin typeface="ＭＳ Ｐゴシック" panose="020B0600070205080204" pitchFamily="50" charset="-128"/>
              <a:ea typeface="ＭＳ Ｐゴシック" panose="020B0600070205080204" pitchFamily="50" charset="-128"/>
            </a:rPr>
            <a:t>260.7</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ポイント増となっている。これは、新型コロナウイルス感染症対策に対する支援施策である特別定額給付金補助金を支出したこと等が主な要因である。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商工費は、住民一人当たり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13,641</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円で類似団体内平均値を前年度に引き続き下回っているが、前年度決算と比較すると</a:t>
          </a:r>
          <a:r>
            <a:rPr kumimoji="1" lang="en-US" altLang="ja-JP" sz="1300">
              <a:solidFill>
                <a:srgbClr val="000000"/>
              </a:solidFill>
              <a:latin typeface="ＭＳ Ｐゴシック" panose="020B0600070205080204" pitchFamily="50" charset="-128"/>
              <a:ea typeface="ＭＳ Ｐゴシック" panose="020B0600070205080204" pitchFamily="50" charset="-128"/>
            </a:rPr>
            <a:t>209.4</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ポイント増となっている。これは、新型コロナウイルス感染症対策に対する支援施策である暮らし応援商品券交付事業補助金を支出したこと等が主な要因である。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災害復旧費は、令和元年度では類似団体内平均値を上回っていたが、令和</a:t>
          </a:r>
          <a:r>
            <a:rPr kumimoji="1" lang="en-US" altLang="ja-JP" sz="1300">
              <a:solidFill>
                <a:srgbClr val="000000"/>
              </a:solidFill>
              <a:latin typeface="ＭＳ Ｐゴシック" panose="020B0600070205080204" pitchFamily="50" charset="-128"/>
              <a:ea typeface="ＭＳ Ｐゴシック" panose="020B0600070205080204" pitchFamily="50" charset="-128"/>
            </a:rPr>
            <a:t>2</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1,275</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円で、前年度決算と比較すると</a:t>
          </a:r>
          <a:r>
            <a:rPr kumimoji="1" lang="en-US" altLang="ja-JP" sz="1300">
              <a:solidFill>
                <a:srgbClr val="000000"/>
              </a:solidFill>
              <a:latin typeface="ＭＳ Ｐゴシック" panose="020B0600070205080204" pitchFamily="50" charset="-128"/>
              <a:ea typeface="ＭＳ Ｐゴシック" panose="020B0600070205080204" pitchFamily="50" charset="-128"/>
            </a:rPr>
            <a:t>83.1</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ポイント減となっている。これは、多奈川地区多目的公園法面を復旧させるための工事設計の金額が前年度と比較して大幅に減少したことが主な要因である。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「岬町行財政集中改革計画（第３次集中改革プラン）」による財政健全化の取組み効果により、近年、実質収支額は改善傾向にある。令和</a:t>
          </a:r>
          <a:r>
            <a:rPr kumimoji="1" lang="en-US" altLang="ja-JP" sz="1300">
              <a:solidFill>
                <a:srgbClr val="000000"/>
              </a:solidFill>
              <a:latin typeface="ＭＳ Ｐゴシック" panose="020B0600070205080204" pitchFamily="50" charset="-128"/>
              <a:ea typeface="ＭＳ Ｐゴシック" panose="020B0600070205080204" pitchFamily="50" charset="-128"/>
            </a:rPr>
            <a:t>2</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年度においては、普通地方交付税が増加し、地方消費税交付金についても税率引上げの影響等により大きく増加したこと等が改善した要因の一つである。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今後は策定予定の新たな「岬町行財政集中改革計画」を推進し、町税などの自主財源の確保に努め、健全な財政運営に努める。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Ｐゴシック" panose="020B0600070205080204" pitchFamily="50" charset="-128"/>
              <a:ea typeface="ＭＳ Ｐゴシック" panose="020B0600070205080204" pitchFamily="50" charset="-128"/>
            </a:rPr>
            <a:t>　その他会計の赤字額について、平成</a:t>
          </a:r>
          <a:r>
            <a:rPr kumimoji="1" lang="en-US" altLang="ja-JP" sz="1400">
              <a:solidFill>
                <a:srgbClr val="000000"/>
              </a:solidFill>
              <a:latin typeface="ＭＳ Ｐゴシック" panose="020B0600070205080204" pitchFamily="50" charset="-128"/>
              <a:ea typeface="ＭＳ Ｐゴシック" panose="020B0600070205080204" pitchFamily="50" charset="-128"/>
            </a:rPr>
            <a:t>29</a:t>
          </a:r>
          <a:r>
            <a:rPr kumimoji="1" lang="ja-JP" altLang="en-US" sz="1400">
              <a:solidFill>
                <a:srgbClr val="000000"/>
              </a:solidFill>
              <a:latin typeface="ＭＳ Ｐゴシック" panose="020B0600070205080204" pitchFamily="50" charset="-128"/>
              <a:ea typeface="ＭＳ Ｐゴシック" panose="020B0600070205080204" pitchFamily="50" charset="-128"/>
            </a:rPr>
            <a:t>年度の水道事業会計において、平成</a:t>
          </a:r>
          <a:r>
            <a:rPr kumimoji="1" lang="en-US" altLang="ja-JP" sz="1400">
              <a:solidFill>
                <a:srgbClr val="000000"/>
              </a:solidFill>
              <a:latin typeface="ＭＳ Ｐゴシック" panose="020B0600070205080204" pitchFamily="50" charset="-128"/>
              <a:ea typeface="ＭＳ Ｐゴシック" panose="020B0600070205080204" pitchFamily="50" charset="-128"/>
            </a:rPr>
            <a:t>26</a:t>
          </a:r>
          <a:r>
            <a:rPr kumimoji="1" lang="ja-JP" altLang="en-US" sz="1400">
              <a:solidFill>
                <a:srgbClr val="000000"/>
              </a:solidFill>
              <a:latin typeface="ＭＳ Ｐゴシック" panose="020B0600070205080204" pitchFamily="50" charset="-128"/>
              <a:ea typeface="ＭＳ Ｐゴシック" panose="020B0600070205080204" pitchFamily="50" charset="-128"/>
            </a:rPr>
            <a:t>年度に行われた公営企業会計制度の見直しに伴う</a:t>
          </a:r>
          <a:r>
            <a:rPr kumimoji="1" lang="en-US" altLang="ja-JP" sz="1400">
              <a:solidFill>
                <a:srgbClr val="000000"/>
              </a:solidFill>
              <a:latin typeface="ＭＳ Ｐゴシック" panose="020B0600070205080204" pitchFamily="50" charset="-128"/>
              <a:ea typeface="ＭＳ Ｐゴシック" panose="020B0600070205080204" pitchFamily="50" charset="-128"/>
            </a:rPr>
            <a:t>3</a:t>
          </a:r>
          <a:r>
            <a:rPr kumimoji="1" lang="ja-JP" altLang="en-US" sz="1400">
              <a:solidFill>
                <a:srgbClr val="000000"/>
              </a:solidFill>
              <a:latin typeface="ＭＳ Ｐゴシック" panose="020B0600070205080204" pitchFamily="50" charset="-128"/>
              <a:ea typeface="ＭＳ Ｐゴシック" panose="020B0600070205080204" pitchFamily="50" charset="-128"/>
            </a:rPr>
            <a:t>ヶ年の経過措置が終了したことにより、貸倒引当金を計上したため赤字となっていたが、平成</a:t>
          </a:r>
          <a:r>
            <a:rPr kumimoji="1" lang="en-US" altLang="ja-JP" sz="1400">
              <a:solidFill>
                <a:srgbClr val="000000"/>
              </a:solidFill>
              <a:latin typeface="ＭＳ Ｐゴシック" panose="020B0600070205080204" pitchFamily="50" charset="-128"/>
              <a:ea typeface="ＭＳ Ｐゴシック" panose="020B0600070205080204" pitchFamily="50" charset="-128"/>
            </a:rPr>
            <a:t>30</a:t>
          </a:r>
          <a:r>
            <a:rPr kumimoji="1" lang="ja-JP" altLang="en-US" sz="1400">
              <a:solidFill>
                <a:srgbClr val="000000"/>
              </a:solidFill>
              <a:latin typeface="ＭＳ Ｐゴシック" panose="020B0600070205080204" pitchFamily="50" charset="-128"/>
              <a:ea typeface="ＭＳ Ｐゴシック" panose="020B0600070205080204" pitchFamily="50" charset="-128"/>
            </a:rPr>
            <a:t>年度に一般会計から長期貸付を行い、短期貸付金の返済を行ったことにより資金不足が解消した。</a:t>
          </a:r>
        </a:p>
        <a:p>
          <a:r>
            <a:rPr kumimoji="1" lang="ja-JP" altLang="en-US" sz="14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400">
              <a:solidFill>
                <a:srgbClr val="000000"/>
              </a:solidFill>
              <a:latin typeface="ＭＳ Ｐゴシック" panose="020B0600070205080204" pitchFamily="50" charset="-128"/>
              <a:ea typeface="ＭＳ Ｐゴシック" panose="020B0600070205080204" pitchFamily="50" charset="-128"/>
            </a:rPr>
            <a:t>2</a:t>
          </a:r>
          <a:r>
            <a:rPr kumimoji="1" lang="ja-JP" altLang="en-US" sz="1400">
              <a:solidFill>
                <a:srgbClr val="000000"/>
              </a:solidFill>
              <a:latin typeface="ＭＳ Ｐゴシック" panose="020B0600070205080204" pitchFamily="50" charset="-128"/>
              <a:ea typeface="ＭＳ Ｐゴシック" panose="020B0600070205080204" pitchFamily="50" charset="-128"/>
            </a:rPr>
            <a:t>年度においては、国民健康保険特別会計は収支均衡しており、介護保険特別会計、後期高齢者医療特別会計については黒字で推移した。今後も少子高齢化の進展による影響が懸念される。　　</a:t>
          </a:r>
        </a:p>
        <a:p>
          <a:r>
            <a:rPr kumimoji="1" lang="ja-JP" altLang="en-US" sz="1400">
              <a:solidFill>
                <a:srgbClr val="000000"/>
              </a:solidFill>
              <a:latin typeface="ＭＳ Ｐゴシック" panose="020B0600070205080204" pitchFamily="50" charset="-128"/>
              <a:ea typeface="ＭＳ Ｐゴシック" panose="020B0600070205080204" pitchFamily="50" charset="-128"/>
            </a:rPr>
            <a:t>　また、下水道事業、漁業集落排水事業の各特別会計については、繰出基準以上に一般会計から繰出すことにより収支均衡を保っている状況にある。今後は、企業会計の独立採算の原則に基づく繰出基準を厳格に適用するとともに、適正な料金の改定などを検討することで更なる適正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9145423</v>
      </c>
      <c r="BO4" s="433"/>
      <c r="BP4" s="433"/>
      <c r="BQ4" s="433"/>
      <c r="BR4" s="433"/>
      <c r="BS4" s="433"/>
      <c r="BT4" s="433"/>
      <c r="BU4" s="434"/>
      <c r="BV4" s="432">
        <v>7558260</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1.5</v>
      </c>
      <c r="CU4" s="439"/>
      <c r="CV4" s="439"/>
      <c r="CW4" s="439"/>
      <c r="CX4" s="439"/>
      <c r="CY4" s="439"/>
      <c r="CZ4" s="439"/>
      <c r="DA4" s="440"/>
      <c r="DB4" s="438">
        <v>1.5</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9016167</v>
      </c>
      <c r="BO5" s="470"/>
      <c r="BP5" s="470"/>
      <c r="BQ5" s="470"/>
      <c r="BR5" s="470"/>
      <c r="BS5" s="470"/>
      <c r="BT5" s="470"/>
      <c r="BU5" s="471"/>
      <c r="BV5" s="469">
        <v>7468300</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94.9</v>
      </c>
      <c r="CU5" s="467"/>
      <c r="CV5" s="467"/>
      <c r="CW5" s="467"/>
      <c r="CX5" s="467"/>
      <c r="CY5" s="467"/>
      <c r="CZ5" s="467"/>
      <c r="DA5" s="468"/>
      <c r="DB5" s="466">
        <v>95.3</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129256</v>
      </c>
      <c r="BO6" s="470"/>
      <c r="BP6" s="470"/>
      <c r="BQ6" s="470"/>
      <c r="BR6" s="470"/>
      <c r="BS6" s="470"/>
      <c r="BT6" s="470"/>
      <c r="BU6" s="471"/>
      <c r="BV6" s="469">
        <v>89960</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103.4</v>
      </c>
      <c r="CU6" s="507"/>
      <c r="CV6" s="507"/>
      <c r="CW6" s="507"/>
      <c r="CX6" s="507"/>
      <c r="CY6" s="507"/>
      <c r="CZ6" s="507"/>
      <c r="DA6" s="508"/>
      <c r="DB6" s="506">
        <v>100.1</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61835</v>
      </c>
      <c r="BO7" s="470"/>
      <c r="BP7" s="470"/>
      <c r="BQ7" s="470"/>
      <c r="BR7" s="470"/>
      <c r="BS7" s="470"/>
      <c r="BT7" s="470"/>
      <c r="BU7" s="471"/>
      <c r="BV7" s="469">
        <v>26134</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4502990</v>
      </c>
      <c r="CU7" s="470"/>
      <c r="CV7" s="470"/>
      <c r="CW7" s="470"/>
      <c r="CX7" s="470"/>
      <c r="CY7" s="470"/>
      <c r="CZ7" s="470"/>
      <c r="DA7" s="471"/>
      <c r="DB7" s="469">
        <v>4304918</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110</v>
      </c>
      <c r="AV8" s="502"/>
      <c r="AW8" s="502"/>
      <c r="AX8" s="502"/>
      <c r="AY8" s="503" t="s">
        <v>111</v>
      </c>
      <c r="AZ8" s="504"/>
      <c r="BA8" s="504"/>
      <c r="BB8" s="504"/>
      <c r="BC8" s="504"/>
      <c r="BD8" s="504"/>
      <c r="BE8" s="504"/>
      <c r="BF8" s="504"/>
      <c r="BG8" s="504"/>
      <c r="BH8" s="504"/>
      <c r="BI8" s="504"/>
      <c r="BJ8" s="504"/>
      <c r="BK8" s="504"/>
      <c r="BL8" s="504"/>
      <c r="BM8" s="505"/>
      <c r="BN8" s="469">
        <v>67421</v>
      </c>
      <c r="BO8" s="470"/>
      <c r="BP8" s="470"/>
      <c r="BQ8" s="470"/>
      <c r="BR8" s="470"/>
      <c r="BS8" s="470"/>
      <c r="BT8" s="470"/>
      <c r="BU8" s="471"/>
      <c r="BV8" s="469">
        <v>63826</v>
      </c>
      <c r="BW8" s="470"/>
      <c r="BX8" s="470"/>
      <c r="BY8" s="470"/>
      <c r="BZ8" s="470"/>
      <c r="CA8" s="470"/>
      <c r="CB8" s="470"/>
      <c r="CC8" s="471"/>
      <c r="CD8" s="472" t="s">
        <v>112</v>
      </c>
      <c r="CE8" s="473"/>
      <c r="CF8" s="473"/>
      <c r="CG8" s="473"/>
      <c r="CH8" s="473"/>
      <c r="CI8" s="473"/>
      <c r="CJ8" s="473"/>
      <c r="CK8" s="473"/>
      <c r="CL8" s="473"/>
      <c r="CM8" s="473"/>
      <c r="CN8" s="473"/>
      <c r="CO8" s="473"/>
      <c r="CP8" s="473"/>
      <c r="CQ8" s="473"/>
      <c r="CR8" s="473"/>
      <c r="CS8" s="474"/>
      <c r="CT8" s="509">
        <v>0.51</v>
      </c>
      <c r="CU8" s="510"/>
      <c r="CV8" s="510"/>
      <c r="CW8" s="510"/>
      <c r="CX8" s="510"/>
      <c r="CY8" s="510"/>
      <c r="CZ8" s="510"/>
      <c r="DA8" s="511"/>
      <c r="DB8" s="509">
        <v>0.52</v>
      </c>
      <c r="DC8" s="510"/>
      <c r="DD8" s="510"/>
      <c r="DE8" s="510"/>
      <c r="DF8" s="510"/>
      <c r="DG8" s="510"/>
      <c r="DH8" s="510"/>
      <c r="DI8" s="511"/>
      <c r="DJ8" s="186"/>
      <c r="DK8" s="186"/>
      <c r="DL8" s="186"/>
      <c r="DM8" s="186"/>
      <c r="DN8" s="186"/>
      <c r="DO8" s="186"/>
    </row>
    <row r="9" spans="1:119" ht="18.75" customHeight="1" thickBot="1" x14ac:dyDescent="0.2">
      <c r="A9" s="187"/>
      <c r="B9" s="463" t="s">
        <v>113</v>
      </c>
      <c r="C9" s="464"/>
      <c r="D9" s="464"/>
      <c r="E9" s="464"/>
      <c r="F9" s="464"/>
      <c r="G9" s="464"/>
      <c r="H9" s="464"/>
      <c r="I9" s="464"/>
      <c r="J9" s="464"/>
      <c r="K9" s="512"/>
      <c r="L9" s="513" t="s">
        <v>114</v>
      </c>
      <c r="M9" s="514"/>
      <c r="N9" s="514"/>
      <c r="O9" s="514"/>
      <c r="P9" s="514"/>
      <c r="Q9" s="515"/>
      <c r="R9" s="516">
        <v>14741</v>
      </c>
      <c r="S9" s="517"/>
      <c r="T9" s="517"/>
      <c r="U9" s="517"/>
      <c r="V9" s="518"/>
      <c r="W9" s="426" t="s">
        <v>115</v>
      </c>
      <c r="X9" s="427"/>
      <c r="Y9" s="427"/>
      <c r="Z9" s="427"/>
      <c r="AA9" s="427"/>
      <c r="AB9" s="427"/>
      <c r="AC9" s="427"/>
      <c r="AD9" s="427"/>
      <c r="AE9" s="427"/>
      <c r="AF9" s="427"/>
      <c r="AG9" s="427"/>
      <c r="AH9" s="427"/>
      <c r="AI9" s="427"/>
      <c r="AJ9" s="427"/>
      <c r="AK9" s="427"/>
      <c r="AL9" s="428"/>
      <c r="AM9" s="498" t="s">
        <v>116</v>
      </c>
      <c r="AN9" s="499"/>
      <c r="AO9" s="499"/>
      <c r="AP9" s="499"/>
      <c r="AQ9" s="499"/>
      <c r="AR9" s="499"/>
      <c r="AS9" s="499"/>
      <c r="AT9" s="500"/>
      <c r="AU9" s="501" t="s">
        <v>102</v>
      </c>
      <c r="AV9" s="502"/>
      <c r="AW9" s="502"/>
      <c r="AX9" s="502"/>
      <c r="AY9" s="503" t="s">
        <v>117</v>
      </c>
      <c r="AZ9" s="504"/>
      <c r="BA9" s="504"/>
      <c r="BB9" s="504"/>
      <c r="BC9" s="504"/>
      <c r="BD9" s="504"/>
      <c r="BE9" s="504"/>
      <c r="BF9" s="504"/>
      <c r="BG9" s="504"/>
      <c r="BH9" s="504"/>
      <c r="BI9" s="504"/>
      <c r="BJ9" s="504"/>
      <c r="BK9" s="504"/>
      <c r="BL9" s="504"/>
      <c r="BM9" s="505"/>
      <c r="BN9" s="469">
        <v>3595</v>
      </c>
      <c r="BO9" s="470"/>
      <c r="BP9" s="470"/>
      <c r="BQ9" s="470"/>
      <c r="BR9" s="470"/>
      <c r="BS9" s="470"/>
      <c r="BT9" s="470"/>
      <c r="BU9" s="471"/>
      <c r="BV9" s="469">
        <v>3097</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13.1</v>
      </c>
      <c r="CU9" s="467"/>
      <c r="CV9" s="467"/>
      <c r="CW9" s="467"/>
      <c r="CX9" s="467"/>
      <c r="CY9" s="467"/>
      <c r="CZ9" s="467"/>
      <c r="DA9" s="468"/>
      <c r="DB9" s="466">
        <v>13.7</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119</v>
      </c>
      <c r="M10" s="499"/>
      <c r="N10" s="499"/>
      <c r="O10" s="499"/>
      <c r="P10" s="499"/>
      <c r="Q10" s="500"/>
      <c r="R10" s="520">
        <v>15938</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52122</v>
      </c>
      <c r="BO10" s="470"/>
      <c r="BP10" s="470"/>
      <c r="BQ10" s="470"/>
      <c r="BR10" s="470"/>
      <c r="BS10" s="470"/>
      <c r="BT10" s="470"/>
      <c r="BU10" s="471"/>
      <c r="BV10" s="469">
        <v>51063</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94</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15">
      <c r="A12" s="187"/>
      <c r="B12" s="529" t="s">
        <v>131</v>
      </c>
      <c r="C12" s="530"/>
      <c r="D12" s="530"/>
      <c r="E12" s="530"/>
      <c r="F12" s="530"/>
      <c r="G12" s="530"/>
      <c r="H12" s="530"/>
      <c r="I12" s="530"/>
      <c r="J12" s="530"/>
      <c r="K12" s="531"/>
      <c r="L12" s="538" t="s">
        <v>132</v>
      </c>
      <c r="M12" s="539"/>
      <c r="N12" s="539"/>
      <c r="O12" s="539"/>
      <c r="P12" s="539"/>
      <c r="Q12" s="540"/>
      <c r="R12" s="541">
        <v>15421</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136</v>
      </c>
      <c r="AV12" s="502"/>
      <c r="AW12" s="502"/>
      <c r="AX12" s="502"/>
      <c r="AY12" s="503" t="s">
        <v>137</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5000</v>
      </c>
      <c r="BW12" s="470"/>
      <c r="BX12" s="470"/>
      <c r="BY12" s="470"/>
      <c r="BZ12" s="470"/>
      <c r="CA12" s="470"/>
      <c r="CB12" s="470"/>
      <c r="CC12" s="471"/>
      <c r="CD12" s="472" t="s">
        <v>138</v>
      </c>
      <c r="CE12" s="473"/>
      <c r="CF12" s="473"/>
      <c r="CG12" s="473"/>
      <c r="CH12" s="473"/>
      <c r="CI12" s="473"/>
      <c r="CJ12" s="473"/>
      <c r="CK12" s="473"/>
      <c r="CL12" s="473"/>
      <c r="CM12" s="473"/>
      <c r="CN12" s="473"/>
      <c r="CO12" s="473"/>
      <c r="CP12" s="473"/>
      <c r="CQ12" s="473"/>
      <c r="CR12" s="473"/>
      <c r="CS12" s="474"/>
      <c r="CT12" s="509" t="s">
        <v>139</v>
      </c>
      <c r="CU12" s="510"/>
      <c r="CV12" s="510"/>
      <c r="CW12" s="510"/>
      <c r="CX12" s="510"/>
      <c r="CY12" s="510"/>
      <c r="CZ12" s="510"/>
      <c r="DA12" s="511"/>
      <c r="DB12" s="509" t="s">
        <v>139</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140</v>
      </c>
      <c r="N13" s="561"/>
      <c r="O13" s="561"/>
      <c r="P13" s="561"/>
      <c r="Q13" s="562"/>
      <c r="R13" s="553">
        <v>15114</v>
      </c>
      <c r="S13" s="554"/>
      <c r="T13" s="554"/>
      <c r="U13" s="554"/>
      <c r="V13" s="555"/>
      <c r="W13" s="485" t="s">
        <v>141</v>
      </c>
      <c r="X13" s="486"/>
      <c r="Y13" s="486"/>
      <c r="Z13" s="486"/>
      <c r="AA13" s="486"/>
      <c r="AB13" s="476"/>
      <c r="AC13" s="520">
        <v>168</v>
      </c>
      <c r="AD13" s="521"/>
      <c r="AE13" s="521"/>
      <c r="AF13" s="521"/>
      <c r="AG13" s="563"/>
      <c r="AH13" s="520">
        <v>182</v>
      </c>
      <c r="AI13" s="521"/>
      <c r="AJ13" s="521"/>
      <c r="AK13" s="521"/>
      <c r="AL13" s="522"/>
      <c r="AM13" s="498" t="s">
        <v>142</v>
      </c>
      <c r="AN13" s="499"/>
      <c r="AO13" s="499"/>
      <c r="AP13" s="499"/>
      <c r="AQ13" s="499"/>
      <c r="AR13" s="499"/>
      <c r="AS13" s="499"/>
      <c r="AT13" s="500"/>
      <c r="AU13" s="501" t="s">
        <v>143</v>
      </c>
      <c r="AV13" s="502"/>
      <c r="AW13" s="502"/>
      <c r="AX13" s="502"/>
      <c r="AY13" s="503" t="s">
        <v>144</v>
      </c>
      <c r="AZ13" s="504"/>
      <c r="BA13" s="504"/>
      <c r="BB13" s="504"/>
      <c r="BC13" s="504"/>
      <c r="BD13" s="504"/>
      <c r="BE13" s="504"/>
      <c r="BF13" s="504"/>
      <c r="BG13" s="504"/>
      <c r="BH13" s="504"/>
      <c r="BI13" s="504"/>
      <c r="BJ13" s="504"/>
      <c r="BK13" s="504"/>
      <c r="BL13" s="504"/>
      <c r="BM13" s="505"/>
      <c r="BN13" s="469">
        <v>55717</v>
      </c>
      <c r="BO13" s="470"/>
      <c r="BP13" s="470"/>
      <c r="BQ13" s="470"/>
      <c r="BR13" s="470"/>
      <c r="BS13" s="470"/>
      <c r="BT13" s="470"/>
      <c r="BU13" s="471"/>
      <c r="BV13" s="469">
        <v>49160</v>
      </c>
      <c r="BW13" s="470"/>
      <c r="BX13" s="470"/>
      <c r="BY13" s="470"/>
      <c r="BZ13" s="470"/>
      <c r="CA13" s="470"/>
      <c r="CB13" s="470"/>
      <c r="CC13" s="471"/>
      <c r="CD13" s="472" t="s">
        <v>145</v>
      </c>
      <c r="CE13" s="473"/>
      <c r="CF13" s="473"/>
      <c r="CG13" s="473"/>
      <c r="CH13" s="473"/>
      <c r="CI13" s="473"/>
      <c r="CJ13" s="473"/>
      <c r="CK13" s="473"/>
      <c r="CL13" s="473"/>
      <c r="CM13" s="473"/>
      <c r="CN13" s="473"/>
      <c r="CO13" s="473"/>
      <c r="CP13" s="473"/>
      <c r="CQ13" s="473"/>
      <c r="CR13" s="473"/>
      <c r="CS13" s="474"/>
      <c r="CT13" s="466">
        <v>10.6</v>
      </c>
      <c r="CU13" s="467"/>
      <c r="CV13" s="467"/>
      <c r="CW13" s="467"/>
      <c r="CX13" s="467"/>
      <c r="CY13" s="467"/>
      <c r="CZ13" s="467"/>
      <c r="DA13" s="468"/>
      <c r="DB13" s="466">
        <v>11.3</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146</v>
      </c>
      <c r="M14" s="551"/>
      <c r="N14" s="551"/>
      <c r="O14" s="551"/>
      <c r="P14" s="551"/>
      <c r="Q14" s="552"/>
      <c r="R14" s="553">
        <v>15634</v>
      </c>
      <c r="S14" s="554"/>
      <c r="T14" s="554"/>
      <c r="U14" s="554"/>
      <c r="V14" s="555"/>
      <c r="W14" s="459"/>
      <c r="X14" s="460"/>
      <c r="Y14" s="460"/>
      <c r="Z14" s="460"/>
      <c r="AA14" s="460"/>
      <c r="AB14" s="449"/>
      <c r="AC14" s="556">
        <v>2.6</v>
      </c>
      <c r="AD14" s="557"/>
      <c r="AE14" s="557"/>
      <c r="AF14" s="557"/>
      <c r="AG14" s="558"/>
      <c r="AH14" s="556">
        <v>2.7</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147</v>
      </c>
      <c r="CE14" s="565"/>
      <c r="CF14" s="565"/>
      <c r="CG14" s="565"/>
      <c r="CH14" s="565"/>
      <c r="CI14" s="565"/>
      <c r="CJ14" s="565"/>
      <c r="CK14" s="565"/>
      <c r="CL14" s="565"/>
      <c r="CM14" s="565"/>
      <c r="CN14" s="565"/>
      <c r="CO14" s="565"/>
      <c r="CP14" s="565"/>
      <c r="CQ14" s="565"/>
      <c r="CR14" s="565"/>
      <c r="CS14" s="566"/>
      <c r="CT14" s="567">
        <v>109.9</v>
      </c>
      <c r="CU14" s="568"/>
      <c r="CV14" s="568"/>
      <c r="CW14" s="568"/>
      <c r="CX14" s="568"/>
      <c r="CY14" s="568"/>
      <c r="CZ14" s="568"/>
      <c r="DA14" s="569"/>
      <c r="DB14" s="567">
        <v>117.4</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140</v>
      </c>
      <c r="N15" s="561"/>
      <c r="O15" s="561"/>
      <c r="P15" s="561"/>
      <c r="Q15" s="562"/>
      <c r="R15" s="553">
        <v>15362</v>
      </c>
      <c r="S15" s="554"/>
      <c r="T15" s="554"/>
      <c r="U15" s="554"/>
      <c r="V15" s="555"/>
      <c r="W15" s="485" t="s">
        <v>148</v>
      </c>
      <c r="X15" s="486"/>
      <c r="Y15" s="486"/>
      <c r="Z15" s="486"/>
      <c r="AA15" s="486"/>
      <c r="AB15" s="476"/>
      <c r="AC15" s="520">
        <v>1366</v>
      </c>
      <c r="AD15" s="521"/>
      <c r="AE15" s="521"/>
      <c r="AF15" s="521"/>
      <c r="AG15" s="563"/>
      <c r="AH15" s="520">
        <v>1548</v>
      </c>
      <c r="AI15" s="521"/>
      <c r="AJ15" s="521"/>
      <c r="AK15" s="521"/>
      <c r="AL15" s="522"/>
      <c r="AM15" s="498"/>
      <c r="AN15" s="499"/>
      <c r="AO15" s="499"/>
      <c r="AP15" s="499"/>
      <c r="AQ15" s="499"/>
      <c r="AR15" s="499"/>
      <c r="AS15" s="499"/>
      <c r="AT15" s="500"/>
      <c r="AU15" s="501"/>
      <c r="AV15" s="502"/>
      <c r="AW15" s="502"/>
      <c r="AX15" s="502"/>
      <c r="AY15" s="429" t="s">
        <v>149</v>
      </c>
      <c r="AZ15" s="430"/>
      <c r="BA15" s="430"/>
      <c r="BB15" s="430"/>
      <c r="BC15" s="430"/>
      <c r="BD15" s="430"/>
      <c r="BE15" s="430"/>
      <c r="BF15" s="430"/>
      <c r="BG15" s="430"/>
      <c r="BH15" s="430"/>
      <c r="BI15" s="430"/>
      <c r="BJ15" s="430"/>
      <c r="BK15" s="430"/>
      <c r="BL15" s="430"/>
      <c r="BM15" s="431"/>
      <c r="BN15" s="432">
        <v>1901249</v>
      </c>
      <c r="BO15" s="433"/>
      <c r="BP15" s="433"/>
      <c r="BQ15" s="433"/>
      <c r="BR15" s="433"/>
      <c r="BS15" s="433"/>
      <c r="BT15" s="433"/>
      <c r="BU15" s="434"/>
      <c r="BV15" s="432">
        <v>1824695</v>
      </c>
      <c r="BW15" s="433"/>
      <c r="BX15" s="433"/>
      <c r="BY15" s="433"/>
      <c r="BZ15" s="433"/>
      <c r="CA15" s="433"/>
      <c r="CB15" s="433"/>
      <c r="CC15" s="434"/>
      <c r="CD15" s="570" t="s">
        <v>150</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151</v>
      </c>
      <c r="M16" s="581"/>
      <c r="N16" s="581"/>
      <c r="O16" s="581"/>
      <c r="P16" s="581"/>
      <c r="Q16" s="582"/>
      <c r="R16" s="573" t="s">
        <v>152</v>
      </c>
      <c r="S16" s="574"/>
      <c r="T16" s="574"/>
      <c r="U16" s="574"/>
      <c r="V16" s="575"/>
      <c r="W16" s="459"/>
      <c r="X16" s="460"/>
      <c r="Y16" s="460"/>
      <c r="Z16" s="460"/>
      <c r="AA16" s="460"/>
      <c r="AB16" s="449"/>
      <c r="AC16" s="556">
        <v>21.5</v>
      </c>
      <c r="AD16" s="557"/>
      <c r="AE16" s="557"/>
      <c r="AF16" s="557"/>
      <c r="AG16" s="558"/>
      <c r="AH16" s="556">
        <v>22.7</v>
      </c>
      <c r="AI16" s="557"/>
      <c r="AJ16" s="557"/>
      <c r="AK16" s="557"/>
      <c r="AL16" s="559"/>
      <c r="AM16" s="498"/>
      <c r="AN16" s="499"/>
      <c r="AO16" s="499"/>
      <c r="AP16" s="499"/>
      <c r="AQ16" s="499"/>
      <c r="AR16" s="499"/>
      <c r="AS16" s="499"/>
      <c r="AT16" s="500"/>
      <c r="AU16" s="501"/>
      <c r="AV16" s="502"/>
      <c r="AW16" s="502"/>
      <c r="AX16" s="502"/>
      <c r="AY16" s="503" t="s">
        <v>153</v>
      </c>
      <c r="AZ16" s="504"/>
      <c r="BA16" s="504"/>
      <c r="BB16" s="504"/>
      <c r="BC16" s="504"/>
      <c r="BD16" s="504"/>
      <c r="BE16" s="504"/>
      <c r="BF16" s="504"/>
      <c r="BG16" s="504"/>
      <c r="BH16" s="504"/>
      <c r="BI16" s="504"/>
      <c r="BJ16" s="504"/>
      <c r="BK16" s="504"/>
      <c r="BL16" s="504"/>
      <c r="BM16" s="505"/>
      <c r="BN16" s="469">
        <v>3779478</v>
      </c>
      <c r="BO16" s="470"/>
      <c r="BP16" s="470"/>
      <c r="BQ16" s="470"/>
      <c r="BR16" s="470"/>
      <c r="BS16" s="470"/>
      <c r="BT16" s="470"/>
      <c r="BU16" s="471"/>
      <c r="BV16" s="469">
        <v>3583551</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154</v>
      </c>
      <c r="N17" s="577"/>
      <c r="O17" s="577"/>
      <c r="P17" s="577"/>
      <c r="Q17" s="578"/>
      <c r="R17" s="573" t="s">
        <v>155</v>
      </c>
      <c r="S17" s="574"/>
      <c r="T17" s="574"/>
      <c r="U17" s="574"/>
      <c r="V17" s="575"/>
      <c r="W17" s="485" t="s">
        <v>156</v>
      </c>
      <c r="X17" s="486"/>
      <c r="Y17" s="486"/>
      <c r="Z17" s="486"/>
      <c r="AA17" s="486"/>
      <c r="AB17" s="476"/>
      <c r="AC17" s="520">
        <v>4806</v>
      </c>
      <c r="AD17" s="521"/>
      <c r="AE17" s="521"/>
      <c r="AF17" s="521"/>
      <c r="AG17" s="563"/>
      <c r="AH17" s="520">
        <v>5091</v>
      </c>
      <c r="AI17" s="521"/>
      <c r="AJ17" s="521"/>
      <c r="AK17" s="521"/>
      <c r="AL17" s="522"/>
      <c r="AM17" s="498"/>
      <c r="AN17" s="499"/>
      <c r="AO17" s="499"/>
      <c r="AP17" s="499"/>
      <c r="AQ17" s="499"/>
      <c r="AR17" s="499"/>
      <c r="AS17" s="499"/>
      <c r="AT17" s="500"/>
      <c r="AU17" s="501"/>
      <c r="AV17" s="502"/>
      <c r="AW17" s="502"/>
      <c r="AX17" s="502"/>
      <c r="AY17" s="503" t="s">
        <v>157</v>
      </c>
      <c r="AZ17" s="504"/>
      <c r="BA17" s="504"/>
      <c r="BB17" s="504"/>
      <c r="BC17" s="504"/>
      <c r="BD17" s="504"/>
      <c r="BE17" s="504"/>
      <c r="BF17" s="504"/>
      <c r="BG17" s="504"/>
      <c r="BH17" s="504"/>
      <c r="BI17" s="504"/>
      <c r="BJ17" s="504"/>
      <c r="BK17" s="504"/>
      <c r="BL17" s="504"/>
      <c r="BM17" s="505"/>
      <c r="BN17" s="469">
        <v>2411582</v>
      </c>
      <c r="BO17" s="470"/>
      <c r="BP17" s="470"/>
      <c r="BQ17" s="470"/>
      <c r="BR17" s="470"/>
      <c r="BS17" s="470"/>
      <c r="BT17" s="470"/>
      <c r="BU17" s="471"/>
      <c r="BV17" s="469">
        <v>2331890</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158</v>
      </c>
      <c r="C18" s="512"/>
      <c r="D18" s="512"/>
      <c r="E18" s="584"/>
      <c r="F18" s="584"/>
      <c r="G18" s="584"/>
      <c r="H18" s="584"/>
      <c r="I18" s="584"/>
      <c r="J18" s="584"/>
      <c r="K18" s="584"/>
      <c r="L18" s="585">
        <v>49.18</v>
      </c>
      <c r="M18" s="585"/>
      <c r="N18" s="585"/>
      <c r="O18" s="585"/>
      <c r="P18" s="585"/>
      <c r="Q18" s="585"/>
      <c r="R18" s="586"/>
      <c r="S18" s="586"/>
      <c r="T18" s="586"/>
      <c r="U18" s="586"/>
      <c r="V18" s="587"/>
      <c r="W18" s="487"/>
      <c r="X18" s="488"/>
      <c r="Y18" s="488"/>
      <c r="Z18" s="488"/>
      <c r="AA18" s="488"/>
      <c r="AB18" s="479"/>
      <c r="AC18" s="588">
        <v>75.8</v>
      </c>
      <c r="AD18" s="589"/>
      <c r="AE18" s="589"/>
      <c r="AF18" s="589"/>
      <c r="AG18" s="590"/>
      <c r="AH18" s="588">
        <v>74.599999999999994</v>
      </c>
      <c r="AI18" s="589"/>
      <c r="AJ18" s="589"/>
      <c r="AK18" s="589"/>
      <c r="AL18" s="591"/>
      <c r="AM18" s="498"/>
      <c r="AN18" s="499"/>
      <c r="AO18" s="499"/>
      <c r="AP18" s="499"/>
      <c r="AQ18" s="499"/>
      <c r="AR18" s="499"/>
      <c r="AS18" s="499"/>
      <c r="AT18" s="500"/>
      <c r="AU18" s="501"/>
      <c r="AV18" s="502"/>
      <c r="AW18" s="502"/>
      <c r="AX18" s="502"/>
      <c r="AY18" s="503" t="s">
        <v>159</v>
      </c>
      <c r="AZ18" s="504"/>
      <c r="BA18" s="504"/>
      <c r="BB18" s="504"/>
      <c r="BC18" s="504"/>
      <c r="BD18" s="504"/>
      <c r="BE18" s="504"/>
      <c r="BF18" s="504"/>
      <c r="BG18" s="504"/>
      <c r="BH18" s="504"/>
      <c r="BI18" s="504"/>
      <c r="BJ18" s="504"/>
      <c r="BK18" s="504"/>
      <c r="BL18" s="504"/>
      <c r="BM18" s="505"/>
      <c r="BN18" s="469">
        <v>4373287</v>
      </c>
      <c r="BO18" s="470"/>
      <c r="BP18" s="470"/>
      <c r="BQ18" s="470"/>
      <c r="BR18" s="470"/>
      <c r="BS18" s="470"/>
      <c r="BT18" s="470"/>
      <c r="BU18" s="471"/>
      <c r="BV18" s="469">
        <v>4271386</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160</v>
      </c>
      <c r="C19" s="512"/>
      <c r="D19" s="512"/>
      <c r="E19" s="584"/>
      <c r="F19" s="584"/>
      <c r="G19" s="584"/>
      <c r="H19" s="584"/>
      <c r="I19" s="584"/>
      <c r="J19" s="584"/>
      <c r="K19" s="584"/>
      <c r="L19" s="592">
        <v>300</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161</v>
      </c>
      <c r="AZ19" s="504"/>
      <c r="BA19" s="504"/>
      <c r="BB19" s="504"/>
      <c r="BC19" s="504"/>
      <c r="BD19" s="504"/>
      <c r="BE19" s="504"/>
      <c r="BF19" s="504"/>
      <c r="BG19" s="504"/>
      <c r="BH19" s="504"/>
      <c r="BI19" s="504"/>
      <c r="BJ19" s="504"/>
      <c r="BK19" s="504"/>
      <c r="BL19" s="504"/>
      <c r="BM19" s="505"/>
      <c r="BN19" s="469">
        <v>5319353</v>
      </c>
      <c r="BO19" s="470"/>
      <c r="BP19" s="470"/>
      <c r="BQ19" s="470"/>
      <c r="BR19" s="470"/>
      <c r="BS19" s="470"/>
      <c r="BT19" s="470"/>
      <c r="BU19" s="471"/>
      <c r="BV19" s="469">
        <v>4937093</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162</v>
      </c>
      <c r="C20" s="512"/>
      <c r="D20" s="512"/>
      <c r="E20" s="584"/>
      <c r="F20" s="584"/>
      <c r="G20" s="584"/>
      <c r="H20" s="584"/>
      <c r="I20" s="584"/>
      <c r="J20" s="584"/>
      <c r="K20" s="584"/>
      <c r="L20" s="592">
        <v>6273</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163</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164</v>
      </c>
      <c r="C22" s="607"/>
      <c r="D22" s="608"/>
      <c r="E22" s="481" t="s">
        <v>1</v>
      </c>
      <c r="F22" s="486"/>
      <c r="G22" s="486"/>
      <c r="H22" s="486"/>
      <c r="I22" s="486"/>
      <c r="J22" s="486"/>
      <c r="K22" s="476"/>
      <c r="L22" s="481" t="s">
        <v>165</v>
      </c>
      <c r="M22" s="486"/>
      <c r="N22" s="486"/>
      <c r="O22" s="486"/>
      <c r="P22" s="476"/>
      <c r="Q22" s="615" t="s">
        <v>166</v>
      </c>
      <c r="R22" s="616"/>
      <c r="S22" s="616"/>
      <c r="T22" s="616"/>
      <c r="U22" s="616"/>
      <c r="V22" s="617"/>
      <c r="W22" s="621" t="s">
        <v>167</v>
      </c>
      <c r="X22" s="607"/>
      <c r="Y22" s="608"/>
      <c r="Z22" s="481" t="s">
        <v>1</v>
      </c>
      <c r="AA22" s="486"/>
      <c r="AB22" s="486"/>
      <c r="AC22" s="486"/>
      <c r="AD22" s="486"/>
      <c r="AE22" s="486"/>
      <c r="AF22" s="486"/>
      <c r="AG22" s="476"/>
      <c r="AH22" s="634" t="s">
        <v>168</v>
      </c>
      <c r="AI22" s="486"/>
      <c r="AJ22" s="486"/>
      <c r="AK22" s="486"/>
      <c r="AL22" s="476"/>
      <c r="AM22" s="634" t="s">
        <v>169</v>
      </c>
      <c r="AN22" s="635"/>
      <c r="AO22" s="635"/>
      <c r="AP22" s="635"/>
      <c r="AQ22" s="635"/>
      <c r="AR22" s="636"/>
      <c r="AS22" s="615" t="s">
        <v>166</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170</v>
      </c>
      <c r="AZ23" s="430"/>
      <c r="BA23" s="430"/>
      <c r="BB23" s="430"/>
      <c r="BC23" s="430"/>
      <c r="BD23" s="430"/>
      <c r="BE23" s="430"/>
      <c r="BF23" s="430"/>
      <c r="BG23" s="430"/>
      <c r="BH23" s="430"/>
      <c r="BI23" s="430"/>
      <c r="BJ23" s="430"/>
      <c r="BK23" s="430"/>
      <c r="BL23" s="430"/>
      <c r="BM23" s="431"/>
      <c r="BN23" s="469">
        <v>8170948</v>
      </c>
      <c r="BO23" s="470"/>
      <c r="BP23" s="470"/>
      <c r="BQ23" s="470"/>
      <c r="BR23" s="470"/>
      <c r="BS23" s="470"/>
      <c r="BT23" s="470"/>
      <c r="BU23" s="471"/>
      <c r="BV23" s="469">
        <v>8007198</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171</v>
      </c>
      <c r="F24" s="499"/>
      <c r="G24" s="499"/>
      <c r="H24" s="499"/>
      <c r="I24" s="499"/>
      <c r="J24" s="499"/>
      <c r="K24" s="500"/>
      <c r="L24" s="520">
        <v>1</v>
      </c>
      <c r="M24" s="521"/>
      <c r="N24" s="521"/>
      <c r="O24" s="521"/>
      <c r="P24" s="563"/>
      <c r="Q24" s="520">
        <v>6540</v>
      </c>
      <c r="R24" s="521"/>
      <c r="S24" s="521"/>
      <c r="T24" s="521"/>
      <c r="U24" s="521"/>
      <c r="V24" s="563"/>
      <c r="W24" s="622"/>
      <c r="X24" s="610"/>
      <c r="Y24" s="611"/>
      <c r="Z24" s="519" t="s">
        <v>172</v>
      </c>
      <c r="AA24" s="499"/>
      <c r="AB24" s="499"/>
      <c r="AC24" s="499"/>
      <c r="AD24" s="499"/>
      <c r="AE24" s="499"/>
      <c r="AF24" s="499"/>
      <c r="AG24" s="500"/>
      <c r="AH24" s="520">
        <v>148</v>
      </c>
      <c r="AI24" s="521"/>
      <c r="AJ24" s="521"/>
      <c r="AK24" s="521"/>
      <c r="AL24" s="563"/>
      <c r="AM24" s="520">
        <v>437340</v>
      </c>
      <c r="AN24" s="521"/>
      <c r="AO24" s="521"/>
      <c r="AP24" s="521"/>
      <c r="AQ24" s="521"/>
      <c r="AR24" s="563"/>
      <c r="AS24" s="520">
        <v>2955</v>
      </c>
      <c r="AT24" s="521"/>
      <c r="AU24" s="521"/>
      <c r="AV24" s="521"/>
      <c r="AW24" s="521"/>
      <c r="AX24" s="522"/>
      <c r="AY24" s="642" t="s">
        <v>173</v>
      </c>
      <c r="AZ24" s="643"/>
      <c r="BA24" s="643"/>
      <c r="BB24" s="643"/>
      <c r="BC24" s="643"/>
      <c r="BD24" s="643"/>
      <c r="BE24" s="643"/>
      <c r="BF24" s="643"/>
      <c r="BG24" s="643"/>
      <c r="BH24" s="643"/>
      <c r="BI24" s="643"/>
      <c r="BJ24" s="643"/>
      <c r="BK24" s="643"/>
      <c r="BL24" s="643"/>
      <c r="BM24" s="644"/>
      <c r="BN24" s="469">
        <v>6198866</v>
      </c>
      <c r="BO24" s="470"/>
      <c r="BP24" s="470"/>
      <c r="BQ24" s="470"/>
      <c r="BR24" s="470"/>
      <c r="BS24" s="470"/>
      <c r="BT24" s="470"/>
      <c r="BU24" s="471"/>
      <c r="BV24" s="469">
        <v>6014235</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174</v>
      </c>
      <c r="F25" s="499"/>
      <c r="G25" s="499"/>
      <c r="H25" s="499"/>
      <c r="I25" s="499"/>
      <c r="J25" s="499"/>
      <c r="K25" s="500"/>
      <c r="L25" s="520">
        <v>2</v>
      </c>
      <c r="M25" s="521"/>
      <c r="N25" s="521"/>
      <c r="O25" s="521"/>
      <c r="P25" s="563"/>
      <c r="Q25" s="520">
        <v>5440</v>
      </c>
      <c r="R25" s="521"/>
      <c r="S25" s="521"/>
      <c r="T25" s="521"/>
      <c r="U25" s="521"/>
      <c r="V25" s="563"/>
      <c r="W25" s="622"/>
      <c r="X25" s="610"/>
      <c r="Y25" s="611"/>
      <c r="Z25" s="519" t="s">
        <v>175</v>
      </c>
      <c r="AA25" s="499"/>
      <c r="AB25" s="499"/>
      <c r="AC25" s="499"/>
      <c r="AD25" s="499"/>
      <c r="AE25" s="499"/>
      <c r="AF25" s="499"/>
      <c r="AG25" s="500"/>
      <c r="AH25" s="520" t="s">
        <v>139</v>
      </c>
      <c r="AI25" s="521"/>
      <c r="AJ25" s="521"/>
      <c r="AK25" s="521"/>
      <c r="AL25" s="563"/>
      <c r="AM25" s="520" t="s">
        <v>176</v>
      </c>
      <c r="AN25" s="521"/>
      <c r="AO25" s="521"/>
      <c r="AP25" s="521"/>
      <c r="AQ25" s="521"/>
      <c r="AR25" s="563"/>
      <c r="AS25" s="520" t="s">
        <v>176</v>
      </c>
      <c r="AT25" s="521"/>
      <c r="AU25" s="521"/>
      <c r="AV25" s="521"/>
      <c r="AW25" s="521"/>
      <c r="AX25" s="522"/>
      <c r="AY25" s="429" t="s">
        <v>177</v>
      </c>
      <c r="AZ25" s="430"/>
      <c r="BA25" s="430"/>
      <c r="BB25" s="430"/>
      <c r="BC25" s="430"/>
      <c r="BD25" s="430"/>
      <c r="BE25" s="430"/>
      <c r="BF25" s="430"/>
      <c r="BG25" s="430"/>
      <c r="BH25" s="430"/>
      <c r="BI25" s="430"/>
      <c r="BJ25" s="430"/>
      <c r="BK25" s="430"/>
      <c r="BL25" s="430"/>
      <c r="BM25" s="431"/>
      <c r="BN25" s="432">
        <v>745037</v>
      </c>
      <c r="BO25" s="433"/>
      <c r="BP25" s="433"/>
      <c r="BQ25" s="433"/>
      <c r="BR25" s="433"/>
      <c r="BS25" s="433"/>
      <c r="BT25" s="433"/>
      <c r="BU25" s="434"/>
      <c r="BV25" s="432">
        <v>988418</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178</v>
      </c>
      <c r="F26" s="499"/>
      <c r="G26" s="499"/>
      <c r="H26" s="499"/>
      <c r="I26" s="499"/>
      <c r="J26" s="499"/>
      <c r="K26" s="500"/>
      <c r="L26" s="520">
        <v>1</v>
      </c>
      <c r="M26" s="521"/>
      <c r="N26" s="521"/>
      <c r="O26" s="521"/>
      <c r="P26" s="563"/>
      <c r="Q26" s="520">
        <v>5100</v>
      </c>
      <c r="R26" s="521"/>
      <c r="S26" s="521"/>
      <c r="T26" s="521"/>
      <c r="U26" s="521"/>
      <c r="V26" s="563"/>
      <c r="W26" s="622"/>
      <c r="X26" s="610"/>
      <c r="Y26" s="611"/>
      <c r="Z26" s="519" t="s">
        <v>179</v>
      </c>
      <c r="AA26" s="632"/>
      <c r="AB26" s="632"/>
      <c r="AC26" s="632"/>
      <c r="AD26" s="632"/>
      <c r="AE26" s="632"/>
      <c r="AF26" s="632"/>
      <c r="AG26" s="633"/>
      <c r="AH26" s="520">
        <v>9</v>
      </c>
      <c r="AI26" s="521"/>
      <c r="AJ26" s="521"/>
      <c r="AK26" s="521"/>
      <c r="AL26" s="563"/>
      <c r="AM26" s="520">
        <v>28593</v>
      </c>
      <c r="AN26" s="521"/>
      <c r="AO26" s="521"/>
      <c r="AP26" s="521"/>
      <c r="AQ26" s="521"/>
      <c r="AR26" s="563"/>
      <c r="AS26" s="520">
        <v>3177</v>
      </c>
      <c r="AT26" s="521"/>
      <c r="AU26" s="521"/>
      <c r="AV26" s="521"/>
      <c r="AW26" s="521"/>
      <c r="AX26" s="522"/>
      <c r="AY26" s="472" t="s">
        <v>180</v>
      </c>
      <c r="AZ26" s="473"/>
      <c r="BA26" s="473"/>
      <c r="BB26" s="473"/>
      <c r="BC26" s="473"/>
      <c r="BD26" s="473"/>
      <c r="BE26" s="473"/>
      <c r="BF26" s="473"/>
      <c r="BG26" s="473"/>
      <c r="BH26" s="473"/>
      <c r="BI26" s="473"/>
      <c r="BJ26" s="473"/>
      <c r="BK26" s="473"/>
      <c r="BL26" s="473"/>
      <c r="BM26" s="474"/>
      <c r="BN26" s="469" t="s">
        <v>139</v>
      </c>
      <c r="BO26" s="470"/>
      <c r="BP26" s="470"/>
      <c r="BQ26" s="470"/>
      <c r="BR26" s="470"/>
      <c r="BS26" s="470"/>
      <c r="BT26" s="470"/>
      <c r="BU26" s="471"/>
      <c r="BV26" s="469" t="s">
        <v>139</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181</v>
      </c>
      <c r="F27" s="499"/>
      <c r="G27" s="499"/>
      <c r="H27" s="499"/>
      <c r="I27" s="499"/>
      <c r="J27" s="499"/>
      <c r="K27" s="500"/>
      <c r="L27" s="520">
        <v>1</v>
      </c>
      <c r="M27" s="521"/>
      <c r="N27" s="521"/>
      <c r="O27" s="521"/>
      <c r="P27" s="563"/>
      <c r="Q27" s="520">
        <v>3400</v>
      </c>
      <c r="R27" s="521"/>
      <c r="S27" s="521"/>
      <c r="T27" s="521"/>
      <c r="U27" s="521"/>
      <c r="V27" s="563"/>
      <c r="W27" s="622"/>
      <c r="X27" s="610"/>
      <c r="Y27" s="611"/>
      <c r="Z27" s="519" t="s">
        <v>182</v>
      </c>
      <c r="AA27" s="499"/>
      <c r="AB27" s="499"/>
      <c r="AC27" s="499"/>
      <c r="AD27" s="499"/>
      <c r="AE27" s="499"/>
      <c r="AF27" s="499"/>
      <c r="AG27" s="500"/>
      <c r="AH27" s="520">
        <v>7</v>
      </c>
      <c r="AI27" s="521"/>
      <c r="AJ27" s="521"/>
      <c r="AK27" s="521"/>
      <c r="AL27" s="563"/>
      <c r="AM27" s="520">
        <v>20503</v>
      </c>
      <c r="AN27" s="521"/>
      <c r="AO27" s="521"/>
      <c r="AP27" s="521"/>
      <c r="AQ27" s="521"/>
      <c r="AR27" s="563"/>
      <c r="AS27" s="520">
        <v>2929</v>
      </c>
      <c r="AT27" s="521"/>
      <c r="AU27" s="521"/>
      <c r="AV27" s="521"/>
      <c r="AW27" s="521"/>
      <c r="AX27" s="522"/>
      <c r="AY27" s="564" t="s">
        <v>183</v>
      </c>
      <c r="AZ27" s="565"/>
      <c r="BA27" s="565"/>
      <c r="BB27" s="565"/>
      <c r="BC27" s="565"/>
      <c r="BD27" s="565"/>
      <c r="BE27" s="565"/>
      <c r="BF27" s="565"/>
      <c r="BG27" s="565"/>
      <c r="BH27" s="565"/>
      <c r="BI27" s="565"/>
      <c r="BJ27" s="565"/>
      <c r="BK27" s="565"/>
      <c r="BL27" s="565"/>
      <c r="BM27" s="566"/>
      <c r="BN27" s="645" t="s">
        <v>139</v>
      </c>
      <c r="BO27" s="646"/>
      <c r="BP27" s="646"/>
      <c r="BQ27" s="646"/>
      <c r="BR27" s="646"/>
      <c r="BS27" s="646"/>
      <c r="BT27" s="646"/>
      <c r="BU27" s="647"/>
      <c r="BV27" s="645" t="s">
        <v>176</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184</v>
      </c>
      <c r="F28" s="499"/>
      <c r="G28" s="499"/>
      <c r="H28" s="499"/>
      <c r="I28" s="499"/>
      <c r="J28" s="499"/>
      <c r="K28" s="500"/>
      <c r="L28" s="520">
        <v>1</v>
      </c>
      <c r="M28" s="521"/>
      <c r="N28" s="521"/>
      <c r="O28" s="521"/>
      <c r="P28" s="563"/>
      <c r="Q28" s="520">
        <v>3100</v>
      </c>
      <c r="R28" s="521"/>
      <c r="S28" s="521"/>
      <c r="T28" s="521"/>
      <c r="U28" s="521"/>
      <c r="V28" s="563"/>
      <c r="W28" s="622"/>
      <c r="X28" s="610"/>
      <c r="Y28" s="611"/>
      <c r="Z28" s="519" t="s">
        <v>185</v>
      </c>
      <c r="AA28" s="499"/>
      <c r="AB28" s="499"/>
      <c r="AC28" s="499"/>
      <c r="AD28" s="499"/>
      <c r="AE28" s="499"/>
      <c r="AF28" s="499"/>
      <c r="AG28" s="500"/>
      <c r="AH28" s="520" t="s">
        <v>139</v>
      </c>
      <c r="AI28" s="521"/>
      <c r="AJ28" s="521"/>
      <c r="AK28" s="521"/>
      <c r="AL28" s="563"/>
      <c r="AM28" s="520" t="s">
        <v>139</v>
      </c>
      <c r="AN28" s="521"/>
      <c r="AO28" s="521"/>
      <c r="AP28" s="521"/>
      <c r="AQ28" s="521"/>
      <c r="AR28" s="563"/>
      <c r="AS28" s="520" t="s">
        <v>139</v>
      </c>
      <c r="AT28" s="521"/>
      <c r="AU28" s="521"/>
      <c r="AV28" s="521"/>
      <c r="AW28" s="521"/>
      <c r="AX28" s="522"/>
      <c r="AY28" s="648" t="s">
        <v>186</v>
      </c>
      <c r="AZ28" s="649"/>
      <c r="BA28" s="649"/>
      <c r="BB28" s="650"/>
      <c r="BC28" s="429" t="s">
        <v>48</v>
      </c>
      <c r="BD28" s="430"/>
      <c r="BE28" s="430"/>
      <c r="BF28" s="430"/>
      <c r="BG28" s="430"/>
      <c r="BH28" s="430"/>
      <c r="BI28" s="430"/>
      <c r="BJ28" s="430"/>
      <c r="BK28" s="430"/>
      <c r="BL28" s="430"/>
      <c r="BM28" s="431"/>
      <c r="BN28" s="432">
        <v>739745</v>
      </c>
      <c r="BO28" s="433"/>
      <c r="BP28" s="433"/>
      <c r="BQ28" s="433"/>
      <c r="BR28" s="433"/>
      <c r="BS28" s="433"/>
      <c r="BT28" s="433"/>
      <c r="BU28" s="434"/>
      <c r="BV28" s="432">
        <v>687623</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187</v>
      </c>
      <c r="F29" s="499"/>
      <c r="G29" s="499"/>
      <c r="H29" s="499"/>
      <c r="I29" s="499"/>
      <c r="J29" s="499"/>
      <c r="K29" s="500"/>
      <c r="L29" s="520">
        <v>10</v>
      </c>
      <c r="M29" s="521"/>
      <c r="N29" s="521"/>
      <c r="O29" s="521"/>
      <c r="P29" s="563"/>
      <c r="Q29" s="520">
        <v>3000</v>
      </c>
      <c r="R29" s="521"/>
      <c r="S29" s="521"/>
      <c r="T29" s="521"/>
      <c r="U29" s="521"/>
      <c r="V29" s="563"/>
      <c r="W29" s="623"/>
      <c r="X29" s="624"/>
      <c r="Y29" s="625"/>
      <c r="Z29" s="519" t="s">
        <v>188</v>
      </c>
      <c r="AA29" s="499"/>
      <c r="AB29" s="499"/>
      <c r="AC29" s="499"/>
      <c r="AD29" s="499"/>
      <c r="AE29" s="499"/>
      <c r="AF29" s="499"/>
      <c r="AG29" s="500"/>
      <c r="AH29" s="520">
        <v>155</v>
      </c>
      <c r="AI29" s="521"/>
      <c r="AJ29" s="521"/>
      <c r="AK29" s="521"/>
      <c r="AL29" s="563"/>
      <c r="AM29" s="520">
        <v>457843</v>
      </c>
      <c r="AN29" s="521"/>
      <c r="AO29" s="521"/>
      <c r="AP29" s="521"/>
      <c r="AQ29" s="521"/>
      <c r="AR29" s="563"/>
      <c r="AS29" s="520">
        <v>2954</v>
      </c>
      <c r="AT29" s="521"/>
      <c r="AU29" s="521"/>
      <c r="AV29" s="521"/>
      <c r="AW29" s="521"/>
      <c r="AX29" s="522"/>
      <c r="AY29" s="651"/>
      <c r="AZ29" s="652"/>
      <c r="BA29" s="652"/>
      <c r="BB29" s="653"/>
      <c r="BC29" s="503" t="s">
        <v>189</v>
      </c>
      <c r="BD29" s="504"/>
      <c r="BE29" s="504"/>
      <c r="BF29" s="504"/>
      <c r="BG29" s="504"/>
      <c r="BH29" s="504"/>
      <c r="BI29" s="504"/>
      <c r="BJ29" s="504"/>
      <c r="BK29" s="504"/>
      <c r="BL29" s="504"/>
      <c r="BM29" s="505"/>
      <c r="BN29" s="469">
        <v>38471</v>
      </c>
      <c r="BO29" s="470"/>
      <c r="BP29" s="470"/>
      <c r="BQ29" s="470"/>
      <c r="BR29" s="470"/>
      <c r="BS29" s="470"/>
      <c r="BT29" s="470"/>
      <c r="BU29" s="471"/>
      <c r="BV29" s="469">
        <v>38470</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190</v>
      </c>
      <c r="X30" s="630"/>
      <c r="Y30" s="630"/>
      <c r="Z30" s="630"/>
      <c r="AA30" s="630"/>
      <c r="AB30" s="630"/>
      <c r="AC30" s="630"/>
      <c r="AD30" s="630"/>
      <c r="AE30" s="630"/>
      <c r="AF30" s="630"/>
      <c r="AG30" s="631"/>
      <c r="AH30" s="588">
        <v>95.1</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543436</v>
      </c>
      <c r="BO30" s="646"/>
      <c r="BP30" s="646"/>
      <c r="BQ30" s="646"/>
      <c r="BR30" s="646"/>
      <c r="BS30" s="646"/>
      <c r="BT30" s="646"/>
      <c r="BU30" s="647"/>
      <c r="BV30" s="645">
        <v>664296</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197</v>
      </c>
      <c r="D33" s="493"/>
      <c r="E33" s="458" t="s">
        <v>198</v>
      </c>
      <c r="F33" s="458"/>
      <c r="G33" s="458"/>
      <c r="H33" s="458"/>
      <c r="I33" s="458"/>
      <c r="J33" s="458"/>
      <c r="K33" s="458"/>
      <c r="L33" s="458"/>
      <c r="M33" s="458"/>
      <c r="N33" s="458"/>
      <c r="O33" s="458"/>
      <c r="P33" s="458"/>
      <c r="Q33" s="458"/>
      <c r="R33" s="458"/>
      <c r="S33" s="458"/>
      <c r="T33" s="216"/>
      <c r="U33" s="493" t="s">
        <v>197</v>
      </c>
      <c r="V33" s="493"/>
      <c r="W33" s="458" t="s">
        <v>198</v>
      </c>
      <c r="X33" s="458"/>
      <c r="Y33" s="458"/>
      <c r="Z33" s="458"/>
      <c r="AA33" s="458"/>
      <c r="AB33" s="458"/>
      <c r="AC33" s="458"/>
      <c r="AD33" s="458"/>
      <c r="AE33" s="458"/>
      <c r="AF33" s="458"/>
      <c r="AG33" s="458"/>
      <c r="AH33" s="458"/>
      <c r="AI33" s="458"/>
      <c r="AJ33" s="458"/>
      <c r="AK33" s="458"/>
      <c r="AL33" s="216"/>
      <c r="AM33" s="493" t="s">
        <v>199</v>
      </c>
      <c r="AN33" s="493"/>
      <c r="AO33" s="458" t="s">
        <v>200</v>
      </c>
      <c r="AP33" s="458"/>
      <c r="AQ33" s="458"/>
      <c r="AR33" s="458"/>
      <c r="AS33" s="458"/>
      <c r="AT33" s="458"/>
      <c r="AU33" s="458"/>
      <c r="AV33" s="458"/>
      <c r="AW33" s="458"/>
      <c r="AX33" s="458"/>
      <c r="AY33" s="458"/>
      <c r="AZ33" s="458"/>
      <c r="BA33" s="458"/>
      <c r="BB33" s="458"/>
      <c r="BC33" s="458"/>
      <c r="BD33" s="217"/>
      <c r="BE33" s="458" t="s">
        <v>201</v>
      </c>
      <c r="BF33" s="458"/>
      <c r="BG33" s="458" t="s">
        <v>202</v>
      </c>
      <c r="BH33" s="458"/>
      <c r="BI33" s="458"/>
      <c r="BJ33" s="458"/>
      <c r="BK33" s="458"/>
      <c r="BL33" s="458"/>
      <c r="BM33" s="458"/>
      <c r="BN33" s="458"/>
      <c r="BO33" s="458"/>
      <c r="BP33" s="458"/>
      <c r="BQ33" s="458"/>
      <c r="BR33" s="458"/>
      <c r="BS33" s="458"/>
      <c r="BT33" s="458"/>
      <c r="BU33" s="458"/>
      <c r="BV33" s="217"/>
      <c r="BW33" s="493" t="s">
        <v>201</v>
      </c>
      <c r="BX33" s="493"/>
      <c r="BY33" s="458" t="s">
        <v>203</v>
      </c>
      <c r="BZ33" s="458"/>
      <c r="CA33" s="458"/>
      <c r="CB33" s="458"/>
      <c r="CC33" s="458"/>
      <c r="CD33" s="458"/>
      <c r="CE33" s="458"/>
      <c r="CF33" s="458"/>
      <c r="CG33" s="458"/>
      <c r="CH33" s="458"/>
      <c r="CI33" s="458"/>
      <c r="CJ33" s="458"/>
      <c r="CK33" s="458"/>
      <c r="CL33" s="458"/>
      <c r="CM33" s="458"/>
      <c r="CN33" s="216"/>
      <c r="CO33" s="493" t="s">
        <v>197</v>
      </c>
      <c r="CP33" s="493"/>
      <c r="CQ33" s="458" t="s">
        <v>204</v>
      </c>
      <c r="CR33" s="458"/>
      <c r="CS33" s="458"/>
      <c r="CT33" s="458"/>
      <c r="CU33" s="458"/>
      <c r="CV33" s="458"/>
      <c r="CW33" s="458"/>
      <c r="CX33" s="458"/>
      <c r="CY33" s="458"/>
      <c r="CZ33" s="458"/>
      <c r="DA33" s="458"/>
      <c r="DB33" s="458"/>
      <c r="DC33" s="458"/>
      <c r="DD33" s="458"/>
      <c r="DE33" s="458"/>
      <c r="DF33" s="216"/>
      <c r="DG33" s="657" t="s">
        <v>205</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t="str">
        <f>IF(AO34="","",MAX(C34:D43,U34:V43)+1)</f>
        <v/>
      </c>
      <c r="AN34" s="658"/>
      <c r="AO34" s="659"/>
      <c r="AP34" s="659"/>
      <c r="AQ34" s="659"/>
      <c r="AR34" s="659"/>
      <c r="AS34" s="659"/>
      <c r="AT34" s="659"/>
      <c r="AU34" s="659"/>
      <c r="AV34" s="659"/>
      <c r="AW34" s="659"/>
      <c r="AX34" s="659"/>
      <c r="AY34" s="659"/>
      <c r="AZ34" s="659"/>
      <c r="BA34" s="659"/>
      <c r="BB34" s="659"/>
      <c r="BC34" s="659"/>
      <c r="BD34" s="214"/>
      <c r="BE34" s="658">
        <f>IF(BG34="","",MAX(C34:D43,U34:V43,AM34:AN43)+1)</f>
        <v>5</v>
      </c>
      <c r="BF34" s="658"/>
      <c r="BG34" s="659" t="str">
        <f>IF('各会計、関係団体の財政状況及び健全化判断比率'!B31="","",'各会計、関係団体の財政状況及び健全化判断比率'!B31)</f>
        <v>下水道事業特別会計</v>
      </c>
      <c r="BH34" s="659"/>
      <c r="BI34" s="659"/>
      <c r="BJ34" s="659"/>
      <c r="BK34" s="659"/>
      <c r="BL34" s="659"/>
      <c r="BM34" s="659"/>
      <c r="BN34" s="659"/>
      <c r="BO34" s="659"/>
      <c r="BP34" s="659"/>
      <c r="BQ34" s="659"/>
      <c r="BR34" s="659"/>
      <c r="BS34" s="659"/>
      <c r="BT34" s="659"/>
      <c r="BU34" s="659"/>
      <c r="BV34" s="214"/>
      <c r="BW34" s="658">
        <f>IF(BY34="","",MAX(C34:D43,U34:V43,AM34:AN43,BE34:BF43)+1)</f>
        <v>7</v>
      </c>
      <c r="BX34" s="658"/>
      <c r="BY34" s="659" t="str">
        <f>IF('各会計、関係団体の財政状況及び健全化判断比率'!B68="","",'各会計、関係団体の財政状況及び健全化判断比率'!B68)</f>
        <v>泉州南消防組合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6</v>
      </c>
      <c r="BF35" s="658"/>
      <c r="BG35" s="659" t="str">
        <f>IF('各会計、関係団体の財政状況及び健全化判断比率'!B32="","",'各会計、関係団体の財政状況及び健全化判断比率'!B32)</f>
        <v>漁業集落排水事業特別会計</v>
      </c>
      <c r="BH35" s="659"/>
      <c r="BI35" s="659"/>
      <c r="BJ35" s="659"/>
      <c r="BK35" s="659"/>
      <c r="BL35" s="659"/>
      <c r="BM35" s="659"/>
      <c r="BN35" s="659"/>
      <c r="BO35" s="659"/>
      <c r="BP35" s="659"/>
      <c r="BQ35" s="659"/>
      <c r="BR35" s="659"/>
      <c r="BS35" s="659"/>
      <c r="BT35" s="659"/>
      <c r="BU35" s="659"/>
      <c r="BV35" s="214"/>
      <c r="BW35" s="658">
        <f t="shared" ref="BW35:BW43" si="2">IF(BY35="","",BW34+1)</f>
        <v>8</v>
      </c>
      <c r="BX35" s="658"/>
      <c r="BY35" s="659" t="str">
        <f>IF('各会計、関係団体の財政状況及び健全化判断比率'!B69="","",'各会計、関係団体の財政状況及び健全化判断比率'!B69)</f>
        <v>大阪府後期高齢者医療広域連合（一般会計）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9</v>
      </c>
      <c r="BX36" s="658"/>
      <c r="BY36" s="659" t="str">
        <f>IF('各会計、関係団体の財政状況及び健全化判断比率'!B70="","",'各会計、関係団体の財政状況及び健全化判断比率'!B70)</f>
        <v>大阪府後期高齢者医療広域連合（後期高齢者医療特別会計）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10</v>
      </c>
      <c r="BX37" s="658"/>
      <c r="BY37" s="659" t="str">
        <f>IF('各会計、関係団体の財政状況及び健全化判断比率'!B71="","",'各会計、関係団体の財政状況及び健全化判断比率'!B71)</f>
        <v>大阪広域水道企業団（水道事業会計）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11</v>
      </c>
      <c r="BX38" s="658"/>
      <c r="BY38" s="659" t="str">
        <f>IF('各会計、関係団体の財政状況及び健全化判断比率'!B72="","",'各会計、関係団体の財政状況及び健全化判断比率'!B72)</f>
        <v>大阪広域水道企業団（工業用水道事業会計）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FxtD/QGhcK7657XPe0uJMJIBK4boNfqPIpKJyz4nV6tmmok8vrwupfE14zAQ+CcyrIMPyUK58AQGZntHo38LyQ==" saltValue="COu0LBAs+XrJkMTel4sjg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x14ac:dyDescent="0.15">
      <c r="A34" s="22"/>
      <c r="B34" s="31"/>
      <c r="C34" s="1249" t="s">
        <v>581</v>
      </c>
      <c r="D34" s="1249"/>
      <c r="E34" s="1250"/>
      <c r="F34" s="32">
        <v>1.35</v>
      </c>
      <c r="G34" s="33">
        <v>1.46</v>
      </c>
      <c r="H34" s="33">
        <v>1.85</v>
      </c>
      <c r="I34" s="33">
        <v>1.51</v>
      </c>
      <c r="J34" s="34">
        <v>1.52</v>
      </c>
      <c r="K34" s="22"/>
      <c r="L34" s="22"/>
      <c r="M34" s="22"/>
      <c r="N34" s="22"/>
      <c r="O34" s="22"/>
      <c r="P34" s="22"/>
    </row>
    <row r="35" spans="1:16" ht="39" customHeight="1" x14ac:dyDescent="0.15">
      <c r="A35" s="22"/>
      <c r="B35" s="35"/>
      <c r="C35" s="1243" t="s">
        <v>582</v>
      </c>
      <c r="D35" s="1244"/>
      <c r="E35" s="1245"/>
      <c r="F35" s="36">
        <v>1.27</v>
      </c>
      <c r="G35" s="37">
        <v>1.36</v>
      </c>
      <c r="H35" s="37">
        <v>1.4</v>
      </c>
      <c r="I35" s="37">
        <v>1.48</v>
      </c>
      <c r="J35" s="38">
        <v>1.49</v>
      </c>
      <c r="K35" s="22"/>
      <c r="L35" s="22"/>
      <c r="M35" s="22"/>
      <c r="N35" s="22"/>
      <c r="O35" s="22"/>
      <c r="P35" s="22"/>
    </row>
    <row r="36" spans="1:16" ht="39" customHeight="1" x14ac:dyDescent="0.15">
      <c r="A36" s="22"/>
      <c r="B36" s="35"/>
      <c r="C36" s="1243" t="s">
        <v>583</v>
      </c>
      <c r="D36" s="1244"/>
      <c r="E36" s="1245"/>
      <c r="F36" s="36">
        <v>0.09</v>
      </c>
      <c r="G36" s="37">
        <v>0.11</v>
      </c>
      <c r="H36" s="37">
        <v>0.12</v>
      </c>
      <c r="I36" s="37">
        <v>0.05</v>
      </c>
      <c r="J36" s="38">
        <v>0.11</v>
      </c>
      <c r="K36" s="22"/>
      <c r="L36" s="22"/>
      <c r="M36" s="22"/>
      <c r="N36" s="22"/>
      <c r="O36" s="22"/>
      <c r="P36" s="22"/>
    </row>
    <row r="37" spans="1:16" ht="39" customHeight="1" x14ac:dyDescent="0.15">
      <c r="A37" s="22"/>
      <c r="B37" s="35"/>
      <c r="C37" s="1243" t="s">
        <v>584</v>
      </c>
      <c r="D37" s="1244"/>
      <c r="E37" s="1245"/>
      <c r="F37" s="36">
        <v>2.37</v>
      </c>
      <c r="G37" s="37">
        <v>3.27</v>
      </c>
      <c r="H37" s="37">
        <v>1.88</v>
      </c>
      <c r="I37" s="37">
        <v>0.44</v>
      </c>
      <c r="J37" s="38">
        <v>0</v>
      </c>
      <c r="K37" s="22"/>
      <c r="L37" s="22"/>
      <c r="M37" s="22"/>
      <c r="N37" s="22"/>
      <c r="O37" s="22"/>
      <c r="P37" s="22"/>
    </row>
    <row r="38" spans="1:16" ht="39" customHeight="1" x14ac:dyDescent="0.15">
      <c r="A38" s="22"/>
      <c r="B38" s="35"/>
      <c r="C38" s="1243" t="s">
        <v>585</v>
      </c>
      <c r="D38" s="1244"/>
      <c r="E38" s="1245"/>
      <c r="F38" s="36">
        <v>0</v>
      </c>
      <c r="G38" s="37">
        <v>0</v>
      </c>
      <c r="H38" s="37">
        <v>0</v>
      </c>
      <c r="I38" s="37">
        <v>0</v>
      </c>
      <c r="J38" s="38">
        <v>0</v>
      </c>
      <c r="K38" s="22"/>
      <c r="L38" s="22"/>
      <c r="M38" s="22"/>
      <c r="N38" s="22"/>
      <c r="O38" s="22"/>
      <c r="P38" s="22"/>
    </row>
    <row r="39" spans="1:16" ht="39" customHeight="1" x14ac:dyDescent="0.15">
      <c r="A39" s="22"/>
      <c r="B39" s="35"/>
      <c r="C39" s="1243" t="s">
        <v>586</v>
      </c>
      <c r="D39" s="1244"/>
      <c r="E39" s="1245"/>
      <c r="F39" s="36">
        <v>0</v>
      </c>
      <c r="G39" s="37">
        <v>0</v>
      </c>
      <c r="H39" s="37">
        <v>0</v>
      </c>
      <c r="I39" s="37">
        <v>0</v>
      </c>
      <c r="J39" s="38">
        <v>0</v>
      </c>
      <c r="K39" s="22"/>
      <c r="L39" s="22"/>
      <c r="M39" s="22"/>
      <c r="N39" s="22"/>
      <c r="O39" s="22"/>
      <c r="P39" s="22"/>
    </row>
    <row r="40" spans="1:16" ht="39" customHeight="1" x14ac:dyDescent="0.15">
      <c r="A40" s="22"/>
      <c r="B40" s="35"/>
      <c r="C40" s="1243"/>
      <c r="D40" s="1244"/>
      <c r="E40" s="1245"/>
      <c r="F40" s="36"/>
      <c r="G40" s="37"/>
      <c r="H40" s="37"/>
      <c r="I40" s="37"/>
      <c r="J40" s="38"/>
      <c r="K40" s="22"/>
      <c r="L40" s="22"/>
      <c r="M40" s="22"/>
      <c r="N40" s="22"/>
      <c r="O40" s="22"/>
      <c r="P40" s="22"/>
    </row>
    <row r="41" spans="1:16" ht="39" customHeight="1" x14ac:dyDescent="0.15">
      <c r="A41" s="22"/>
      <c r="B41" s="35"/>
      <c r="C41" s="1243"/>
      <c r="D41" s="1244"/>
      <c r="E41" s="1245"/>
      <c r="F41" s="36"/>
      <c r="G41" s="37"/>
      <c r="H41" s="37"/>
      <c r="I41" s="37"/>
      <c r="J41" s="38"/>
      <c r="K41" s="22"/>
      <c r="L41" s="22"/>
      <c r="M41" s="22"/>
      <c r="N41" s="22"/>
      <c r="O41" s="22"/>
      <c r="P41" s="22"/>
    </row>
    <row r="42" spans="1:16" ht="39" customHeight="1" x14ac:dyDescent="0.15">
      <c r="A42" s="22"/>
      <c r="B42" s="39"/>
      <c r="C42" s="1243" t="s">
        <v>587</v>
      </c>
      <c r="D42" s="1244"/>
      <c r="E42" s="1245"/>
      <c r="F42" s="36" t="s">
        <v>531</v>
      </c>
      <c r="G42" s="37" t="s">
        <v>588</v>
      </c>
      <c r="H42" s="37" t="s">
        <v>531</v>
      </c>
      <c r="I42" s="37" t="s">
        <v>531</v>
      </c>
      <c r="J42" s="38" t="s">
        <v>531</v>
      </c>
      <c r="K42" s="22"/>
      <c r="L42" s="22"/>
      <c r="M42" s="22"/>
      <c r="N42" s="22"/>
      <c r="O42" s="22"/>
      <c r="P42" s="22"/>
    </row>
    <row r="43" spans="1:16" ht="39" customHeight="1" thickBot="1" x14ac:dyDescent="0.2">
      <c r="A43" s="22"/>
      <c r="B43" s="40"/>
      <c r="C43" s="1246" t="s">
        <v>589</v>
      </c>
      <c r="D43" s="1247"/>
      <c r="E43" s="1248"/>
      <c r="F43" s="41">
        <v>0.2</v>
      </c>
      <c r="G43" s="42">
        <v>0</v>
      </c>
      <c r="H43" s="42">
        <v>3.55</v>
      </c>
      <c r="I43" s="42" t="s">
        <v>531</v>
      </c>
      <c r="J43" s="43" t="s">
        <v>531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0VDGOLzy065yCN2X8q7bZtc4P2aFbYNWsqoBu9dDdkDBXmlVulysaCpHt8aeANuwqxdhS0mxKpJ3xqlSCra8A==" saltValue="nfkhVuixjfX5R6qG1MqYk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x14ac:dyDescent="0.15">
      <c r="A45" s="48"/>
      <c r="B45" s="1251" t="s">
        <v>11</v>
      </c>
      <c r="C45" s="1252"/>
      <c r="D45" s="58"/>
      <c r="E45" s="1257" t="s">
        <v>12</v>
      </c>
      <c r="F45" s="1257"/>
      <c r="G45" s="1257"/>
      <c r="H45" s="1257"/>
      <c r="I45" s="1257"/>
      <c r="J45" s="1258"/>
      <c r="K45" s="59">
        <v>813</v>
      </c>
      <c r="L45" s="60">
        <v>756</v>
      </c>
      <c r="M45" s="60">
        <v>752</v>
      </c>
      <c r="N45" s="60">
        <v>676</v>
      </c>
      <c r="O45" s="61">
        <v>697</v>
      </c>
      <c r="P45" s="48"/>
      <c r="Q45" s="48"/>
      <c r="R45" s="48"/>
      <c r="S45" s="48"/>
      <c r="T45" s="48"/>
      <c r="U45" s="48"/>
    </row>
    <row r="46" spans="1:21" ht="30.75" customHeight="1" x14ac:dyDescent="0.15">
      <c r="A46" s="48"/>
      <c r="B46" s="1253"/>
      <c r="C46" s="1254"/>
      <c r="D46" s="62"/>
      <c r="E46" s="1259" t="s">
        <v>13</v>
      </c>
      <c r="F46" s="1259"/>
      <c r="G46" s="1259"/>
      <c r="H46" s="1259"/>
      <c r="I46" s="1259"/>
      <c r="J46" s="1260"/>
      <c r="K46" s="63" t="s">
        <v>531</v>
      </c>
      <c r="L46" s="64" t="s">
        <v>531</v>
      </c>
      <c r="M46" s="64" t="s">
        <v>531</v>
      </c>
      <c r="N46" s="64" t="s">
        <v>531</v>
      </c>
      <c r="O46" s="65" t="s">
        <v>531</v>
      </c>
      <c r="P46" s="48"/>
      <c r="Q46" s="48"/>
      <c r="R46" s="48"/>
      <c r="S46" s="48"/>
      <c r="T46" s="48"/>
      <c r="U46" s="48"/>
    </row>
    <row r="47" spans="1:21" ht="30.75" customHeight="1" x14ac:dyDescent="0.15">
      <c r="A47" s="48"/>
      <c r="B47" s="1253"/>
      <c r="C47" s="1254"/>
      <c r="D47" s="62"/>
      <c r="E47" s="1259" t="s">
        <v>14</v>
      </c>
      <c r="F47" s="1259"/>
      <c r="G47" s="1259"/>
      <c r="H47" s="1259"/>
      <c r="I47" s="1259"/>
      <c r="J47" s="1260"/>
      <c r="K47" s="63" t="s">
        <v>531</v>
      </c>
      <c r="L47" s="64" t="s">
        <v>531</v>
      </c>
      <c r="M47" s="64" t="s">
        <v>531</v>
      </c>
      <c r="N47" s="64" t="s">
        <v>531</v>
      </c>
      <c r="O47" s="65" t="s">
        <v>531</v>
      </c>
      <c r="P47" s="48"/>
      <c r="Q47" s="48"/>
      <c r="R47" s="48"/>
      <c r="S47" s="48"/>
      <c r="T47" s="48"/>
      <c r="U47" s="48"/>
    </row>
    <row r="48" spans="1:21" ht="30.75" customHeight="1" x14ac:dyDescent="0.15">
      <c r="A48" s="48"/>
      <c r="B48" s="1253"/>
      <c r="C48" s="1254"/>
      <c r="D48" s="62"/>
      <c r="E48" s="1259" t="s">
        <v>15</v>
      </c>
      <c r="F48" s="1259"/>
      <c r="G48" s="1259"/>
      <c r="H48" s="1259"/>
      <c r="I48" s="1259"/>
      <c r="J48" s="1260"/>
      <c r="K48" s="63">
        <v>259</v>
      </c>
      <c r="L48" s="64">
        <v>269</v>
      </c>
      <c r="M48" s="64">
        <v>248</v>
      </c>
      <c r="N48" s="64">
        <v>252</v>
      </c>
      <c r="O48" s="65">
        <v>259</v>
      </c>
      <c r="P48" s="48"/>
      <c r="Q48" s="48"/>
      <c r="R48" s="48"/>
      <c r="S48" s="48"/>
      <c r="T48" s="48"/>
      <c r="U48" s="48"/>
    </row>
    <row r="49" spans="1:21" ht="30.75" customHeight="1" x14ac:dyDescent="0.15">
      <c r="A49" s="48"/>
      <c r="B49" s="1253"/>
      <c r="C49" s="1254"/>
      <c r="D49" s="62"/>
      <c r="E49" s="1259" t="s">
        <v>16</v>
      </c>
      <c r="F49" s="1259"/>
      <c r="G49" s="1259"/>
      <c r="H49" s="1259"/>
      <c r="I49" s="1259"/>
      <c r="J49" s="1260"/>
      <c r="K49" s="63">
        <v>21</v>
      </c>
      <c r="L49" s="64">
        <v>24</v>
      </c>
      <c r="M49" s="64">
        <v>27</v>
      </c>
      <c r="N49" s="64">
        <v>29</v>
      </c>
      <c r="O49" s="65">
        <v>23</v>
      </c>
      <c r="P49" s="48"/>
      <c r="Q49" s="48"/>
      <c r="R49" s="48"/>
      <c r="S49" s="48"/>
      <c r="T49" s="48"/>
      <c r="U49" s="48"/>
    </row>
    <row r="50" spans="1:21" ht="30.75" customHeight="1" x14ac:dyDescent="0.15">
      <c r="A50" s="48"/>
      <c r="B50" s="1253"/>
      <c r="C50" s="1254"/>
      <c r="D50" s="62"/>
      <c r="E50" s="1259" t="s">
        <v>17</v>
      </c>
      <c r="F50" s="1259"/>
      <c r="G50" s="1259"/>
      <c r="H50" s="1259"/>
      <c r="I50" s="1259"/>
      <c r="J50" s="1260"/>
      <c r="K50" s="63" t="s">
        <v>531</v>
      </c>
      <c r="L50" s="64" t="s">
        <v>531</v>
      </c>
      <c r="M50" s="64" t="s">
        <v>531</v>
      </c>
      <c r="N50" s="64" t="s">
        <v>531</v>
      </c>
      <c r="O50" s="65" t="s">
        <v>531</v>
      </c>
      <c r="P50" s="48"/>
      <c r="Q50" s="48"/>
      <c r="R50" s="48"/>
      <c r="S50" s="48"/>
      <c r="T50" s="48"/>
      <c r="U50" s="48"/>
    </row>
    <row r="51" spans="1:21" ht="30.75" customHeight="1" x14ac:dyDescent="0.15">
      <c r="A51" s="48"/>
      <c r="B51" s="1255"/>
      <c r="C51" s="1256"/>
      <c r="D51" s="66"/>
      <c r="E51" s="1259" t="s">
        <v>18</v>
      </c>
      <c r="F51" s="1259"/>
      <c r="G51" s="1259"/>
      <c r="H51" s="1259"/>
      <c r="I51" s="1259"/>
      <c r="J51" s="1260"/>
      <c r="K51" s="63" t="s">
        <v>531</v>
      </c>
      <c r="L51" s="64" t="s">
        <v>531</v>
      </c>
      <c r="M51" s="64" t="s">
        <v>531</v>
      </c>
      <c r="N51" s="64" t="s">
        <v>531</v>
      </c>
      <c r="O51" s="65" t="s">
        <v>531</v>
      </c>
      <c r="P51" s="48"/>
      <c r="Q51" s="48"/>
      <c r="R51" s="48"/>
      <c r="S51" s="48"/>
      <c r="T51" s="48"/>
      <c r="U51" s="48"/>
    </row>
    <row r="52" spans="1:21" ht="30.75" customHeight="1" x14ac:dyDescent="0.15">
      <c r="A52" s="48"/>
      <c r="B52" s="1261" t="s">
        <v>19</v>
      </c>
      <c r="C52" s="1262"/>
      <c r="D52" s="66"/>
      <c r="E52" s="1259" t="s">
        <v>20</v>
      </c>
      <c r="F52" s="1259"/>
      <c r="G52" s="1259"/>
      <c r="H52" s="1259"/>
      <c r="I52" s="1259"/>
      <c r="J52" s="1260"/>
      <c r="K52" s="63">
        <v>609</v>
      </c>
      <c r="L52" s="64">
        <v>591</v>
      </c>
      <c r="M52" s="64">
        <v>592</v>
      </c>
      <c r="N52" s="64">
        <v>587</v>
      </c>
      <c r="O52" s="65">
        <v>573</v>
      </c>
      <c r="P52" s="48"/>
      <c r="Q52" s="48"/>
      <c r="R52" s="48"/>
      <c r="S52" s="48"/>
      <c r="T52" s="48"/>
      <c r="U52" s="48"/>
    </row>
    <row r="53" spans="1:21" ht="30.75" customHeight="1" thickBot="1" x14ac:dyDescent="0.2">
      <c r="A53" s="48"/>
      <c r="B53" s="1263" t="s">
        <v>21</v>
      </c>
      <c r="C53" s="1264"/>
      <c r="D53" s="67"/>
      <c r="E53" s="1265" t="s">
        <v>22</v>
      </c>
      <c r="F53" s="1265"/>
      <c r="G53" s="1265"/>
      <c r="H53" s="1265"/>
      <c r="I53" s="1265"/>
      <c r="J53" s="1266"/>
      <c r="K53" s="68">
        <v>484</v>
      </c>
      <c r="L53" s="69">
        <v>458</v>
      </c>
      <c r="M53" s="69">
        <v>435</v>
      </c>
      <c r="N53" s="69">
        <v>370</v>
      </c>
      <c r="O53" s="70">
        <v>406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590</v>
      </c>
      <c r="P55" s="48"/>
      <c r="Q55" s="48"/>
      <c r="R55" s="48"/>
      <c r="S55" s="48"/>
      <c r="T55" s="48"/>
      <c r="U55" s="48"/>
    </row>
    <row r="56" spans="1:21" ht="31.5" customHeight="1" thickBot="1" x14ac:dyDescent="0.2">
      <c r="A56" s="48"/>
      <c r="B56" s="76"/>
      <c r="C56" s="77"/>
      <c r="D56" s="77"/>
      <c r="E56" s="78"/>
      <c r="F56" s="78"/>
      <c r="G56" s="78"/>
      <c r="H56" s="78"/>
      <c r="I56" s="78"/>
      <c r="J56" s="79" t="s">
        <v>2</v>
      </c>
      <c r="K56" s="80" t="s">
        <v>591</v>
      </c>
      <c r="L56" s="81" t="s">
        <v>592</v>
      </c>
      <c r="M56" s="81" t="s">
        <v>593</v>
      </c>
      <c r="N56" s="81" t="s">
        <v>594</v>
      </c>
      <c r="O56" s="82" t="s">
        <v>595</v>
      </c>
      <c r="P56" s="48"/>
      <c r="Q56" s="48"/>
      <c r="R56" s="48"/>
      <c r="S56" s="48"/>
      <c r="T56" s="48"/>
      <c r="U56" s="48"/>
    </row>
    <row r="57" spans="1:21" ht="31.5" customHeight="1" x14ac:dyDescent="0.15">
      <c r="B57" s="1267" t="s">
        <v>25</v>
      </c>
      <c r="C57" s="1268"/>
      <c r="D57" s="1271" t="s">
        <v>26</v>
      </c>
      <c r="E57" s="1272"/>
      <c r="F57" s="1272"/>
      <c r="G57" s="1272"/>
      <c r="H57" s="1272"/>
      <c r="I57" s="1272"/>
      <c r="J57" s="1273"/>
      <c r="K57" s="83" t="s">
        <v>611</v>
      </c>
      <c r="L57" s="84" t="s">
        <v>531</v>
      </c>
      <c r="M57" s="84" t="s">
        <v>531</v>
      </c>
      <c r="N57" s="84" t="s">
        <v>531</v>
      </c>
      <c r="O57" s="85" t="s">
        <v>531</v>
      </c>
    </row>
    <row r="58" spans="1:21" ht="31.5" customHeight="1" thickBot="1" x14ac:dyDescent="0.2">
      <c r="B58" s="1269"/>
      <c r="C58" s="1270"/>
      <c r="D58" s="1274" t="s">
        <v>27</v>
      </c>
      <c r="E58" s="1275"/>
      <c r="F58" s="1275"/>
      <c r="G58" s="1275"/>
      <c r="H58" s="1275"/>
      <c r="I58" s="1275"/>
      <c r="J58" s="1276"/>
      <c r="K58" s="86" t="s">
        <v>531</v>
      </c>
      <c r="L58" s="87" t="s">
        <v>531</v>
      </c>
      <c r="M58" s="87" t="s">
        <v>531</v>
      </c>
      <c r="N58" s="87" t="s">
        <v>531</v>
      </c>
      <c r="O58" s="88" t="s">
        <v>531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aIPH81j3rXJFZhXDbaYoC1PFhjFUhVPLqNNfDb7cryZ0UPK6OEeIBf7n85tTb/7lBe1ZI1qXRZPxR9oWlonUw==" saltValue="dQGI1wnmUEX9og6+6PNYb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573</v>
      </c>
      <c r="J40" s="100" t="s">
        <v>574</v>
      </c>
      <c r="K40" s="100" t="s">
        <v>575</v>
      </c>
      <c r="L40" s="100" t="s">
        <v>576</v>
      </c>
      <c r="M40" s="101" t="s">
        <v>577</v>
      </c>
    </row>
    <row r="41" spans="2:13" ht="27.75" customHeight="1" x14ac:dyDescent="0.15">
      <c r="B41" s="1277" t="s">
        <v>30</v>
      </c>
      <c r="C41" s="1278"/>
      <c r="D41" s="102"/>
      <c r="E41" s="1283" t="s">
        <v>31</v>
      </c>
      <c r="F41" s="1283"/>
      <c r="G41" s="1283"/>
      <c r="H41" s="1284"/>
      <c r="I41" s="103">
        <v>7331</v>
      </c>
      <c r="J41" s="104">
        <v>7589</v>
      </c>
      <c r="K41" s="104">
        <v>7911</v>
      </c>
      <c r="L41" s="104">
        <v>8007</v>
      </c>
      <c r="M41" s="105">
        <v>8171</v>
      </c>
    </row>
    <row r="42" spans="2:13" ht="27.75" customHeight="1" x14ac:dyDescent="0.15">
      <c r="B42" s="1279"/>
      <c r="C42" s="1280"/>
      <c r="D42" s="106"/>
      <c r="E42" s="1285" t="s">
        <v>32</v>
      </c>
      <c r="F42" s="1285"/>
      <c r="G42" s="1285"/>
      <c r="H42" s="1286"/>
      <c r="I42" s="107" t="s">
        <v>531</v>
      </c>
      <c r="J42" s="108" t="s">
        <v>531</v>
      </c>
      <c r="K42" s="108" t="s">
        <v>531</v>
      </c>
      <c r="L42" s="108" t="s">
        <v>531</v>
      </c>
      <c r="M42" s="109" t="s">
        <v>531</v>
      </c>
    </row>
    <row r="43" spans="2:13" ht="27.75" customHeight="1" x14ac:dyDescent="0.15">
      <c r="B43" s="1279"/>
      <c r="C43" s="1280"/>
      <c r="D43" s="106"/>
      <c r="E43" s="1285" t="s">
        <v>33</v>
      </c>
      <c r="F43" s="1285"/>
      <c r="G43" s="1285"/>
      <c r="H43" s="1286"/>
      <c r="I43" s="107">
        <v>3718</v>
      </c>
      <c r="J43" s="108">
        <v>3593</v>
      </c>
      <c r="K43" s="108">
        <v>3466</v>
      </c>
      <c r="L43" s="108">
        <v>3300</v>
      </c>
      <c r="M43" s="109">
        <v>3051</v>
      </c>
    </row>
    <row r="44" spans="2:13" ht="27.75" customHeight="1" x14ac:dyDescent="0.15">
      <c r="B44" s="1279"/>
      <c r="C44" s="1280"/>
      <c r="D44" s="106"/>
      <c r="E44" s="1285" t="s">
        <v>34</v>
      </c>
      <c r="F44" s="1285"/>
      <c r="G44" s="1285"/>
      <c r="H44" s="1286"/>
      <c r="I44" s="107">
        <v>171</v>
      </c>
      <c r="J44" s="108">
        <v>207</v>
      </c>
      <c r="K44" s="108">
        <v>205</v>
      </c>
      <c r="L44" s="108">
        <v>191</v>
      </c>
      <c r="M44" s="109">
        <v>168</v>
      </c>
    </row>
    <row r="45" spans="2:13" ht="27.75" customHeight="1" x14ac:dyDescent="0.15">
      <c r="B45" s="1279"/>
      <c r="C45" s="1280"/>
      <c r="D45" s="106"/>
      <c r="E45" s="1285" t="s">
        <v>35</v>
      </c>
      <c r="F45" s="1285"/>
      <c r="G45" s="1285"/>
      <c r="H45" s="1286"/>
      <c r="I45" s="107">
        <v>1399</v>
      </c>
      <c r="J45" s="108">
        <v>1108</v>
      </c>
      <c r="K45" s="108">
        <v>998</v>
      </c>
      <c r="L45" s="108">
        <v>987</v>
      </c>
      <c r="M45" s="109">
        <v>980</v>
      </c>
    </row>
    <row r="46" spans="2:13" ht="27.75" customHeight="1" x14ac:dyDescent="0.15">
      <c r="B46" s="1279"/>
      <c r="C46" s="1280"/>
      <c r="D46" s="110"/>
      <c r="E46" s="1285" t="s">
        <v>36</v>
      </c>
      <c r="F46" s="1285"/>
      <c r="G46" s="1285"/>
      <c r="H46" s="1286"/>
      <c r="I46" s="107" t="s">
        <v>531</v>
      </c>
      <c r="J46" s="108" t="s">
        <v>531</v>
      </c>
      <c r="K46" s="108" t="s">
        <v>531</v>
      </c>
      <c r="L46" s="108" t="s">
        <v>531</v>
      </c>
      <c r="M46" s="109" t="s">
        <v>531</v>
      </c>
    </row>
    <row r="47" spans="2:13" ht="27.75" customHeight="1" x14ac:dyDescent="0.15">
      <c r="B47" s="1279"/>
      <c r="C47" s="1280"/>
      <c r="D47" s="111"/>
      <c r="E47" s="1287" t="s">
        <v>37</v>
      </c>
      <c r="F47" s="1288"/>
      <c r="G47" s="1288"/>
      <c r="H47" s="1289"/>
      <c r="I47" s="107" t="s">
        <v>531</v>
      </c>
      <c r="J47" s="108" t="s">
        <v>531</v>
      </c>
      <c r="K47" s="108" t="s">
        <v>531</v>
      </c>
      <c r="L47" s="108" t="s">
        <v>531</v>
      </c>
      <c r="M47" s="109" t="s">
        <v>531</v>
      </c>
    </row>
    <row r="48" spans="2:13" ht="27.75" customHeight="1" x14ac:dyDescent="0.15">
      <c r="B48" s="1279"/>
      <c r="C48" s="1280"/>
      <c r="D48" s="106"/>
      <c r="E48" s="1285" t="s">
        <v>38</v>
      </c>
      <c r="F48" s="1285"/>
      <c r="G48" s="1285"/>
      <c r="H48" s="1286"/>
      <c r="I48" s="107" t="s">
        <v>531</v>
      </c>
      <c r="J48" s="108" t="s">
        <v>531</v>
      </c>
      <c r="K48" s="108" t="s">
        <v>531</v>
      </c>
      <c r="L48" s="108" t="s">
        <v>531</v>
      </c>
      <c r="M48" s="109" t="s">
        <v>531</v>
      </c>
    </row>
    <row r="49" spans="2:13" ht="27.75" customHeight="1" x14ac:dyDescent="0.15">
      <c r="B49" s="1281"/>
      <c r="C49" s="1282"/>
      <c r="D49" s="106"/>
      <c r="E49" s="1285" t="s">
        <v>39</v>
      </c>
      <c r="F49" s="1285"/>
      <c r="G49" s="1285"/>
      <c r="H49" s="1286"/>
      <c r="I49" s="107" t="s">
        <v>531</v>
      </c>
      <c r="J49" s="108" t="s">
        <v>531</v>
      </c>
      <c r="K49" s="108" t="s">
        <v>531</v>
      </c>
      <c r="L49" s="108" t="s">
        <v>531</v>
      </c>
      <c r="M49" s="109" t="s">
        <v>531</v>
      </c>
    </row>
    <row r="50" spans="2:13" ht="27.75" customHeight="1" x14ac:dyDescent="0.15">
      <c r="B50" s="1290" t="s">
        <v>40</v>
      </c>
      <c r="C50" s="1291"/>
      <c r="D50" s="112"/>
      <c r="E50" s="1285" t="s">
        <v>41</v>
      </c>
      <c r="F50" s="1285"/>
      <c r="G50" s="1285"/>
      <c r="H50" s="1286"/>
      <c r="I50" s="107">
        <v>1691</v>
      </c>
      <c r="J50" s="108">
        <v>1900</v>
      </c>
      <c r="K50" s="108">
        <v>1804</v>
      </c>
      <c r="L50" s="108">
        <v>1716</v>
      </c>
      <c r="M50" s="109">
        <v>1616</v>
      </c>
    </row>
    <row r="51" spans="2:13" ht="27.75" customHeight="1" x14ac:dyDescent="0.15">
      <c r="B51" s="1279"/>
      <c r="C51" s="1280"/>
      <c r="D51" s="106"/>
      <c r="E51" s="1285" t="s">
        <v>42</v>
      </c>
      <c r="F51" s="1285"/>
      <c r="G51" s="1285"/>
      <c r="H51" s="1286"/>
      <c r="I51" s="107" t="s">
        <v>531</v>
      </c>
      <c r="J51" s="108" t="s">
        <v>531</v>
      </c>
      <c r="K51" s="108" t="s">
        <v>531</v>
      </c>
      <c r="L51" s="108" t="s">
        <v>531</v>
      </c>
      <c r="M51" s="109">
        <v>165</v>
      </c>
    </row>
    <row r="52" spans="2:13" ht="27.75" customHeight="1" x14ac:dyDescent="0.15">
      <c r="B52" s="1281"/>
      <c r="C52" s="1282"/>
      <c r="D52" s="106"/>
      <c r="E52" s="1285" t="s">
        <v>43</v>
      </c>
      <c r="F52" s="1285"/>
      <c r="G52" s="1285"/>
      <c r="H52" s="1286"/>
      <c r="I52" s="107">
        <v>6678</v>
      </c>
      <c r="J52" s="108">
        <v>6528</v>
      </c>
      <c r="K52" s="108">
        <v>6494</v>
      </c>
      <c r="L52" s="108">
        <v>6402</v>
      </c>
      <c r="M52" s="109">
        <v>6267</v>
      </c>
    </row>
    <row r="53" spans="2:13" ht="27.75" customHeight="1" thickBot="1" x14ac:dyDescent="0.2">
      <c r="B53" s="1292" t="s">
        <v>44</v>
      </c>
      <c r="C53" s="1293"/>
      <c r="D53" s="113"/>
      <c r="E53" s="1294" t="s">
        <v>45</v>
      </c>
      <c r="F53" s="1294"/>
      <c r="G53" s="1294"/>
      <c r="H53" s="1295"/>
      <c r="I53" s="114">
        <v>4251</v>
      </c>
      <c r="J53" s="115">
        <v>4068</v>
      </c>
      <c r="K53" s="115">
        <v>4282</v>
      </c>
      <c r="L53" s="115">
        <v>4368</v>
      </c>
      <c r="M53" s="116">
        <v>4323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3myMTtXprIyE73e5a6j6TrSxP/lhIlcO1tC++I+wiquASjl2EBCurTOlQsOW3ePAmpzX2Ap43CIJg5PlrMWSQ==" saltValue="lR+nc5UyIyp8Nypj/9lMS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575</v>
      </c>
      <c r="G54" s="125" t="s">
        <v>576</v>
      </c>
      <c r="H54" s="126" t="s">
        <v>577</v>
      </c>
    </row>
    <row r="55" spans="2:8" ht="52.5" customHeight="1" x14ac:dyDescent="0.15">
      <c r="B55" s="127"/>
      <c r="C55" s="1304" t="s">
        <v>48</v>
      </c>
      <c r="D55" s="1304"/>
      <c r="E55" s="1305"/>
      <c r="F55" s="128">
        <v>642</v>
      </c>
      <c r="G55" s="128">
        <v>688</v>
      </c>
      <c r="H55" s="129">
        <v>740</v>
      </c>
    </row>
    <row r="56" spans="2:8" ht="52.5" customHeight="1" x14ac:dyDescent="0.15">
      <c r="B56" s="130"/>
      <c r="C56" s="1306" t="s">
        <v>49</v>
      </c>
      <c r="D56" s="1306"/>
      <c r="E56" s="1307"/>
      <c r="F56" s="131">
        <v>38</v>
      </c>
      <c r="G56" s="131">
        <v>38</v>
      </c>
      <c r="H56" s="132">
        <v>38</v>
      </c>
    </row>
    <row r="57" spans="2:8" ht="53.25" customHeight="1" x14ac:dyDescent="0.15">
      <c r="B57" s="130"/>
      <c r="C57" s="1308" t="s">
        <v>50</v>
      </c>
      <c r="D57" s="1308"/>
      <c r="E57" s="1309"/>
      <c r="F57" s="133">
        <v>827</v>
      </c>
      <c r="G57" s="133">
        <v>664</v>
      </c>
      <c r="H57" s="134">
        <v>543</v>
      </c>
    </row>
    <row r="58" spans="2:8" ht="45.75" customHeight="1" x14ac:dyDescent="0.15">
      <c r="B58" s="135"/>
      <c r="C58" s="1296" t="s">
        <v>606</v>
      </c>
      <c r="D58" s="1297"/>
      <c r="E58" s="1298"/>
      <c r="F58" s="136">
        <v>499</v>
      </c>
      <c r="G58" s="136">
        <v>346</v>
      </c>
      <c r="H58" s="137">
        <v>226</v>
      </c>
    </row>
    <row r="59" spans="2:8" ht="45.75" customHeight="1" x14ac:dyDescent="0.15">
      <c r="B59" s="135"/>
      <c r="C59" s="1296" t="s">
        <v>607</v>
      </c>
      <c r="D59" s="1297"/>
      <c r="E59" s="1298"/>
      <c r="F59" s="136">
        <v>156</v>
      </c>
      <c r="G59" s="136">
        <v>145</v>
      </c>
      <c r="H59" s="137">
        <v>146</v>
      </c>
    </row>
    <row r="60" spans="2:8" ht="45.75" customHeight="1" x14ac:dyDescent="0.15">
      <c r="B60" s="135"/>
      <c r="C60" s="1296" t="s">
        <v>608</v>
      </c>
      <c r="D60" s="1297"/>
      <c r="E60" s="1298"/>
      <c r="F60" s="136">
        <v>137</v>
      </c>
      <c r="G60" s="136">
        <v>137</v>
      </c>
      <c r="H60" s="137">
        <v>137</v>
      </c>
    </row>
    <row r="61" spans="2:8" ht="45.75" customHeight="1" x14ac:dyDescent="0.15">
      <c r="B61" s="135"/>
      <c r="C61" s="1296" t="s">
        <v>609</v>
      </c>
      <c r="D61" s="1297"/>
      <c r="E61" s="1298"/>
      <c r="F61" s="136">
        <v>35</v>
      </c>
      <c r="G61" s="136">
        <v>34</v>
      </c>
      <c r="H61" s="137">
        <v>29</v>
      </c>
    </row>
    <row r="62" spans="2:8" ht="45.75" customHeight="1" thickBot="1" x14ac:dyDescent="0.2">
      <c r="B62" s="138"/>
      <c r="C62" s="1299" t="s">
        <v>610</v>
      </c>
      <c r="D62" s="1300"/>
      <c r="E62" s="1301"/>
      <c r="F62" s="139">
        <v>0</v>
      </c>
      <c r="G62" s="139">
        <v>2</v>
      </c>
      <c r="H62" s="140">
        <v>5</v>
      </c>
    </row>
    <row r="63" spans="2:8" ht="52.5" customHeight="1" thickBot="1" x14ac:dyDescent="0.2">
      <c r="B63" s="141"/>
      <c r="C63" s="1302" t="s">
        <v>51</v>
      </c>
      <c r="D63" s="1302"/>
      <c r="E63" s="1303"/>
      <c r="F63" s="142">
        <v>1507</v>
      </c>
      <c r="G63" s="142">
        <v>1390</v>
      </c>
      <c r="H63" s="143">
        <v>1322</v>
      </c>
    </row>
    <row r="64" spans="2:8" ht="15" customHeight="1" x14ac:dyDescent="0.15"/>
  </sheetData>
  <sheetProtection algorithmName="SHA-512" hashValue="+ynxbQ57XUf1YrcONWELlS/XYUBAxvbDPO3WJ2bU/03utL1WIi+yGFus4MwGqWv9swpdx1yOZlhxJq5SQNzf0A==" saltValue="vyJ2/FhyWUMqli59XIAF/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622</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622</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621</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618</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10" t="s">
        <v>617</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ht="13.5" x14ac:dyDescent="0.15">
      <c r="B44" s="389"/>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ht="13.5" x14ac:dyDescent="0.15">
      <c r="B45" s="389"/>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ht="13.5" x14ac:dyDescent="0.15">
      <c r="B46" s="389"/>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ht="13.5" x14ac:dyDescent="0.15">
      <c r="B47" s="389"/>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616</v>
      </c>
    </row>
    <row r="50" spans="1:109" ht="13.5" x14ac:dyDescent="0.15">
      <c r="B50" s="389"/>
      <c r="G50" s="1320"/>
      <c r="H50" s="1320"/>
      <c r="I50" s="1320"/>
      <c r="J50" s="1320"/>
      <c r="K50" s="398"/>
      <c r="L50" s="398"/>
      <c r="M50" s="397"/>
      <c r="N50" s="397"/>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573</v>
      </c>
      <c r="BQ50" s="1324"/>
      <c r="BR50" s="1324"/>
      <c r="BS50" s="1324"/>
      <c r="BT50" s="1324"/>
      <c r="BU50" s="1324"/>
      <c r="BV50" s="1324"/>
      <c r="BW50" s="1324"/>
      <c r="BX50" s="1324" t="s">
        <v>574</v>
      </c>
      <c r="BY50" s="1324"/>
      <c r="BZ50" s="1324"/>
      <c r="CA50" s="1324"/>
      <c r="CB50" s="1324"/>
      <c r="CC50" s="1324"/>
      <c r="CD50" s="1324"/>
      <c r="CE50" s="1324"/>
      <c r="CF50" s="1324" t="s">
        <v>575</v>
      </c>
      <c r="CG50" s="1324"/>
      <c r="CH50" s="1324"/>
      <c r="CI50" s="1324"/>
      <c r="CJ50" s="1324"/>
      <c r="CK50" s="1324"/>
      <c r="CL50" s="1324"/>
      <c r="CM50" s="1324"/>
      <c r="CN50" s="1324" t="s">
        <v>576</v>
      </c>
      <c r="CO50" s="1324"/>
      <c r="CP50" s="1324"/>
      <c r="CQ50" s="1324"/>
      <c r="CR50" s="1324"/>
      <c r="CS50" s="1324"/>
      <c r="CT50" s="1324"/>
      <c r="CU50" s="1324"/>
      <c r="CV50" s="1324" t="s">
        <v>577</v>
      </c>
      <c r="CW50" s="1324"/>
      <c r="CX50" s="1324"/>
      <c r="CY50" s="1324"/>
      <c r="CZ50" s="1324"/>
      <c r="DA50" s="1324"/>
      <c r="DB50" s="1324"/>
      <c r="DC50" s="1324"/>
    </row>
    <row r="51" spans="1:109" ht="13.5" customHeight="1" x14ac:dyDescent="0.15">
      <c r="B51" s="389"/>
      <c r="G51" s="1325"/>
      <c r="H51" s="1325"/>
      <c r="I51" s="1327"/>
      <c r="J51" s="1327"/>
      <c r="K51" s="1326"/>
      <c r="L51" s="1326"/>
      <c r="M51" s="1326"/>
      <c r="N51" s="1326"/>
      <c r="AM51" s="396"/>
      <c r="AN51" s="1328" t="s">
        <v>615</v>
      </c>
      <c r="AO51" s="1328"/>
      <c r="AP51" s="1328"/>
      <c r="AQ51" s="1328"/>
      <c r="AR51" s="1328"/>
      <c r="AS51" s="1328"/>
      <c r="AT51" s="1328"/>
      <c r="AU51" s="1328"/>
      <c r="AV51" s="1328"/>
      <c r="AW51" s="1328"/>
      <c r="AX51" s="1328"/>
      <c r="AY51" s="1328"/>
      <c r="AZ51" s="1328"/>
      <c r="BA51" s="1328"/>
      <c r="BB51" s="1328" t="s">
        <v>613</v>
      </c>
      <c r="BC51" s="1328"/>
      <c r="BD51" s="1328"/>
      <c r="BE51" s="1328"/>
      <c r="BF51" s="1328"/>
      <c r="BG51" s="1328"/>
      <c r="BH51" s="1328"/>
      <c r="BI51" s="1328"/>
      <c r="BJ51" s="1328"/>
      <c r="BK51" s="1328"/>
      <c r="BL51" s="1328"/>
      <c r="BM51" s="1328"/>
      <c r="BN51" s="1328"/>
      <c r="BO51" s="1328"/>
      <c r="BP51" s="1319">
        <v>115.2</v>
      </c>
      <c r="BQ51" s="1319"/>
      <c r="BR51" s="1319"/>
      <c r="BS51" s="1319"/>
      <c r="BT51" s="1319"/>
      <c r="BU51" s="1319"/>
      <c r="BV51" s="1319"/>
      <c r="BW51" s="1319"/>
      <c r="BX51" s="1319">
        <v>111</v>
      </c>
      <c r="BY51" s="1319"/>
      <c r="BZ51" s="1319"/>
      <c r="CA51" s="1319"/>
      <c r="CB51" s="1319"/>
      <c r="CC51" s="1319"/>
      <c r="CD51" s="1319"/>
      <c r="CE51" s="1319"/>
      <c r="CF51" s="1319">
        <v>115.2</v>
      </c>
      <c r="CG51" s="1319"/>
      <c r="CH51" s="1319"/>
      <c r="CI51" s="1319"/>
      <c r="CJ51" s="1319"/>
      <c r="CK51" s="1319"/>
      <c r="CL51" s="1319"/>
      <c r="CM51" s="1319"/>
      <c r="CN51" s="1319">
        <v>117.4</v>
      </c>
      <c r="CO51" s="1319"/>
      <c r="CP51" s="1319"/>
      <c r="CQ51" s="1319"/>
      <c r="CR51" s="1319"/>
      <c r="CS51" s="1319"/>
      <c r="CT51" s="1319"/>
      <c r="CU51" s="1319"/>
      <c r="CV51" s="1319">
        <v>109.9</v>
      </c>
      <c r="CW51" s="1319"/>
      <c r="CX51" s="1319"/>
      <c r="CY51" s="1319"/>
      <c r="CZ51" s="1319"/>
      <c r="DA51" s="1319"/>
      <c r="DB51" s="1319"/>
      <c r="DC51" s="1319"/>
    </row>
    <row r="52" spans="1:109" ht="13.5" x14ac:dyDescent="0.15">
      <c r="B52" s="389"/>
      <c r="G52" s="1325"/>
      <c r="H52" s="1325"/>
      <c r="I52" s="1327"/>
      <c r="J52" s="1327"/>
      <c r="K52" s="1326"/>
      <c r="L52" s="1326"/>
      <c r="M52" s="1326"/>
      <c r="N52" s="1326"/>
      <c r="AM52" s="396"/>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ht="13.5" x14ac:dyDescent="0.15">
      <c r="A53" s="404"/>
      <c r="B53" s="389"/>
      <c r="G53" s="1325"/>
      <c r="H53" s="1325"/>
      <c r="I53" s="1320"/>
      <c r="J53" s="1320"/>
      <c r="K53" s="1326"/>
      <c r="L53" s="1326"/>
      <c r="M53" s="1326"/>
      <c r="N53" s="1326"/>
      <c r="AM53" s="396"/>
      <c r="AN53" s="1328"/>
      <c r="AO53" s="1328"/>
      <c r="AP53" s="1328"/>
      <c r="AQ53" s="1328"/>
      <c r="AR53" s="1328"/>
      <c r="AS53" s="1328"/>
      <c r="AT53" s="1328"/>
      <c r="AU53" s="1328"/>
      <c r="AV53" s="1328"/>
      <c r="AW53" s="1328"/>
      <c r="AX53" s="1328"/>
      <c r="AY53" s="1328"/>
      <c r="AZ53" s="1328"/>
      <c r="BA53" s="1328"/>
      <c r="BB53" s="1328" t="s">
        <v>620</v>
      </c>
      <c r="BC53" s="1328"/>
      <c r="BD53" s="1328"/>
      <c r="BE53" s="1328"/>
      <c r="BF53" s="1328"/>
      <c r="BG53" s="1328"/>
      <c r="BH53" s="1328"/>
      <c r="BI53" s="1328"/>
      <c r="BJ53" s="1328"/>
      <c r="BK53" s="1328"/>
      <c r="BL53" s="1328"/>
      <c r="BM53" s="1328"/>
      <c r="BN53" s="1328"/>
      <c r="BO53" s="1328"/>
      <c r="BP53" s="1319">
        <v>68.099999999999994</v>
      </c>
      <c r="BQ53" s="1319"/>
      <c r="BR53" s="1319"/>
      <c r="BS53" s="1319"/>
      <c r="BT53" s="1319"/>
      <c r="BU53" s="1319"/>
      <c r="BV53" s="1319"/>
      <c r="BW53" s="1319"/>
      <c r="BX53" s="1319">
        <v>67</v>
      </c>
      <c r="BY53" s="1319"/>
      <c r="BZ53" s="1319"/>
      <c r="CA53" s="1319"/>
      <c r="CB53" s="1319"/>
      <c r="CC53" s="1319"/>
      <c r="CD53" s="1319"/>
      <c r="CE53" s="1319"/>
      <c r="CF53" s="1319">
        <v>65.2</v>
      </c>
      <c r="CG53" s="1319"/>
      <c r="CH53" s="1319"/>
      <c r="CI53" s="1319"/>
      <c r="CJ53" s="1319"/>
      <c r="CK53" s="1319"/>
      <c r="CL53" s="1319"/>
      <c r="CM53" s="1319"/>
      <c r="CN53" s="1319">
        <v>66.8</v>
      </c>
      <c r="CO53" s="1319"/>
      <c r="CP53" s="1319"/>
      <c r="CQ53" s="1319"/>
      <c r="CR53" s="1319"/>
      <c r="CS53" s="1319"/>
      <c r="CT53" s="1319"/>
      <c r="CU53" s="1319"/>
      <c r="CV53" s="1319">
        <v>64.7</v>
      </c>
      <c r="CW53" s="1319"/>
      <c r="CX53" s="1319"/>
      <c r="CY53" s="1319"/>
      <c r="CZ53" s="1319"/>
      <c r="DA53" s="1319"/>
      <c r="DB53" s="1319"/>
      <c r="DC53" s="1319"/>
    </row>
    <row r="54" spans="1:109" ht="13.5" x14ac:dyDescent="0.15">
      <c r="A54" s="404"/>
      <c r="B54" s="389"/>
      <c r="G54" s="1325"/>
      <c r="H54" s="1325"/>
      <c r="I54" s="1320"/>
      <c r="J54" s="1320"/>
      <c r="K54" s="1326"/>
      <c r="L54" s="1326"/>
      <c r="M54" s="1326"/>
      <c r="N54" s="1326"/>
      <c r="AM54" s="396"/>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ht="13.5" x14ac:dyDescent="0.15">
      <c r="A55" s="404"/>
      <c r="B55" s="389"/>
      <c r="G55" s="1320"/>
      <c r="H55" s="1320"/>
      <c r="I55" s="1320"/>
      <c r="J55" s="1320"/>
      <c r="K55" s="1326"/>
      <c r="L55" s="1326"/>
      <c r="M55" s="1326"/>
      <c r="N55" s="1326"/>
      <c r="AN55" s="1324" t="s">
        <v>614</v>
      </c>
      <c r="AO55" s="1324"/>
      <c r="AP55" s="1324"/>
      <c r="AQ55" s="1324"/>
      <c r="AR55" s="1324"/>
      <c r="AS55" s="1324"/>
      <c r="AT55" s="1324"/>
      <c r="AU55" s="1324"/>
      <c r="AV55" s="1324"/>
      <c r="AW55" s="1324"/>
      <c r="AX55" s="1324"/>
      <c r="AY55" s="1324"/>
      <c r="AZ55" s="1324"/>
      <c r="BA55" s="1324"/>
      <c r="BB55" s="1328" t="s">
        <v>613</v>
      </c>
      <c r="BC55" s="1328"/>
      <c r="BD55" s="1328"/>
      <c r="BE55" s="1328"/>
      <c r="BF55" s="1328"/>
      <c r="BG55" s="1328"/>
      <c r="BH55" s="1328"/>
      <c r="BI55" s="1328"/>
      <c r="BJ55" s="1328"/>
      <c r="BK55" s="1328"/>
      <c r="BL55" s="1328"/>
      <c r="BM55" s="1328"/>
      <c r="BN55" s="1328"/>
      <c r="BO55" s="1328"/>
      <c r="BP55" s="1319">
        <v>32.9</v>
      </c>
      <c r="BQ55" s="1319"/>
      <c r="BR55" s="1319"/>
      <c r="BS55" s="1319"/>
      <c r="BT55" s="1319"/>
      <c r="BU55" s="1319"/>
      <c r="BV55" s="1319"/>
      <c r="BW55" s="1319"/>
      <c r="BX55" s="1319">
        <v>28.5</v>
      </c>
      <c r="BY55" s="1319"/>
      <c r="BZ55" s="1319"/>
      <c r="CA55" s="1319"/>
      <c r="CB55" s="1319"/>
      <c r="CC55" s="1319"/>
      <c r="CD55" s="1319"/>
      <c r="CE55" s="1319"/>
      <c r="CF55" s="1319">
        <v>20.5</v>
      </c>
      <c r="CG55" s="1319"/>
      <c r="CH55" s="1319"/>
      <c r="CI55" s="1319"/>
      <c r="CJ55" s="1319"/>
      <c r="CK55" s="1319"/>
      <c r="CL55" s="1319"/>
      <c r="CM55" s="1319"/>
      <c r="CN55" s="1319">
        <v>21.4</v>
      </c>
      <c r="CO55" s="1319"/>
      <c r="CP55" s="1319"/>
      <c r="CQ55" s="1319"/>
      <c r="CR55" s="1319"/>
      <c r="CS55" s="1319"/>
      <c r="CT55" s="1319"/>
      <c r="CU55" s="1319"/>
      <c r="CV55" s="1319">
        <v>13.7</v>
      </c>
      <c r="CW55" s="1319"/>
      <c r="CX55" s="1319"/>
      <c r="CY55" s="1319"/>
      <c r="CZ55" s="1319"/>
      <c r="DA55" s="1319"/>
      <c r="DB55" s="1319"/>
      <c r="DC55" s="1319"/>
    </row>
    <row r="56" spans="1:109" ht="13.5" x14ac:dyDescent="0.15">
      <c r="A56" s="404"/>
      <c r="B56" s="389"/>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8"/>
      <c r="BC56" s="1328"/>
      <c r="BD56" s="1328"/>
      <c r="BE56" s="1328"/>
      <c r="BF56" s="1328"/>
      <c r="BG56" s="1328"/>
      <c r="BH56" s="1328"/>
      <c r="BI56" s="1328"/>
      <c r="BJ56" s="1328"/>
      <c r="BK56" s="1328"/>
      <c r="BL56" s="1328"/>
      <c r="BM56" s="1328"/>
      <c r="BN56" s="1328"/>
      <c r="BO56" s="1328"/>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4" customFormat="1" ht="13.5" x14ac:dyDescent="0.15">
      <c r="B57" s="410"/>
      <c r="G57" s="1320"/>
      <c r="H57" s="1320"/>
      <c r="I57" s="1329"/>
      <c r="J57" s="1329"/>
      <c r="K57" s="1326"/>
      <c r="L57" s="1326"/>
      <c r="M57" s="1326"/>
      <c r="N57" s="1326"/>
      <c r="AM57" s="388"/>
      <c r="AN57" s="1324"/>
      <c r="AO57" s="1324"/>
      <c r="AP57" s="1324"/>
      <c r="AQ57" s="1324"/>
      <c r="AR57" s="1324"/>
      <c r="AS57" s="1324"/>
      <c r="AT57" s="1324"/>
      <c r="AU57" s="1324"/>
      <c r="AV57" s="1324"/>
      <c r="AW57" s="1324"/>
      <c r="AX57" s="1324"/>
      <c r="AY57" s="1324"/>
      <c r="AZ57" s="1324"/>
      <c r="BA57" s="1324"/>
      <c r="BB57" s="1328" t="s">
        <v>620</v>
      </c>
      <c r="BC57" s="1328"/>
      <c r="BD57" s="1328"/>
      <c r="BE57" s="1328"/>
      <c r="BF57" s="1328"/>
      <c r="BG57" s="1328"/>
      <c r="BH57" s="1328"/>
      <c r="BI57" s="1328"/>
      <c r="BJ57" s="1328"/>
      <c r="BK57" s="1328"/>
      <c r="BL57" s="1328"/>
      <c r="BM57" s="1328"/>
      <c r="BN57" s="1328"/>
      <c r="BO57" s="1328"/>
      <c r="BP57" s="1319">
        <v>57</v>
      </c>
      <c r="BQ57" s="1319"/>
      <c r="BR57" s="1319"/>
      <c r="BS57" s="1319"/>
      <c r="BT57" s="1319"/>
      <c r="BU57" s="1319"/>
      <c r="BV57" s="1319"/>
      <c r="BW57" s="1319"/>
      <c r="BX57" s="1319">
        <v>59.7</v>
      </c>
      <c r="BY57" s="1319"/>
      <c r="BZ57" s="1319"/>
      <c r="CA57" s="1319"/>
      <c r="CB57" s="1319"/>
      <c r="CC57" s="1319"/>
      <c r="CD57" s="1319"/>
      <c r="CE57" s="1319"/>
      <c r="CF57" s="1319">
        <v>60</v>
      </c>
      <c r="CG57" s="1319"/>
      <c r="CH57" s="1319"/>
      <c r="CI57" s="1319"/>
      <c r="CJ57" s="1319"/>
      <c r="CK57" s="1319"/>
      <c r="CL57" s="1319"/>
      <c r="CM57" s="1319"/>
      <c r="CN57" s="1319">
        <v>60.3</v>
      </c>
      <c r="CO57" s="1319"/>
      <c r="CP57" s="1319"/>
      <c r="CQ57" s="1319"/>
      <c r="CR57" s="1319"/>
      <c r="CS57" s="1319"/>
      <c r="CT57" s="1319"/>
      <c r="CU57" s="1319"/>
      <c r="CV57" s="1319">
        <v>61.9</v>
      </c>
      <c r="CW57" s="1319"/>
      <c r="CX57" s="1319"/>
      <c r="CY57" s="1319"/>
      <c r="CZ57" s="1319"/>
      <c r="DA57" s="1319"/>
      <c r="DB57" s="1319"/>
      <c r="DC57" s="1319"/>
      <c r="DD57" s="415"/>
      <c r="DE57" s="410"/>
    </row>
    <row r="58" spans="1:109" s="404" customFormat="1" ht="13.5" x14ac:dyDescent="0.15">
      <c r="A58" s="388"/>
      <c r="B58" s="410"/>
      <c r="G58" s="1320"/>
      <c r="H58" s="1320"/>
      <c r="I58" s="1329"/>
      <c r="J58" s="1329"/>
      <c r="K58" s="1326"/>
      <c r="L58" s="1326"/>
      <c r="M58" s="1326"/>
      <c r="N58" s="1326"/>
      <c r="AM58" s="388"/>
      <c r="AN58" s="1324"/>
      <c r="AO58" s="1324"/>
      <c r="AP58" s="1324"/>
      <c r="AQ58" s="1324"/>
      <c r="AR58" s="1324"/>
      <c r="AS58" s="1324"/>
      <c r="AT58" s="1324"/>
      <c r="AU58" s="1324"/>
      <c r="AV58" s="1324"/>
      <c r="AW58" s="1324"/>
      <c r="AX58" s="1324"/>
      <c r="AY58" s="1324"/>
      <c r="AZ58" s="1324"/>
      <c r="BA58" s="1324"/>
      <c r="BB58" s="1328"/>
      <c r="BC58" s="1328"/>
      <c r="BD58" s="1328"/>
      <c r="BE58" s="1328"/>
      <c r="BF58" s="1328"/>
      <c r="BG58" s="1328"/>
      <c r="BH58" s="1328"/>
      <c r="BI58" s="1328"/>
      <c r="BJ58" s="1328"/>
      <c r="BK58" s="1328"/>
      <c r="BL58" s="1328"/>
      <c r="BM58" s="1328"/>
      <c r="BN58" s="1328"/>
      <c r="BO58" s="1328"/>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619</v>
      </c>
    </row>
    <row r="64" spans="1:109" ht="13.5" x14ac:dyDescent="0.15">
      <c r="B64" s="389"/>
      <c r="G64" s="405"/>
      <c r="I64" s="407"/>
      <c r="J64" s="407"/>
      <c r="K64" s="407"/>
      <c r="L64" s="407"/>
      <c r="M64" s="407"/>
      <c r="N64" s="406"/>
      <c r="AM64" s="405"/>
      <c r="AN64" s="405" t="s">
        <v>618</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10" t="s">
        <v>617</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ht="13.5" x14ac:dyDescent="0.15">
      <c r="B66" s="389"/>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ht="13.5" x14ac:dyDescent="0.15">
      <c r="B67" s="389"/>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ht="13.5" x14ac:dyDescent="0.15">
      <c r="B68" s="389"/>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ht="13.5" x14ac:dyDescent="0.15">
      <c r="B69" s="389"/>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616</v>
      </c>
    </row>
    <row r="72" spans="2:107" ht="13.5" x14ac:dyDescent="0.15">
      <c r="B72" s="389"/>
      <c r="G72" s="1320"/>
      <c r="H72" s="1320"/>
      <c r="I72" s="1320"/>
      <c r="J72" s="1320"/>
      <c r="K72" s="398"/>
      <c r="L72" s="398"/>
      <c r="M72" s="397"/>
      <c r="N72" s="397"/>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573</v>
      </c>
      <c r="BQ72" s="1324"/>
      <c r="BR72" s="1324"/>
      <c r="BS72" s="1324"/>
      <c r="BT72" s="1324"/>
      <c r="BU72" s="1324"/>
      <c r="BV72" s="1324"/>
      <c r="BW72" s="1324"/>
      <c r="BX72" s="1324" t="s">
        <v>574</v>
      </c>
      <c r="BY72" s="1324"/>
      <c r="BZ72" s="1324"/>
      <c r="CA72" s="1324"/>
      <c r="CB72" s="1324"/>
      <c r="CC72" s="1324"/>
      <c r="CD72" s="1324"/>
      <c r="CE72" s="1324"/>
      <c r="CF72" s="1324" t="s">
        <v>575</v>
      </c>
      <c r="CG72" s="1324"/>
      <c r="CH72" s="1324"/>
      <c r="CI72" s="1324"/>
      <c r="CJ72" s="1324"/>
      <c r="CK72" s="1324"/>
      <c r="CL72" s="1324"/>
      <c r="CM72" s="1324"/>
      <c r="CN72" s="1324" t="s">
        <v>576</v>
      </c>
      <c r="CO72" s="1324"/>
      <c r="CP72" s="1324"/>
      <c r="CQ72" s="1324"/>
      <c r="CR72" s="1324"/>
      <c r="CS72" s="1324"/>
      <c r="CT72" s="1324"/>
      <c r="CU72" s="1324"/>
      <c r="CV72" s="1324" t="s">
        <v>577</v>
      </c>
      <c r="CW72" s="1324"/>
      <c r="CX72" s="1324"/>
      <c r="CY72" s="1324"/>
      <c r="CZ72" s="1324"/>
      <c r="DA72" s="1324"/>
      <c r="DB72" s="1324"/>
      <c r="DC72" s="1324"/>
    </row>
    <row r="73" spans="2:107" ht="13.5" x14ac:dyDescent="0.15">
      <c r="B73" s="389"/>
      <c r="G73" s="1325"/>
      <c r="H73" s="1325"/>
      <c r="I73" s="1325"/>
      <c r="J73" s="1325"/>
      <c r="K73" s="1330"/>
      <c r="L73" s="1330"/>
      <c r="M73" s="1330"/>
      <c r="N73" s="1330"/>
      <c r="AM73" s="396"/>
      <c r="AN73" s="1328" t="s">
        <v>615</v>
      </c>
      <c r="AO73" s="1328"/>
      <c r="AP73" s="1328"/>
      <c r="AQ73" s="1328"/>
      <c r="AR73" s="1328"/>
      <c r="AS73" s="1328"/>
      <c r="AT73" s="1328"/>
      <c r="AU73" s="1328"/>
      <c r="AV73" s="1328"/>
      <c r="AW73" s="1328"/>
      <c r="AX73" s="1328"/>
      <c r="AY73" s="1328"/>
      <c r="AZ73" s="1328"/>
      <c r="BA73" s="1328"/>
      <c r="BB73" s="1328" t="s">
        <v>613</v>
      </c>
      <c r="BC73" s="1328"/>
      <c r="BD73" s="1328"/>
      <c r="BE73" s="1328"/>
      <c r="BF73" s="1328"/>
      <c r="BG73" s="1328"/>
      <c r="BH73" s="1328"/>
      <c r="BI73" s="1328"/>
      <c r="BJ73" s="1328"/>
      <c r="BK73" s="1328"/>
      <c r="BL73" s="1328"/>
      <c r="BM73" s="1328"/>
      <c r="BN73" s="1328"/>
      <c r="BO73" s="1328"/>
      <c r="BP73" s="1319">
        <v>115.2</v>
      </c>
      <c r="BQ73" s="1319"/>
      <c r="BR73" s="1319"/>
      <c r="BS73" s="1319"/>
      <c r="BT73" s="1319"/>
      <c r="BU73" s="1319"/>
      <c r="BV73" s="1319"/>
      <c r="BW73" s="1319"/>
      <c r="BX73" s="1319">
        <v>111</v>
      </c>
      <c r="BY73" s="1319"/>
      <c r="BZ73" s="1319"/>
      <c r="CA73" s="1319"/>
      <c r="CB73" s="1319"/>
      <c r="CC73" s="1319"/>
      <c r="CD73" s="1319"/>
      <c r="CE73" s="1319"/>
      <c r="CF73" s="1319">
        <v>115.2</v>
      </c>
      <c r="CG73" s="1319"/>
      <c r="CH73" s="1319"/>
      <c r="CI73" s="1319"/>
      <c r="CJ73" s="1319"/>
      <c r="CK73" s="1319"/>
      <c r="CL73" s="1319"/>
      <c r="CM73" s="1319"/>
      <c r="CN73" s="1319">
        <v>117.4</v>
      </c>
      <c r="CO73" s="1319"/>
      <c r="CP73" s="1319"/>
      <c r="CQ73" s="1319"/>
      <c r="CR73" s="1319"/>
      <c r="CS73" s="1319"/>
      <c r="CT73" s="1319"/>
      <c r="CU73" s="1319"/>
      <c r="CV73" s="1319">
        <v>109.9</v>
      </c>
      <c r="CW73" s="1319"/>
      <c r="CX73" s="1319"/>
      <c r="CY73" s="1319"/>
      <c r="CZ73" s="1319"/>
      <c r="DA73" s="1319"/>
      <c r="DB73" s="1319"/>
      <c r="DC73" s="1319"/>
    </row>
    <row r="74" spans="2:107" ht="13.5" x14ac:dyDescent="0.15">
      <c r="B74" s="389"/>
      <c r="G74" s="1325"/>
      <c r="H74" s="1325"/>
      <c r="I74" s="1325"/>
      <c r="J74" s="1325"/>
      <c r="K74" s="1330"/>
      <c r="L74" s="1330"/>
      <c r="M74" s="1330"/>
      <c r="N74" s="1330"/>
      <c r="AM74" s="396"/>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ht="13.5" x14ac:dyDescent="0.15">
      <c r="B75" s="389"/>
      <c r="G75" s="1325"/>
      <c r="H75" s="1325"/>
      <c r="I75" s="1320"/>
      <c r="J75" s="1320"/>
      <c r="K75" s="1326"/>
      <c r="L75" s="1326"/>
      <c r="M75" s="1326"/>
      <c r="N75" s="1326"/>
      <c r="AM75" s="396"/>
      <c r="AN75" s="1328"/>
      <c r="AO75" s="1328"/>
      <c r="AP75" s="1328"/>
      <c r="AQ75" s="1328"/>
      <c r="AR75" s="1328"/>
      <c r="AS75" s="1328"/>
      <c r="AT75" s="1328"/>
      <c r="AU75" s="1328"/>
      <c r="AV75" s="1328"/>
      <c r="AW75" s="1328"/>
      <c r="AX75" s="1328"/>
      <c r="AY75" s="1328"/>
      <c r="AZ75" s="1328"/>
      <c r="BA75" s="1328"/>
      <c r="BB75" s="1328" t="s">
        <v>612</v>
      </c>
      <c r="BC75" s="1328"/>
      <c r="BD75" s="1328"/>
      <c r="BE75" s="1328"/>
      <c r="BF75" s="1328"/>
      <c r="BG75" s="1328"/>
      <c r="BH75" s="1328"/>
      <c r="BI75" s="1328"/>
      <c r="BJ75" s="1328"/>
      <c r="BK75" s="1328"/>
      <c r="BL75" s="1328"/>
      <c r="BM75" s="1328"/>
      <c r="BN75" s="1328"/>
      <c r="BO75" s="1328"/>
      <c r="BP75" s="1319">
        <v>14.7</v>
      </c>
      <c r="BQ75" s="1319"/>
      <c r="BR75" s="1319"/>
      <c r="BS75" s="1319"/>
      <c r="BT75" s="1319"/>
      <c r="BU75" s="1319"/>
      <c r="BV75" s="1319"/>
      <c r="BW75" s="1319"/>
      <c r="BX75" s="1319">
        <v>13.5</v>
      </c>
      <c r="BY75" s="1319"/>
      <c r="BZ75" s="1319"/>
      <c r="CA75" s="1319"/>
      <c r="CB75" s="1319"/>
      <c r="CC75" s="1319"/>
      <c r="CD75" s="1319"/>
      <c r="CE75" s="1319"/>
      <c r="CF75" s="1319">
        <v>12.4</v>
      </c>
      <c r="CG75" s="1319"/>
      <c r="CH75" s="1319"/>
      <c r="CI75" s="1319"/>
      <c r="CJ75" s="1319"/>
      <c r="CK75" s="1319"/>
      <c r="CL75" s="1319"/>
      <c r="CM75" s="1319"/>
      <c r="CN75" s="1319">
        <v>11.3</v>
      </c>
      <c r="CO75" s="1319"/>
      <c r="CP75" s="1319"/>
      <c r="CQ75" s="1319"/>
      <c r="CR75" s="1319"/>
      <c r="CS75" s="1319"/>
      <c r="CT75" s="1319"/>
      <c r="CU75" s="1319"/>
      <c r="CV75" s="1319">
        <v>10.6</v>
      </c>
      <c r="CW75" s="1319"/>
      <c r="CX75" s="1319"/>
      <c r="CY75" s="1319"/>
      <c r="CZ75" s="1319"/>
      <c r="DA75" s="1319"/>
      <c r="DB75" s="1319"/>
      <c r="DC75" s="1319"/>
    </row>
    <row r="76" spans="2:107" ht="13.5" x14ac:dyDescent="0.15">
      <c r="B76" s="389"/>
      <c r="G76" s="1325"/>
      <c r="H76" s="1325"/>
      <c r="I76" s="1320"/>
      <c r="J76" s="1320"/>
      <c r="K76" s="1326"/>
      <c r="L76" s="1326"/>
      <c r="M76" s="1326"/>
      <c r="N76" s="1326"/>
      <c r="AM76" s="396"/>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ht="13.5" x14ac:dyDescent="0.15">
      <c r="B77" s="389"/>
      <c r="G77" s="1320"/>
      <c r="H77" s="1320"/>
      <c r="I77" s="1320"/>
      <c r="J77" s="1320"/>
      <c r="K77" s="1330"/>
      <c r="L77" s="1330"/>
      <c r="M77" s="1330"/>
      <c r="N77" s="1330"/>
      <c r="AN77" s="1324" t="s">
        <v>614</v>
      </c>
      <c r="AO77" s="1324"/>
      <c r="AP77" s="1324"/>
      <c r="AQ77" s="1324"/>
      <c r="AR77" s="1324"/>
      <c r="AS77" s="1324"/>
      <c r="AT77" s="1324"/>
      <c r="AU77" s="1324"/>
      <c r="AV77" s="1324"/>
      <c r="AW77" s="1324"/>
      <c r="AX77" s="1324"/>
      <c r="AY77" s="1324"/>
      <c r="AZ77" s="1324"/>
      <c r="BA77" s="1324"/>
      <c r="BB77" s="1328" t="s">
        <v>613</v>
      </c>
      <c r="BC77" s="1328"/>
      <c r="BD77" s="1328"/>
      <c r="BE77" s="1328"/>
      <c r="BF77" s="1328"/>
      <c r="BG77" s="1328"/>
      <c r="BH77" s="1328"/>
      <c r="BI77" s="1328"/>
      <c r="BJ77" s="1328"/>
      <c r="BK77" s="1328"/>
      <c r="BL77" s="1328"/>
      <c r="BM77" s="1328"/>
      <c r="BN77" s="1328"/>
      <c r="BO77" s="1328"/>
      <c r="BP77" s="1319">
        <v>32.9</v>
      </c>
      <c r="BQ77" s="1319"/>
      <c r="BR77" s="1319"/>
      <c r="BS77" s="1319"/>
      <c r="BT77" s="1319"/>
      <c r="BU77" s="1319"/>
      <c r="BV77" s="1319"/>
      <c r="BW77" s="1319"/>
      <c r="BX77" s="1319">
        <v>28.5</v>
      </c>
      <c r="BY77" s="1319"/>
      <c r="BZ77" s="1319"/>
      <c r="CA77" s="1319"/>
      <c r="CB77" s="1319"/>
      <c r="CC77" s="1319"/>
      <c r="CD77" s="1319"/>
      <c r="CE77" s="1319"/>
      <c r="CF77" s="1319">
        <v>20.5</v>
      </c>
      <c r="CG77" s="1319"/>
      <c r="CH77" s="1319"/>
      <c r="CI77" s="1319"/>
      <c r="CJ77" s="1319"/>
      <c r="CK77" s="1319"/>
      <c r="CL77" s="1319"/>
      <c r="CM77" s="1319"/>
      <c r="CN77" s="1319">
        <v>21.4</v>
      </c>
      <c r="CO77" s="1319"/>
      <c r="CP77" s="1319"/>
      <c r="CQ77" s="1319"/>
      <c r="CR77" s="1319"/>
      <c r="CS77" s="1319"/>
      <c r="CT77" s="1319"/>
      <c r="CU77" s="1319"/>
      <c r="CV77" s="1319">
        <v>13.7</v>
      </c>
      <c r="CW77" s="1319"/>
      <c r="CX77" s="1319"/>
      <c r="CY77" s="1319"/>
      <c r="CZ77" s="1319"/>
      <c r="DA77" s="1319"/>
      <c r="DB77" s="1319"/>
      <c r="DC77" s="1319"/>
    </row>
    <row r="78" spans="2:107" ht="13.5" x14ac:dyDescent="0.15">
      <c r="B78" s="389"/>
      <c r="G78" s="1320"/>
      <c r="H78" s="1320"/>
      <c r="I78" s="1320"/>
      <c r="J78" s="1320"/>
      <c r="K78" s="1330"/>
      <c r="L78" s="1330"/>
      <c r="M78" s="1330"/>
      <c r="N78" s="1330"/>
      <c r="AN78" s="1324"/>
      <c r="AO78" s="1324"/>
      <c r="AP78" s="1324"/>
      <c r="AQ78" s="1324"/>
      <c r="AR78" s="1324"/>
      <c r="AS78" s="1324"/>
      <c r="AT78" s="1324"/>
      <c r="AU78" s="1324"/>
      <c r="AV78" s="1324"/>
      <c r="AW78" s="1324"/>
      <c r="AX78" s="1324"/>
      <c r="AY78" s="1324"/>
      <c r="AZ78" s="1324"/>
      <c r="BA78" s="1324"/>
      <c r="BB78" s="1328"/>
      <c r="BC78" s="1328"/>
      <c r="BD78" s="1328"/>
      <c r="BE78" s="1328"/>
      <c r="BF78" s="1328"/>
      <c r="BG78" s="1328"/>
      <c r="BH78" s="1328"/>
      <c r="BI78" s="1328"/>
      <c r="BJ78" s="1328"/>
      <c r="BK78" s="1328"/>
      <c r="BL78" s="1328"/>
      <c r="BM78" s="1328"/>
      <c r="BN78" s="1328"/>
      <c r="BO78" s="1328"/>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ht="13.5" x14ac:dyDescent="0.15">
      <c r="B79" s="389"/>
      <c r="G79" s="1320"/>
      <c r="H79" s="1320"/>
      <c r="I79" s="1329"/>
      <c r="J79" s="1329"/>
      <c r="K79" s="1331"/>
      <c r="L79" s="1331"/>
      <c r="M79" s="1331"/>
      <c r="N79" s="1331"/>
      <c r="AN79" s="1324"/>
      <c r="AO79" s="1324"/>
      <c r="AP79" s="1324"/>
      <c r="AQ79" s="1324"/>
      <c r="AR79" s="1324"/>
      <c r="AS79" s="1324"/>
      <c r="AT79" s="1324"/>
      <c r="AU79" s="1324"/>
      <c r="AV79" s="1324"/>
      <c r="AW79" s="1324"/>
      <c r="AX79" s="1324"/>
      <c r="AY79" s="1324"/>
      <c r="AZ79" s="1324"/>
      <c r="BA79" s="1324"/>
      <c r="BB79" s="1328" t="s">
        <v>612</v>
      </c>
      <c r="BC79" s="1328"/>
      <c r="BD79" s="1328"/>
      <c r="BE79" s="1328"/>
      <c r="BF79" s="1328"/>
      <c r="BG79" s="1328"/>
      <c r="BH79" s="1328"/>
      <c r="BI79" s="1328"/>
      <c r="BJ79" s="1328"/>
      <c r="BK79" s="1328"/>
      <c r="BL79" s="1328"/>
      <c r="BM79" s="1328"/>
      <c r="BN79" s="1328"/>
      <c r="BO79" s="1328"/>
      <c r="BP79" s="1319">
        <v>8.1999999999999993</v>
      </c>
      <c r="BQ79" s="1319"/>
      <c r="BR79" s="1319"/>
      <c r="BS79" s="1319"/>
      <c r="BT79" s="1319"/>
      <c r="BU79" s="1319"/>
      <c r="BV79" s="1319"/>
      <c r="BW79" s="1319"/>
      <c r="BX79" s="1319">
        <v>8</v>
      </c>
      <c r="BY79" s="1319"/>
      <c r="BZ79" s="1319"/>
      <c r="CA79" s="1319"/>
      <c r="CB79" s="1319"/>
      <c r="CC79" s="1319"/>
      <c r="CD79" s="1319"/>
      <c r="CE79" s="1319"/>
      <c r="CF79" s="1319">
        <v>7.9</v>
      </c>
      <c r="CG79" s="1319"/>
      <c r="CH79" s="1319"/>
      <c r="CI79" s="1319"/>
      <c r="CJ79" s="1319"/>
      <c r="CK79" s="1319"/>
      <c r="CL79" s="1319"/>
      <c r="CM79" s="1319"/>
      <c r="CN79" s="1319">
        <v>7.7</v>
      </c>
      <c r="CO79" s="1319"/>
      <c r="CP79" s="1319"/>
      <c r="CQ79" s="1319"/>
      <c r="CR79" s="1319"/>
      <c r="CS79" s="1319"/>
      <c r="CT79" s="1319"/>
      <c r="CU79" s="1319"/>
      <c r="CV79" s="1319">
        <v>7.9</v>
      </c>
      <c r="CW79" s="1319"/>
      <c r="CX79" s="1319"/>
      <c r="CY79" s="1319"/>
      <c r="CZ79" s="1319"/>
      <c r="DA79" s="1319"/>
      <c r="DB79" s="1319"/>
      <c r="DC79" s="1319"/>
    </row>
    <row r="80" spans="2:107" ht="13.5" x14ac:dyDescent="0.15">
      <c r="B80" s="389"/>
      <c r="G80" s="1320"/>
      <c r="H80" s="1320"/>
      <c r="I80" s="1329"/>
      <c r="J80" s="1329"/>
      <c r="K80" s="1331"/>
      <c r="L80" s="1331"/>
      <c r="M80" s="1331"/>
      <c r="N80" s="1331"/>
      <c r="AN80" s="1324"/>
      <c r="AO80" s="1324"/>
      <c r="AP80" s="1324"/>
      <c r="AQ80" s="1324"/>
      <c r="AR80" s="1324"/>
      <c r="AS80" s="1324"/>
      <c r="AT80" s="1324"/>
      <c r="AU80" s="1324"/>
      <c r="AV80" s="1324"/>
      <c r="AW80" s="1324"/>
      <c r="AX80" s="1324"/>
      <c r="AY80" s="1324"/>
      <c r="AZ80" s="1324"/>
      <c r="BA80" s="1324"/>
      <c r="BB80" s="1328"/>
      <c r="BC80" s="1328"/>
      <c r="BD80" s="1328"/>
      <c r="BE80" s="1328"/>
      <c r="BF80" s="1328"/>
      <c r="BG80" s="1328"/>
      <c r="BH80" s="1328"/>
      <c r="BI80" s="1328"/>
      <c r="BJ80" s="1328"/>
      <c r="BK80" s="1328"/>
      <c r="BL80" s="1328"/>
      <c r="BM80" s="1328"/>
      <c r="BN80" s="1328"/>
      <c r="BO80" s="1328"/>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password="9A61" sheet="1" objects="1" scenarios="1" formatCells="0"/>
  <dataConsolidate/>
  <mergeCells count="112">
    <mergeCell ref="CV79:DC80"/>
    <mergeCell ref="CN77:CU78"/>
    <mergeCell ref="CV77:DC78"/>
    <mergeCell ref="BP79:BW80"/>
    <mergeCell ref="BX75:CE76"/>
    <mergeCell ref="CF75:CM76"/>
    <mergeCell ref="CF77:CM78"/>
    <mergeCell ref="CF79:CM80"/>
    <mergeCell ref="BX79:CE80"/>
    <mergeCell ref="N77:N78"/>
    <mergeCell ref="AN77:BA80"/>
    <mergeCell ref="BB77:BO78"/>
    <mergeCell ref="BP77:BW78"/>
    <mergeCell ref="BX77:CE78"/>
    <mergeCell ref="G77:H80"/>
    <mergeCell ref="I77:J78"/>
    <mergeCell ref="K77:K78"/>
    <mergeCell ref="L77:L78"/>
    <mergeCell ref="M77:M78"/>
    <mergeCell ref="CN79:CU80"/>
    <mergeCell ref="BX73:CE74"/>
    <mergeCell ref="CF73:CM74"/>
    <mergeCell ref="CN73:CU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5:BW76"/>
    <mergeCell ref="G73:H76"/>
    <mergeCell ref="I73:J74"/>
    <mergeCell ref="K73:K74"/>
    <mergeCell ref="L73:L74"/>
    <mergeCell ref="M73:M74"/>
    <mergeCell ref="N73:N74"/>
    <mergeCell ref="CN75:CU76"/>
    <mergeCell ref="CV75:DC76"/>
    <mergeCell ref="CV73:DC74"/>
    <mergeCell ref="CV72:DC72"/>
    <mergeCell ref="BX72:CE72"/>
    <mergeCell ref="CF72:CM72"/>
    <mergeCell ref="CN72:CU72"/>
    <mergeCell ref="CN57:CU58"/>
    <mergeCell ref="CV57:DC58"/>
    <mergeCell ref="G72:J72"/>
    <mergeCell ref="AN72:BO72"/>
    <mergeCell ref="BP72:BW72"/>
    <mergeCell ref="I57:J58"/>
    <mergeCell ref="K57:K58"/>
    <mergeCell ref="I53:J54"/>
    <mergeCell ref="K53:K54"/>
    <mergeCell ref="L53:L54"/>
    <mergeCell ref="M53:M54"/>
    <mergeCell ref="BX57:CE58"/>
    <mergeCell ref="CF57:CM58"/>
    <mergeCell ref="AN65:DC69"/>
    <mergeCell ref="BX55:CE56"/>
    <mergeCell ref="CF55:CM56"/>
    <mergeCell ref="CN55:CU56"/>
    <mergeCell ref="CV55:DC56"/>
    <mergeCell ref="G55:H58"/>
    <mergeCell ref="I55:J56"/>
    <mergeCell ref="K55:K56"/>
    <mergeCell ref="L55:L56"/>
    <mergeCell ref="M55:M56"/>
    <mergeCell ref="N55:N56"/>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AN43:DC47"/>
    <mergeCell ref="CV53:DC54"/>
    <mergeCell ref="G50:J50"/>
    <mergeCell ref="AN50:BO50"/>
    <mergeCell ref="BP50:BW50"/>
    <mergeCell ref="BX50:CE50"/>
    <mergeCell ref="CF50:CM50"/>
    <mergeCell ref="CN50:CU50"/>
    <mergeCell ref="CV50:DC50"/>
    <mergeCell ref="CV51:DC52"/>
    <mergeCell ref="CN51:CU52"/>
    <mergeCell ref="G51:H54"/>
    <mergeCell ref="BP53:BW54"/>
    <mergeCell ref="BX53:CE54"/>
    <mergeCell ref="CF53:CM54"/>
    <mergeCell ref="AN51:BA54"/>
    <mergeCell ref="BB51:BO52"/>
    <mergeCell ref="BP51:BW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520</v>
      </c>
    </row>
  </sheetData>
  <sheetProtection algorithmName="SHA-512" hashValue="g4GgsOjOVuVXlbAoFIm/NNBGSanx9HPmvBNo+N7HQd5+nCKZYR8tiIDD1Mev9zktTbaxgD45PNqEADD2kEpP8g==" saltValue="uGi3saQtzpzxFlgery7Ae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520</v>
      </c>
    </row>
  </sheetData>
  <sheetProtection algorithmName="SHA-512" hashValue="4wqUwy3wt8SX8h5JZjERwW0+Mdbo2cOkWSKtw8m7xZ6XXslsOZBVgwv1ZaS5Z0s/tpBlTKh6vzIWO4hfDnGXeA==" saltValue="4Pk+9gGldtFf0lxjFRiVy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570</v>
      </c>
      <c r="G2" s="157"/>
      <c r="H2" s="158"/>
    </row>
    <row r="3" spans="1:8" x14ac:dyDescent="0.15">
      <c r="A3" s="154" t="s">
        <v>563</v>
      </c>
      <c r="B3" s="159"/>
      <c r="C3" s="160"/>
      <c r="D3" s="161">
        <v>85605</v>
      </c>
      <c r="E3" s="162"/>
      <c r="F3" s="163">
        <v>67293</v>
      </c>
      <c r="G3" s="164"/>
      <c r="H3" s="165"/>
    </row>
    <row r="4" spans="1:8" x14ac:dyDescent="0.15">
      <c r="A4" s="166"/>
      <c r="B4" s="167"/>
      <c r="C4" s="168"/>
      <c r="D4" s="169">
        <v>32574</v>
      </c>
      <c r="E4" s="170"/>
      <c r="F4" s="171">
        <v>35076</v>
      </c>
      <c r="G4" s="172"/>
      <c r="H4" s="173"/>
    </row>
    <row r="5" spans="1:8" x14ac:dyDescent="0.15">
      <c r="A5" s="154" t="s">
        <v>565</v>
      </c>
      <c r="B5" s="159"/>
      <c r="C5" s="160"/>
      <c r="D5" s="161">
        <v>85660</v>
      </c>
      <c r="E5" s="162"/>
      <c r="F5" s="163">
        <v>67343</v>
      </c>
      <c r="G5" s="164"/>
      <c r="H5" s="165"/>
    </row>
    <row r="6" spans="1:8" x14ac:dyDescent="0.15">
      <c r="A6" s="166"/>
      <c r="B6" s="167"/>
      <c r="C6" s="168"/>
      <c r="D6" s="169">
        <v>15629</v>
      </c>
      <c r="E6" s="170"/>
      <c r="F6" s="171">
        <v>32865</v>
      </c>
      <c r="G6" s="172"/>
      <c r="H6" s="173"/>
    </row>
    <row r="7" spans="1:8" x14ac:dyDescent="0.15">
      <c r="A7" s="154" t="s">
        <v>566</v>
      </c>
      <c r="B7" s="159"/>
      <c r="C7" s="160"/>
      <c r="D7" s="161">
        <v>72231</v>
      </c>
      <c r="E7" s="162"/>
      <c r="F7" s="163">
        <v>73475</v>
      </c>
      <c r="G7" s="164"/>
      <c r="H7" s="165"/>
    </row>
    <row r="8" spans="1:8" x14ac:dyDescent="0.15">
      <c r="A8" s="166"/>
      <c r="B8" s="167"/>
      <c r="C8" s="168"/>
      <c r="D8" s="169">
        <v>25257</v>
      </c>
      <c r="E8" s="170"/>
      <c r="F8" s="171">
        <v>43072</v>
      </c>
      <c r="G8" s="172"/>
      <c r="H8" s="173"/>
    </row>
    <row r="9" spans="1:8" x14ac:dyDescent="0.15">
      <c r="A9" s="154" t="s">
        <v>567</v>
      </c>
      <c r="B9" s="159"/>
      <c r="C9" s="160"/>
      <c r="D9" s="161">
        <v>74750</v>
      </c>
      <c r="E9" s="162"/>
      <c r="F9" s="163">
        <v>87464</v>
      </c>
      <c r="G9" s="164"/>
      <c r="H9" s="165"/>
    </row>
    <row r="10" spans="1:8" x14ac:dyDescent="0.15">
      <c r="A10" s="166"/>
      <c r="B10" s="167"/>
      <c r="C10" s="168"/>
      <c r="D10" s="169">
        <v>27445</v>
      </c>
      <c r="E10" s="170"/>
      <c r="F10" s="171">
        <v>47479</v>
      </c>
      <c r="G10" s="172"/>
      <c r="H10" s="173"/>
    </row>
    <row r="11" spans="1:8" x14ac:dyDescent="0.15">
      <c r="A11" s="154" t="s">
        <v>568</v>
      </c>
      <c r="B11" s="159"/>
      <c r="C11" s="160"/>
      <c r="D11" s="161">
        <v>63463</v>
      </c>
      <c r="E11" s="162"/>
      <c r="F11" s="163">
        <v>117234</v>
      </c>
      <c r="G11" s="164"/>
      <c r="H11" s="165"/>
    </row>
    <row r="12" spans="1:8" x14ac:dyDescent="0.15">
      <c r="A12" s="166"/>
      <c r="B12" s="167"/>
      <c r="C12" s="174"/>
      <c r="D12" s="169">
        <v>25457</v>
      </c>
      <c r="E12" s="170"/>
      <c r="F12" s="171">
        <v>59796</v>
      </c>
      <c r="G12" s="172"/>
      <c r="H12" s="173"/>
    </row>
    <row r="13" spans="1:8" x14ac:dyDescent="0.15">
      <c r="A13" s="154"/>
      <c r="B13" s="159"/>
      <c r="C13" s="175"/>
      <c r="D13" s="176">
        <v>76342</v>
      </c>
      <c r="E13" s="177"/>
      <c r="F13" s="178">
        <v>82562</v>
      </c>
      <c r="G13" s="179"/>
      <c r="H13" s="165"/>
    </row>
    <row r="14" spans="1:8" x14ac:dyDescent="0.15">
      <c r="A14" s="166"/>
      <c r="B14" s="167"/>
      <c r="C14" s="168"/>
      <c r="D14" s="169">
        <v>25272</v>
      </c>
      <c r="E14" s="170"/>
      <c r="F14" s="171">
        <v>43658</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1.27</v>
      </c>
      <c r="C19" s="180">
        <f>ROUND(VALUE(SUBSTITUTE(実質収支比率等に係る経年分析!G$48,"▲","-")),2)</f>
        <v>1.37</v>
      </c>
      <c r="D19" s="180">
        <f>ROUND(VALUE(SUBSTITUTE(実質収支比率等に係る経年分析!H$48,"▲","-")),2)</f>
        <v>1.41</v>
      </c>
      <c r="E19" s="180">
        <f>ROUND(VALUE(SUBSTITUTE(実質収支比率等に係る経年分析!I$48,"▲","-")),2)</f>
        <v>1.48</v>
      </c>
      <c r="F19" s="180">
        <f>ROUND(VALUE(SUBSTITUTE(実質収支比率等に係る経年分析!J$48,"▲","-")),2)</f>
        <v>1.5</v>
      </c>
    </row>
    <row r="20" spans="1:11" x14ac:dyDescent="0.15">
      <c r="A20" s="180" t="s">
        <v>55</v>
      </c>
      <c r="B20" s="180">
        <f>ROUND(VALUE(SUBSTITUTE(実質収支比率等に係る経年分析!F$47,"▲","-")),2)</f>
        <v>19.96</v>
      </c>
      <c r="C20" s="180">
        <f>ROUND(VALUE(SUBSTITUTE(実質収支比率等に係る経年分析!G$47,"▲","-")),2)</f>
        <v>19.77</v>
      </c>
      <c r="D20" s="180">
        <f>ROUND(VALUE(SUBSTITUTE(実質収支比率等に係る経年分析!H$47,"▲","-")),2)</f>
        <v>14.89</v>
      </c>
      <c r="E20" s="180">
        <f>ROUND(VALUE(SUBSTITUTE(実質収支比率等に係る経年分析!I$47,"▲","-")),2)</f>
        <v>15.97</v>
      </c>
      <c r="F20" s="180">
        <f>ROUND(VALUE(SUBSTITUTE(実質収支比率等に係る経年分析!J$47,"▲","-")),2)</f>
        <v>16.43</v>
      </c>
    </row>
    <row r="21" spans="1:11" x14ac:dyDescent="0.15">
      <c r="A21" s="180" t="s">
        <v>56</v>
      </c>
      <c r="B21" s="180">
        <f>IF(ISNUMBER(VALUE(SUBSTITUTE(実質収支比率等に係る経年分析!F$49,"▲","-"))),ROUND(VALUE(SUBSTITUTE(実質収支比率等に係る経年分析!F$49,"▲","-")),2),NA())</f>
        <v>-0.56999999999999995</v>
      </c>
      <c r="C21" s="180">
        <f>IF(ISNUMBER(VALUE(SUBSTITUTE(実質収支比率等に係る経年分析!G$49,"▲","-"))),ROUND(VALUE(SUBSTITUTE(実質収支比率等に係る経年分析!G$49,"▲","-")),2),NA())</f>
        <v>-0.3</v>
      </c>
      <c r="D21" s="180">
        <f>IF(ISNUMBER(VALUE(SUBSTITUTE(実質収支比率等に係る経年分析!H$49,"▲","-"))),ROUND(VALUE(SUBSTITUTE(実質収支比率等に係る経年分析!H$49,"▲","-")),2),NA())</f>
        <v>-4.58</v>
      </c>
      <c r="E21" s="180">
        <f>IF(ISNUMBER(VALUE(SUBSTITUTE(実質収支比率等に係る経年分析!I$49,"▲","-"))),ROUND(VALUE(SUBSTITUTE(実質収支比率等に係る経年分析!I$49,"▲","-")),2),NA())</f>
        <v>1.1399999999999999</v>
      </c>
      <c r="F21" s="180">
        <f>IF(ISNUMBER(VALUE(SUBSTITUTE(実質収支比率等に係る経年分析!J$49,"▲","-"))),ROUND(VALUE(SUBSTITUTE(実質収支比率等に係る経年分析!J$49,"▲","-")),2),NA())</f>
        <v>1.24</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3.55</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f>IF(ROUND(VALUE(SUBSTITUTE(連結実質赤字比率に係る赤字・黒字の構成分析!G$42,"▲", "-")), 2) &lt; 0, ABS(ROUND(VALUE(SUBSTITUTE(連結実質赤字比率に係る赤字・黒字の構成分析!G$42,"▲", "-")), 2)), NA())</f>
        <v>0.08</v>
      </c>
      <c r="E28" s="181" t="e">
        <f>IF(ROUND(VALUE(SUBSTITUTE(連結実質赤字比率に係る赤字・黒字の構成分析!G$42,"▲", "-")), 2) &gt;= 0, ABS(ROUND(VALUE(SUBSTITUTE(連結実質赤字比率に係る赤字・黒字の構成分析!G$42,"▲", "-")), 2)), NA())</f>
        <v>#N/A</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漁業集落排水事業特別会計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2.37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3.27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1.88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v>
      </c>
    </row>
    <row r="34" spans="1:16" x14ac:dyDescent="0.15">
      <c r="A34" s="181" t="str">
        <f>IF(連結実質赤字比率に係る赤字・黒字の構成分析!C$36="",NA(),連結実質赤字比率に係る赤字・黒字の構成分析!C$36)</f>
        <v>後期高齢者医療特別会計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0.11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0.12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0.05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0.11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1.27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1.36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1.48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1.49</v>
      </c>
    </row>
    <row r="36" spans="1:16" x14ac:dyDescent="0.15">
      <c r="A36" s="181" t="str">
        <f>IF(連結実質赤字比率に係る赤字・黒字の構成分析!C$34="",NA(),連結実質赤字比率に係る赤字・黒字の構成分析!C$34)</f>
        <v>介護保険特別会計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1.85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1.51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1.52</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609</v>
      </c>
      <c r="E42" s="182"/>
      <c r="F42" s="182"/>
      <c r="G42" s="182">
        <f>'実質公債費比率（分子）の構造'!L$52</f>
        <v>591</v>
      </c>
      <c r="H42" s="182"/>
      <c r="I42" s="182"/>
      <c r="J42" s="182">
        <f>'実質公債費比率（分子）の構造'!M$52</f>
        <v>592</v>
      </c>
      <c r="K42" s="182"/>
      <c r="L42" s="182"/>
      <c r="M42" s="182">
        <f>'実質公債費比率（分子）の構造'!N$52</f>
        <v>587</v>
      </c>
      <c r="N42" s="182"/>
      <c r="O42" s="182"/>
      <c r="P42" s="182">
        <f>'実質公債費比率（分子）の構造'!O$52</f>
        <v>573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21</v>
      </c>
      <c r="C45" s="182"/>
      <c r="D45" s="182"/>
      <c r="E45" s="182">
        <f>'実質公債費比率（分子）の構造'!L$49</f>
        <v>24</v>
      </c>
      <c r="F45" s="182"/>
      <c r="G45" s="182"/>
      <c r="H45" s="182">
        <f>'実質公債費比率（分子）の構造'!M$49</f>
        <v>27</v>
      </c>
      <c r="I45" s="182"/>
      <c r="J45" s="182"/>
      <c r="K45" s="182">
        <f>'実質公債費比率（分子）の構造'!N$49</f>
        <v>29</v>
      </c>
      <c r="L45" s="182"/>
      <c r="M45" s="182"/>
      <c r="N45" s="182">
        <f>'実質公債費比率（分子）の構造'!O$49</f>
        <v>23</v>
      </c>
      <c r="O45" s="182"/>
      <c r="P45" s="182"/>
    </row>
    <row r="46" spans="1:16" x14ac:dyDescent="0.15">
      <c r="A46" s="182" t="s">
        <v>67</v>
      </c>
      <c r="B46" s="182">
        <f>'実質公債費比率（分子）の構造'!K$48</f>
        <v>259</v>
      </c>
      <c r="C46" s="182"/>
      <c r="D46" s="182"/>
      <c r="E46" s="182">
        <f>'実質公債費比率（分子）の構造'!L$48</f>
        <v>269</v>
      </c>
      <c r="F46" s="182"/>
      <c r="G46" s="182"/>
      <c r="H46" s="182">
        <f>'実質公債費比率（分子）の構造'!M$48</f>
        <v>248</v>
      </c>
      <c r="I46" s="182"/>
      <c r="J46" s="182"/>
      <c r="K46" s="182">
        <f>'実質公債費比率（分子）の構造'!N$48</f>
        <v>252</v>
      </c>
      <c r="L46" s="182"/>
      <c r="M46" s="182"/>
      <c r="N46" s="182">
        <f>'実質公債費比率（分子）の構造'!O$48</f>
        <v>259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813</v>
      </c>
      <c r="C49" s="182"/>
      <c r="D49" s="182"/>
      <c r="E49" s="182">
        <f>'実質公債費比率（分子）の構造'!L$45</f>
        <v>756</v>
      </c>
      <c r="F49" s="182"/>
      <c r="G49" s="182"/>
      <c r="H49" s="182">
        <f>'実質公債費比率（分子）の構造'!M$45</f>
        <v>752</v>
      </c>
      <c r="I49" s="182"/>
      <c r="J49" s="182"/>
      <c r="K49" s="182">
        <f>'実質公債費比率（分子）の構造'!N$45</f>
        <v>676</v>
      </c>
      <c r="L49" s="182"/>
      <c r="M49" s="182"/>
      <c r="N49" s="182">
        <f>'実質公債費比率（分子）の構造'!O$45</f>
        <v>697</v>
      </c>
      <c r="O49" s="182"/>
      <c r="P49" s="182"/>
    </row>
    <row r="50" spans="1:16" x14ac:dyDescent="0.15">
      <c r="A50" s="182" t="s">
        <v>71</v>
      </c>
      <c r="B50" s="182" t="e">
        <f>NA()</f>
        <v>#N/A</v>
      </c>
      <c r="C50" s="182">
        <f>IF(ISNUMBER('実質公債費比率（分子）の構造'!K$53),'実質公債費比率（分子）の構造'!K$53,NA())</f>
        <v>484</v>
      </c>
      <c r="D50" s="182" t="e">
        <f>NA()</f>
        <v>#N/A</v>
      </c>
      <c r="E50" s="182" t="e">
        <f>NA()</f>
        <v>#N/A</v>
      </c>
      <c r="F50" s="182">
        <f>IF(ISNUMBER('実質公債費比率（分子）の構造'!L$53),'実質公債費比率（分子）の構造'!L$53,NA())</f>
        <v>458</v>
      </c>
      <c r="G50" s="182" t="e">
        <f>NA()</f>
        <v>#N/A</v>
      </c>
      <c r="H50" s="182" t="e">
        <f>NA()</f>
        <v>#N/A</v>
      </c>
      <c r="I50" s="182">
        <f>IF(ISNUMBER('実質公債費比率（分子）の構造'!M$53),'実質公債費比率（分子）の構造'!M$53,NA())</f>
        <v>435</v>
      </c>
      <c r="J50" s="182" t="e">
        <f>NA()</f>
        <v>#N/A</v>
      </c>
      <c r="K50" s="182" t="e">
        <f>NA()</f>
        <v>#N/A</v>
      </c>
      <c r="L50" s="182">
        <f>IF(ISNUMBER('実質公債費比率（分子）の構造'!N$53),'実質公債費比率（分子）の構造'!N$53,NA())</f>
        <v>370</v>
      </c>
      <c r="M50" s="182" t="e">
        <f>NA()</f>
        <v>#N/A</v>
      </c>
      <c r="N50" s="182" t="e">
        <f>NA()</f>
        <v>#N/A</v>
      </c>
      <c r="O50" s="182">
        <f>IF(ISNUMBER('実質公債費比率（分子）の構造'!O$53),'実質公債費比率（分子）の構造'!O$53,NA())</f>
        <v>406</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6678</v>
      </c>
      <c r="E56" s="181"/>
      <c r="F56" s="181"/>
      <c r="G56" s="181">
        <f>'将来負担比率（分子）の構造'!J$52</f>
        <v>6528</v>
      </c>
      <c r="H56" s="181"/>
      <c r="I56" s="181"/>
      <c r="J56" s="181">
        <f>'将来負担比率（分子）の構造'!K$52</f>
        <v>6494</v>
      </c>
      <c r="K56" s="181"/>
      <c r="L56" s="181"/>
      <c r="M56" s="181">
        <f>'将来負担比率（分子）の構造'!L$52</f>
        <v>6402</v>
      </c>
      <c r="N56" s="181"/>
      <c r="O56" s="181"/>
      <c r="P56" s="181">
        <f>'将来負担比率（分子）の構造'!M$52</f>
        <v>6267</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f>'将来負担比率（分子）の構造'!M$51</f>
        <v>165</v>
      </c>
    </row>
    <row r="58" spans="1:16" x14ac:dyDescent="0.15">
      <c r="A58" s="181" t="s">
        <v>41</v>
      </c>
      <c r="B58" s="181"/>
      <c r="C58" s="181"/>
      <c r="D58" s="181">
        <f>'将来負担比率（分子）の構造'!I$50</f>
        <v>1691</v>
      </c>
      <c r="E58" s="181"/>
      <c r="F58" s="181"/>
      <c r="G58" s="181">
        <f>'将来負担比率（分子）の構造'!J$50</f>
        <v>1900</v>
      </c>
      <c r="H58" s="181"/>
      <c r="I58" s="181"/>
      <c r="J58" s="181">
        <f>'将来負担比率（分子）の構造'!K$50</f>
        <v>1804</v>
      </c>
      <c r="K58" s="181"/>
      <c r="L58" s="181"/>
      <c r="M58" s="181">
        <f>'将来負担比率（分子）の構造'!L$50</f>
        <v>1716</v>
      </c>
      <c r="N58" s="181"/>
      <c r="O58" s="181"/>
      <c r="P58" s="181">
        <f>'将来負担比率（分子）の構造'!M$50</f>
        <v>1616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1399</v>
      </c>
      <c r="C62" s="181"/>
      <c r="D62" s="181"/>
      <c r="E62" s="181">
        <f>'将来負担比率（分子）の構造'!J$45</f>
        <v>1108</v>
      </c>
      <c r="F62" s="181"/>
      <c r="G62" s="181"/>
      <c r="H62" s="181">
        <f>'将来負担比率（分子）の構造'!K$45</f>
        <v>998</v>
      </c>
      <c r="I62" s="181"/>
      <c r="J62" s="181"/>
      <c r="K62" s="181">
        <f>'将来負担比率（分子）の構造'!L$45</f>
        <v>987</v>
      </c>
      <c r="L62" s="181"/>
      <c r="M62" s="181"/>
      <c r="N62" s="181">
        <f>'将来負担比率（分子）の構造'!M$45</f>
        <v>980</v>
      </c>
      <c r="O62" s="181"/>
      <c r="P62" s="181"/>
    </row>
    <row r="63" spans="1:16" x14ac:dyDescent="0.15">
      <c r="A63" s="181" t="s">
        <v>34</v>
      </c>
      <c r="B63" s="181">
        <f>'将来負担比率（分子）の構造'!I$44</f>
        <v>171</v>
      </c>
      <c r="C63" s="181"/>
      <c r="D63" s="181"/>
      <c r="E63" s="181">
        <f>'将来負担比率（分子）の構造'!J$44</f>
        <v>207</v>
      </c>
      <c r="F63" s="181"/>
      <c r="G63" s="181"/>
      <c r="H63" s="181">
        <f>'将来負担比率（分子）の構造'!K$44</f>
        <v>205</v>
      </c>
      <c r="I63" s="181"/>
      <c r="J63" s="181"/>
      <c r="K63" s="181">
        <f>'将来負担比率（分子）の構造'!L$44</f>
        <v>191</v>
      </c>
      <c r="L63" s="181"/>
      <c r="M63" s="181"/>
      <c r="N63" s="181">
        <f>'将来負担比率（分子）の構造'!M$44</f>
        <v>168</v>
      </c>
      <c r="O63" s="181"/>
      <c r="P63" s="181"/>
    </row>
    <row r="64" spans="1:16" x14ac:dyDescent="0.15">
      <c r="A64" s="181" t="s">
        <v>33</v>
      </c>
      <c r="B64" s="181">
        <f>'将来負担比率（分子）の構造'!I$43</f>
        <v>3718</v>
      </c>
      <c r="C64" s="181"/>
      <c r="D64" s="181"/>
      <c r="E64" s="181">
        <f>'将来負担比率（分子）の構造'!J$43</f>
        <v>3593</v>
      </c>
      <c r="F64" s="181"/>
      <c r="G64" s="181"/>
      <c r="H64" s="181">
        <f>'将来負担比率（分子）の構造'!K$43</f>
        <v>3466</v>
      </c>
      <c r="I64" s="181"/>
      <c r="J64" s="181"/>
      <c r="K64" s="181">
        <f>'将来負担比率（分子）の構造'!L$43</f>
        <v>3300</v>
      </c>
      <c r="L64" s="181"/>
      <c r="M64" s="181"/>
      <c r="N64" s="181">
        <f>'将来負担比率（分子）の構造'!M$43</f>
        <v>3051</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7331</v>
      </c>
      <c r="C66" s="181"/>
      <c r="D66" s="181"/>
      <c r="E66" s="181">
        <f>'将来負担比率（分子）の構造'!J$41</f>
        <v>7589</v>
      </c>
      <c r="F66" s="181"/>
      <c r="G66" s="181"/>
      <c r="H66" s="181">
        <f>'将来負担比率（分子）の構造'!K$41</f>
        <v>7911</v>
      </c>
      <c r="I66" s="181"/>
      <c r="J66" s="181"/>
      <c r="K66" s="181">
        <f>'将来負担比率（分子）の構造'!L$41</f>
        <v>8007</v>
      </c>
      <c r="L66" s="181"/>
      <c r="M66" s="181"/>
      <c r="N66" s="181">
        <f>'将来負担比率（分子）の構造'!M$41</f>
        <v>8171</v>
      </c>
      <c r="O66" s="181"/>
      <c r="P66" s="181"/>
    </row>
    <row r="67" spans="1:16" x14ac:dyDescent="0.15">
      <c r="A67" s="181" t="s">
        <v>75</v>
      </c>
      <c r="B67" s="181" t="e">
        <f>NA()</f>
        <v>#N/A</v>
      </c>
      <c r="C67" s="181">
        <f>IF(ISNUMBER('将来負担比率（分子）の構造'!I$53), IF('将来負担比率（分子）の構造'!I$53 &lt; 0, 0, '将来負担比率（分子）の構造'!I$53), NA())</f>
        <v>4251</v>
      </c>
      <c r="D67" s="181" t="e">
        <f>NA()</f>
        <v>#N/A</v>
      </c>
      <c r="E67" s="181" t="e">
        <f>NA()</f>
        <v>#N/A</v>
      </c>
      <c r="F67" s="181">
        <f>IF(ISNUMBER('将来負担比率（分子）の構造'!J$53), IF('将来負担比率（分子）の構造'!J$53 &lt; 0, 0, '将来負担比率（分子）の構造'!J$53), NA())</f>
        <v>4068</v>
      </c>
      <c r="G67" s="181" t="e">
        <f>NA()</f>
        <v>#N/A</v>
      </c>
      <c r="H67" s="181" t="e">
        <f>NA()</f>
        <v>#N/A</v>
      </c>
      <c r="I67" s="181">
        <f>IF(ISNUMBER('将来負担比率（分子）の構造'!K$53), IF('将来負担比率（分子）の構造'!K$53 &lt; 0, 0, '将来負担比率（分子）の構造'!K$53), NA())</f>
        <v>4282</v>
      </c>
      <c r="J67" s="181" t="e">
        <f>NA()</f>
        <v>#N/A</v>
      </c>
      <c r="K67" s="181" t="e">
        <f>NA()</f>
        <v>#N/A</v>
      </c>
      <c r="L67" s="181">
        <f>IF(ISNUMBER('将来負担比率（分子）の構造'!L$53), IF('将来負担比率（分子）の構造'!L$53 &lt; 0, 0, '将来負担比率（分子）の構造'!L$53), NA())</f>
        <v>4368</v>
      </c>
      <c r="M67" s="181" t="e">
        <f>NA()</f>
        <v>#N/A</v>
      </c>
      <c r="N67" s="181" t="e">
        <f>NA()</f>
        <v>#N/A</v>
      </c>
      <c r="O67" s="181">
        <f>IF(ISNUMBER('将来負担比率（分子）の構造'!M$53), IF('将来負担比率（分子）の構造'!M$53 &lt; 0, 0, '将来負担比率（分子）の構造'!M$53), NA())</f>
        <v>4323</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642</v>
      </c>
      <c r="C72" s="185">
        <f>基金残高に係る経年分析!G55</f>
        <v>688</v>
      </c>
      <c r="D72" s="185">
        <f>基金残高に係る経年分析!H55</f>
        <v>740</v>
      </c>
    </row>
    <row r="73" spans="1:16" x14ac:dyDescent="0.15">
      <c r="A73" s="184" t="s">
        <v>78</v>
      </c>
      <c r="B73" s="185">
        <f>基金残高に係る経年分析!F56</f>
        <v>38</v>
      </c>
      <c r="C73" s="185">
        <f>基金残高に係る経年分析!G56</f>
        <v>38</v>
      </c>
      <c r="D73" s="185">
        <f>基金残高に係る経年分析!H56</f>
        <v>38</v>
      </c>
    </row>
    <row r="74" spans="1:16" x14ac:dyDescent="0.15">
      <c r="A74" s="184" t="s">
        <v>79</v>
      </c>
      <c r="B74" s="185">
        <f>基金残高に係る経年分析!F57</f>
        <v>827</v>
      </c>
      <c r="C74" s="185">
        <f>基金残高に係る経年分析!G57</f>
        <v>664</v>
      </c>
      <c r="D74" s="185">
        <f>基金残高に係る経年分析!H57</f>
        <v>543</v>
      </c>
    </row>
  </sheetData>
  <sheetProtection algorithmName="SHA-512" hashValue="aVasBbAxQ2QsmxO2B80AwWXs+aYlZeMwOZro0IYBm9jFAPT+HxclbUYjbItejDqoZJ1IyYcVY1ySN7F3mmuOVg==" saltValue="BVVz5IbqfNABamfPd5cW7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214</v>
      </c>
      <c r="DI1" s="662"/>
      <c r="DJ1" s="662"/>
      <c r="DK1" s="662"/>
      <c r="DL1" s="662"/>
      <c r="DM1" s="662"/>
      <c r="DN1" s="663"/>
      <c r="DO1" s="226"/>
      <c r="DP1" s="661" t="s">
        <v>215</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217</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218</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219</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220</v>
      </c>
      <c r="S4" s="665"/>
      <c r="T4" s="665"/>
      <c r="U4" s="665"/>
      <c r="V4" s="665"/>
      <c r="W4" s="665"/>
      <c r="X4" s="665"/>
      <c r="Y4" s="666"/>
      <c r="Z4" s="664" t="s">
        <v>221</v>
      </c>
      <c r="AA4" s="665"/>
      <c r="AB4" s="665"/>
      <c r="AC4" s="666"/>
      <c r="AD4" s="664" t="s">
        <v>222</v>
      </c>
      <c r="AE4" s="665"/>
      <c r="AF4" s="665"/>
      <c r="AG4" s="665"/>
      <c r="AH4" s="665"/>
      <c r="AI4" s="665"/>
      <c r="AJ4" s="665"/>
      <c r="AK4" s="666"/>
      <c r="AL4" s="664" t="s">
        <v>221</v>
      </c>
      <c r="AM4" s="665"/>
      <c r="AN4" s="665"/>
      <c r="AO4" s="666"/>
      <c r="AP4" s="670" t="s">
        <v>223</v>
      </c>
      <c r="AQ4" s="670"/>
      <c r="AR4" s="670"/>
      <c r="AS4" s="670"/>
      <c r="AT4" s="670"/>
      <c r="AU4" s="670"/>
      <c r="AV4" s="670"/>
      <c r="AW4" s="670"/>
      <c r="AX4" s="670"/>
      <c r="AY4" s="670"/>
      <c r="AZ4" s="670"/>
      <c r="BA4" s="670"/>
      <c r="BB4" s="670"/>
      <c r="BC4" s="670"/>
      <c r="BD4" s="670"/>
      <c r="BE4" s="670"/>
      <c r="BF4" s="670"/>
      <c r="BG4" s="670" t="s">
        <v>224</v>
      </c>
      <c r="BH4" s="670"/>
      <c r="BI4" s="670"/>
      <c r="BJ4" s="670"/>
      <c r="BK4" s="670"/>
      <c r="BL4" s="670"/>
      <c r="BM4" s="670"/>
      <c r="BN4" s="670"/>
      <c r="BO4" s="670" t="s">
        <v>221</v>
      </c>
      <c r="BP4" s="670"/>
      <c r="BQ4" s="670"/>
      <c r="BR4" s="670"/>
      <c r="BS4" s="670" t="s">
        <v>225</v>
      </c>
      <c r="BT4" s="670"/>
      <c r="BU4" s="670"/>
      <c r="BV4" s="670"/>
      <c r="BW4" s="670"/>
      <c r="BX4" s="670"/>
      <c r="BY4" s="670"/>
      <c r="BZ4" s="670"/>
      <c r="CA4" s="670"/>
      <c r="CB4" s="670"/>
      <c r="CD4" s="667" t="s">
        <v>226</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227</v>
      </c>
      <c r="C5" s="672"/>
      <c r="D5" s="672"/>
      <c r="E5" s="672"/>
      <c r="F5" s="672"/>
      <c r="G5" s="672"/>
      <c r="H5" s="672"/>
      <c r="I5" s="672"/>
      <c r="J5" s="672"/>
      <c r="K5" s="672"/>
      <c r="L5" s="672"/>
      <c r="M5" s="672"/>
      <c r="N5" s="672"/>
      <c r="O5" s="672"/>
      <c r="P5" s="672"/>
      <c r="Q5" s="673"/>
      <c r="R5" s="674">
        <v>1878219</v>
      </c>
      <c r="S5" s="675"/>
      <c r="T5" s="675"/>
      <c r="U5" s="675"/>
      <c r="V5" s="675"/>
      <c r="W5" s="675"/>
      <c r="X5" s="675"/>
      <c r="Y5" s="676"/>
      <c r="Z5" s="677">
        <v>20.5</v>
      </c>
      <c r="AA5" s="677"/>
      <c r="AB5" s="677"/>
      <c r="AC5" s="677"/>
      <c r="AD5" s="678">
        <v>1878219</v>
      </c>
      <c r="AE5" s="678"/>
      <c r="AF5" s="678"/>
      <c r="AG5" s="678"/>
      <c r="AH5" s="678"/>
      <c r="AI5" s="678"/>
      <c r="AJ5" s="678"/>
      <c r="AK5" s="678"/>
      <c r="AL5" s="679">
        <v>44.4</v>
      </c>
      <c r="AM5" s="680"/>
      <c r="AN5" s="680"/>
      <c r="AO5" s="681"/>
      <c r="AP5" s="671" t="s">
        <v>228</v>
      </c>
      <c r="AQ5" s="672"/>
      <c r="AR5" s="672"/>
      <c r="AS5" s="672"/>
      <c r="AT5" s="672"/>
      <c r="AU5" s="672"/>
      <c r="AV5" s="672"/>
      <c r="AW5" s="672"/>
      <c r="AX5" s="672"/>
      <c r="AY5" s="672"/>
      <c r="AZ5" s="672"/>
      <c r="BA5" s="672"/>
      <c r="BB5" s="672"/>
      <c r="BC5" s="672"/>
      <c r="BD5" s="672"/>
      <c r="BE5" s="672"/>
      <c r="BF5" s="673"/>
      <c r="BG5" s="685">
        <v>1878219</v>
      </c>
      <c r="BH5" s="686"/>
      <c r="BI5" s="686"/>
      <c r="BJ5" s="686"/>
      <c r="BK5" s="686"/>
      <c r="BL5" s="686"/>
      <c r="BM5" s="686"/>
      <c r="BN5" s="687"/>
      <c r="BO5" s="688">
        <v>100</v>
      </c>
      <c r="BP5" s="688"/>
      <c r="BQ5" s="688"/>
      <c r="BR5" s="688"/>
      <c r="BS5" s="689">
        <v>87254</v>
      </c>
      <c r="BT5" s="689"/>
      <c r="BU5" s="689"/>
      <c r="BV5" s="689"/>
      <c r="BW5" s="689"/>
      <c r="BX5" s="689"/>
      <c r="BY5" s="689"/>
      <c r="BZ5" s="689"/>
      <c r="CA5" s="689"/>
      <c r="CB5" s="693"/>
      <c r="CD5" s="667" t="s">
        <v>223</v>
      </c>
      <c r="CE5" s="668"/>
      <c r="CF5" s="668"/>
      <c r="CG5" s="668"/>
      <c r="CH5" s="668"/>
      <c r="CI5" s="668"/>
      <c r="CJ5" s="668"/>
      <c r="CK5" s="668"/>
      <c r="CL5" s="668"/>
      <c r="CM5" s="668"/>
      <c r="CN5" s="668"/>
      <c r="CO5" s="668"/>
      <c r="CP5" s="668"/>
      <c r="CQ5" s="669"/>
      <c r="CR5" s="667" t="s">
        <v>229</v>
      </c>
      <c r="CS5" s="668"/>
      <c r="CT5" s="668"/>
      <c r="CU5" s="668"/>
      <c r="CV5" s="668"/>
      <c r="CW5" s="668"/>
      <c r="CX5" s="668"/>
      <c r="CY5" s="669"/>
      <c r="CZ5" s="667" t="s">
        <v>221</v>
      </c>
      <c r="DA5" s="668"/>
      <c r="DB5" s="668"/>
      <c r="DC5" s="669"/>
      <c r="DD5" s="667" t="s">
        <v>230</v>
      </c>
      <c r="DE5" s="668"/>
      <c r="DF5" s="668"/>
      <c r="DG5" s="668"/>
      <c r="DH5" s="668"/>
      <c r="DI5" s="668"/>
      <c r="DJ5" s="668"/>
      <c r="DK5" s="668"/>
      <c r="DL5" s="668"/>
      <c r="DM5" s="668"/>
      <c r="DN5" s="668"/>
      <c r="DO5" s="668"/>
      <c r="DP5" s="669"/>
      <c r="DQ5" s="667" t="s">
        <v>231</v>
      </c>
      <c r="DR5" s="668"/>
      <c r="DS5" s="668"/>
      <c r="DT5" s="668"/>
      <c r="DU5" s="668"/>
      <c r="DV5" s="668"/>
      <c r="DW5" s="668"/>
      <c r="DX5" s="668"/>
      <c r="DY5" s="668"/>
      <c r="DZ5" s="668"/>
      <c r="EA5" s="668"/>
      <c r="EB5" s="668"/>
      <c r="EC5" s="669"/>
    </row>
    <row r="6" spans="2:143" ht="11.25" customHeight="1" x14ac:dyDescent="0.15">
      <c r="B6" s="682" t="s">
        <v>232</v>
      </c>
      <c r="C6" s="683"/>
      <c r="D6" s="683"/>
      <c r="E6" s="683"/>
      <c r="F6" s="683"/>
      <c r="G6" s="683"/>
      <c r="H6" s="683"/>
      <c r="I6" s="683"/>
      <c r="J6" s="683"/>
      <c r="K6" s="683"/>
      <c r="L6" s="683"/>
      <c r="M6" s="683"/>
      <c r="N6" s="683"/>
      <c r="O6" s="683"/>
      <c r="P6" s="683"/>
      <c r="Q6" s="684"/>
      <c r="R6" s="685">
        <v>48507</v>
      </c>
      <c r="S6" s="686"/>
      <c r="T6" s="686"/>
      <c r="U6" s="686"/>
      <c r="V6" s="686"/>
      <c r="W6" s="686"/>
      <c r="X6" s="686"/>
      <c r="Y6" s="687"/>
      <c r="Z6" s="688">
        <v>0.5</v>
      </c>
      <c r="AA6" s="688"/>
      <c r="AB6" s="688"/>
      <c r="AC6" s="688"/>
      <c r="AD6" s="689">
        <v>48507</v>
      </c>
      <c r="AE6" s="689"/>
      <c r="AF6" s="689"/>
      <c r="AG6" s="689"/>
      <c r="AH6" s="689"/>
      <c r="AI6" s="689"/>
      <c r="AJ6" s="689"/>
      <c r="AK6" s="689"/>
      <c r="AL6" s="690">
        <v>1.1000000000000001</v>
      </c>
      <c r="AM6" s="691"/>
      <c r="AN6" s="691"/>
      <c r="AO6" s="692"/>
      <c r="AP6" s="682" t="s">
        <v>233</v>
      </c>
      <c r="AQ6" s="683"/>
      <c r="AR6" s="683"/>
      <c r="AS6" s="683"/>
      <c r="AT6" s="683"/>
      <c r="AU6" s="683"/>
      <c r="AV6" s="683"/>
      <c r="AW6" s="683"/>
      <c r="AX6" s="683"/>
      <c r="AY6" s="683"/>
      <c r="AZ6" s="683"/>
      <c r="BA6" s="683"/>
      <c r="BB6" s="683"/>
      <c r="BC6" s="683"/>
      <c r="BD6" s="683"/>
      <c r="BE6" s="683"/>
      <c r="BF6" s="684"/>
      <c r="BG6" s="685">
        <v>1878219</v>
      </c>
      <c r="BH6" s="686"/>
      <c r="BI6" s="686"/>
      <c r="BJ6" s="686"/>
      <c r="BK6" s="686"/>
      <c r="BL6" s="686"/>
      <c r="BM6" s="686"/>
      <c r="BN6" s="687"/>
      <c r="BO6" s="688">
        <v>100</v>
      </c>
      <c r="BP6" s="688"/>
      <c r="BQ6" s="688"/>
      <c r="BR6" s="688"/>
      <c r="BS6" s="689">
        <v>87254</v>
      </c>
      <c r="BT6" s="689"/>
      <c r="BU6" s="689"/>
      <c r="BV6" s="689"/>
      <c r="BW6" s="689"/>
      <c r="BX6" s="689"/>
      <c r="BY6" s="689"/>
      <c r="BZ6" s="689"/>
      <c r="CA6" s="689"/>
      <c r="CB6" s="693"/>
      <c r="CD6" s="696" t="s">
        <v>234</v>
      </c>
      <c r="CE6" s="697"/>
      <c r="CF6" s="697"/>
      <c r="CG6" s="697"/>
      <c r="CH6" s="697"/>
      <c r="CI6" s="697"/>
      <c r="CJ6" s="697"/>
      <c r="CK6" s="697"/>
      <c r="CL6" s="697"/>
      <c r="CM6" s="697"/>
      <c r="CN6" s="697"/>
      <c r="CO6" s="697"/>
      <c r="CP6" s="697"/>
      <c r="CQ6" s="698"/>
      <c r="CR6" s="685">
        <v>101088</v>
      </c>
      <c r="CS6" s="686"/>
      <c r="CT6" s="686"/>
      <c r="CU6" s="686"/>
      <c r="CV6" s="686"/>
      <c r="CW6" s="686"/>
      <c r="CX6" s="686"/>
      <c r="CY6" s="687"/>
      <c r="CZ6" s="679">
        <v>1.1000000000000001</v>
      </c>
      <c r="DA6" s="680"/>
      <c r="DB6" s="680"/>
      <c r="DC6" s="699"/>
      <c r="DD6" s="694" t="s">
        <v>235</v>
      </c>
      <c r="DE6" s="686"/>
      <c r="DF6" s="686"/>
      <c r="DG6" s="686"/>
      <c r="DH6" s="686"/>
      <c r="DI6" s="686"/>
      <c r="DJ6" s="686"/>
      <c r="DK6" s="686"/>
      <c r="DL6" s="686"/>
      <c r="DM6" s="686"/>
      <c r="DN6" s="686"/>
      <c r="DO6" s="686"/>
      <c r="DP6" s="687"/>
      <c r="DQ6" s="694">
        <v>101044</v>
      </c>
      <c r="DR6" s="686"/>
      <c r="DS6" s="686"/>
      <c r="DT6" s="686"/>
      <c r="DU6" s="686"/>
      <c r="DV6" s="686"/>
      <c r="DW6" s="686"/>
      <c r="DX6" s="686"/>
      <c r="DY6" s="686"/>
      <c r="DZ6" s="686"/>
      <c r="EA6" s="686"/>
      <c r="EB6" s="686"/>
      <c r="EC6" s="695"/>
    </row>
    <row r="7" spans="2:143" ht="11.25" customHeight="1" x14ac:dyDescent="0.15">
      <c r="B7" s="682" t="s">
        <v>236</v>
      </c>
      <c r="C7" s="683"/>
      <c r="D7" s="683"/>
      <c r="E7" s="683"/>
      <c r="F7" s="683"/>
      <c r="G7" s="683"/>
      <c r="H7" s="683"/>
      <c r="I7" s="683"/>
      <c r="J7" s="683"/>
      <c r="K7" s="683"/>
      <c r="L7" s="683"/>
      <c r="M7" s="683"/>
      <c r="N7" s="683"/>
      <c r="O7" s="683"/>
      <c r="P7" s="683"/>
      <c r="Q7" s="684"/>
      <c r="R7" s="685">
        <v>2376</v>
      </c>
      <c r="S7" s="686"/>
      <c r="T7" s="686"/>
      <c r="U7" s="686"/>
      <c r="V7" s="686"/>
      <c r="W7" s="686"/>
      <c r="X7" s="686"/>
      <c r="Y7" s="687"/>
      <c r="Z7" s="688">
        <v>0</v>
      </c>
      <c r="AA7" s="688"/>
      <c r="AB7" s="688"/>
      <c r="AC7" s="688"/>
      <c r="AD7" s="689">
        <v>2376</v>
      </c>
      <c r="AE7" s="689"/>
      <c r="AF7" s="689"/>
      <c r="AG7" s="689"/>
      <c r="AH7" s="689"/>
      <c r="AI7" s="689"/>
      <c r="AJ7" s="689"/>
      <c r="AK7" s="689"/>
      <c r="AL7" s="690">
        <v>0.1</v>
      </c>
      <c r="AM7" s="691"/>
      <c r="AN7" s="691"/>
      <c r="AO7" s="692"/>
      <c r="AP7" s="682" t="s">
        <v>237</v>
      </c>
      <c r="AQ7" s="683"/>
      <c r="AR7" s="683"/>
      <c r="AS7" s="683"/>
      <c r="AT7" s="683"/>
      <c r="AU7" s="683"/>
      <c r="AV7" s="683"/>
      <c r="AW7" s="683"/>
      <c r="AX7" s="683"/>
      <c r="AY7" s="683"/>
      <c r="AZ7" s="683"/>
      <c r="BA7" s="683"/>
      <c r="BB7" s="683"/>
      <c r="BC7" s="683"/>
      <c r="BD7" s="683"/>
      <c r="BE7" s="683"/>
      <c r="BF7" s="684"/>
      <c r="BG7" s="685">
        <v>752985</v>
      </c>
      <c r="BH7" s="686"/>
      <c r="BI7" s="686"/>
      <c r="BJ7" s="686"/>
      <c r="BK7" s="686"/>
      <c r="BL7" s="686"/>
      <c r="BM7" s="686"/>
      <c r="BN7" s="687"/>
      <c r="BO7" s="688">
        <v>40.1</v>
      </c>
      <c r="BP7" s="688"/>
      <c r="BQ7" s="688"/>
      <c r="BR7" s="688"/>
      <c r="BS7" s="689">
        <v>16167</v>
      </c>
      <c r="BT7" s="689"/>
      <c r="BU7" s="689"/>
      <c r="BV7" s="689"/>
      <c r="BW7" s="689"/>
      <c r="BX7" s="689"/>
      <c r="BY7" s="689"/>
      <c r="BZ7" s="689"/>
      <c r="CA7" s="689"/>
      <c r="CB7" s="693"/>
      <c r="CD7" s="700" t="s">
        <v>238</v>
      </c>
      <c r="CE7" s="701"/>
      <c r="CF7" s="701"/>
      <c r="CG7" s="701"/>
      <c r="CH7" s="701"/>
      <c r="CI7" s="701"/>
      <c r="CJ7" s="701"/>
      <c r="CK7" s="701"/>
      <c r="CL7" s="701"/>
      <c r="CM7" s="701"/>
      <c r="CN7" s="701"/>
      <c r="CO7" s="701"/>
      <c r="CP7" s="701"/>
      <c r="CQ7" s="702"/>
      <c r="CR7" s="685">
        <v>2423534</v>
      </c>
      <c r="CS7" s="686"/>
      <c r="CT7" s="686"/>
      <c r="CU7" s="686"/>
      <c r="CV7" s="686"/>
      <c r="CW7" s="686"/>
      <c r="CX7" s="686"/>
      <c r="CY7" s="687"/>
      <c r="CZ7" s="688">
        <v>26.9</v>
      </c>
      <c r="DA7" s="688"/>
      <c r="DB7" s="688"/>
      <c r="DC7" s="688"/>
      <c r="DD7" s="694">
        <v>45596</v>
      </c>
      <c r="DE7" s="686"/>
      <c r="DF7" s="686"/>
      <c r="DG7" s="686"/>
      <c r="DH7" s="686"/>
      <c r="DI7" s="686"/>
      <c r="DJ7" s="686"/>
      <c r="DK7" s="686"/>
      <c r="DL7" s="686"/>
      <c r="DM7" s="686"/>
      <c r="DN7" s="686"/>
      <c r="DO7" s="686"/>
      <c r="DP7" s="687"/>
      <c r="DQ7" s="694">
        <v>689962</v>
      </c>
      <c r="DR7" s="686"/>
      <c r="DS7" s="686"/>
      <c r="DT7" s="686"/>
      <c r="DU7" s="686"/>
      <c r="DV7" s="686"/>
      <c r="DW7" s="686"/>
      <c r="DX7" s="686"/>
      <c r="DY7" s="686"/>
      <c r="DZ7" s="686"/>
      <c r="EA7" s="686"/>
      <c r="EB7" s="686"/>
      <c r="EC7" s="695"/>
    </row>
    <row r="8" spans="2:143" ht="11.25" customHeight="1" x14ac:dyDescent="0.15">
      <c r="B8" s="682" t="s">
        <v>239</v>
      </c>
      <c r="C8" s="683"/>
      <c r="D8" s="683"/>
      <c r="E8" s="683"/>
      <c r="F8" s="683"/>
      <c r="G8" s="683"/>
      <c r="H8" s="683"/>
      <c r="I8" s="683"/>
      <c r="J8" s="683"/>
      <c r="K8" s="683"/>
      <c r="L8" s="683"/>
      <c r="M8" s="683"/>
      <c r="N8" s="683"/>
      <c r="O8" s="683"/>
      <c r="P8" s="683"/>
      <c r="Q8" s="684"/>
      <c r="R8" s="685">
        <v>10054</v>
      </c>
      <c r="S8" s="686"/>
      <c r="T8" s="686"/>
      <c r="U8" s="686"/>
      <c r="V8" s="686"/>
      <c r="W8" s="686"/>
      <c r="X8" s="686"/>
      <c r="Y8" s="687"/>
      <c r="Z8" s="688">
        <v>0.1</v>
      </c>
      <c r="AA8" s="688"/>
      <c r="AB8" s="688"/>
      <c r="AC8" s="688"/>
      <c r="AD8" s="689">
        <v>10054</v>
      </c>
      <c r="AE8" s="689"/>
      <c r="AF8" s="689"/>
      <c r="AG8" s="689"/>
      <c r="AH8" s="689"/>
      <c r="AI8" s="689"/>
      <c r="AJ8" s="689"/>
      <c r="AK8" s="689"/>
      <c r="AL8" s="690">
        <v>0.2</v>
      </c>
      <c r="AM8" s="691"/>
      <c r="AN8" s="691"/>
      <c r="AO8" s="692"/>
      <c r="AP8" s="682" t="s">
        <v>240</v>
      </c>
      <c r="AQ8" s="683"/>
      <c r="AR8" s="683"/>
      <c r="AS8" s="683"/>
      <c r="AT8" s="683"/>
      <c r="AU8" s="683"/>
      <c r="AV8" s="683"/>
      <c r="AW8" s="683"/>
      <c r="AX8" s="683"/>
      <c r="AY8" s="683"/>
      <c r="AZ8" s="683"/>
      <c r="BA8" s="683"/>
      <c r="BB8" s="683"/>
      <c r="BC8" s="683"/>
      <c r="BD8" s="683"/>
      <c r="BE8" s="683"/>
      <c r="BF8" s="684"/>
      <c r="BG8" s="685">
        <v>25666</v>
      </c>
      <c r="BH8" s="686"/>
      <c r="BI8" s="686"/>
      <c r="BJ8" s="686"/>
      <c r="BK8" s="686"/>
      <c r="BL8" s="686"/>
      <c r="BM8" s="686"/>
      <c r="BN8" s="687"/>
      <c r="BO8" s="688">
        <v>1.4</v>
      </c>
      <c r="BP8" s="688"/>
      <c r="BQ8" s="688"/>
      <c r="BR8" s="688"/>
      <c r="BS8" s="694" t="s">
        <v>176</v>
      </c>
      <c r="BT8" s="686"/>
      <c r="BU8" s="686"/>
      <c r="BV8" s="686"/>
      <c r="BW8" s="686"/>
      <c r="BX8" s="686"/>
      <c r="BY8" s="686"/>
      <c r="BZ8" s="686"/>
      <c r="CA8" s="686"/>
      <c r="CB8" s="695"/>
      <c r="CD8" s="700" t="s">
        <v>241</v>
      </c>
      <c r="CE8" s="701"/>
      <c r="CF8" s="701"/>
      <c r="CG8" s="701"/>
      <c r="CH8" s="701"/>
      <c r="CI8" s="701"/>
      <c r="CJ8" s="701"/>
      <c r="CK8" s="701"/>
      <c r="CL8" s="701"/>
      <c r="CM8" s="701"/>
      <c r="CN8" s="701"/>
      <c r="CO8" s="701"/>
      <c r="CP8" s="701"/>
      <c r="CQ8" s="702"/>
      <c r="CR8" s="685">
        <v>2441278</v>
      </c>
      <c r="CS8" s="686"/>
      <c r="CT8" s="686"/>
      <c r="CU8" s="686"/>
      <c r="CV8" s="686"/>
      <c r="CW8" s="686"/>
      <c r="CX8" s="686"/>
      <c r="CY8" s="687"/>
      <c r="CZ8" s="688">
        <v>27.1</v>
      </c>
      <c r="DA8" s="688"/>
      <c r="DB8" s="688"/>
      <c r="DC8" s="688"/>
      <c r="DD8" s="694">
        <v>4314</v>
      </c>
      <c r="DE8" s="686"/>
      <c r="DF8" s="686"/>
      <c r="DG8" s="686"/>
      <c r="DH8" s="686"/>
      <c r="DI8" s="686"/>
      <c r="DJ8" s="686"/>
      <c r="DK8" s="686"/>
      <c r="DL8" s="686"/>
      <c r="DM8" s="686"/>
      <c r="DN8" s="686"/>
      <c r="DO8" s="686"/>
      <c r="DP8" s="687"/>
      <c r="DQ8" s="694">
        <v>1459042</v>
      </c>
      <c r="DR8" s="686"/>
      <c r="DS8" s="686"/>
      <c r="DT8" s="686"/>
      <c r="DU8" s="686"/>
      <c r="DV8" s="686"/>
      <c r="DW8" s="686"/>
      <c r="DX8" s="686"/>
      <c r="DY8" s="686"/>
      <c r="DZ8" s="686"/>
      <c r="EA8" s="686"/>
      <c r="EB8" s="686"/>
      <c r="EC8" s="695"/>
    </row>
    <row r="9" spans="2:143" ht="11.25" customHeight="1" x14ac:dyDescent="0.15">
      <c r="B9" s="682" t="s">
        <v>242</v>
      </c>
      <c r="C9" s="683"/>
      <c r="D9" s="683"/>
      <c r="E9" s="683"/>
      <c r="F9" s="683"/>
      <c r="G9" s="683"/>
      <c r="H9" s="683"/>
      <c r="I9" s="683"/>
      <c r="J9" s="683"/>
      <c r="K9" s="683"/>
      <c r="L9" s="683"/>
      <c r="M9" s="683"/>
      <c r="N9" s="683"/>
      <c r="O9" s="683"/>
      <c r="P9" s="683"/>
      <c r="Q9" s="684"/>
      <c r="R9" s="685">
        <v>11346</v>
      </c>
      <c r="S9" s="686"/>
      <c r="T9" s="686"/>
      <c r="U9" s="686"/>
      <c r="V9" s="686"/>
      <c r="W9" s="686"/>
      <c r="X9" s="686"/>
      <c r="Y9" s="687"/>
      <c r="Z9" s="688">
        <v>0.1</v>
      </c>
      <c r="AA9" s="688"/>
      <c r="AB9" s="688"/>
      <c r="AC9" s="688"/>
      <c r="AD9" s="689">
        <v>11346</v>
      </c>
      <c r="AE9" s="689"/>
      <c r="AF9" s="689"/>
      <c r="AG9" s="689"/>
      <c r="AH9" s="689"/>
      <c r="AI9" s="689"/>
      <c r="AJ9" s="689"/>
      <c r="AK9" s="689"/>
      <c r="AL9" s="690">
        <v>0.3</v>
      </c>
      <c r="AM9" s="691"/>
      <c r="AN9" s="691"/>
      <c r="AO9" s="692"/>
      <c r="AP9" s="682" t="s">
        <v>243</v>
      </c>
      <c r="AQ9" s="683"/>
      <c r="AR9" s="683"/>
      <c r="AS9" s="683"/>
      <c r="AT9" s="683"/>
      <c r="AU9" s="683"/>
      <c r="AV9" s="683"/>
      <c r="AW9" s="683"/>
      <c r="AX9" s="683"/>
      <c r="AY9" s="683"/>
      <c r="AZ9" s="683"/>
      <c r="BA9" s="683"/>
      <c r="BB9" s="683"/>
      <c r="BC9" s="683"/>
      <c r="BD9" s="683"/>
      <c r="BE9" s="683"/>
      <c r="BF9" s="684"/>
      <c r="BG9" s="685">
        <v>642534</v>
      </c>
      <c r="BH9" s="686"/>
      <c r="BI9" s="686"/>
      <c r="BJ9" s="686"/>
      <c r="BK9" s="686"/>
      <c r="BL9" s="686"/>
      <c r="BM9" s="686"/>
      <c r="BN9" s="687"/>
      <c r="BO9" s="688">
        <v>34.200000000000003</v>
      </c>
      <c r="BP9" s="688"/>
      <c r="BQ9" s="688"/>
      <c r="BR9" s="688"/>
      <c r="BS9" s="694" t="s">
        <v>235</v>
      </c>
      <c r="BT9" s="686"/>
      <c r="BU9" s="686"/>
      <c r="BV9" s="686"/>
      <c r="BW9" s="686"/>
      <c r="BX9" s="686"/>
      <c r="BY9" s="686"/>
      <c r="BZ9" s="686"/>
      <c r="CA9" s="686"/>
      <c r="CB9" s="695"/>
      <c r="CD9" s="700" t="s">
        <v>244</v>
      </c>
      <c r="CE9" s="701"/>
      <c r="CF9" s="701"/>
      <c r="CG9" s="701"/>
      <c r="CH9" s="701"/>
      <c r="CI9" s="701"/>
      <c r="CJ9" s="701"/>
      <c r="CK9" s="701"/>
      <c r="CL9" s="701"/>
      <c r="CM9" s="701"/>
      <c r="CN9" s="701"/>
      <c r="CO9" s="701"/>
      <c r="CP9" s="701"/>
      <c r="CQ9" s="702"/>
      <c r="CR9" s="685">
        <v>693603</v>
      </c>
      <c r="CS9" s="686"/>
      <c r="CT9" s="686"/>
      <c r="CU9" s="686"/>
      <c r="CV9" s="686"/>
      <c r="CW9" s="686"/>
      <c r="CX9" s="686"/>
      <c r="CY9" s="687"/>
      <c r="CZ9" s="688">
        <v>7.7</v>
      </c>
      <c r="DA9" s="688"/>
      <c r="DB9" s="688"/>
      <c r="DC9" s="688"/>
      <c r="DD9" s="694">
        <v>27477</v>
      </c>
      <c r="DE9" s="686"/>
      <c r="DF9" s="686"/>
      <c r="DG9" s="686"/>
      <c r="DH9" s="686"/>
      <c r="DI9" s="686"/>
      <c r="DJ9" s="686"/>
      <c r="DK9" s="686"/>
      <c r="DL9" s="686"/>
      <c r="DM9" s="686"/>
      <c r="DN9" s="686"/>
      <c r="DO9" s="686"/>
      <c r="DP9" s="687"/>
      <c r="DQ9" s="694">
        <v>636823</v>
      </c>
      <c r="DR9" s="686"/>
      <c r="DS9" s="686"/>
      <c r="DT9" s="686"/>
      <c r="DU9" s="686"/>
      <c r="DV9" s="686"/>
      <c r="DW9" s="686"/>
      <c r="DX9" s="686"/>
      <c r="DY9" s="686"/>
      <c r="DZ9" s="686"/>
      <c r="EA9" s="686"/>
      <c r="EB9" s="686"/>
      <c r="EC9" s="695"/>
    </row>
    <row r="10" spans="2:143" ht="11.25" customHeight="1" x14ac:dyDescent="0.15">
      <c r="B10" s="682" t="s">
        <v>245</v>
      </c>
      <c r="C10" s="683"/>
      <c r="D10" s="683"/>
      <c r="E10" s="683"/>
      <c r="F10" s="683"/>
      <c r="G10" s="683"/>
      <c r="H10" s="683"/>
      <c r="I10" s="683"/>
      <c r="J10" s="683"/>
      <c r="K10" s="683"/>
      <c r="L10" s="683"/>
      <c r="M10" s="683"/>
      <c r="N10" s="683"/>
      <c r="O10" s="683"/>
      <c r="P10" s="683"/>
      <c r="Q10" s="684"/>
      <c r="R10" s="685" t="s">
        <v>176</v>
      </c>
      <c r="S10" s="686"/>
      <c r="T10" s="686"/>
      <c r="U10" s="686"/>
      <c r="V10" s="686"/>
      <c r="W10" s="686"/>
      <c r="X10" s="686"/>
      <c r="Y10" s="687"/>
      <c r="Z10" s="688" t="s">
        <v>235</v>
      </c>
      <c r="AA10" s="688"/>
      <c r="AB10" s="688"/>
      <c r="AC10" s="688"/>
      <c r="AD10" s="689" t="s">
        <v>235</v>
      </c>
      <c r="AE10" s="689"/>
      <c r="AF10" s="689"/>
      <c r="AG10" s="689"/>
      <c r="AH10" s="689"/>
      <c r="AI10" s="689"/>
      <c r="AJ10" s="689"/>
      <c r="AK10" s="689"/>
      <c r="AL10" s="690" t="s">
        <v>235</v>
      </c>
      <c r="AM10" s="691"/>
      <c r="AN10" s="691"/>
      <c r="AO10" s="692"/>
      <c r="AP10" s="682" t="s">
        <v>246</v>
      </c>
      <c r="AQ10" s="683"/>
      <c r="AR10" s="683"/>
      <c r="AS10" s="683"/>
      <c r="AT10" s="683"/>
      <c r="AU10" s="683"/>
      <c r="AV10" s="683"/>
      <c r="AW10" s="683"/>
      <c r="AX10" s="683"/>
      <c r="AY10" s="683"/>
      <c r="AZ10" s="683"/>
      <c r="BA10" s="683"/>
      <c r="BB10" s="683"/>
      <c r="BC10" s="683"/>
      <c r="BD10" s="683"/>
      <c r="BE10" s="683"/>
      <c r="BF10" s="684"/>
      <c r="BG10" s="685">
        <v>29057</v>
      </c>
      <c r="BH10" s="686"/>
      <c r="BI10" s="686"/>
      <c r="BJ10" s="686"/>
      <c r="BK10" s="686"/>
      <c r="BL10" s="686"/>
      <c r="BM10" s="686"/>
      <c r="BN10" s="687"/>
      <c r="BO10" s="688">
        <v>1.5</v>
      </c>
      <c r="BP10" s="688"/>
      <c r="BQ10" s="688"/>
      <c r="BR10" s="688"/>
      <c r="BS10" s="694">
        <v>4926</v>
      </c>
      <c r="BT10" s="686"/>
      <c r="BU10" s="686"/>
      <c r="BV10" s="686"/>
      <c r="BW10" s="686"/>
      <c r="BX10" s="686"/>
      <c r="BY10" s="686"/>
      <c r="BZ10" s="686"/>
      <c r="CA10" s="686"/>
      <c r="CB10" s="695"/>
      <c r="CD10" s="700" t="s">
        <v>247</v>
      </c>
      <c r="CE10" s="701"/>
      <c r="CF10" s="701"/>
      <c r="CG10" s="701"/>
      <c r="CH10" s="701"/>
      <c r="CI10" s="701"/>
      <c r="CJ10" s="701"/>
      <c r="CK10" s="701"/>
      <c r="CL10" s="701"/>
      <c r="CM10" s="701"/>
      <c r="CN10" s="701"/>
      <c r="CO10" s="701"/>
      <c r="CP10" s="701"/>
      <c r="CQ10" s="702"/>
      <c r="CR10" s="685">
        <v>3550</v>
      </c>
      <c r="CS10" s="686"/>
      <c r="CT10" s="686"/>
      <c r="CU10" s="686"/>
      <c r="CV10" s="686"/>
      <c r="CW10" s="686"/>
      <c r="CX10" s="686"/>
      <c r="CY10" s="687"/>
      <c r="CZ10" s="688">
        <v>0</v>
      </c>
      <c r="DA10" s="688"/>
      <c r="DB10" s="688"/>
      <c r="DC10" s="688"/>
      <c r="DD10" s="694" t="s">
        <v>235</v>
      </c>
      <c r="DE10" s="686"/>
      <c r="DF10" s="686"/>
      <c r="DG10" s="686"/>
      <c r="DH10" s="686"/>
      <c r="DI10" s="686"/>
      <c r="DJ10" s="686"/>
      <c r="DK10" s="686"/>
      <c r="DL10" s="686"/>
      <c r="DM10" s="686"/>
      <c r="DN10" s="686"/>
      <c r="DO10" s="686"/>
      <c r="DP10" s="687"/>
      <c r="DQ10" s="694">
        <v>2938</v>
      </c>
      <c r="DR10" s="686"/>
      <c r="DS10" s="686"/>
      <c r="DT10" s="686"/>
      <c r="DU10" s="686"/>
      <c r="DV10" s="686"/>
      <c r="DW10" s="686"/>
      <c r="DX10" s="686"/>
      <c r="DY10" s="686"/>
      <c r="DZ10" s="686"/>
      <c r="EA10" s="686"/>
      <c r="EB10" s="686"/>
      <c r="EC10" s="695"/>
    </row>
    <row r="11" spans="2:143" ht="11.25" customHeight="1" x14ac:dyDescent="0.15">
      <c r="B11" s="682" t="s">
        <v>248</v>
      </c>
      <c r="C11" s="683"/>
      <c r="D11" s="683"/>
      <c r="E11" s="683"/>
      <c r="F11" s="683"/>
      <c r="G11" s="683"/>
      <c r="H11" s="683"/>
      <c r="I11" s="683"/>
      <c r="J11" s="683"/>
      <c r="K11" s="683"/>
      <c r="L11" s="683"/>
      <c r="M11" s="683"/>
      <c r="N11" s="683"/>
      <c r="O11" s="683"/>
      <c r="P11" s="683"/>
      <c r="Q11" s="684"/>
      <c r="R11" s="685">
        <v>305147</v>
      </c>
      <c r="S11" s="686"/>
      <c r="T11" s="686"/>
      <c r="U11" s="686"/>
      <c r="V11" s="686"/>
      <c r="W11" s="686"/>
      <c r="X11" s="686"/>
      <c r="Y11" s="687"/>
      <c r="Z11" s="690">
        <v>3.3</v>
      </c>
      <c r="AA11" s="691"/>
      <c r="AB11" s="691"/>
      <c r="AC11" s="703"/>
      <c r="AD11" s="694">
        <v>305147</v>
      </c>
      <c r="AE11" s="686"/>
      <c r="AF11" s="686"/>
      <c r="AG11" s="686"/>
      <c r="AH11" s="686"/>
      <c r="AI11" s="686"/>
      <c r="AJ11" s="686"/>
      <c r="AK11" s="687"/>
      <c r="AL11" s="690">
        <v>7.2</v>
      </c>
      <c r="AM11" s="691"/>
      <c r="AN11" s="691"/>
      <c r="AO11" s="692"/>
      <c r="AP11" s="682" t="s">
        <v>249</v>
      </c>
      <c r="AQ11" s="683"/>
      <c r="AR11" s="683"/>
      <c r="AS11" s="683"/>
      <c r="AT11" s="683"/>
      <c r="AU11" s="683"/>
      <c r="AV11" s="683"/>
      <c r="AW11" s="683"/>
      <c r="AX11" s="683"/>
      <c r="AY11" s="683"/>
      <c r="AZ11" s="683"/>
      <c r="BA11" s="683"/>
      <c r="BB11" s="683"/>
      <c r="BC11" s="683"/>
      <c r="BD11" s="683"/>
      <c r="BE11" s="683"/>
      <c r="BF11" s="684"/>
      <c r="BG11" s="685">
        <v>55728</v>
      </c>
      <c r="BH11" s="686"/>
      <c r="BI11" s="686"/>
      <c r="BJ11" s="686"/>
      <c r="BK11" s="686"/>
      <c r="BL11" s="686"/>
      <c r="BM11" s="686"/>
      <c r="BN11" s="687"/>
      <c r="BO11" s="688">
        <v>3</v>
      </c>
      <c r="BP11" s="688"/>
      <c r="BQ11" s="688"/>
      <c r="BR11" s="688"/>
      <c r="BS11" s="694">
        <v>11241</v>
      </c>
      <c r="BT11" s="686"/>
      <c r="BU11" s="686"/>
      <c r="BV11" s="686"/>
      <c r="BW11" s="686"/>
      <c r="BX11" s="686"/>
      <c r="BY11" s="686"/>
      <c r="BZ11" s="686"/>
      <c r="CA11" s="686"/>
      <c r="CB11" s="695"/>
      <c r="CD11" s="700" t="s">
        <v>250</v>
      </c>
      <c r="CE11" s="701"/>
      <c r="CF11" s="701"/>
      <c r="CG11" s="701"/>
      <c r="CH11" s="701"/>
      <c r="CI11" s="701"/>
      <c r="CJ11" s="701"/>
      <c r="CK11" s="701"/>
      <c r="CL11" s="701"/>
      <c r="CM11" s="701"/>
      <c r="CN11" s="701"/>
      <c r="CO11" s="701"/>
      <c r="CP11" s="701"/>
      <c r="CQ11" s="702"/>
      <c r="CR11" s="685">
        <v>56473</v>
      </c>
      <c r="CS11" s="686"/>
      <c r="CT11" s="686"/>
      <c r="CU11" s="686"/>
      <c r="CV11" s="686"/>
      <c r="CW11" s="686"/>
      <c r="CX11" s="686"/>
      <c r="CY11" s="687"/>
      <c r="CZ11" s="688">
        <v>0.6</v>
      </c>
      <c r="DA11" s="688"/>
      <c r="DB11" s="688"/>
      <c r="DC11" s="688"/>
      <c r="DD11" s="694">
        <v>11126</v>
      </c>
      <c r="DE11" s="686"/>
      <c r="DF11" s="686"/>
      <c r="DG11" s="686"/>
      <c r="DH11" s="686"/>
      <c r="DI11" s="686"/>
      <c r="DJ11" s="686"/>
      <c r="DK11" s="686"/>
      <c r="DL11" s="686"/>
      <c r="DM11" s="686"/>
      <c r="DN11" s="686"/>
      <c r="DO11" s="686"/>
      <c r="DP11" s="687"/>
      <c r="DQ11" s="694">
        <v>41358</v>
      </c>
      <c r="DR11" s="686"/>
      <c r="DS11" s="686"/>
      <c r="DT11" s="686"/>
      <c r="DU11" s="686"/>
      <c r="DV11" s="686"/>
      <c r="DW11" s="686"/>
      <c r="DX11" s="686"/>
      <c r="DY11" s="686"/>
      <c r="DZ11" s="686"/>
      <c r="EA11" s="686"/>
      <c r="EB11" s="686"/>
      <c r="EC11" s="695"/>
    </row>
    <row r="12" spans="2:143" ht="11.25" customHeight="1" x14ac:dyDescent="0.15">
      <c r="B12" s="682" t="s">
        <v>251</v>
      </c>
      <c r="C12" s="683"/>
      <c r="D12" s="683"/>
      <c r="E12" s="683"/>
      <c r="F12" s="683"/>
      <c r="G12" s="683"/>
      <c r="H12" s="683"/>
      <c r="I12" s="683"/>
      <c r="J12" s="683"/>
      <c r="K12" s="683"/>
      <c r="L12" s="683"/>
      <c r="M12" s="683"/>
      <c r="N12" s="683"/>
      <c r="O12" s="683"/>
      <c r="P12" s="683"/>
      <c r="Q12" s="684"/>
      <c r="R12" s="685">
        <v>44672</v>
      </c>
      <c r="S12" s="686"/>
      <c r="T12" s="686"/>
      <c r="U12" s="686"/>
      <c r="V12" s="686"/>
      <c r="W12" s="686"/>
      <c r="X12" s="686"/>
      <c r="Y12" s="687"/>
      <c r="Z12" s="688">
        <v>0.5</v>
      </c>
      <c r="AA12" s="688"/>
      <c r="AB12" s="688"/>
      <c r="AC12" s="688"/>
      <c r="AD12" s="689">
        <v>44672</v>
      </c>
      <c r="AE12" s="689"/>
      <c r="AF12" s="689"/>
      <c r="AG12" s="689"/>
      <c r="AH12" s="689"/>
      <c r="AI12" s="689"/>
      <c r="AJ12" s="689"/>
      <c r="AK12" s="689"/>
      <c r="AL12" s="690">
        <v>1.1000000000000001</v>
      </c>
      <c r="AM12" s="691"/>
      <c r="AN12" s="691"/>
      <c r="AO12" s="692"/>
      <c r="AP12" s="682" t="s">
        <v>252</v>
      </c>
      <c r="AQ12" s="683"/>
      <c r="AR12" s="683"/>
      <c r="AS12" s="683"/>
      <c r="AT12" s="683"/>
      <c r="AU12" s="683"/>
      <c r="AV12" s="683"/>
      <c r="AW12" s="683"/>
      <c r="AX12" s="683"/>
      <c r="AY12" s="683"/>
      <c r="AZ12" s="683"/>
      <c r="BA12" s="683"/>
      <c r="BB12" s="683"/>
      <c r="BC12" s="683"/>
      <c r="BD12" s="683"/>
      <c r="BE12" s="683"/>
      <c r="BF12" s="684"/>
      <c r="BG12" s="685">
        <v>1008914</v>
      </c>
      <c r="BH12" s="686"/>
      <c r="BI12" s="686"/>
      <c r="BJ12" s="686"/>
      <c r="BK12" s="686"/>
      <c r="BL12" s="686"/>
      <c r="BM12" s="686"/>
      <c r="BN12" s="687"/>
      <c r="BO12" s="688">
        <v>53.7</v>
      </c>
      <c r="BP12" s="688"/>
      <c r="BQ12" s="688"/>
      <c r="BR12" s="688"/>
      <c r="BS12" s="694">
        <v>71087</v>
      </c>
      <c r="BT12" s="686"/>
      <c r="BU12" s="686"/>
      <c r="BV12" s="686"/>
      <c r="BW12" s="686"/>
      <c r="BX12" s="686"/>
      <c r="BY12" s="686"/>
      <c r="BZ12" s="686"/>
      <c r="CA12" s="686"/>
      <c r="CB12" s="695"/>
      <c r="CD12" s="700" t="s">
        <v>253</v>
      </c>
      <c r="CE12" s="701"/>
      <c r="CF12" s="701"/>
      <c r="CG12" s="701"/>
      <c r="CH12" s="701"/>
      <c r="CI12" s="701"/>
      <c r="CJ12" s="701"/>
      <c r="CK12" s="701"/>
      <c r="CL12" s="701"/>
      <c r="CM12" s="701"/>
      <c r="CN12" s="701"/>
      <c r="CO12" s="701"/>
      <c r="CP12" s="701"/>
      <c r="CQ12" s="702"/>
      <c r="CR12" s="685">
        <v>210361</v>
      </c>
      <c r="CS12" s="686"/>
      <c r="CT12" s="686"/>
      <c r="CU12" s="686"/>
      <c r="CV12" s="686"/>
      <c r="CW12" s="686"/>
      <c r="CX12" s="686"/>
      <c r="CY12" s="687"/>
      <c r="CZ12" s="688">
        <v>2.2999999999999998</v>
      </c>
      <c r="DA12" s="688"/>
      <c r="DB12" s="688"/>
      <c r="DC12" s="688"/>
      <c r="DD12" s="694">
        <v>21019</v>
      </c>
      <c r="DE12" s="686"/>
      <c r="DF12" s="686"/>
      <c r="DG12" s="686"/>
      <c r="DH12" s="686"/>
      <c r="DI12" s="686"/>
      <c r="DJ12" s="686"/>
      <c r="DK12" s="686"/>
      <c r="DL12" s="686"/>
      <c r="DM12" s="686"/>
      <c r="DN12" s="686"/>
      <c r="DO12" s="686"/>
      <c r="DP12" s="687"/>
      <c r="DQ12" s="694">
        <v>174615</v>
      </c>
      <c r="DR12" s="686"/>
      <c r="DS12" s="686"/>
      <c r="DT12" s="686"/>
      <c r="DU12" s="686"/>
      <c r="DV12" s="686"/>
      <c r="DW12" s="686"/>
      <c r="DX12" s="686"/>
      <c r="DY12" s="686"/>
      <c r="DZ12" s="686"/>
      <c r="EA12" s="686"/>
      <c r="EB12" s="686"/>
      <c r="EC12" s="695"/>
    </row>
    <row r="13" spans="2:143" ht="11.25" customHeight="1" x14ac:dyDescent="0.15">
      <c r="B13" s="682" t="s">
        <v>254</v>
      </c>
      <c r="C13" s="683"/>
      <c r="D13" s="683"/>
      <c r="E13" s="683"/>
      <c r="F13" s="683"/>
      <c r="G13" s="683"/>
      <c r="H13" s="683"/>
      <c r="I13" s="683"/>
      <c r="J13" s="683"/>
      <c r="K13" s="683"/>
      <c r="L13" s="683"/>
      <c r="M13" s="683"/>
      <c r="N13" s="683"/>
      <c r="O13" s="683"/>
      <c r="P13" s="683"/>
      <c r="Q13" s="684"/>
      <c r="R13" s="685" t="s">
        <v>176</v>
      </c>
      <c r="S13" s="686"/>
      <c r="T13" s="686"/>
      <c r="U13" s="686"/>
      <c r="V13" s="686"/>
      <c r="W13" s="686"/>
      <c r="X13" s="686"/>
      <c r="Y13" s="687"/>
      <c r="Z13" s="688" t="s">
        <v>235</v>
      </c>
      <c r="AA13" s="688"/>
      <c r="AB13" s="688"/>
      <c r="AC13" s="688"/>
      <c r="AD13" s="689" t="s">
        <v>235</v>
      </c>
      <c r="AE13" s="689"/>
      <c r="AF13" s="689"/>
      <c r="AG13" s="689"/>
      <c r="AH13" s="689"/>
      <c r="AI13" s="689"/>
      <c r="AJ13" s="689"/>
      <c r="AK13" s="689"/>
      <c r="AL13" s="690" t="s">
        <v>235</v>
      </c>
      <c r="AM13" s="691"/>
      <c r="AN13" s="691"/>
      <c r="AO13" s="692"/>
      <c r="AP13" s="682" t="s">
        <v>255</v>
      </c>
      <c r="AQ13" s="683"/>
      <c r="AR13" s="683"/>
      <c r="AS13" s="683"/>
      <c r="AT13" s="683"/>
      <c r="AU13" s="683"/>
      <c r="AV13" s="683"/>
      <c r="AW13" s="683"/>
      <c r="AX13" s="683"/>
      <c r="AY13" s="683"/>
      <c r="AZ13" s="683"/>
      <c r="BA13" s="683"/>
      <c r="BB13" s="683"/>
      <c r="BC13" s="683"/>
      <c r="BD13" s="683"/>
      <c r="BE13" s="683"/>
      <c r="BF13" s="684"/>
      <c r="BG13" s="685">
        <v>1005466</v>
      </c>
      <c r="BH13" s="686"/>
      <c r="BI13" s="686"/>
      <c r="BJ13" s="686"/>
      <c r="BK13" s="686"/>
      <c r="BL13" s="686"/>
      <c r="BM13" s="686"/>
      <c r="BN13" s="687"/>
      <c r="BO13" s="688">
        <v>53.5</v>
      </c>
      <c r="BP13" s="688"/>
      <c r="BQ13" s="688"/>
      <c r="BR13" s="688"/>
      <c r="BS13" s="694">
        <v>71087</v>
      </c>
      <c r="BT13" s="686"/>
      <c r="BU13" s="686"/>
      <c r="BV13" s="686"/>
      <c r="BW13" s="686"/>
      <c r="BX13" s="686"/>
      <c r="BY13" s="686"/>
      <c r="BZ13" s="686"/>
      <c r="CA13" s="686"/>
      <c r="CB13" s="695"/>
      <c r="CD13" s="700" t="s">
        <v>256</v>
      </c>
      <c r="CE13" s="701"/>
      <c r="CF13" s="701"/>
      <c r="CG13" s="701"/>
      <c r="CH13" s="701"/>
      <c r="CI13" s="701"/>
      <c r="CJ13" s="701"/>
      <c r="CK13" s="701"/>
      <c r="CL13" s="701"/>
      <c r="CM13" s="701"/>
      <c r="CN13" s="701"/>
      <c r="CO13" s="701"/>
      <c r="CP13" s="701"/>
      <c r="CQ13" s="702"/>
      <c r="CR13" s="685">
        <v>1207876</v>
      </c>
      <c r="CS13" s="686"/>
      <c r="CT13" s="686"/>
      <c r="CU13" s="686"/>
      <c r="CV13" s="686"/>
      <c r="CW13" s="686"/>
      <c r="CX13" s="686"/>
      <c r="CY13" s="687"/>
      <c r="CZ13" s="688">
        <v>13.4</v>
      </c>
      <c r="DA13" s="688"/>
      <c r="DB13" s="688"/>
      <c r="DC13" s="688"/>
      <c r="DD13" s="694">
        <v>618226</v>
      </c>
      <c r="DE13" s="686"/>
      <c r="DF13" s="686"/>
      <c r="DG13" s="686"/>
      <c r="DH13" s="686"/>
      <c r="DI13" s="686"/>
      <c r="DJ13" s="686"/>
      <c r="DK13" s="686"/>
      <c r="DL13" s="686"/>
      <c r="DM13" s="686"/>
      <c r="DN13" s="686"/>
      <c r="DO13" s="686"/>
      <c r="DP13" s="687"/>
      <c r="DQ13" s="694">
        <v>542921</v>
      </c>
      <c r="DR13" s="686"/>
      <c r="DS13" s="686"/>
      <c r="DT13" s="686"/>
      <c r="DU13" s="686"/>
      <c r="DV13" s="686"/>
      <c r="DW13" s="686"/>
      <c r="DX13" s="686"/>
      <c r="DY13" s="686"/>
      <c r="DZ13" s="686"/>
      <c r="EA13" s="686"/>
      <c r="EB13" s="686"/>
      <c r="EC13" s="695"/>
    </row>
    <row r="14" spans="2:143" ht="11.25" customHeight="1" x14ac:dyDescent="0.15">
      <c r="B14" s="682" t="s">
        <v>257</v>
      </c>
      <c r="C14" s="683"/>
      <c r="D14" s="683"/>
      <c r="E14" s="683"/>
      <c r="F14" s="683"/>
      <c r="G14" s="683"/>
      <c r="H14" s="683"/>
      <c r="I14" s="683"/>
      <c r="J14" s="683"/>
      <c r="K14" s="683"/>
      <c r="L14" s="683"/>
      <c r="M14" s="683"/>
      <c r="N14" s="683"/>
      <c r="O14" s="683"/>
      <c r="P14" s="683"/>
      <c r="Q14" s="684"/>
      <c r="R14" s="685">
        <v>1</v>
      </c>
      <c r="S14" s="686"/>
      <c r="T14" s="686"/>
      <c r="U14" s="686"/>
      <c r="V14" s="686"/>
      <c r="W14" s="686"/>
      <c r="X14" s="686"/>
      <c r="Y14" s="687"/>
      <c r="Z14" s="688">
        <v>0</v>
      </c>
      <c r="AA14" s="688"/>
      <c r="AB14" s="688"/>
      <c r="AC14" s="688"/>
      <c r="AD14" s="689">
        <v>1</v>
      </c>
      <c r="AE14" s="689"/>
      <c r="AF14" s="689"/>
      <c r="AG14" s="689"/>
      <c r="AH14" s="689"/>
      <c r="AI14" s="689"/>
      <c r="AJ14" s="689"/>
      <c r="AK14" s="689"/>
      <c r="AL14" s="690">
        <v>0</v>
      </c>
      <c r="AM14" s="691"/>
      <c r="AN14" s="691"/>
      <c r="AO14" s="692"/>
      <c r="AP14" s="682" t="s">
        <v>258</v>
      </c>
      <c r="AQ14" s="683"/>
      <c r="AR14" s="683"/>
      <c r="AS14" s="683"/>
      <c r="AT14" s="683"/>
      <c r="AU14" s="683"/>
      <c r="AV14" s="683"/>
      <c r="AW14" s="683"/>
      <c r="AX14" s="683"/>
      <c r="AY14" s="683"/>
      <c r="AZ14" s="683"/>
      <c r="BA14" s="683"/>
      <c r="BB14" s="683"/>
      <c r="BC14" s="683"/>
      <c r="BD14" s="683"/>
      <c r="BE14" s="683"/>
      <c r="BF14" s="684"/>
      <c r="BG14" s="685">
        <v>44799</v>
      </c>
      <c r="BH14" s="686"/>
      <c r="BI14" s="686"/>
      <c r="BJ14" s="686"/>
      <c r="BK14" s="686"/>
      <c r="BL14" s="686"/>
      <c r="BM14" s="686"/>
      <c r="BN14" s="687"/>
      <c r="BO14" s="688">
        <v>2.4</v>
      </c>
      <c r="BP14" s="688"/>
      <c r="BQ14" s="688"/>
      <c r="BR14" s="688"/>
      <c r="BS14" s="694" t="s">
        <v>176</v>
      </c>
      <c r="BT14" s="686"/>
      <c r="BU14" s="686"/>
      <c r="BV14" s="686"/>
      <c r="BW14" s="686"/>
      <c r="BX14" s="686"/>
      <c r="BY14" s="686"/>
      <c r="BZ14" s="686"/>
      <c r="CA14" s="686"/>
      <c r="CB14" s="695"/>
      <c r="CD14" s="700" t="s">
        <v>259</v>
      </c>
      <c r="CE14" s="701"/>
      <c r="CF14" s="701"/>
      <c r="CG14" s="701"/>
      <c r="CH14" s="701"/>
      <c r="CI14" s="701"/>
      <c r="CJ14" s="701"/>
      <c r="CK14" s="701"/>
      <c r="CL14" s="701"/>
      <c r="CM14" s="701"/>
      <c r="CN14" s="701"/>
      <c r="CO14" s="701"/>
      <c r="CP14" s="701"/>
      <c r="CQ14" s="702"/>
      <c r="CR14" s="685">
        <v>532122</v>
      </c>
      <c r="CS14" s="686"/>
      <c r="CT14" s="686"/>
      <c r="CU14" s="686"/>
      <c r="CV14" s="686"/>
      <c r="CW14" s="686"/>
      <c r="CX14" s="686"/>
      <c r="CY14" s="687"/>
      <c r="CZ14" s="688">
        <v>5.9</v>
      </c>
      <c r="DA14" s="688"/>
      <c r="DB14" s="688"/>
      <c r="DC14" s="688"/>
      <c r="DD14" s="694">
        <v>162879</v>
      </c>
      <c r="DE14" s="686"/>
      <c r="DF14" s="686"/>
      <c r="DG14" s="686"/>
      <c r="DH14" s="686"/>
      <c r="DI14" s="686"/>
      <c r="DJ14" s="686"/>
      <c r="DK14" s="686"/>
      <c r="DL14" s="686"/>
      <c r="DM14" s="686"/>
      <c r="DN14" s="686"/>
      <c r="DO14" s="686"/>
      <c r="DP14" s="687"/>
      <c r="DQ14" s="694">
        <v>364646</v>
      </c>
      <c r="DR14" s="686"/>
      <c r="DS14" s="686"/>
      <c r="DT14" s="686"/>
      <c r="DU14" s="686"/>
      <c r="DV14" s="686"/>
      <c r="DW14" s="686"/>
      <c r="DX14" s="686"/>
      <c r="DY14" s="686"/>
      <c r="DZ14" s="686"/>
      <c r="EA14" s="686"/>
      <c r="EB14" s="686"/>
      <c r="EC14" s="695"/>
    </row>
    <row r="15" spans="2:143" ht="11.25" customHeight="1" x14ac:dyDescent="0.15">
      <c r="B15" s="682" t="s">
        <v>260</v>
      </c>
      <c r="C15" s="683"/>
      <c r="D15" s="683"/>
      <c r="E15" s="683"/>
      <c r="F15" s="683"/>
      <c r="G15" s="683"/>
      <c r="H15" s="683"/>
      <c r="I15" s="683"/>
      <c r="J15" s="683"/>
      <c r="K15" s="683"/>
      <c r="L15" s="683"/>
      <c r="M15" s="683"/>
      <c r="N15" s="683"/>
      <c r="O15" s="683"/>
      <c r="P15" s="683"/>
      <c r="Q15" s="684"/>
      <c r="R15" s="685" t="s">
        <v>235</v>
      </c>
      <c r="S15" s="686"/>
      <c r="T15" s="686"/>
      <c r="U15" s="686"/>
      <c r="V15" s="686"/>
      <c r="W15" s="686"/>
      <c r="X15" s="686"/>
      <c r="Y15" s="687"/>
      <c r="Z15" s="688" t="s">
        <v>235</v>
      </c>
      <c r="AA15" s="688"/>
      <c r="AB15" s="688"/>
      <c r="AC15" s="688"/>
      <c r="AD15" s="689" t="s">
        <v>176</v>
      </c>
      <c r="AE15" s="689"/>
      <c r="AF15" s="689"/>
      <c r="AG15" s="689"/>
      <c r="AH15" s="689"/>
      <c r="AI15" s="689"/>
      <c r="AJ15" s="689"/>
      <c r="AK15" s="689"/>
      <c r="AL15" s="690" t="s">
        <v>235</v>
      </c>
      <c r="AM15" s="691"/>
      <c r="AN15" s="691"/>
      <c r="AO15" s="692"/>
      <c r="AP15" s="682" t="s">
        <v>261</v>
      </c>
      <c r="AQ15" s="683"/>
      <c r="AR15" s="683"/>
      <c r="AS15" s="683"/>
      <c r="AT15" s="683"/>
      <c r="AU15" s="683"/>
      <c r="AV15" s="683"/>
      <c r="AW15" s="683"/>
      <c r="AX15" s="683"/>
      <c r="AY15" s="683"/>
      <c r="AZ15" s="683"/>
      <c r="BA15" s="683"/>
      <c r="BB15" s="683"/>
      <c r="BC15" s="683"/>
      <c r="BD15" s="683"/>
      <c r="BE15" s="683"/>
      <c r="BF15" s="684"/>
      <c r="BG15" s="685">
        <v>71521</v>
      </c>
      <c r="BH15" s="686"/>
      <c r="BI15" s="686"/>
      <c r="BJ15" s="686"/>
      <c r="BK15" s="686"/>
      <c r="BL15" s="686"/>
      <c r="BM15" s="686"/>
      <c r="BN15" s="687"/>
      <c r="BO15" s="688">
        <v>3.8</v>
      </c>
      <c r="BP15" s="688"/>
      <c r="BQ15" s="688"/>
      <c r="BR15" s="688"/>
      <c r="BS15" s="694" t="s">
        <v>176</v>
      </c>
      <c r="BT15" s="686"/>
      <c r="BU15" s="686"/>
      <c r="BV15" s="686"/>
      <c r="BW15" s="686"/>
      <c r="BX15" s="686"/>
      <c r="BY15" s="686"/>
      <c r="BZ15" s="686"/>
      <c r="CA15" s="686"/>
      <c r="CB15" s="695"/>
      <c r="CD15" s="700" t="s">
        <v>262</v>
      </c>
      <c r="CE15" s="701"/>
      <c r="CF15" s="701"/>
      <c r="CG15" s="701"/>
      <c r="CH15" s="701"/>
      <c r="CI15" s="701"/>
      <c r="CJ15" s="701"/>
      <c r="CK15" s="701"/>
      <c r="CL15" s="701"/>
      <c r="CM15" s="701"/>
      <c r="CN15" s="701"/>
      <c r="CO15" s="701"/>
      <c r="CP15" s="701"/>
      <c r="CQ15" s="702"/>
      <c r="CR15" s="685">
        <v>629623</v>
      </c>
      <c r="CS15" s="686"/>
      <c r="CT15" s="686"/>
      <c r="CU15" s="686"/>
      <c r="CV15" s="686"/>
      <c r="CW15" s="686"/>
      <c r="CX15" s="686"/>
      <c r="CY15" s="687"/>
      <c r="CZ15" s="688">
        <v>7</v>
      </c>
      <c r="DA15" s="688"/>
      <c r="DB15" s="688"/>
      <c r="DC15" s="688"/>
      <c r="DD15" s="694">
        <v>88021</v>
      </c>
      <c r="DE15" s="686"/>
      <c r="DF15" s="686"/>
      <c r="DG15" s="686"/>
      <c r="DH15" s="686"/>
      <c r="DI15" s="686"/>
      <c r="DJ15" s="686"/>
      <c r="DK15" s="686"/>
      <c r="DL15" s="686"/>
      <c r="DM15" s="686"/>
      <c r="DN15" s="686"/>
      <c r="DO15" s="686"/>
      <c r="DP15" s="687"/>
      <c r="DQ15" s="694">
        <v>475159</v>
      </c>
      <c r="DR15" s="686"/>
      <c r="DS15" s="686"/>
      <c r="DT15" s="686"/>
      <c r="DU15" s="686"/>
      <c r="DV15" s="686"/>
      <c r="DW15" s="686"/>
      <c r="DX15" s="686"/>
      <c r="DY15" s="686"/>
      <c r="DZ15" s="686"/>
      <c r="EA15" s="686"/>
      <c r="EB15" s="686"/>
      <c r="EC15" s="695"/>
    </row>
    <row r="16" spans="2:143" ht="11.25" customHeight="1" x14ac:dyDescent="0.15">
      <c r="B16" s="682" t="s">
        <v>263</v>
      </c>
      <c r="C16" s="683"/>
      <c r="D16" s="683"/>
      <c r="E16" s="683"/>
      <c r="F16" s="683"/>
      <c r="G16" s="683"/>
      <c r="H16" s="683"/>
      <c r="I16" s="683"/>
      <c r="J16" s="683"/>
      <c r="K16" s="683"/>
      <c r="L16" s="683"/>
      <c r="M16" s="683"/>
      <c r="N16" s="683"/>
      <c r="O16" s="683"/>
      <c r="P16" s="683"/>
      <c r="Q16" s="684"/>
      <c r="R16" s="685">
        <v>8027</v>
      </c>
      <c r="S16" s="686"/>
      <c r="T16" s="686"/>
      <c r="U16" s="686"/>
      <c r="V16" s="686"/>
      <c r="W16" s="686"/>
      <c r="X16" s="686"/>
      <c r="Y16" s="687"/>
      <c r="Z16" s="688">
        <v>0.1</v>
      </c>
      <c r="AA16" s="688"/>
      <c r="AB16" s="688"/>
      <c r="AC16" s="688"/>
      <c r="AD16" s="689">
        <v>8027</v>
      </c>
      <c r="AE16" s="689"/>
      <c r="AF16" s="689"/>
      <c r="AG16" s="689"/>
      <c r="AH16" s="689"/>
      <c r="AI16" s="689"/>
      <c r="AJ16" s="689"/>
      <c r="AK16" s="689"/>
      <c r="AL16" s="690">
        <v>0.2</v>
      </c>
      <c r="AM16" s="691"/>
      <c r="AN16" s="691"/>
      <c r="AO16" s="692"/>
      <c r="AP16" s="682" t="s">
        <v>264</v>
      </c>
      <c r="AQ16" s="683"/>
      <c r="AR16" s="683"/>
      <c r="AS16" s="683"/>
      <c r="AT16" s="683"/>
      <c r="AU16" s="683"/>
      <c r="AV16" s="683"/>
      <c r="AW16" s="683"/>
      <c r="AX16" s="683"/>
      <c r="AY16" s="683"/>
      <c r="AZ16" s="683"/>
      <c r="BA16" s="683"/>
      <c r="BB16" s="683"/>
      <c r="BC16" s="683"/>
      <c r="BD16" s="683"/>
      <c r="BE16" s="683"/>
      <c r="BF16" s="684"/>
      <c r="BG16" s="685" t="s">
        <v>176</v>
      </c>
      <c r="BH16" s="686"/>
      <c r="BI16" s="686"/>
      <c r="BJ16" s="686"/>
      <c r="BK16" s="686"/>
      <c r="BL16" s="686"/>
      <c r="BM16" s="686"/>
      <c r="BN16" s="687"/>
      <c r="BO16" s="688" t="s">
        <v>176</v>
      </c>
      <c r="BP16" s="688"/>
      <c r="BQ16" s="688"/>
      <c r="BR16" s="688"/>
      <c r="BS16" s="694" t="s">
        <v>235</v>
      </c>
      <c r="BT16" s="686"/>
      <c r="BU16" s="686"/>
      <c r="BV16" s="686"/>
      <c r="BW16" s="686"/>
      <c r="BX16" s="686"/>
      <c r="BY16" s="686"/>
      <c r="BZ16" s="686"/>
      <c r="CA16" s="686"/>
      <c r="CB16" s="695"/>
      <c r="CD16" s="700" t="s">
        <v>265</v>
      </c>
      <c r="CE16" s="701"/>
      <c r="CF16" s="701"/>
      <c r="CG16" s="701"/>
      <c r="CH16" s="701"/>
      <c r="CI16" s="701"/>
      <c r="CJ16" s="701"/>
      <c r="CK16" s="701"/>
      <c r="CL16" s="701"/>
      <c r="CM16" s="701"/>
      <c r="CN16" s="701"/>
      <c r="CO16" s="701"/>
      <c r="CP16" s="701"/>
      <c r="CQ16" s="702"/>
      <c r="CR16" s="685">
        <v>19663</v>
      </c>
      <c r="CS16" s="686"/>
      <c r="CT16" s="686"/>
      <c r="CU16" s="686"/>
      <c r="CV16" s="686"/>
      <c r="CW16" s="686"/>
      <c r="CX16" s="686"/>
      <c r="CY16" s="687"/>
      <c r="CZ16" s="688">
        <v>0.2</v>
      </c>
      <c r="DA16" s="688"/>
      <c r="DB16" s="688"/>
      <c r="DC16" s="688"/>
      <c r="DD16" s="694" t="s">
        <v>176</v>
      </c>
      <c r="DE16" s="686"/>
      <c r="DF16" s="686"/>
      <c r="DG16" s="686"/>
      <c r="DH16" s="686"/>
      <c r="DI16" s="686"/>
      <c r="DJ16" s="686"/>
      <c r="DK16" s="686"/>
      <c r="DL16" s="686"/>
      <c r="DM16" s="686"/>
      <c r="DN16" s="686"/>
      <c r="DO16" s="686"/>
      <c r="DP16" s="687"/>
      <c r="DQ16" s="694">
        <v>4593</v>
      </c>
      <c r="DR16" s="686"/>
      <c r="DS16" s="686"/>
      <c r="DT16" s="686"/>
      <c r="DU16" s="686"/>
      <c r="DV16" s="686"/>
      <c r="DW16" s="686"/>
      <c r="DX16" s="686"/>
      <c r="DY16" s="686"/>
      <c r="DZ16" s="686"/>
      <c r="EA16" s="686"/>
      <c r="EB16" s="686"/>
      <c r="EC16" s="695"/>
    </row>
    <row r="17" spans="2:133" ht="11.25" customHeight="1" x14ac:dyDescent="0.15">
      <c r="B17" s="682" t="s">
        <v>266</v>
      </c>
      <c r="C17" s="683"/>
      <c r="D17" s="683"/>
      <c r="E17" s="683"/>
      <c r="F17" s="683"/>
      <c r="G17" s="683"/>
      <c r="H17" s="683"/>
      <c r="I17" s="683"/>
      <c r="J17" s="683"/>
      <c r="K17" s="683"/>
      <c r="L17" s="683"/>
      <c r="M17" s="683"/>
      <c r="N17" s="683"/>
      <c r="O17" s="683"/>
      <c r="P17" s="683"/>
      <c r="Q17" s="684"/>
      <c r="R17" s="685">
        <v>3229</v>
      </c>
      <c r="S17" s="686"/>
      <c r="T17" s="686"/>
      <c r="U17" s="686"/>
      <c r="V17" s="686"/>
      <c r="W17" s="686"/>
      <c r="X17" s="686"/>
      <c r="Y17" s="687"/>
      <c r="Z17" s="688">
        <v>0</v>
      </c>
      <c r="AA17" s="688"/>
      <c r="AB17" s="688"/>
      <c r="AC17" s="688"/>
      <c r="AD17" s="689">
        <v>3229</v>
      </c>
      <c r="AE17" s="689"/>
      <c r="AF17" s="689"/>
      <c r="AG17" s="689"/>
      <c r="AH17" s="689"/>
      <c r="AI17" s="689"/>
      <c r="AJ17" s="689"/>
      <c r="AK17" s="689"/>
      <c r="AL17" s="690">
        <v>0.1</v>
      </c>
      <c r="AM17" s="691"/>
      <c r="AN17" s="691"/>
      <c r="AO17" s="692"/>
      <c r="AP17" s="682" t="s">
        <v>267</v>
      </c>
      <c r="AQ17" s="683"/>
      <c r="AR17" s="683"/>
      <c r="AS17" s="683"/>
      <c r="AT17" s="683"/>
      <c r="AU17" s="683"/>
      <c r="AV17" s="683"/>
      <c r="AW17" s="683"/>
      <c r="AX17" s="683"/>
      <c r="AY17" s="683"/>
      <c r="AZ17" s="683"/>
      <c r="BA17" s="683"/>
      <c r="BB17" s="683"/>
      <c r="BC17" s="683"/>
      <c r="BD17" s="683"/>
      <c r="BE17" s="683"/>
      <c r="BF17" s="684"/>
      <c r="BG17" s="685" t="s">
        <v>235</v>
      </c>
      <c r="BH17" s="686"/>
      <c r="BI17" s="686"/>
      <c r="BJ17" s="686"/>
      <c r="BK17" s="686"/>
      <c r="BL17" s="686"/>
      <c r="BM17" s="686"/>
      <c r="BN17" s="687"/>
      <c r="BO17" s="688" t="s">
        <v>235</v>
      </c>
      <c r="BP17" s="688"/>
      <c r="BQ17" s="688"/>
      <c r="BR17" s="688"/>
      <c r="BS17" s="694" t="s">
        <v>235</v>
      </c>
      <c r="BT17" s="686"/>
      <c r="BU17" s="686"/>
      <c r="BV17" s="686"/>
      <c r="BW17" s="686"/>
      <c r="BX17" s="686"/>
      <c r="BY17" s="686"/>
      <c r="BZ17" s="686"/>
      <c r="CA17" s="686"/>
      <c r="CB17" s="695"/>
      <c r="CD17" s="700" t="s">
        <v>268</v>
      </c>
      <c r="CE17" s="701"/>
      <c r="CF17" s="701"/>
      <c r="CG17" s="701"/>
      <c r="CH17" s="701"/>
      <c r="CI17" s="701"/>
      <c r="CJ17" s="701"/>
      <c r="CK17" s="701"/>
      <c r="CL17" s="701"/>
      <c r="CM17" s="701"/>
      <c r="CN17" s="701"/>
      <c r="CO17" s="701"/>
      <c r="CP17" s="701"/>
      <c r="CQ17" s="702"/>
      <c r="CR17" s="685">
        <v>696996</v>
      </c>
      <c r="CS17" s="686"/>
      <c r="CT17" s="686"/>
      <c r="CU17" s="686"/>
      <c r="CV17" s="686"/>
      <c r="CW17" s="686"/>
      <c r="CX17" s="686"/>
      <c r="CY17" s="687"/>
      <c r="CZ17" s="688">
        <v>7.7</v>
      </c>
      <c r="DA17" s="688"/>
      <c r="DB17" s="688"/>
      <c r="DC17" s="688"/>
      <c r="DD17" s="694" t="s">
        <v>176</v>
      </c>
      <c r="DE17" s="686"/>
      <c r="DF17" s="686"/>
      <c r="DG17" s="686"/>
      <c r="DH17" s="686"/>
      <c r="DI17" s="686"/>
      <c r="DJ17" s="686"/>
      <c r="DK17" s="686"/>
      <c r="DL17" s="686"/>
      <c r="DM17" s="686"/>
      <c r="DN17" s="686"/>
      <c r="DO17" s="686"/>
      <c r="DP17" s="687"/>
      <c r="DQ17" s="694">
        <v>696996</v>
      </c>
      <c r="DR17" s="686"/>
      <c r="DS17" s="686"/>
      <c r="DT17" s="686"/>
      <c r="DU17" s="686"/>
      <c r="DV17" s="686"/>
      <c r="DW17" s="686"/>
      <c r="DX17" s="686"/>
      <c r="DY17" s="686"/>
      <c r="DZ17" s="686"/>
      <c r="EA17" s="686"/>
      <c r="EB17" s="686"/>
      <c r="EC17" s="695"/>
    </row>
    <row r="18" spans="2:133" ht="11.25" customHeight="1" x14ac:dyDescent="0.15">
      <c r="B18" s="682" t="s">
        <v>269</v>
      </c>
      <c r="C18" s="683"/>
      <c r="D18" s="683"/>
      <c r="E18" s="683"/>
      <c r="F18" s="683"/>
      <c r="G18" s="683"/>
      <c r="H18" s="683"/>
      <c r="I18" s="683"/>
      <c r="J18" s="683"/>
      <c r="K18" s="683"/>
      <c r="L18" s="683"/>
      <c r="M18" s="683"/>
      <c r="N18" s="683"/>
      <c r="O18" s="683"/>
      <c r="P18" s="683"/>
      <c r="Q18" s="684"/>
      <c r="R18" s="685">
        <v>13430</v>
      </c>
      <c r="S18" s="686"/>
      <c r="T18" s="686"/>
      <c r="U18" s="686"/>
      <c r="V18" s="686"/>
      <c r="W18" s="686"/>
      <c r="X18" s="686"/>
      <c r="Y18" s="687"/>
      <c r="Z18" s="688">
        <v>0.1</v>
      </c>
      <c r="AA18" s="688"/>
      <c r="AB18" s="688"/>
      <c r="AC18" s="688"/>
      <c r="AD18" s="689">
        <v>13430</v>
      </c>
      <c r="AE18" s="689"/>
      <c r="AF18" s="689"/>
      <c r="AG18" s="689"/>
      <c r="AH18" s="689"/>
      <c r="AI18" s="689"/>
      <c r="AJ18" s="689"/>
      <c r="AK18" s="689"/>
      <c r="AL18" s="690">
        <v>0.3</v>
      </c>
      <c r="AM18" s="691"/>
      <c r="AN18" s="691"/>
      <c r="AO18" s="692"/>
      <c r="AP18" s="682" t="s">
        <v>270</v>
      </c>
      <c r="AQ18" s="683"/>
      <c r="AR18" s="683"/>
      <c r="AS18" s="683"/>
      <c r="AT18" s="683"/>
      <c r="AU18" s="683"/>
      <c r="AV18" s="683"/>
      <c r="AW18" s="683"/>
      <c r="AX18" s="683"/>
      <c r="AY18" s="683"/>
      <c r="AZ18" s="683"/>
      <c r="BA18" s="683"/>
      <c r="BB18" s="683"/>
      <c r="BC18" s="683"/>
      <c r="BD18" s="683"/>
      <c r="BE18" s="683"/>
      <c r="BF18" s="684"/>
      <c r="BG18" s="685" t="s">
        <v>176</v>
      </c>
      <c r="BH18" s="686"/>
      <c r="BI18" s="686"/>
      <c r="BJ18" s="686"/>
      <c r="BK18" s="686"/>
      <c r="BL18" s="686"/>
      <c r="BM18" s="686"/>
      <c r="BN18" s="687"/>
      <c r="BO18" s="688" t="s">
        <v>176</v>
      </c>
      <c r="BP18" s="688"/>
      <c r="BQ18" s="688"/>
      <c r="BR18" s="688"/>
      <c r="BS18" s="694" t="s">
        <v>235</v>
      </c>
      <c r="BT18" s="686"/>
      <c r="BU18" s="686"/>
      <c r="BV18" s="686"/>
      <c r="BW18" s="686"/>
      <c r="BX18" s="686"/>
      <c r="BY18" s="686"/>
      <c r="BZ18" s="686"/>
      <c r="CA18" s="686"/>
      <c r="CB18" s="695"/>
      <c r="CD18" s="700" t="s">
        <v>271</v>
      </c>
      <c r="CE18" s="701"/>
      <c r="CF18" s="701"/>
      <c r="CG18" s="701"/>
      <c r="CH18" s="701"/>
      <c r="CI18" s="701"/>
      <c r="CJ18" s="701"/>
      <c r="CK18" s="701"/>
      <c r="CL18" s="701"/>
      <c r="CM18" s="701"/>
      <c r="CN18" s="701"/>
      <c r="CO18" s="701"/>
      <c r="CP18" s="701"/>
      <c r="CQ18" s="702"/>
      <c r="CR18" s="685" t="s">
        <v>235</v>
      </c>
      <c r="CS18" s="686"/>
      <c r="CT18" s="686"/>
      <c r="CU18" s="686"/>
      <c r="CV18" s="686"/>
      <c r="CW18" s="686"/>
      <c r="CX18" s="686"/>
      <c r="CY18" s="687"/>
      <c r="CZ18" s="688" t="s">
        <v>235</v>
      </c>
      <c r="DA18" s="688"/>
      <c r="DB18" s="688"/>
      <c r="DC18" s="688"/>
      <c r="DD18" s="694" t="s">
        <v>176</v>
      </c>
      <c r="DE18" s="686"/>
      <c r="DF18" s="686"/>
      <c r="DG18" s="686"/>
      <c r="DH18" s="686"/>
      <c r="DI18" s="686"/>
      <c r="DJ18" s="686"/>
      <c r="DK18" s="686"/>
      <c r="DL18" s="686"/>
      <c r="DM18" s="686"/>
      <c r="DN18" s="686"/>
      <c r="DO18" s="686"/>
      <c r="DP18" s="687"/>
      <c r="DQ18" s="694" t="s">
        <v>235</v>
      </c>
      <c r="DR18" s="686"/>
      <c r="DS18" s="686"/>
      <c r="DT18" s="686"/>
      <c r="DU18" s="686"/>
      <c r="DV18" s="686"/>
      <c r="DW18" s="686"/>
      <c r="DX18" s="686"/>
      <c r="DY18" s="686"/>
      <c r="DZ18" s="686"/>
      <c r="EA18" s="686"/>
      <c r="EB18" s="686"/>
      <c r="EC18" s="695"/>
    </row>
    <row r="19" spans="2:133" ht="11.25" customHeight="1" x14ac:dyDescent="0.15">
      <c r="B19" s="682" t="s">
        <v>272</v>
      </c>
      <c r="C19" s="683"/>
      <c r="D19" s="683"/>
      <c r="E19" s="683"/>
      <c r="F19" s="683"/>
      <c r="G19" s="683"/>
      <c r="H19" s="683"/>
      <c r="I19" s="683"/>
      <c r="J19" s="683"/>
      <c r="K19" s="683"/>
      <c r="L19" s="683"/>
      <c r="M19" s="683"/>
      <c r="N19" s="683"/>
      <c r="O19" s="683"/>
      <c r="P19" s="683"/>
      <c r="Q19" s="684"/>
      <c r="R19" s="685">
        <v>7961</v>
      </c>
      <c r="S19" s="686"/>
      <c r="T19" s="686"/>
      <c r="U19" s="686"/>
      <c r="V19" s="686"/>
      <c r="W19" s="686"/>
      <c r="X19" s="686"/>
      <c r="Y19" s="687"/>
      <c r="Z19" s="688">
        <v>0.1</v>
      </c>
      <c r="AA19" s="688"/>
      <c r="AB19" s="688"/>
      <c r="AC19" s="688"/>
      <c r="AD19" s="689">
        <v>7961</v>
      </c>
      <c r="AE19" s="689"/>
      <c r="AF19" s="689"/>
      <c r="AG19" s="689"/>
      <c r="AH19" s="689"/>
      <c r="AI19" s="689"/>
      <c r="AJ19" s="689"/>
      <c r="AK19" s="689"/>
      <c r="AL19" s="690">
        <v>0.2</v>
      </c>
      <c r="AM19" s="691"/>
      <c r="AN19" s="691"/>
      <c r="AO19" s="692"/>
      <c r="AP19" s="682" t="s">
        <v>273</v>
      </c>
      <c r="AQ19" s="683"/>
      <c r="AR19" s="683"/>
      <c r="AS19" s="683"/>
      <c r="AT19" s="683"/>
      <c r="AU19" s="683"/>
      <c r="AV19" s="683"/>
      <c r="AW19" s="683"/>
      <c r="AX19" s="683"/>
      <c r="AY19" s="683"/>
      <c r="AZ19" s="683"/>
      <c r="BA19" s="683"/>
      <c r="BB19" s="683"/>
      <c r="BC19" s="683"/>
      <c r="BD19" s="683"/>
      <c r="BE19" s="683"/>
      <c r="BF19" s="684"/>
      <c r="BG19" s="685" t="s">
        <v>176</v>
      </c>
      <c r="BH19" s="686"/>
      <c r="BI19" s="686"/>
      <c r="BJ19" s="686"/>
      <c r="BK19" s="686"/>
      <c r="BL19" s="686"/>
      <c r="BM19" s="686"/>
      <c r="BN19" s="687"/>
      <c r="BO19" s="688" t="s">
        <v>235</v>
      </c>
      <c r="BP19" s="688"/>
      <c r="BQ19" s="688"/>
      <c r="BR19" s="688"/>
      <c r="BS19" s="694" t="s">
        <v>235</v>
      </c>
      <c r="BT19" s="686"/>
      <c r="BU19" s="686"/>
      <c r="BV19" s="686"/>
      <c r="BW19" s="686"/>
      <c r="BX19" s="686"/>
      <c r="BY19" s="686"/>
      <c r="BZ19" s="686"/>
      <c r="CA19" s="686"/>
      <c r="CB19" s="695"/>
      <c r="CD19" s="700" t="s">
        <v>274</v>
      </c>
      <c r="CE19" s="701"/>
      <c r="CF19" s="701"/>
      <c r="CG19" s="701"/>
      <c r="CH19" s="701"/>
      <c r="CI19" s="701"/>
      <c r="CJ19" s="701"/>
      <c r="CK19" s="701"/>
      <c r="CL19" s="701"/>
      <c r="CM19" s="701"/>
      <c r="CN19" s="701"/>
      <c r="CO19" s="701"/>
      <c r="CP19" s="701"/>
      <c r="CQ19" s="702"/>
      <c r="CR19" s="685" t="s">
        <v>176</v>
      </c>
      <c r="CS19" s="686"/>
      <c r="CT19" s="686"/>
      <c r="CU19" s="686"/>
      <c r="CV19" s="686"/>
      <c r="CW19" s="686"/>
      <c r="CX19" s="686"/>
      <c r="CY19" s="687"/>
      <c r="CZ19" s="688" t="s">
        <v>176</v>
      </c>
      <c r="DA19" s="688"/>
      <c r="DB19" s="688"/>
      <c r="DC19" s="688"/>
      <c r="DD19" s="694" t="s">
        <v>235</v>
      </c>
      <c r="DE19" s="686"/>
      <c r="DF19" s="686"/>
      <c r="DG19" s="686"/>
      <c r="DH19" s="686"/>
      <c r="DI19" s="686"/>
      <c r="DJ19" s="686"/>
      <c r="DK19" s="686"/>
      <c r="DL19" s="686"/>
      <c r="DM19" s="686"/>
      <c r="DN19" s="686"/>
      <c r="DO19" s="686"/>
      <c r="DP19" s="687"/>
      <c r="DQ19" s="694" t="s">
        <v>235</v>
      </c>
      <c r="DR19" s="686"/>
      <c r="DS19" s="686"/>
      <c r="DT19" s="686"/>
      <c r="DU19" s="686"/>
      <c r="DV19" s="686"/>
      <c r="DW19" s="686"/>
      <c r="DX19" s="686"/>
      <c r="DY19" s="686"/>
      <c r="DZ19" s="686"/>
      <c r="EA19" s="686"/>
      <c r="EB19" s="686"/>
      <c r="EC19" s="695"/>
    </row>
    <row r="20" spans="2:133" ht="11.25" customHeight="1" x14ac:dyDescent="0.15">
      <c r="B20" s="682" t="s">
        <v>275</v>
      </c>
      <c r="C20" s="683"/>
      <c r="D20" s="683"/>
      <c r="E20" s="683"/>
      <c r="F20" s="683"/>
      <c r="G20" s="683"/>
      <c r="H20" s="683"/>
      <c r="I20" s="683"/>
      <c r="J20" s="683"/>
      <c r="K20" s="683"/>
      <c r="L20" s="683"/>
      <c r="M20" s="683"/>
      <c r="N20" s="683"/>
      <c r="O20" s="683"/>
      <c r="P20" s="683"/>
      <c r="Q20" s="684"/>
      <c r="R20" s="685">
        <v>3873</v>
      </c>
      <c r="S20" s="686"/>
      <c r="T20" s="686"/>
      <c r="U20" s="686"/>
      <c r="V20" s="686"/>
      <c r="W20" s="686"/>
      <c r="X20" s="686"/>
      <c r="Y20" s="687"/>
      <c r="Z20" s="688">
        <v>0</v>
      </c>
      <c r="AA20" s="688"/>
      <c r="AB20" s="688"/>
      <c r="AC20" s="688"/>
      <c r="AD20" s="689">
        <v>3873</v>
      </c>
      <c r="AE20" s="689"/>
      <c r="AF20" s="689"/>
      <c r="AG20" s="689"/>
      <c r="AH20" s="689"/>
      <c r="AI20" s="689"/>
      <c r="AJ20" s="689"/>
      <c r="AK20" s="689"/>
      <c r="AL20" s="690">
        <v>0.1</v>
      </c>
      <c r="AM20" s="691"/>
      <c r="AN20" s="691"/>
      <c r="AO20" s="692"/>
      <c r="AP20" s="682" t="s">
        <v>276</v>
      </c>
      <c r="AQ20" s="683"/>
      <c r="AR20" s="683"/>
      <c r="AS20" s="683"/>
      <c r="AT20" s="683"/>
      <c r="AU20" s="683"/>
      <c r="AV20" s="683"/>
      <c r="AW20" s="683"/>
      <c r="AX20" s="683"/>
      <c r="AY20" s="683"/>
      <c r="AZ20" s="683"/>
      <c r="BA20" s="683"/>
      <c r="BB20" s="683"/>
      <c r="BC20" s="683"/>
      <c r="BD20" s="683"/>
      <c r="BE20" s="683"/>
      <c r="BF20" s="684"/>
      <c r="BG20" s="685" t="s">
        <v>235</v>
      </c>
      <c r="BH20" s="686"/>
      <c r="BI20" s="686"/>
      <c r="BJ20" s="686"/>
      <c r="BK20" s="686"/>
      <c r="BL20" s="686"/>
      <c r="BM20" s="686"/>
      <c r="BN20" s="687"/>
      <c r="BO20" s="688" t="s">
        <v>176</v>
      </c>
      <c r="BP20" s="688"/>
      <c r="BQ20" s="688"/>
      <c r="BR20" s="688"/>
      <c r="BS20" s="694" t="s">
        <v>176</v>
      </c>
      <c r="BT20" s="686"/>
      <c r="BU20" s="686"/>
      <c r="BV20" s="686"/>
      <c r="BW20" s="686"/>
      <c r="BX20" s="686"/>
      <c r="BY20" s="686"/>
      <c r="BZ20" s="686"/>
      <c r="CA20" s="686"/>
      <c r="CB20" s="695"/>
      <c r="CD20" s="700" t="s">
        <v>277</v>
      </c>
      <c r="CE20" s="701"/>
      <c r="CF20" s="701"/>
      <c r="CG20" s="701"/>
      <c r="CH20" s="701"/>
      <c r="CI20" s="701"/>
      <c r="CJ20" s="701"/>
      <c r="CK20" s="701"/>
      <c r="CL20" s="701"/>
      <c r="CM20" s="701"/>
      <c r="CN20" s="701"/>
      <c r="CO20" s="701"/>
      <c r="CP20" s="701"/>
      <c r="CQ20" s="702"/>
      <c r="CR20" s="685">
        <v>9016167</v>
      </c>
      <c r="CS20" s="686"/>
      <c r="CT20" s="686"/>
      <c r="CU20" s="686"/>
      <c r="CV20" s="686"/>
      <c r="CW20" s="686"/>
      <c r="CX20" s="686"/>
      <c r="CY20" s="687"/>
      <c r="CZ20" s="688">
        <v>100</v>
      </c>
      <c r="DA20" s="688"/>
      <c r="DB20" s="688"/>
      <c r="DC20" s="688"/>
      <c r="DD20" s="694">
        <v>978658</v>
      </c>
      <c r="DE20" s="686"/>
      <c r="DF20" s="686"/>
      <c r="DG20" s="686"/>
      <c r="DH20" s="686"/>
      <c r="DI20" s="686"/>
      <c r="DJ20" s="686"/>
      <c r="DK20" s="686"/>
      <c r="DL20" s="686"/>
      <c r="DM20" s="686"/>
      <c r="DN20" s="686"/>
      <c r="DO20" s="686"/>
      <c r="DP20" s="687"/>
      <c r="DQ20" s="694">
        <v>5190097</v>
      </c>
      <c r="DR20" s="686"/>
      <c r="DS20" s="686"/>
      <c r="DT20" s="686"/>
      <c r="DU20" s="686"/>
      <c r="DV20" s="686"/>
      <c r="DW20" s="686"/>
      <c r="DX20" s="686"/>
      <c r="DY20" s="686"/>
      <c r="DZ20" s="686"/>
      <c r="EA20" s="686"/>
      <c r="EB20" s="686"/>
      <c r="EC20" s="695"/>
    </row>
    <row r="21" spans="2:133" ht="11.25" customHeight="1" x14ac:dyDescent="0.15">
      <c r="B21" s="682" t="s">
        <v>278</v>
      </c>
      <c r="C21" s="683"/>
      <c r="D21" s="683"/>
      <c r="E21" s="683"/>
      <c r="F21" s="683"/>
      <c r="G21" s="683"/>
      <c r="H21" s="683"/>
      <c r="I21" s="683"/>
      <c r="J21" s="683"/>
      <c r="K21" s="683"/>
      <c r="L21" s="683"/>
      <c r="M21" s="683"/>
      <c r="N21" s="683"/>
      <c r="O21" s="683"/>
      <c r="P21" s="683"/>
      <c r="Q21" s="684"/>
      <c r="R21" s="685">
        <v>1596</v>
      </c>
      <c r="S21" s="686"/>
      <c r="T21" s="686"/>
      <c r="U21" s="686"/>
      <c r="V21" s="686"/>
      <c r="W21" s="686"/>
      <c r="X21" s="686"/>
      <c r="Y21" s="687"/>
      <c r="Z21" s="688">
        <v>0</v>
      </c>
      <c r="AA21" s="688"/>
      <c r="AB21" s="688"/>
      <c r="AC21" s="688"/>
      <c r="AD21" s="689">
        <v>1596</v>
      </c>
      <c r="AE21" s="689"/>
      <c r="AF21" s="689"/>
      <c r="AG21" s="689"/>
      <c r="AH21" s="689"/>
      <c r="AI21" s="689"/>
      <c r="AJ21" s="689"/>
      <c r="AK21" s="689"/>
      <c r="AL21" s="690">
        <v>0</v>
      </c>
      <c r="AM21" s="691"/>
      <c r="AN21" s="691"/>
      <c r="AO21" s="692"/>
      <c r="AP21" s="704" t="s">
        <v>279</v>
      </c>
      <c r="AQ21" s="705"/>
      <c r="AR21" s="705"/>
      <c r="AS21" s="705"/>
      <c r="AT21" s="705"/>
      <c r="AU21" s="705"/>
      <c r="AV21" s="705"/>
      <c r="AW21" s="705"/>
      <c r="AX21" s="705"/>
      <c r="AY21" s="705"/>
      <c r="AZ21" s="705"/>
      <c r="BA21" s="705"/>
      <c r="BB21" s="705"/>
      <c r="BC21" s="705"/>
      <c r="BD21" s="705"/>
      <c r="BE21" s="705"/>
      <c r="BF21" s="706"/>
      <c r="BG21" s="685" t="s">
        <v>235</v>
      </c>
      <c r="BH21" s="686"/>
      <c r="BI21" s="686"/>
      <c r="BJ21" s="686"/>
      <c r="BK21" s="686"/>
      <c r="BL21" s="686"/>
      <c r="BM21" s="686"/>
      <c r="BN21" s="687"/>
      <c r="BO21" s="688" t="s">
        <v>176</v>
      </c>
      <c r="BP21" s="688"/>
      <c r="BQ21" s="688"/>
      <c r="BR21" s="688"/>
      <c r="BS21" s="694" t="s">
        <v>235</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280</v>
      </c>
      <c r="C22" s="683"/>
      <c r="D22" s="683"/>
      <c r="E22" s="683"/>
      <c r="F22" s="683"/>
      <c r="G22" s="683"/>
      <c r="H22" s="683"/>
      <c r="I22" s="683"/>
      <c r="J22" s="683"/>
      <c r="K22" s="683"/>
      <c r="L22" s="683"/>
      <c r="M22" s="683"/>
      <c r="N22" s="683"/>
      <c r="O22" s="683"/>
      <c r="P22" s="683"/>
      <c r="Q22" s="684"/>
      <c r="R22" s="685">
        <v>2111862</v>
      </c>
      <c r="S22" s="686"/>
      <c r="T22" s="686"/>
      <c r="U22" s="686"/>
      <c r="V22" s="686"/>
      <c r="W22" s="686"/>
      <c r="X22" s="686"/>
      <c r="Y22" s="687"/>
      <c r="Z22" s="688">
        <v>23.1</v>
      </c>
      <c r="AA22" s="688"/>
      <c r="AB22" s="688"/>
      <c r="AC22" s="688"/>
      <c r="AD22" s="689">
        <v>1876298</v>
      </c>
      <c r="AE22" s="689"/>
      <c r="AF22" s="689"/>
      <c r="AG22" s="689"/>
      <c r="AH22" s="689"/>
      <c r="AI22" s="689"/>
      <c r="AJ22" s="689"/>
      <c r="AK22" s="689"/>
      <c r="AL22" s="690">
        <v>44.3</v>
      </c>
      <c r="AM22" s="691"/>
      <c r="AN22" s="691"/>
      <c r="AO22" s="692"/>
      <c r="AP22" s="704" t="s">
        <v>281</v>
      </c>
      <c r="AQ22" s="705"/>
      <c r="AR22" s="705"/>
      <c r="AS22" s="705"/>
      <c r="AT22" s="705"/>
      <c r="AU22" s="705"/>
      <c r="AV22" s="705"/>
      <c r="AW22" s="705"/>
      <c r="AX22" s="705"/>
      <c r="AY22" s="705"/>
      <c r="AZ22" s="705"/>
      <c r="BA22" s="705"/>
      <c r="BB22" s="705"/>
      <c r="BC22" s="705"/>
      <c r="BD22" s="705"/>
      <c r="BE22" s="705"/>
      <c r="BF22" s="706"/>
      <c r="BG22" s="685" t="s">
        <v>235</v>
      </c>
      <c r="BH22" s="686"/>
      <c r="BI22" s="686"/>
      <c r="BJ22" s="686"/>
      <c r="BK22" s="686"/>
      <c r="BL22" s="686"/>
      <c r="BM22" s="686"/>
      <c r="BN22" s="687"/>
      <c r="BO22" s="688" t="s">
        <v>235</v>
      </c>
      <c r="BP22" s="688"/>
      <c r="BQ22" s="688"/>
      <c r="BR22" s="688"/>
      <c r="BS22" s="694" t="s">
        <v>176</v>
      </c>
      <c r="BT22" s="686"/>
      <c r="BU22" s="686"/>
      <c r="BV22" s="686"/>
      <c r="BW22" s="686"/>
      <c r="BX22" s="686"/>
      <c r="BY22" s="686"/>
      <c r="BZ22" s="686"/>
      <c r="CA22" s="686"/>
      <c r="CB22" s="695"/>
      <c r="CD22" s="667" t="s">
        <v>282</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283</v>
      </c>
      <c r="C23" s="683"/>
      <c r="D23" s="683"/>
      <c r="E23" s="683"/>
      <c r="F23" s="683"/>
      <c r="G23" s="683"/>
      <c r="H23" s="683"/>
      <c r="I23" s="683"/>
      <c r="J23" s="683"/>
      <c r="K23" s="683"/>
      <c r="L23" s="683"/>
      <c r="M23" s="683"/>
      <c r="N23" s="683"/>
      <c r="O23" s="683"/>
      <c r="P23" s="683"/>
      <c r="Q23" s="684"/>
      <c r="R23" s="685">
        <v>1876298</v>
      </c>
      <c r="S23" s="686"/>
      <c r="T23" s="686"/>
      <c r="U23" s="686"/>
      <c r="V23" s="686"/>
      <c r="W23" s="686"/>
      <c r="X23" s="686"/>
      <c r="Y23" s="687"/>
      <c r="Z23" s="688">
        <v>20.5</v>
      </c>
      <c r="AA23" s="688"/>
      <c r="AB23" s="688"/>
      <c r="AC23" s="688"/>
      <c r="AD23" s="689">
        <v>1876298</v>
      </c>
      <c r="AE23" s="689"/>
      <c r="AF23" s="689"/>
      <c r="AG23" s="689"/>
      <c r="AH23" s="689"/>
      <c r="AI23" s="689"/>
      <c r="AJ23" s="689"/>
      <c r="AK23" s="689"/>
      <c r="AL23" s="690">
        <v>44.3</v>
      </c>
      <c r="AM23" s="691"/>
      <c r="AN23" s="691"/>
      <c r="AO23" s="692"/>
      <c r="AP23" s="704" t="s">
        <v>284</v>
      </c>
      <c r="AQ23" s="705"/>
      <c r="AR23" s="705"/>
      <c r="AS23" s="705"/>
      <c r="AT23" s="705"/>
      <c r="AU23" s="705"/>
      <c r="AV23" s="705"/>
      <c r="AW23" s="705"/>
      <c r="AX23" s="705"/>
      <c r="AY23" s="705"/>
      <c r="AZ23" s="705"/>
      <c r="BA23" s="705"/>
      <c r="BB23" s="705"/>
      <c r="BC23" s="705"/>
      <c r="BD23" s="705"/>
      <c r="BE23" s="705"/>
      <c r="BF23" s="706"/>
      <c r="BG23" s="685" t="s">
        <v>176</v>
      </c>
      <c r="BH23" s="686"/>
      <c r="BI23" s="686"/>
      <c r="BJ23" s="686"/>
      <c r="BK23" s="686"/>
      <c r="BL23" s="686"/>
      <c r="BM23" s="686"/>
      <c r="BN23" s="687"/>
      <c r="BO23" s="688" t="s">
        <v>235</v>
      </c>
      <c r="BP23" s="688"/>
      <c r="BQ23" s="688"/>
      <c r="BR23" s="688"/>
      <c r="BS23" s="694" t="s">
        <v>235</v>
      </c>
      <c r="BT23" s="686"/>
      <c r="BU23" s="686"/>
      <c r="BV23" s="686"/>
      <c r="BW23" s="686"/>
      <c r="BX23" s="686"/>
      <c r="BY23" s="686"/>
      <c r="BZ23" s="686"/>
      <c r="CA23" s="686"/>
      <c r="CB23" s="695"/>
      <c r="CD23" s="667" t="s">
        <v>223</v>
      </c>
      <c r="CE23" s="668"/>
      <c r="CF23" s="668"/>
      <c r="CG23" s="668"/>
      <c r="CH23" s="668"/>
      <c r="CI23" s="668"/>
      <c r="CJ23" s="668"/>
      <c r="CK23" s="668"/>
      <c r="CL23" s="668"/>
      <c r="CM23" s="668"/>
      <c r="CN23" s="668"/>
      <c r="CO23" s="668"/>
      <c r="CP23" s="668"/>
      <c r="CQ23" s="669"/>
      <c r="CR23" s="667" t="s">
        <v>285</v>
      </c>
      <c r="CS23" s="668"/>
      <c r="CT23" s="668"/>
      <c r="CU23" s="668"/>
      <c r="CV23" s="668"/>
      <c r="CW23" s="668"/>
      <c r="CX23" s="668"/>
      <c r="CY23" s="669"/>
      <c r="CZ23" s="667" t="s">
        <v>286</v>
      </c>
      <c r="DA23" s="668"/>
      <c r="DB23" s="668"/>
      <c r="DC23" s="669"/>
      <c r="DD23" s="667" t="s">
        <v>287</v>
      </c>
      <c r="DE23" s="668"/>
      <c r="DF23" s="668"/>
      <c r="DG23" s="668"/>
      <c r="DH23" s="668"/>
      <c r="DI23" s="668"/>
      <c r="DJ23" s="668"/>
      <c r="DK23" s="669"/>
      <c r="DL23" s="716" t="s">
        <v>288</v>
      </c>
      <c r="DM23" s="717"/>
      <c r="DN23" s="717"/>
      <c r="DO23" s="717"/>
      <c r="DP23" s="717"/>
      <c r="DQ23" s="717"/>
      <c r="DR23" s="717"/>
      <c r="DS23" s="717"/>
      <c r="DT23" s="717"/>
      <c r="DU23" s="717"/>
      <c r="DV23" s="718"/>
      <c r="DW23" s="667" t="s">
        <v>289</v>
      </c>
      <c r="DX23" s="668"/>
      <c r="DY23" s="668"/>
      <c r="DZ23" s="668"/>
      <c r="EA23" s="668"/>
      <c r="EB23" s="668"/>
      <c r="EC23" s="669"/>
    </row>
    <row r="24" spans="2:133" ht="11.25" customHeight="1" x14ac:dyDescent="0.15">
      <c r="B24" s="682" t="s">
        <v>290</v>
      </c>
      <c r="C24" s="683"/>
      <c r="D24" s="683"/>
      <c r="E24" s="683"/>
      <c r="F24" s="683"/>
      <c r="G24" s="683"/>
      <c r="H24" s="683"/>
      <c r="I24" s="683"/>
      <c r="J24" s="683"/>
      <c r="K24" s="683"/>
      <c r="L24" s="683"/>
      <c r="M24" s="683"/>
      <c r="N24" s="683"/>
      <c r="O24" s="683"/>
      <c r="P24" s="683"/>
      <c r="Q24" s="684"/>
      <c r="R24" s="685">
        <v>235564</v>
      </c>
      <c r="S24" s="686"/>
      <c r="T24" s="686"/>
      <c r="U24" s="686"/>
      <c r="V24" s="686"/>
      <c r="W24" s="686"/>
      <c r="X24" s="686"/>
      <c r="Y24" s="687"/>
      <c r="Z24" s="688">
        <v>2.6</v>
      </c>
      <c r="AA24" s="688"/>
      <c r="AB24" s="688"/>
      <c r="AC24" s="688"/>
      <c r="AD24" s="689" t="s">
        <v>235</v>
      </c>
      <c r="AE24" s="689"/>
      <c r="AF24" s="689"/>
      <c r="AG24" s="689"/>
      <c r="AH24" s="689"/>
      <c r="AI24" s="689"/>
      <c r="AJ24" s="689"/>
      <c r="AK24" s="689"/>
      <c r="AL24" s="690" t="s">
        <v>176</v>
      </c>
      <c r="AM24" s="691"/>
      <c r="AN24" s="691"/>
      <c r="AO24" s="692"/>
      <c r="AP24" s="704" t="s">
        <v>291</v>
      </c>
      <c r="AQ24" s="705"/>
      <c r="AR24" s="705"/>
      <c r="AS24" s="705"/>
      <c r="AT24" s="705"/>
      <c r="AU24" s="705"/>
      <c r="AV24" s="705"/>
      <c r="AW24" s="705"/>
      <c r="AX24" s="705"/>
      <c r="AY24" s="705"/>
      <c r="AZ24" s="705"/>
      <c r="BA24" s="705"/>
      <c r="BB24" s="705"/>
      <c r="BC24" s="705"/>
      <c r="BD24" s="705"/>
      <c r="BE24" s="705"/>
      <c r="BF24" s="706"/>
      <c r="BG24" s="685" t="s">
        <v>176</v>
      </c>
      <c r="BH24" s="686"/>
      <c r="BI24" s="686"/>
      <c r="BJ24" s="686"/>
      <c r="BK24" s="686"/>
      <c r="BL24" s="686"/>
      <c r="BM24" s="686"/>
      <c r="BN24" s="687"/>
      <c r="BO24" s="688" t="s">
        <v>235</v>
      </c>
      <c r="BP24" s="688"/>
      <c r="BQ24" s="688"/>
      <c r="BR24" s="688"/>
      <c r="BS24" s="694" t="s">
        <v>176</v>
      </c>
      <c r="BT24" s="686"/>
      <c r="BU24" s="686"/>
      <c r="BV24" s="686"/>
      <c r="BW24" s="686"/>
      <c r="BX24" s="686"/>
      <c r="BY24" s="686"/>
      <c r="BZ24" s="686"/>
      <c r="CA24" s="686"/>
      <c r="CB24" s="695"/>
      <c r="CD24" s="696" t="s">
        <v>292</v>
      </c>
      <c r="CE24" s="697"/>
      <c r="CF24" s="697"/>
      <c r="CG24" s="697"/>
      <c r="CH24" s="697"/>
      <c r="CI24" s="697"/>
      <c r="CJ24" s="697"/>
      <c r="CK24" s="697"/>
      <c r="CL24" s="697"/>
      <c r="CM24" s="697"/>
      <c r="CN24" s="697"/>
      <c r="CO24" s="697"/>
      <c r="CP24" s="697"/>
      <c r="CQ24" s="698"/>
      <c r="CR24" s="674">
        <v>3264919</v>
      </c>
      <c r="CS24" s="675"/>
      <c r="CT24" s="675"/>
      <c r="CU24" s="675"/>
      <c r="CV24" s="675"/>
      <c r="CW24" s="675"/>
      <c r="CX24" s="675"/>
      <c r="CY24" s="676"/>
      <c r="CZ24" s="679">
        <v>36.200000000000003</v>
      </c>
      <c r="DA24" s="680"/>
      <c r="DB24" s="680"/>
      <c r="DC24" s="699"/>
      <c r="DD24" s="724">
        <v>2482029</v>
      </c>
      <c r="DE24" s="675"/>
      <c r="DF24" s="675"/>
      <c r="DG24" s="675"/>
      <c r="DH24" s="675"/>
      <c r="DI24" s="675"/>
      <c r="DJ24" s="675"/>
      <c r="DK24" s="676"/>
      <c r="DL24" s="724">
        <v>2330985</v>
      </c>
      <c r="DM24" s="675"/>
      <c r="DN24" s="675"/>
      <c r="DO24" s="675"/>
      <c r="DP24" s="675"/>
      <c r="DQ24" s="675"/>
      <c r="DR24" s="675"/>
      <c r="DS24" s="675"/>
      <c r="DT24" s="675"/>
      <c r="DU24" s="675"/>
      <c r="DV24" s="676"/>
      <c r="DW24" s="679">
        <v>50.6</v>
      </c>
      <c r="DX24" s="680"/>
      <c r="DY24" s="680"/>
      <c r="DZ24" s="680"/>
      <c r="EA24" s="680"/>
      <c r="EB24" s="680"/>
      <c r="EC24" s="681"/>
    </row>
    <row r="25" spans="2:133" ht="11.25" customHeight="1" x14ac:dyDescent="0.15">
      <c r="B25" s="682" t="s">
        <v>293</v>
      </c>
      <c r="C25" s="683"/>
      <c r="D25" s="683"/>
      <c r="E25" s="683"/>
      <c r="F25" s="683"/>
      <c r="G25" s="683"/>
      <c r="H25" s="683"/>
      <c r="I25" s="683"/>
      <c r="J25" s="683"/>
      <c r="K25" s="683"/>
      <c r="L25" s="683"/>
      <c r="M25" s="683"/>
      <c r="N25" s="683"/>
      <c r="O25" s="683"/>
      <c r="P25" s="683"/>
      <c r="Q25" s="684"/>
      <c r="R25" s="685" t="s">
        <v>235</v>
      </c>
      <c r="S25" s="686"/>
      <c r="T25" s="686"/>
      <c r="U25" s="686"/>
      <c r="V25" s="686"/>
      <c r="W25" s="686"/>
      <c r="X25" s="686"/>
      <c r="Y25" s="687"/>
      <c r="Z25" s="688" t="s">
        <v>176</v>
      </c>
      <c r="AA25" s="688"/>
      <c r="AB25" s="688"/>
      <c r="AC25" s="688"/>
      <c r="AD25" s="689" t="s">
        <v>176</v>
      </c>
      <c r="AE25" s="689"/>
      <c r="AF25" s="689"/>
      <c r="AG25" s="689"/>
      <c r="AH25" s="689"/>
      <c r="AI25" s="689"/>
      <c r="AJ25" s="689"/>
      <c r="AK25" s="689"/>
      <c r="AL25" s="690" t="s">
        <v>235</v>
      </c>
      <c r="AM25" s="691"/>
      <c r="AN25" s="691"/>
      <c r="AO25" s="692"/>
      <c r="AP25" s="704" t="s">
        <v>294</v>
      </c>
      <c r="AQ25" s="705"/>
      <c r="AR25" s="705"/>
      <c r="AS25" s="705"/>
      <c r="AT25" s="705"/>
      <c r="AU25" s="705"/>
      <c r="AV25" s="705"/>
      <c r="AW25" s="705"/>
      <c r="AX25" s="705"/>
      <c r="AY25" s="705"/>
      <c r="AZ25" s="705"/>
      <c r="BA25" s="705"/>
      <c r="BB25" s="705"/>
      <c r="BC25" s="705"/>
      <c r="BD25" s="705"/>
      <c r="BE25" s="705"/>
      <c r="BF25" s="706"/>
      <c r="BG25" s="685" t="s">
        <v>176</v>
      </c>
      <c r="BH25" s="686"/>
      <c r="BI25" s="686"/>
      <c r="BJ25" s="686"/>
      <c r="BK25" s="686"/>
      <c r="BL25" s="686"/>
      <c r="BM25" s="686"/>
      <c r="BN25" s="687"/>
      <c r="BO25" s="688" t="s">
        <v>235</v>
      </c>
      <c r="BP25" s="688"/>
      <c r="BQ25" s="688"/>
      <c r="BR25" s="688"/>
      <c r="BS25" s="694" t="s">
        <v>235</v>
      </c>
      <c r="BT25" s="686"/>
      <c r="BU25" s="686"/>
      <c r="BV25" s="686"/>
      <c r="BW25" s="686"/>
      <c r="BX25" s="686"/>
      <c r="BY25" s="686"/>
      <c r="BZ25" s="686"/>
      <c r="CA25" s="686"/>
      <c r="CB25" s="695"/>
      <c r="CD25" s="700" t="s">
        <v>295</v>
      </c>
      <c r="CE25" s="701"/>
      <c r="CF25" s="701"/>
      <c r="CG25" s="701"/>
      <c r="CH25" s="701"/>
      <c r="CI25" s="701"/>
      <c r="CJ25" s="701"/>
      <c r="CK25" s="701"/>
      <c r="CL25" s="701"/>
      <c r="CM25" s="701"/>
      <c r="CN25" s="701"/>
      <c r="CO25" s="701"/>
      <c r="CP25" s="701"/>
      <c r="CQ25" s="702"/>
      <c r="CR25" s="685">
        <v>1681541</v>
      </c>
      <c r="CS25" s="721"/>
      <c r="CT25" s="721"/>
      <c r="CU25" s="721"/>
      <c r="CV25" s="721"/>
      <c r="CW25" s="721"/>
      <c r="CX25" s="721"/>
      <c r="CY25" s="722"/>
      <c r="CZ25" s="690">
        <v>18.7</v>
      </c>
      <c r="DA25" s="719"/>
      <c r="DB25" s="719"/>
      <c r="DC25" s="723"/>
      <c r="DD25" s="694">
        <v>1515043</v>
      </c>
      <c r="DE25" s="721"/>
      <c r="DF25" s="721"/>
      <c r="DG25" s="721"/>
      <c r="DH25" s="721"/>
      <c r="DI25" s="721"/>
      <c r="DJ25" s="721"/>
      <c r="DK25" s="722"/>
      <c r="DL25" s="694">
        <v>1368809</v>
      </c>
      <c r="DM25" s="721"/>
      <c r="DN25" s="721"/>
      <c r="DO25" s="721"/>
      <c r="DP25" s="721"/>
      <c r="DQ25" s="721"/>
      <c r="DR25" s="721"/>
      <c r="DS25" s="721"/>
      <c r="DT25" s="721"/>
      <c r="DU25" s="721"/>
      <c r="DV25" s="722"/>
      <c r="DW25" s="690">
        <v>29.7</v>
      </c>
      <c r="DX25" s="719"/>
      <c r="DY25" s="719"/>
      <c r="DZ25" s="719"/>
      <c r="EA25" s="719"/>
      <c r="EB25" s="719"/>
      <c r="EC25" s="720"/>
    </row>
    <row r="26" spans="2:133" ht="11.25" customHeight="1" x14ac:dyDescent="0.15">
      <c r="B26" s="682" t="s">
        <v>296</v>
      </c>
      <c r="C26" s="683"/>
      <c r="D26" s="683"/>
      <c r="E26" s="683"/>
      <c r="F26" s="683"/>
      <c r="G26" s="683"/>
      <c r="H26" s="683"/>
      <c r="I26" s="683"/>
      <c r="J26" s="683"/>
      <c r="K26" s="683"/>
      <c r="L26" s="683"/>
      <c r="M26" s="683"/>
      <c r="N26" s="683"/>
      <c r="O26" s="683"/>
      <c r="P26" s="683"/>
      <c r="Q26" s="684"/>
      <c r="R26" s="685">
        <v>4436870</v>
      </c>
      <c r="S26" s="686"/>
      <c r="T26" s="686"/>
      <c r="U26" s="686"/>
      <c r="V26" s="686"/>
      <c r="W26" s="686"/>
      <c r="X26" s="686"/>
      <c r="Y26" s="687"/>
      <c r="Z26" s="688">
        <v>48.5</v>
      </c>
      <c r="AA26" s="688"/>
      <c r="AB26" s="688"/>
      <c r="AC26" s="688"/>
      <c r="AD26" s="689">
        <v>4201306</v>
      </c>
      <c r="AE26" s="689"/>
      <c r="AF26" s="689"/>
      <c r="AG26" s="689"/>
      <c r="AH26" s="689"/>
      <c r="AI26" s="689"/>
      <c r="AJ26" s="689"/>
      <c r="AK26" s="689"/>
      <c r="AL26" s="690">
        <v>99.3</v>
      </c>
      <c r="AM26" s="691"/>
      <c r="AN26" s="691"/>
      <c r="AO26" s="692"/>
      <c r="AP26" s="704" t="s">
        <v>297</v>
      </c>
      <c r="AQ26" s="734"/>
      <c r="AR26" s="734"/>
      <c r="AS26" s="734"/>
      <c r="AT26" s="734"/>
      <c r="AU26" s="734"/>
      <c r="AV26" s="734"/>
      <c r="AW26" s="734"/>
      <c r="AX26" s="734"/>
      <c r="AY26" s="734"/>
      <c r="AZ26" s="734"/>
      <c r="BA26" s="734"/>
      <c r="BB26" s="734"/>
      <c r="BC26" s="734"/>
      <c r="BD26" s="734"/>
      <c r="BE26" s="734"/>
      <c r="BF26" s="706"/>
      <c r="BG26" s="685" t="s">
        <v>176</v>
      </c>
      <c r="BH26" s="686"/>
      <c r="BI26" s="686"/>
      <c r="BJ26" s="686"/>
      <c r="BK26" s="686"/>
      <c r="BL26" s="686"/>
      <c r="BM26" s="686"/>
      <c r="BN26" s="687"/>
      <c r="BO26" s="688" t="s">
        <v>235</v>
      </c>
      <c r="BP26" s="688"/>
      <c r="BQ26" s="688"/>
      <c r="BR26" s="688"/>
      <c r="BS26" s="694" t="s">
        <v>235</v>
      </c>
      <c r="BT26" s="686"/>
      <c r="BU26" s="686"/>
      <c r="BV26" s="686"/>
      <c r="BW26" s="686"/>
      <c r="BX26" s="686"/>
      <c r="BY26" s="686"/>
      <c r="BZ26" s="686"/>
      <c r="CA26" s="686"/>
      <c r="CB26" s="695"/>
      <c r="CD26" s="700" t="s">
        <v>298</v>
      </c>
      <c r="CE26" s="701"/>
      <c r="CF26" s="701"/>
      <c r="CG26" s="701"/>
      <c r="CH26" s="701"/>
      <c r="CI26" s="701"/>
      <c r="CJ26" s="701"/>
      <c r="CK26" s="701"/>
      <c r="CL26" s="701"/>
      <c r="CM26" s="701"/>
      <c r="CN26" s="701"/>
      <c r="CO26" s="701"/>
      <c r="CP26" s="701"/>
      <c r="CQ26" s="702"/>
      <c r="CR26" s="685">
        <v>926997</v>
      </c>
      <c r="CS26" s="686"/>
      <c r="CT26" s="686"/>
      <c r="CU26" s="686"/>
      <c r="CV26" s="686"/>
      <c r="CW26" s="686"/>
      <c r="CX26" s="686"/>
      <c r="CY26" s="687"/>
      <c r="CZ26" s="690">
        <v>10.3</v>
      </c>
      <c r="DA26" s="719"/>
      <c r="DB26" s="719"/>
      <c r="DC26" s="723"/>
      <c r="DD26" s="694">
        <v>856265</v>
      </c>
      <c r="DE26" s="686"/>
      <c r="DF26" s="686"/>
      <c r="DG26" s="686"/>
      <c r="DH26" s="686"/>
      <c r="DI26" s="686"/>
      <c r="DJ26" s="686"/>
      <c r="DK26" s="687"/>
      <c r="DL26" s="694" t="s">
        <v>235</v>
      </c>
      <c r="DM26" s="686"/>
      <c r="DN26" s="686"/>
      <c r="DO26" s="686"/>
      <c r="DP26" s="686"/>
      <c r="DQ26" s="686"/>
      <c r="DR26" s="686"/>
      <c r="DS26" s="686"/>
      <c r="DT26" s="686"/>
      <c r="DU26" s="686"/>
      <c r="DV26" s="687"/>
      <c r="DW26" s="690" t="s">
        <v>235</v>
      </c>
      <c r="DX26" s="719"/>
      <c r="DY26" s="719"/>
      <c r="DZ26" s="719"/>
      <c r="EA26" s="719"/>
      <c r="EB26" s="719"/>
      <c r="EC26" s="720"/>
    </row>
    <row r="27" spans="2:133" ht="11.25" customHeight="1" x14ac:dyDescent="0.15">
      <c r="B27" s="682" t="s">
        <v>299</v>
      </c>
      <c r="C27" s="683"/>
      <c r="D27" s="683"/>
      <c r="E27" s="683"/>
      <c r="F27" s="683"/>
      <c r="G27" s="683"/>
      <c r="H27" s="683"/>
      <c r="I27" s="683"/>
      <c r="J27" s="683"/>
      <c r="K27" s="683"/>
      <c r="L27" s="683"/>
      <c r="M27" s="683"/>
      <c r="N27" s="683"/>
      <c r="O27" s="683"/>
      <c r="P27" s="683"/>
      <c r="Q27" s="684"/>
      <c r="R27" s="685">
        <v>2271</v>
      </c>
      <c r="S27" s="686"/>
      <c r="T27" s="686"/>
      <c r="U27" s="686"/>
      <c r="V27" s="686"/>
      <c r="W27" s="686"/>
      <c r="X27" s="686"/>
      <c r="Y27" s="687"/>
      <c r="Z27" s="688">
        <v>0</v>
      </c>
      <c r="AA27" s="688"/>
      <c r="AB27" s="688"/>
      <c r="AC27" s="688"/>
      <c r="AD27" s="689">
        <v>2271</v>
      </c>
      <c r="AE27" s="689"/>
      <c r="AF27" s="689"/>
      <c r="AG27" s="689"/>
      <c r="AH27" s="689"/>
      <c r="AI27" s="689"/>
      <c r="AJ27" s="689"/>
      <c r="AK27" s="689"/>
      <c r="AL27" s="690">
        <v>0.1</v>
      </c>
      <c r="AM27" s="691"/>
      <c r="AN27" s="691"/>
      <c r="AO27" s="692"/>
      <c r="AP27" s="682" t="s">
        <v>300</v>
      </c>
      <c r="AQ27" s="683"/>
      <c r="AR27" s="683"/>
      <c r="AS27" s="683"/>
      <c r="AT27" s="683"/>
      <c r="AU27" s="683"/>
      <c r="AV27" s="683"/>
      <c r="AW27" s="683"/>
      <c r="AX27" s="683"/>
      <c r="AY27" s="683"/>
      <c r="AZ27" s="683"/>
      <c r="BA27" s="683"/>
      <c r="BB27" s="683"/>
      <c r="BC27" s="683"/>
      <c r="BD27" s="683"/>
      <c r="BE27" s="683"/>
      <c r="BF27" s="684"/>
      <c r="BG27" s="685">
        <v>1878219</v>
      </c>
      <c r="BH27" s="686"/>
      <c r="BI27" s="686"/>
      <c r="BJ27" s="686"/>
      <c r="BK27" s="686"/>
      <c r="BL27" s="686"/>
      <c r="BM27" s="686"/>
      <c r="BN27" s="687"/>
      <c r="BO27" s="688">
        <v>100</v>
      </c>
      <c r="BP27" s="688"/>
      <c r="BQ27" s="688"/>
      <c r="BR27" s="688"/>
      <c r="BS27" s="694">
        <v>87254</v>
      </c>
      <c r="BT27" s="686"/>
      <c r="BU27" s="686"/>
      <c r="BV27" s="686"/>
      <c r="BW27" s="686"/>
      <c r="BX27" s="686"/>
      <c r="BY27" s="686"/>
      <c r="BZ27" s="686"/>
      <c r="CA27" s="686"/>
      <c r="CB27" s="695"/>
      <c r="CD27" s="700" t="s">
        <v>301</v>
      </c>
      <c r="CE27" s="701"/>
      <c r="CF27" s="701"/>
      <c r="CG27" s="701"/>
      <c r="CH27" s="701"/>
      <c r="CI27" s="701"/>
      <c r="CJ27" s="701"/>
      <c r="CK27" s="701"/>
      <c r="CL27" s="701"/>
      <c r="CM27" s="701"/>
      <c r="CN27" s="701"/>
      <c r="CO27" s="701"/>
      <c r="CP27" s="701"/>
      <c r="CQ27" s="702"/>
      <c r="CR27" s="685">
        <v>886382</v>
      </c>
      <c r="CS27" s="721"/>
      <c r="CT27" s="721"/>
      <c r="CU27" s="721"/>
      <c r="CV27" s="721"/>
      <c r="CW27" s="721"/>
      <c r="CX27" s="721"/>
      <c r="CY27" s="722"/>
      <c r="CZ27" s="690">
        <v>9.8000000000000007</v>
      </c>
      <c r="DA27" s="719"/>
      <c r="DB27" s="719"/>
      <c r="DC27" s="723"/>
      <c r="DD27" s="694">
        <v>269990</v>
      </c>
      <c r="DE27" s="721"/>
      <c r="DF27" s="721"/>
      <c r="DG27" s="721"/>
      <c r="DH27" s="721"/>
      <c r="DI27" s="721"/>
      <c r="DJ27" s="721"/>
      <c r="DK27" s="722"/>
      <c r="DL27" s="694">
        <v>265180</v>
      </c>
      <c r="DM27" s="721"/>
      <c r="DN27" s="721"/>
      <c r="DO27" s="721"/>
      <c r="DP27" s="721"/>
      <c r="DQ27" s="721"/>
      <c r="DR27" s="721"/>
      <c r="DS27" s="721"/>
      <c r="DT27" s="721"/>
      <c r="DU27" s="721"/>
      <c r="DV27" s="722"/>
      <c r="DW27" s="690">
        <v>5.8</v>
      </c>
      <c r="DX27" s="719"/>
      <c r="DY27" s="719"/>
      <c r="DZ27" s="719"/>
      <c r="EA27" s="719"/>
      <c r="EB27" s="719"/>
      <c r="EC27" s="720"/>
    </row>
    <row r="28" spans="2:133" ht="11.25" customHeight="1" x14ac:dyDescent="0.15">
      <c r="B28" s="682" t="s">
        <v>302</v>
      </c>
      <c r="C28" s="683"/>
      <c r="D28" s="683"/>
      <c r="E28" s="683"/>
      <c r="F28" s="683"/>
      <c r="G28" s="683"/>
      <c r="H28" s="683"/>
      <c r="I28" s="683"/>
      <c r="J28" s="683"/>
      <c r="K28" s="683"/>
      <c r="L28" s="683"/>
      <c r="M28" s="683"/>
      <c r="N28" s="683"/>
      <c r="O28" s="683"/>
      <c r="P28" s="683"/>
      <c r="Q28" s="684"/>
      <c r="R28" s="685">
        <v>16095</v>
      </c>
      <c r="S28" s="686"/>
      <c r="T28" s="686"/>
      <c r="U28" s="686"/>
      <c r="V28" s="686"/>
      <c r="W28" s="686"/>
      <c r="X28" s="686"/>
      <c r="Y28" s="687"/>
      <c r="Z28" s="688">
        <v>0.2</v>
      </c>
      <c r="AA28" s="688"/>
      <c r="AB28" s="688"/>
      <c r="AC28" s="688"/>
      <c r="AD28" s="689" t="s">
        <v>176</v>
      </c>
      <c r="AE28" s="689"/>
      <c r="AF28" s="689"/>
      <c r="AG28" s="689"/>
      <c r="AH28" s="689"/>
      <c r="AI28" s="689"/>
      <c r="AJ28" s="689"/>
      <c r="AK28" s="689"/>
      <c r="AL28" s="690" t="s">
        <v>235</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303</v>
      </c>
      <c r="CE28" s="701"/>
      <c r="CF28" s="701"/>
      <c r="CG28" s="701"/>
      <c r="CH28" s="701"/>
      <c r="CI28" s="701"/>
      <c r="CJ28" s="701"/>
      <c r="CK28" s="701"/>
      <c r="CL28" s="701"/>
      <c r="CM28" s="701"/>
      <c r="CN28" s="701"/>
      <c r="CO28" s="701"/>
      <c r="CP28" s="701"/>
      <c r="CQ28" s="702"/>
      <c r="CR28" s="685">
        <v>696996</v>
      </c>
      <c r="CS28" s="686"/>
      <c r="CT28" s="686"/>
      <c r="CU28" s="686"/>
      <c r="CV28" s="686"/>
      <c r="CW28" s="686"/>
      <c r="CX28" s="686"/>
      <c r="CY28" s="687"/>
      <c r="CZ28" s="690">
        <v>7.7</v>
      </c>
      <c r="DA28" s="719"/>
      <c r="DB28" s="719"/>
      <c r="DC28" s="723"/>
      <c r="DD28" s="694">
        <v>696996</v>
      </c>
      <c r="DE28" s="686"/>
      <c r="DF28" s="686"/>
      <c r="DG28" s="686"/>
      <c r="DH28" s="686"/>
      <c r="DI28" s="686"/>
      <c r="DJ28" s="686"/>
      <c r="DK28" s="687"/>
      <c r="DL28" s="694">
        <v>696996</v>
      </c>
      <c r="DM28" s="686"/>
      <c r="DN28" s="686"/>
      <c r="DO28" s="686"/>
      <c r="DP28" s="686"/>
      <c r="DQ28" s="686"/>
      <c r="DR28" s="686"/>
      <c r="DS28" s="686"/>
      <c r="DT28" s="686"/>
      <c r="DU28" s="686"/>
      <c r="DV28" s="687"/>
      <c r="DW28" s="690">
        <v>15.1</v>
      </c>
      <c r="DX28" s="719"/>
      <c r="DY28" s="719"/>
      <c r="DZ28" s="719"/>
      <c r="EA28" s="719"/>
      <c r="EB28" s="719"/>
      <c r="EC28" s="720"/>
    </row>
    <row r="29" spans="2:133" ht="11.25" customHeight="1" x14ac:dyDescent="0.15">
      <c r="B29" s="682" t="s">
        <v>304</v>
      </c>
      <c r="C29" s="683"/>
      <c r="D29" s="683"/>
      <c r="E29" s="683"/>
      <c r="F29" s="683"/>
      <c r="G29" s="683"/>
      <c r="H29" s="683"/>
      <c r="I29" s="683"/>
      <c r="J29" s="683"/>
      <c r="K29" s="683"/>
      <c r="L29" s="683"/>
      <c r="M29" s="683"/>
      <c r="N29" s="683"/>
      <c r="O29" s="683"/>
      <c r="P29" s="683"/>
      <c r="Q29" s="684"/>
      <c r="R29" s="685">
        <v>85048</v>
      </c>
      <c r="S29" s="686"/>
      <c r="T29" s="686"/>
      <c r="U29" s="686"/>
      <c r="V29" s="686"/>
      <c r="W29" s="686"/>
      <c r="X29" s="686"/>
      <c r="Y29" s="687"/>
      <c r="Z29" s="688">
        <v>0.9</v>
      </c>
      <c r="AA29" s="688"/>
      <c r="AB29" s="688"/>
      <c r="AC29" s="688"/>
      <c r="AD29" s="689">
        <v>16236</v>
      </c>
      <c r="AE29" s="689"/>
      <c r="AF29" s="689"/>
      <c r="AG29" s="689"/>
      <c r="AH29" s="689"/>
      <c r="AI29" s="689"/>
      <c r="AJ29" s="689"/>
      <c r="AK29" s="689"/>
      <c r="AL29" s="690">
        <v>0.4</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305</v>
      </c>
      <c r="CE29" s="726"/>
      <c r="CF29" s="700" t="s">
        <v>306</v>
      </c>
      <c r="CG29" s="701"/>
      <c r="CH29" s="701"/>
      <c r="CI29" s="701"/>
      <c r="CJ29" s="701"/>
      <c r="CK29" s="701"/>
      <c r="CL29" s="701"/>
      <c r="CM29" s="701"/>
      <c r="CN29" s="701"/>
      <c r="CO29" s="701"/>
      <c r="CP29" s="701"/>
      <c r="CQ29" s="702"/>
      <c r="CR29" s="685">
        <v>696951</v>
      </c>
      <c r="CS29" s="721"/>
      <c r="CT29" s="721"/>
      <c r="CU29" s="721"/>
      <c r="CV29" s="721"/>
      <c r="CW29" s="721"/>
      <c r="CX29" s="721"/>
      <c r="CY29" s="722"/>
      <c r="CZ29" s="690">
        <v>7.7</v>
      </c>
      <c r="DA29" s="719"/>
      <c r="DB29" s="719"/>
      <c r="DC29" s="723"/>
      <c r="DD29" s="694">
        <v>696951</v>
      </c>
      <c r="DE29" s="721"/>
      <c r="DF29" s="721"/>
      <c r="DG29" s="721"/>
      <c r="DH29" s="721"/>
      <c r="DI29" s="721"/>
      <c r="DJ29" s="721"/>
      <c r="DK29" s="722"/>
      <c r="DL29" s="694">
        <v>696951</v>
      </c>
      <c r="DM29" s="721"/>
      <c r="DN29" s="721"/>
      <c r="DO29" s="721"/>
      <c r="DP29" s="721"/>
      <c r="DQ29" s="721"/>
      <c r="DR29" s="721"/>
      <c r="DS29" s="721"/>
      <c r="DT29" s="721"/>
      <c r="DU29" s="721"/>
      <c r="DV29" s="722"/>
      <c r="DW29" s="690">
        <v>15.1</v>
      </c>
      <c r="DX29" s="719"/>
      <c r="DY29" s="719"/>
      <c r="DZ29" s="719"/>
      <c r="EA29" s="719"/>
      <c r="EB29" s="719"/>
      <c r="EC29" s="720"/>
    </row>
    <row r="30" spans="2:133" ht="11.25" customHeight="1" x14ac:dyDescent="0.15">
      <c r="B30" s="682" t="s">
        <v>307</v>
      </c>
      <c r="C30" s="683"/>
      <c r="D30" s="683"/>
      <c r="E30" s="683"/>
      <c r="F30" s="683"/>
      <c r="G30" s="683"/>
      <c r="H30" s="683"/>
      <c r="I30" s="683"/>
      <c r="J30" s="683"/>
      <c r="K30" s="683"/>
      <c r="L30" s="683"/>
      <c r="M30" s="683"/>
      <c r="N30" s="683"/>
      <c r="O30" s="683"/>
      <c r="P30" s="683"/>
      <c r="Q30" s="684"/>
      <c r="R30" s="685">
        <v>16785</v>
      </c>
      <c r="S30" s="686"/>
      <c r="T30" s="686"/>
      <c r="U30" s="686"/>
      <c r="V30" s="686"/>
      <c r="W30" s="686"/>
      <c r="X30" s="686"/>
      <c r="Y30" s="687"/>
      <c r="Z30" s="688">
        <v>0.2</v>
      </c>
      <c r="AA30" s="688"/>
      <c r="AB30" s="688"/>
      <c r="AC30" s="688"/>
      <c r="AD30" s="689" t="s">
        <v>235</v>
      </c>
      <c r="AE30" s="689"/>
      <c r="AF30" s="689"/>
      <c r="AG30" s="689"/>
      <c r="AH30" s="689"/>
      <c r="AI30" s="689"/>
      <c r="AJ30" s="689"/>
      <c r="AK30" s="689"/>
      <c r="AL30" s="690" t="s">
        <v>176</v>
      </c>
      <c r="AM30" s="691"/>
      <c r="AN30" s="691"/>
      <c r="AO30" s="692"/>
      <c r="AP30" s="664" t="s">
        <v>223</v>
      </c>
      <c r="AQ30" s="665"/>
      <c r="AR30" s="665"/>
      <c r="AS30" s="665"/>
      <c r="AT30" s="665"/>
      <c r="AU30" s="665"/>
      <c r="AV30" s="665"/>
      <c r="AW30" s="665"/>
      <c r="AX30" s="665"/>
      <c r="AY30" s="665"/>
      <c r="AZ30" s="665"/>
      <c r="BA30" s="665"/>
      <c r="BB30" s="665"/>
      <c r="BC30" s="665"/>
      <c r="BD30" s="665"/>
      <c r="BE30" s="665"/>
      <c r="BF30" s="666"/>
      <c r="BG30" s="664" t="s">
        <v>308</v>
      </c>
      <c r="BH30" s="738"/>
      <c r="BI30" s="738"/>
      <c r="BJ30" s="738"/>
      <c r="BK30" s="738"/>
      <c r="BL30" s="738"/>
      <c r="BM30" s="738"/>
      <c r="BN30" s="738"/>
      <c r="BO30" s="738"/>
      <c r="BP30" s="738"/>
      <c r="BQ30" s="739"/>
      <c r="BR30" s="664" t="s">
        <v>309</v>
      </c>
      <c r="BS30" s="738"/>
      <c r="BT30" s="738"/>
      <c r="BU30" s="738"/>
      <c r="BV30" s="738"/>
      <c r="BW30" s="738"/>
      <c r="BX30" s="738"/>
      <c r="BY30" s="738"/>
      <c r="BZ30" s="738"/>
      <c r="CA30" s="738"/>
      <c r="CB30" s="739"/>
      <c r="CD30" s="727"/>
      <c r="CE30" s="728"/>
      <c r="CF30" s="700" t="s">
        <v>310</v>
      </c>
      <c r="CG30" s="701"/>
      <c r="CH30" s="701"/>
      <c r="CI30" s="701"/>
      <c r="CJ30" s="701"/>
      <c r="CK30" s="701"/>
      <c r="CL30" s="701"/>
      <c r="CM30" s="701"/>
      <c r="CN30" s="701"/>
      <c r="CO30" s="701"/>
      <c r="CP30" s="701"/>
      <c r="CQ30" s="702"/>
      <c r="CR30" s="685">
        <v>659163</v>
      </c>
      <c r="CS30" s="686"/>
      <c r="CT30" s="686"/>
      <c r="CU30" s="686"/>
      <c r="CV30" s="686"/>
      <c r="CW30" s="686"/>
      <c r="CX30" s="686"/>
      <c r="CY30" s="687"/>
      <c r="CZ30" s="690">
        <v>7.3</v>
      </c>
      <c r="DA30" s="719"/>
      <c r="DB30" s="719"/>
      <c r="DC30" s="723"/>
      <c r="DD30" s="694">
        <v>659163</v>
      </c>
      <c r="DE30" s="686"/>
      <c r="DF30" s="686"/>
      <c r="DG30" s="686"/>
      <c r="DH30" s="686"/>
      <c r="DI30" s="686"/>
      <c r="DJ30" s="686"/>
      <c r="DK30" s="687"/>
      <c r="DL30" s="694">
        <v>659163</v>
      </c>
      <c r="DM30" s="686"/>
      <c r="DN30" s="686"/>
      <c r="DO30" s="686"/>
      <c r="DP30" s="686"/>
      <c r="DQ30" s="686"/>
      <c r="DR30" s="686"/>
      <c r="DS30" s="686"/>
      <c r="DT30" s="686"/>
      <c r="DU30" s="686"/>
      <c r="DV30" s="687"/>
      <c r="DW30" s="690">
        <v>14.3</v>
      </c>
      <c r="DX30" s="719"/>
      <c r="DY30" s="719"/>
      <c r="DZ30" s="719"/>
      <c r="EA30" s="719"/>
      <c r="EB30" s="719"/>
      <c r="EC30" s="720"/>
    </row>
    <row r="31" spans="2:133" ht="11.25" customHeight="1" x14ac:dyDescent="0.15">
      <c r="B31" s="682" t="s">
        <v>311</v>
      </c>
      <c r="C31" s="683"/>
      <c r="D31" s="683"/>
      <c r="E31" s="683"/>
      <c r="F31" s="683"/>
      <c r="G31" s="683"/>
      <c r="H31" s="683"/>
      <c r="I31" s="683"/>
      <c r="J31" s="683"/>
      <c r="K31" s="683"/>
      <c r="L31" s="683"/>
      <c r="M31" s="683"/>
      <c r="N31" s="683"/>
      <c r="O31" s="683"/>
      <c r="P31" s="683"/>
      <c r="Q31" s="684"/>
      <c r="R31" s="685">
        <v>2753583</v>
      </c>
      <c r="S31" s="686"/>
      <c r="T31" s="686"/>
      <c r="U31" s="686"/>
      <c r="V31" s="686"/>
      <c r="W31" s="686"/>
      <c r="X31" s="686"/>
      <c r="Y31" s="687"/>
      <c r="Z31" s="688">
        <v>30.1</v>
      </c>
      <c r="AA31" s="688"/>
      <c r="AB31" s="688"/>
      <c r="AC31" s="688"/>
      <c r="AD31" s="689" t="s">
        <v>235</v>
      </c>
      <c r="AE31" s="689"/>
      <c r="AF31" s="689"/>
      <c r="AG31" s="689"/>
      <c r="AH31" s="689"/>
      <c r="AI31" s="689"/>
      <c r="AJ31" s="689"/>
      <c r="AK31" s="689"/>
      <c r="AL31" s="690" t="s">
        <v>235</v>
      </c>
      <c r="AM31" s="691"/>
      <c r="AN31" s="691"/>
      <c r="AO31" s="692"/>
      <c r="AP31" s="742" t="s">
        <v>312</v>
      </c>
      <c r="AQ31" s="743"/>
      <c r="AR31" s="743"/>
      <c r="AS31" s="743"/>
      <c r="AT31" s="748" t="s">
        <v>313</v>
      </c>
      <c r="AU31" s="231"/>
      <c r="AV31" s="231"/>
      <c r="AW31" s="231"/>
      <c r="AX31" s="671" t="s">
        <v>188</v>
      </c>
      <c r="AY31" s="672"/>
      <c r="AZ31" s="672"/>
      <c r="BA31" s="672"/>
      <c r="BB31" s="672"/>
      <c r="BC31" s="672"/>
      <c r="BD31" s="672"/>
      <c r="BE31" s="672"/>
      <c r="BF31" s="673"/>
      <c r="BG31" s="753">
        <v>91.6</v>
      </c>
      <c r="BH31" s="740"/>
      <c r="BI31" s="740"/>
      <c r="BJ31" s="740"/>
      <c r="BK31" s="740"/>
      <c r="BL31" s="740"/>
      <c r="BM31" s="680">
        <v>87.7</v>
      </c>
      <c r="BN31" s="740"/>
      <c r="BO31" s="740"/>
      <c r="BP31" s="740"/>
      <c r="BQ31" s="741"/>
      <c r="BR31" s="753">
        <v>99.2</v>
      </c>
      <c r="BS31" s="740"/>
      <c r="BT31" s="740"/>
      <c r="BU31" s="740"/>
      <c r="BV31" s="740"/>
      <c r="BW31" s="740"/>
      <c r="BX31" s="680">
        <v>94.9</v>
      </c>
      <c r="BY31" s="740"/>
      <c r="BZ31" s="740"/>
      <c r="CA31" s="740"/>
      <c r="CB31" s="741"/>
      <c r="CD31" s="727"/>
      <c r="CE31" s="728"/>
      <c r="CF31" s="700" t="s">
        <v>314</v>
      </c>
      <c r="CG31" s="701"/>
      <c r="CH31" s="701"/>
      <c r="CI31" s="701"/>
      <c r="CJ31" s="701"/>
      <c r="CK31" s="701"/>
      <c r="CL31" s="701"/>
      <c r="CM31" s="701"/>
      <c r="CN31" s="701"/>
      <c r="CO31" s="701"/>
      <c r="CP31" s="701"/>
      <c r="CQ31" s="702"/>
      <c r="CR31" s="685">
        <v>37788</v>
      </c>
      <c r="CS31" s="721"/>
      <c r="CT31" s="721"/>
      <c r="CU31" s="721"/>
      <c r="CV31" s="721"/>
      <c r="CW31" s="721"/>
      <c r="CX31" s="721"/>
      <c r="CY31" s="722"/>
      <c r="CZ31" s="690">
        <v>0.4</v>
      </c>
      <c r="DA31" s="719"/>
      <c r="DB31" s="719"/>
      <c r="DC31" s="723"/>
      <c r="DD31" s="694">
        <v>37788</v>
      </c>
      <c r="DE31" s="721"/>
      <c r="DF31" s="721"/>
      <c r="DG31" s="721"/>
      <c r="DH31" s="721"/>
      <c r="DI31" s="721"/>
      <c r="DJ31" s="721"/>
      <c r="DK31" s="722"/>
      <c r="DL31" s="694">
        <v>37788</v>
      </c>
      <c r="DM31" s="721"/>
      <c r="DN31" s="721"/>
      <c r="DO31" s="721"/>
      <c r="DP31" s="721"/>
      <c r="DQ31" s="721"/>
      <c r="DR31" s="721"/>
      <c r="DS31" s="721"/>
      <c r="DT31" s="721"/>
      <c r="DU31" s="721"/>
      <c r="DV31" s="722"/>
      <c r="DW31" s="690">
        <v>0.8</v>
      </c>
      <c r="DX31" s="719"/>
      <c r="DY31" s="719"/>
      <c r="DZ31" s="719"/>
      <c r="EA31" s="719"/>
      <c r="EB31" s="719"/>
      <c r="EC31" s="720"/>
    </row>
    <row r="32" spans="2:133" ht="11.25" customHeight="1" x14ac:dyDescent="0.15">
      <c r="B32" s="731" t="s">
        <v>315</v>
      </c>
      <c r="C32" s="732"/>
      <c r="D32" s="732"/>
      <c r="E32" s="732"/>
      <c r="F32" s="732"/>
      <c r="G32" s="732"/>
      <c r="H32" s="732"/>
      <c r="I32" s="732"/>
      <c r="J32" s="732"/>
      <c r="K32" s="732"/>
      <c r="L32" s="732"/>
      <c r="M32" s="732"/>
      <c r="N32" s="732"/>
      <c r="O32" s="732"/>
      <c r="P32" s="732"/>
      <c r="Q32" s="733"/>
      <c r="R32" s="685" t="s">
        <v>235</v>
      </c>
      <c r="S32" s="686"/>
      <c r="T32" s="686"/>
      <c r="U32" s="686"/>
      <c r="V32" s="686"/>
      <c r="W32" s="686"/>
      <c r="X32" s="686"/>
      <c r="Y32" s="687"/>
      <c r="Z32" s="688" t="s">
        <v>235</v>
      </c>
      <c r="AA32" s="688"/>
      <c r="AB32" s="688"/>
      <c r="AC32" s="688"/>
      <c r="AD32" s="689" t="s">
        <v>235</v>
      </c>
      <c r="AE32" s="689"/>
      <c r="AF32" s="689"/>
      <c r="AG32" s="689"/>
      <c r="AH32" s="689"/>
      <c r="AI32" s="689"/>
      <c r="AJ32" s="689"/>
      <c r="AK32" s="689"/>
      <c r="AL32" s="690" t="s">
        <v>176</v>
      </c>
      <c r="AM32" s="691"/>
      <c r="AN32" s="691"/>
      <c r="AO32" s="692"/>
      <c r="AP32" s="744"/>
      <c r="AQ32" s="745"/>
      <c r="AR32" s="745"/>
      <c r="AS32" s="745"/>
      <c r="AT32" s="749"/>
      <c r="AU32" s="230" t="s">
        <v>316</v>
      </c>
      <c r="AV32" s="230"/>
      <c r="AW32" s="230"/>
      <c r="AX32" s="682" t="s">
        <v>317</v>
      </c>
      <c r="AY32" s="683"/>
      <c r="AZ32" s="683"/>
      <c r="BA32" s="683"/>
      <c r="BB32" s="683"/>
      <c r="BC32" s="683"/>
      <c r="BD32" s="683"/>
      <c r="BE32" s="683"/>
      <c r="BF32" s="684"/>
      <c r="BG32" s="754">
        <v>99</v>
      </c>
      <c r="BH32" s="721"/>
      <c r="BI32" s="721"/>
      <c r="BJ32" s="721"/>
      <c r="BK32" s="721"/>
      <c r="BL32" s="721"/>
      <c r="BM32" s="691">
        <v>96.1</v>
      </c>
      <c r="BN32" s="751"/>
      <c r="BO32" s="751"/>
      <c r="BP32" s="751"/>
      <c r="BQ32" s="752"/>
      <c r="BR32" s="754">
        <v>99.1</v>
      </c>
      <c r="BS32" s="721"/>
      <c r="BT32" s="721"/>
      <c r="BU32" s="721"/>
      <c r="BV32" s="721"/>
      <c r="BW32" s="721"/>
      <c r="BX32" s="691">
        <v>96.1</v>
      </c>
      <c r="BY32" s="751"/>
      <c r="BZ32" s="751"/>
      <c r="CA32" s="751"/>
      <c r="CB32" s="752"/>
      <c r="CD32" s="729"/>
      <c r="CE32" s="730"/>
      <c r="CF32" s="700" t="s">
        <v>318</v>
      </c>
      <c r="CG32" s="701"/>
      <c r="CH32" s="701"/>
      <c r="CI32" s="701"/>
      <c r="CJ32" s="701"/>
      <c r="CK32" s="701"/>
      <c r="CL32" s="701"/>
      <c r="CM32" s="701"/>
      <c r="CN32" s="701"/>
      <c r="CO32" s="701"/>
      <c r="CP32" s="701"/>
      <c r="CQ32" s="702"/>
      <c r="CR32" s="685">
        <v>45</v>
      </c>
      <c r="CS32" s="686"/>
      <c r="CT32" s="686"/>
      <c r="CU32" s="686"/>
      <c r="CV32" s="686"/>
      <c r="CW32" s="686"/>
      <c r="CX32" s="686"/>
      <c r="CY32" s="687"/>
      <c r="CZ32" s="690">
        <v>0</v>
      </c>
      <c r="DA32" s="719"/>
      <c r="DB32" s="719"/>
      <c r="DC32" s="723"/>
      <c r="DD32" s="694">
        <v>45</v>
      </c>
      <c r="DE32" s="686"/>
      <c r="DF32" s="686"/>
      <c r="DG32" s="686"/>
      <c r="DH32" s="686"/>
      <c r="DI32" s="686"/>
      <c r="DJ32" s="686"/>
      <c r="DK32" s="687"/>
      <c r="DL32" s="694">
        <v>45</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319</v>
      </c>
      <c r="C33" s="683"/>
      <c r="D33" s="683"/>
      <c r="E33" s="683"/>
      <c r="F33" s="683"/>
      <c r="G33" s="683"/>
      <c r="H33" s="683"/>
      <c r="I33" s="683"/>
      <c r="J33" s="683"/>
      <c r="K33" s="683"/>
      <c r="L33" s="683"/>
      <c r="M33" s="683"/>
      <c r="N33" s="683"/>
      <c r="O33" s="683"/>
      <c r="P33" s="683"/>
      <c r="Q33" s="684"/>
      <c r="R33" s="685">
        <v>556736</v>
      </c>
      <c r="S33" s="686"/>
      <c r="T33" s="686"/>
      <c r="U33" s="686"/>
      <c r="V33" s="686"/>
      <c r="W33" s="686"/>
      <c r="X33" s="686"/>
      <c r="Y33" s="687"/>
      <c r="Z33" s="688">
        <v>6.1</v>
      </c>
      <c r="AA33" s="688"/>
      <c r="AB33" s="688"/>
      <c r="AC33" s="688"/>
      <c r="AD33" s="689" t="s">
        <v>235</v>
      </c>
      <c r="AE33" s="689"/>
      <c r="AF33" s="689"/>
      <c r="AG33" s="689"/>
      <c r="AH33" s="689"/>
      <c r="AI33" s="689"/>
      <c r="AJ33" s="689"/>
      <c r="AK33" s="689"/>
      <c r="AL33" s="690" t="s">
        <v>235</v>
      </c>
      <c r="AM33" s="691"/>
      <c r="AN33" s="691"/>
      <c r="AO33" s="692"/>
      <c r="AP33" s="746"/>
      <c r="AQ33" s="747"/>
      <c r="AR33" s="747"/>
      <c r="AS33" s="747"/>
      <c r="AT33" s="750"/>
      <c r="AU33" s="232"/>
      <c r="AV33" s="232"/>
      <c r="AW33" s="232"/>
      <c r="AX33" s="735" t="s">
        <v>320</v>
      </c>
      <c r="AY33" s="736"/>
      <c r="AZ33" s="736"/>
      <c r="BA33" s="736"/>
      <c r="BB33" s="736"/>
      <c r="BC33" s="736"/>
      <c r="BD33" s="736"/>
      <c r="BE33" s="736"/>
      <c r="BF33" s="737"/>
      <c r="BG33" s="755">
        <v>85.9</v>
      </c>
      <c r="BH33" s="756"/>
      <c r="BI33" s="756"/>
      <c r="BJ33" s="756"/>
      <c r="BK33" s="756"/>
      <c r="BL33" s="756"/>
      <c r="BM33" s="757">
        <v>81.400000000000006</v>
      </c>
      <c r="BN33" s="756"/>
      <c r="BO33" s="756"/>
      <c r="BP33" s="756"/>
      <c r="BQ33" s="758"/>
      <c r="BR33" s="755">
        <v>99.3</v>
      </c>
      <c r="BS33" s="756"/>
      <c r="BT33" s="756"/>
      <c r="BU33" s="756"/>
      <c r="BV33" s="756"/>
      <c r="BW33" s="756"/>
      <c r="BX33" s="757">
        <v>94</v>
      </c>
      <c r="BY33" s="756"/>
      <c r="BZ33" s="756"/>
      <c r="CA33" s="756"/>
      <c r="CB33" s="758"/>
      <c r="CD33" s="700" t="s">
        <v>321</v>
      </c>
      <c r="CE33" s="701"/>
      <c r="CF33" s="701"/>
      <c r="CG33" s="701"/>
      <c r="CH33" s="701"/>
      <c r="CI33" s="701"/>
      <c r="CJ33" s="701"/>
      <c r="CK33" s="701"/>
      <c r="CL33" s="701"/>
      <c r="CM33" s="701"/>
      <c r="CN33" s="701"/>
      <c r="CO33" s="701"/>
      <c r="CP33" s="701"/>
      <c r="CQ33" s="702"/>
      <c r="CR33" s="685">
        <v>4752927</v>
      </c>
      <c r="CS33" s="721"/>
      <c r="CT33" s="721"/>
      <c r="CU33" s="721"/>
      <c r="CV33" s="721"/>
      <c r="CW33" s="721"/>
      <c r="CX33" s="721"/>
      <c r="CY33" s="722"/>
      <c r="CZ33" s="690">
        <v>52.7</v>
      </c>
      <c r="DA33" s="719"/>
      <c r="DB33" s="719"/>
      <c r="DC33" s="723"/>
      <c r="DD33" s="694">
        <v>2571672</v>
      </c>
      <c r="DE33" s="721"/>
      <c r="DF33" s="721"/>
      <c r="DG33" s="721"/>
      <c r="DH33" s="721"/>
      <c r="DI33" s="721"/>
      <c r="DJ33" s="721"/>
      <c r="DK33" s="722"/>
      <c r="DL33" s="694">
        <v>2042302</v>
      </c>
      <c r="DM33" s="721"/>
      <c r="DN33" s="721"/>
      <c r="DO33" s="721"/>
      <c r="DP33" s="721"/>
      <c r="DQ33" s="721"/>
      <c r="DR33" s="721"/>
      <c r="DS33" s="721"/>
      <c r="DT33" s="721"/>
      <c r="DU33" s="721"/>
      <c r="DV33" s="722"/>
      <c r="DW33" s="690">
        <v>44.3</v>
      </c>
      <c r="DX33" s="719"/>
      <c r="DY33" s="719"/>
      <c r="DZ33" s="719"/>
      <c r="EA33" s="719"/>
      <c r="EB33" s="719"/>
      <c r="EC33" s="720"/>
    </row>
    <row r="34" spans="2:133" ht="11.25" customHeight="1" x14ac:dyDescent="0.15">
      <c r="B34" s="682" t="s">
        <v>322</v>
      </c>
      <c r="C34" s="683"/>
      <c r="D34" s="683"/>
      <c r="E34" s="683"/>
      <c r="F34" s="683"/>
      <c r="G34" s="683"/>
      <c r="H34" s="683"/>
      <c r="I34" s="683"/>
      <c r="J34" s="683"/>
      <c r="K34" s="683"/>
      <c r="L34" s="683"/>
      <c r="M34" s="683"/>
      <c r="N34" s="683"/>
      <c r="O34" s="683"/>
      <c r="P34" s="683"/>
      <c r="Q34" s="684"/>
      <c r="R34" s="685">
        <v>44996</v>
      </c>
      <c r="S34" s="686"/>
      <c r="T34" s="686"/>
      <c r="U34" s="686"/>
      <c r="V34" s="686"/>
      <c r="W34" s="686"/>
      <c r="X34" s="686"/>
      <c r="Y34" s="687"/>
      <c r="Z34" s="688">
        <v>0.5</v>
      </c>
      <c r="AA34" s="688"/>
      <c r="AB34" s="688"/>
      <c r="AC34" s="688"/>
      <c r="AD34" s="689">
        <v>11059</v>
      </c>
      <c r="AE34" s="689"/>
      <c r="AF34" s="689"/>
      <c r="AG34" s="689"/>
      <c r="AH34" s="689"/>
      <c r="AI34" s="689"/>
      <c r="AJ34" s="689"/>
      <c r="AK34" s="689"/>
      <c r="AL34" s="690">
        <v>0.3</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323</v>
      </c>
      <c r="CE34" s="701"/>
      <c r="CF34" s="701"/>
      <c r="CG34" s="701"/>
      <c r="CH34" s="701"/>
      <c r="CI34" s="701"/>
      <c r="CJ34" s="701"/>
      <c r="CK34" s="701"/>
      <c r="CL34" s="701"/>
      <c r="CM34" s="701"/>
      <c r="CN34" s="701"/>
      <c r="CO34" s="701"/>
      <c r="CP34" s="701"/>
      <c r="CQ34" s="702"/>
      <c r="CR34" s="685">
        <v>1170674</v>
      </c>
      <c r="CS34" s="686"/>
      <c r="CT34" s="686"/>
      <c r="CU34" s="686"/>
      <c r="CV34" s="686"/>
      <c r="CW34" s="686"/>
      <c r="CX34" s="686"/>
      <c r="CY34" s="687"/>
      <c r="CZ34" s="690">
        <v>13</v>
      </c>
      <c r="DA34" s="719"/>
      <c r="DB34" s="719"/>
      <c r="DC34" s="723"/>
      <c r="DD34" s="694">
        <v>810144</v>
      </c>
      <c r="DE34" s="686"/>
      <c r="DF34" s="686"/>
      <c r="DG34" s="686"/>
      <c r="DH34" s="686"/>
      <c r="DI34" s="686"/>
      <c r="DJ34" s="686"/>
      <c r="DK34" s="687"/>
      <c r="DL34" s="694">
        <v>661161</v>
      </c>
      <c r="DM34" s="686"/>
      <c r="DN34" s="686"/>
      <c r="DO34" s="686"/>
      <c r="DP34" s="686"/>
      <c r="DQ34" s="686"/>
      <c r="DR34" s="686"/>
      <c r="DS34" s="686"/>
      <c r="DT34" s="686"/>
      <c r="DU34" s="686"/>
      <c r="DV34" s="687"/>
      <c r="DW34" s="690">
        <v>14.3</v>
      </c>
      <c r="DX34" s="719"/>
      <c r="DY34" s="719"/>
      <c r="DZ34" s="719"/>
      <c r="EA34" s="719"/>
      <c r="EB34" s="719"/>
      <c r="EC34" s="720"/>
    </row>
    <row r="35" spans="2:133" ht="11.25" customHeight="1" x14ac:dyDescent="0.15">
      <c r="B35" s="682" t="s">
        <v>324</v>
      </c>
      <c r="C35" s="683"/>
      <c r="D35" s="683"/>
      <c r="E35" s="683"/>
      <c r="F35" s="683"/>
      <c r="G35" s="683"/>
      <c r="H35" s="683"/>
      <c r="I35" s="683"/>
      <c r="J35" s="683"/>
      <c r="K35" s="683"/>
      <c r="L35" s="683"/>
      <c r="M35" s="683"/>
      <c r="N35" s="683"/>
      <c r="O35" s="683"/>
      <c r="P35" s="683"/>
      <c r="Q35" s="684"/>
      <c r="R35" s="685">
        <v>8486</v>
      </c>
      <c r="S35" s="686"/>
      <c r="T35" s="686"/>
      <c r="U35" s="686"/>
      <c r="V35" s="686"/>
      <c r="W35" s="686"/>
      <c r="X35" s="686"/>
      <c r="Y35" s="687"/>
      <c r="Z35" s="688">
        <v>0.1</v>
      </c>
      <c r="AA35" s="688"/>
      <c r="AB35" s="688"/>
      <c r="AC35" s="688"/>
      <c r="AD35" s="689" t="s">
        <v>235</v>
      </c>
      <c r="AE35" s="689"/>
      <c r="AF35" s="689"/>
      <c r="AG35" s="689"/>
      <c r="AH35" s="689"/>
      <c r="AI35" s="689"/>
      <c r="AJ35" s="689"/>
      <c r="AK35" s="689"/>
      <c r="AL35" s="690" t="s">
        <v>176</v>
      </c>
      <c r="AM35" s="691"/>
      <c r="AN35" s="691"/>
      <c r="AO35" s="692"/>
      <c r="AP35" s="235"/>
      <c r="AQ35" s="664" t="s">
        <v>325</v>
      </c>
      <c r="AR35" s="665"/>
      <c r="AS35" s="665"/>
      <c r="AT35" s="665"/>
      <c r="AU35" s="665"/>
      <c r="AV35" s="665"/>
      <c r="AW35" s="665"/>
      <c r="AX35" s="665"/>
      <c r="AY35" s="665"/>
      <c r="AZ35" s="665"/>
      <c r="BA35" s="665"/>
      <c r="BB35" s="665"/>
      <c r="BC35" s="665"/>
      <c r="BD35" s="665"/>
      <c r="BE35" s="665"/>
      <c r="BF35" s="666"/>
      <c r="BG35" s="664" t="s">
        <v>326</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327</v>
      </c>
      <c r="CE35" s="701"/>
      <c r="CF35" s="701"/>
      <c r="CG35" s="701"/>
      <c r="CH35" s="701"/>
      <c r="CI35" s="701"/>
      <c r="CJ35" s="701"/>
      <c r="CK35" s="701"/>
      <c r="CL35" s="701"/>
      <c r="CM35" s="701"/>
      <c r="CN35" s="701"/>
      <c r="CO35" s="701"/>
      <c r="CP35" s="701"/>
      <c r="CQ35" s="702"/>
      <c r="CR35" s="685">
        <v>141277</v>
      </c>
      <c r="CS35" s="721"/>
      <c r="CT35" s="721"/>
      <c r="CU35" s="721"/>
      <c r="CV35" s="721"/>
      <c r="CW35" s="721"/>
      <c r="CX35" s="721"/>
      <c r="CY35" s="722"/>
      <c r="CZ35" s="690">
        <v>1.6</v>
      </c>
      <c r="DA35" s="719"/>
      <c r="DB35" s="719"/>
      <c r="DC35" s="723"/>
      <c r="DD35" s="694">
        <v>138103</v>
      </c>
      <c r="DE35" s="721"/>
      <c r="DF35" s="721"/>
      <c r="DG35" s="721"/>
      <c r="DH35" s="721"/>
      <c r="DI35" s="721"/>
      <c r="DJ35" s="721"/>
      <c r="DK35" s="722"/>
      <c r="DL35" s="694">
        <v>138103</v>
      </c>
      <c r="DM35" s="721"/>
      <c r="DN35" s="721"/>
      <c r="DO35" s="721"/>
      <c r="DP35" s="721"/>
      <c r="DQ35" s="721"/>
      <c r="DR35" s="721"/>
      <c r="DS35" s="721"/>
      <c r="DT35" s="721"/>
      <c r="DU35" s="721"/>
      <c r="DV35" s="722"/>
      <c r="DW35" s="690">
        <v>3</v>
      </c>
      <c r="DX35" s="719"/>
      <c r="DY35" s="719"/>
      <c r="DZ35" s="719"/>
      <c r="EA35" s="719"/>
      <c r="EB35" s="719"/>
      <c r="EC35" s="720"/>
    </row>
    <row r="36" spans="2:133" ht="11.25" customHeight="1" x14ac:dyDescent="0.15">
      <c r="B36" s="682" t="s">
        <v>328</v>
      </c>
      <c r="C36" s="683"/>
      <c r="D36" s="683"/>
      <c r="E36" s="683"/>
      <c r="F36" s="683"/>
      <c r="G36" s="683"/>
      <c r="H36" s="683"/>
      <c r="I36" s="683"/>
      <c r="J36" s="683"/>
      <c r="K36" s="683"/>
      <c r="L36" s="683"/>
      <c r="M36" s="683"/>
      <c r="N36" s="683"/>
      <c r="O36" s="683"/>
      <c r="P36" s="683"/>
      <c r="Q36" s="684"/>
      <c r="R36" s="685">
        <v>227472</v>
      </c>
      <c r="S36" s="686"/>
      <c r="T36" s="686"/>
      <c r="U36" s="686"/>
      <c r="V36" s="686"/>
      <c r="W36" s="686"/>
      <c r="X36" s="686"/>
      <c r="Y36" s="687"/>
      <c r="Z36" s="688">
        <v>2.5</v>
      </c>
      <c r="AA36" s="688"/>
      <c r="AB36" s="688"/>
      <c r="AC36" s="688"/>
      <c r="AD36" s="689" t="s">
        <v>235</v>
      </c>
      <c r="AE36" s="689"/>
      <c r="AF36" s="689"/>
      <c r="AG36" s="689"/>
      <c r="AH36" s="689"/>
      <c r="AI36" s="689"/>
      <c r="AJ36" s="689"/>
      <c r="AK36" s="689"/>
      <c r="AL36" s="690" t="s">
        <v>235</v>
      </c>
      <c r="AM36" s="691"/>
      <c r="AN36" s="691"/>
      <c r="AO36" s="692"/>
      <c r="AP36" s="235"/>
      <c r="AQ36" s="759" t="s">
        <v>329</v>
      </c>
      <c r="AR36" s="760"/>
      <c r="AS36" s="760"/>
      <c r="AT36" s="760"/>
      <c r="AU36" s="760"/>
      <c r="AV36" s="760"/>
      <c r="AW36" s="760"/>
      <c r="AX36" s="760"/>
      <c r="AY36" s="761"/>
      <c r="AZ36" s="674">
        <v>1186573</v>
      </c>
      <c r="BA36" s="675"/>
      <c r="BB36" s="675"/>
      <c r="BC36" s="675"/>
      <c r="BD36" s="675"/>
      <c r="BE36" s="675"/>
      <c r="BF36" s="762"/>
      <c r="BG36" s="696" t="s">
        <v>330</v>
      </c>
      <c r="BH36" s="697"/>
      <c r="BI36" s="697"/>
      <c r="BJ36" s="697"/>
      <c r="BK36" s="697"/>
      <c r="BL36" s="697"/>
      <c r="BM36" s="697"/>
      <c r="BN36" s="697"/>
      <c r="BO36" s="697"/>
      <c r="BP36" s="697"/>
      <c r="BQ36" s="697"/>
      <c r="BR36" s="697"/>
      <c r="BS36" s="697"/>
      <c r="BT36" s="697"/>
      <c r="BU36" s="698"/>
      <c r="BV36" s="674" t="s">
        <v>235</v>
      </c>
      <c r="BW36" s="675"/>
      <c r="BX36" s="675"/>
      <c r="BY36" s="675"/>
      <c r="BZ36" s="675"/>
      <c r="CA36" s="675"/>
      <c r="CB36" s="762"/>
      <c r="CD36" s="700" t="s">
        <v>331</v>
      </c>
      <c r="CE36" s="701"/>
      <c r="CF36" s="701"/>
      <c r="CG36" s="701"/>
      <c r="CH36" s="701"/>
      <c r="CI36" s="701"/>
      <c r="CJ36" s="701"/>
      <c r="CK36" s="701"/>
      <c r="CL36" s="701"/>
      <c r="CM36" s="701"/>
      <c r="CN36" s="701"/>
      <c r="CO36" s="701"/>
      <c r="CP36" s="701"/>
      <c r="CQ36" s="702"/>
      <c r="CR36" s="685">
        <v>2171306</v>
      </c>
      <c r="CS36" s="686"/>
      <c r="CT36" s="686"/>
      <c r="CU36" s="686"/>
      <c r="CV36" s="686"/>
      <c r="CW36" s="686"/>
      <c r="CX36" s="686"/>
      <c r="CY36" s="687"/>
      <c r="CZ36" s="690">
        <v>24.1</v>
      </c>
      <c r="DA36" s="719"/>
      <c r="DB36" s="719"/>
      <c r="DC36" s="723"/>
      <c r="DD36" s="694">
        <v>573484</v>
      </c>
      <c r="DE36" s="686"/>
      <c r="DF36" s="686"/>
      <c r="DG36" s="686"/>
      <c r="DH36" s="686"/>
      <c r="DI36" s="686"/>
      <c r="DJ36" s="686"/>
      <c r="DK36" s="687"/>
      <c r="DL36" s="694">
        <v>399887</v>
      </c>
      <c r="DM36" s="686"/>
      <c r="DN36" s="686"/>
      <c r="DO36" s="686"/>
      <c r="DP36" s="686"/>
      <c r="DQ36" s="686"/>
      <c r="DR36" s="686"/>
      <c r="DS36" s="686"/>
      <c r="DT36" s="686"/>
      <c r="DU36" s="686"/>
      <c r="DV36" s="687"/>
      <c r="DW36" s="690">
        <v>8.6999999999999993</v>
      </c>
      <c r="DX36" s="719"/>
      <c r="DY36" s="719"/>
      <c r="DZ36" s="719"/>
      <c r="EA36" s="719"/>
      <c r="EB36" s="719"/>
      <c r="EC36" s="720"/>
    </row>
    <row r="37" spans="2:133" ht="11.25" customHeight="1" x14ac:dyDescent="0.15">
      <c r="B37" s="682" t="s">
        <v>332</v>
      </c>
      <c r="C37" s="683"/>
      <c r="D37" s="683"/>
      <c r="E37" s="683"/>
      <c r="F37" s="683"/>
      <c r="G37" s="683"/>
      <c r="H37" s="683"/>
      <c r="I37" s="683"/>
      <c r="J37" s="683"/>
      <c r="K37" s="683"/>
      <c r="L37" s="683"/>
      <c r="M37" s="683"/>
      <c r="N37" s="683"/>
      <c r="O37" s="683"/>
      <c r="P37" s="683"/>
      <c r="Q37" s="684"/>
      <c r="R37" s="685">
        <v>89960</v>
      </c>
      <c r="S37" s="686"/>
      <c r="T37" s="686"/>
      <c r="U37" s="686"/>
      <c r="V37" s="686"/>
      <c r="W37" s="686"/>
      <c r="X37" s="686"/>
      <c r="Y37" s="687"/>
      <c r="Z37" s="688">
        <v>1</v>
      </c>
      <c r="AA37" s="688"/>
      <c r="AB37" s="688"/>
      <c r="AC37" s="688"/>
      <c r="AD37" s="689" t="s">
        <v>235</v>
      </c>
      <c r="AE37" s="689"/>
      <c r="AF37" s="689"/>
      <c r="AG37" s="689"/>
      <c r="AH37" s="689"/>
      <c r="AI37" s="689"/>
      <c r="AJ37" s="689"/>
      <c r="AK37" s="689"/>
      <c r="AL37" s="690" t="s">
        <v>176</v>
      </c>
      <c r="AM37" s="691"/>
      <c r="AN37" s="691"/>
      <c r="AO37" s="692"/>
      <c r="AQ37" s="763" t="s">
        <v>333</v>
      </c>
      <c r="AR37" s="764"/>
      <c r="AS37" s="764"/>
      <c r="AT37" s="764"/>
      <c r="AU37" s="764"/>
      <c r="AV37" s="764"/>
      <c r="AW37" s="764"/>
      <c r="AX37" s="764"/>
      <c r="AY37" s="765"/>
      <c r="AZ37" s="685">
        <v>320161</v>
      </c>
      <c r="BA37" s="686"/>
      <c r="BB37" s="686"/>
      <c r="BC37" s="686"/>
      <c r="BD37" s="721"/>
      <c r="BE37" s="721"/>
      <c r="BF37" s="752"/>
      <c r="BG37" s="700" t="s">
        <v>334</v>
      </c>
      <c r="BH37" s="701"/>
      <c r="BI37" s="701"/>
      <c r="BJ37" s="701"/>
      <c r="BK37" s="701"/>
      <c r="BL37" s="701"/>
      <c r="BM37" s="701"/>
      <c r="BN37" s="701"/>
      <c r="BO37" s="701"/>
      <c r="BP37" s="701"/>
      <c r="BQ37" s="701"/>
      <c r="BR37" s="701"/>
      <c r="BS37" s="701"/>
      <c r="BT37" s="701"/>
      <c r="BU37" s="702"/>
      <c r="BV37" s="685">
        <v>-2374</v>
      </c>
      <c r="BW37" s="686"/>
      <c r="BX37" s="686"/>
      <c r="BY37" s="686"/>
      <c r="BZ37" s="686"/>
      <c r="CA37" s="686"/>
      <c r="CB37" s="695"/>
      <c r="CD37" s="700" t="s">
        <v>335</v>
      </c>
      <c r="CE37" s="701"/>
      <c r="CF37" s="701"/>
      <c r="CG37" s="701"/>
      <c r="CH37" s="701"/>
      <c r="CI37" s="701"/>
      <c r="CJ37" s="701"/>
      <c r="CK37" s="701"/>
      <c r="CL37" s="701"/>
      <c r="CM37" s="701"/>
      <c r="CN37" s="701"/>
      <c r="CO37" s="701"/>
      <c r="CP37" s="701"/>
      <c r="CQ37" s="702"/>
      <c r="CR37" s="685">
        <v>324850</v>
      </c>
      <c r="CS37" s="721"/>
      <c r="CT37" s="721"/>
      <c r="CU37" s="721"/>
      <c r="CV37" s="721"/>
      <c r="CW37" s="721"/>
      <c r="CX37" s="721"/>
      <c r="CY37" s="722"/>
      <c r="CZ37" s="690">
        <v>3.6</v>
      </c>
      <c r="DA37" s="719"/>
      <c r="DB37" s="719"/>
      <c r="DC37" s="723"/>
      <c r="DD37" s="694">
        <v>324850</v>
      </c>
      <c r="DE37" s="721"/>
      <c r="DF37" s="721"/>
      <c r="DG37" s="721"/>
      <c r="DH37" s="721"/>
      <c r="DI37" s="721"/>
      <c r="DJ37" s="721"/>
      <c r="DK37" s="722"/>
      <c r="DL37" s="694">
        <v>319062</v>
      </c>
      <c r="DM37" s="721"/>
      <c r="DN37" s="721"/>
      <c r="DO37" s="721"/>
      <c r="DP37" s="721"/>
      <c r="DQ37" s="721"/>
      <c r="DR37" s="721"/>
      <c r="DS37" s="721"/>
      <c r="DT37" s="721"/>
      <c r="DU37" s="721"/>
      <c r="DV37" s="722"/>
      <c r="DW37" s="690">
        <v>6.9</v>
      </c>
      <c r="DX37" s="719"/>
      <c r="DY37" s="719"/>
      <c r="DZ37" s="719"/>
      <c r="EA37" s="719"/>
      <c r="EB37" s="719"/>
      <c r="EC37" s="720"/>
    </row>
    <row r="38" spans="2:133" ht="11.25" customHeight="1" x14ac:dyDescent="0.15">
      <c r="B38" s="682" t="s">
        <v>336</v>
      </c>
      <c r="C38" s="683"/>
      <c r="D38" s="683"/>
      <c r="E38" s="683"/>
      <c r="F38" s="683"/>
      <c r="G38" s="683"/>
      <c r="H38" s="683"/>
      <c r="I38" s="683"/>
      <c r="J38" s="683"/>
      <c r="K38" s="683"/>
      <c r="L38" s="683"/>
      <c r="M38" s="683"/>
      <c r="N38" s="683"/>
      <c r="O38" s="683"/>
      <c r="P38" s="683"/>
      <c r="Q38" s="684"/>
      <c r="R38" s="685">
        <v>84208</v>
      </c>
      <c r="S38" s="686"/>
      <c r="T38" s="686"/>
      <c r="U38" s="686"/>
      <c r="V38" s="686"/>
      <c r="W38" s="686"/>
      <c r="X38" s="686"/>
      <c r="Y38" s="687"/>
      <c r="Z38" s="688">
        <v>0.9</v>
      </c>
      <c r="AA38" s="688"/>
      <c r="AB38" s="688"/>
      <c r="AC38" s="688"/>
      <c r="AD38" s="689">
        <v>7</v>
      </c>
      <c r="AE38" s="689"/>
      <c r="AF38" s="689"/>
      <c r="AG38" s="689"/>
      <c r="AH38" s="689"/>
      <c r="AI38" s="689"/>
      <c r="AJ38" s="689"/>
      <c r="AK38" s="689"/>
      <c r="AL38" s="690">
        <v>0</v>
      </c>
      <c r="AM38" s="691"/>
      <c r="AN38" s="691"/>
      <c r="AO38" s="692"/>
      <c r="AQ38" s="763" t="s">
        <v>337</v>
      </c>
      <c r="AR38" s="764"/>
      <c r="AS38" s="764"/>
      <c r="AT38" s="764"/>
      <c r="AU38" s="764"/>
      <c r="AV38" s="764"/>
      <c r="AW38" s="764"/>
      <c r="AX38" s="764"/>
      <c r="AY38" s="765"/>
      <c r="AZ38" s="685" t="s">
        <v>235</v>
      </c>
      <c r="BA38" s="686"/>
      <c r="BB38" s="686"/>
      <c r="BC38" s="686"/>
      <c r="BD38" s="721"/>
      <c r="BE38" s="721"/>
      <c r="BF38" s="752"/>
      <c r="BG38" s="700" t="s">
        <v>338</v>
      </c>
      <c r="BH38" s="701"/>
      <c r="BI38" s="701"/>
      <c r="BJ38" s="701"/>
      <c r="BK38" s="701"/>
      <c r="BL38" s="701"/>
      <c r="BM38" s="701"/>
      <c r="BN38" s="701"/>
      <c r="BO38" s="701"/>
      <c r="BP38" s="701"/>
      <c r="BQ38" s="701"/>
      <c r="BR38" s="701"/>
      <c r="BS38" s="701"/>
      <c r="BT38" s="701"/>
      <c r="BU38" s="702"/>
      <c r="BV38" s="685">
        <v>1616</v>
      </c>
      <c r="BW38" s="686"/>
      <c r="BX38" s="686"/>
      <c r="BY38" s="686"/>
      <c r="BZ38" s="686"/>
      <c r="CA38" s="686"/>
      <c r="CB38" s="695"/>
      <c r="CD38" s="700" t="s">
        <v>339</v>
      </c>
      <c r="CE38" s="701"/>
      <c r="CF38" s="701"/>
      <c r="CG38" s="701"/>
      <c r="CH38" s="701"/>
      <c r="CI38" s="701"/>
      <c r="CJ38" s="701"/>
      <c r="CK38" s="701"/>
      <c r="CL38" s="701"/>
      <c r="CM38" s="701"/>
      <c r="CN38" s="701"/>
      <c r="CO38" s="701"/>
      <c r="CP38" s="701"/>
      <c r="CQ38" s="702"/>
      <c r="CR38" s="685">
        <v>1186573</v>
      </c>
      <c r="CS38" s="686"/>
      <c r="CT38" s="686"/>
      <c r="CU38" s="686"/>
      <c r="CV38" s="686"/>
      <c r="CW38" s="686"/>
      <c r="CX38" s="686"/>
      <c r="CY38" s="687"/>
      <c r="CZ38" s="690">
        <v>13.2</v>
      </c>
      <c r="DA38" s="719"/>
      <c r="DB38" s="719"/>
      <c r="DC38" s="723"/>
      <c r="DD38" s="694">
        <v>993799</v>
      </c>
      <c r="DE38" s="686"/>
      <c r="DF38" s="686"/>
      <c r="DG38" s="686"/>
      <c r="DH38" s="686"/>
      <c r="DI38" s="686"/>
      <c r="DJ38" s="686"/>
      <c r="DK38" s="687"/>
      <c r="DL38" s="694">
        <v>843151</v>
      </c>
      <c r="DM38" s="686"/>
      <c r="DN38" s="686"/>
      <c r="DO38" s="686"/>
      <c r="DP38" s="686"/>
      <c r="DQ38" s="686"/>
      <c r="DR38" s="686"/>
      <c r="DS38" s="686"/>
      <c r="DT38" s="686"/>
      <c r="DU38" s="686"/>
      <c r="DV38" s="687"/>
      <c r="DW38" s="690">
        <v>18.3</v>
      </c>
      <c r="DX38" s="719"/>
      <c r="DY38" s="719"/>
      <c r="DZ38" s="719"/>
      <c r="EA38" s="719"/>
      <c r="EB38" s="719"/>
      <c r="EC38" s="720"/>
    </row>
    <row r="39" spans="2:133" ht="11.25" customHeight="1" x14ac:dyDescent="0.15">
      <c r="B39" s="682" t="s">
        <v>340</v>
      </c>
      <c r="C39" s="683"/>
      <c r="D39" s="683"/>
      <c r="E39" s="683"/>
      <c r="F39" s="683"/>
      <c r="G39" s="683"/>
      <c r="H39" s="683"/>
      <c r="I39" s="683"/>
      <c r="J39" s="683"/>
      <c r="K39" s="683"/>
      <c r="L39" s="683"/>
      <c r="M39" s="683"/>
      <c r="N39" s="683"/>
      <c r="O39" s="683"/>
      <c r="P39" s="683"/>
      <c r="Q39" s="684"/>
      <c r="R39" s="685">
        <v>822913</v>
      </c>
      <c r="S39" s="686"/>
      <c r="T39" s="686"/>
      <c r="U39" s="686"/>
      <c r="V39" s="686"/>
      <c r="W39" s="686"/>
      <c r="X39" s="686"/>
      <c r="Y39" s="687"/>
      <c r="Z39" s="688">
        <v>9</v>
      </c>
      <c r="AA39" s="688"/>
      <c r="AB39" s="688"/>
      <c r="AC39" s="688"/>
      <c r="AD39" s="689" t="s">
        <v>235</v>
      </c>
      <c r="AE39" s="689"/>
      <c r="AF39" s="689"/>
      <c r="AG39" s="689"/>
      <c r="AH39" s="689"/>
      <c r="AI39" s="689"/>
      <c r="AJ39" s="689"/>
      <c r="AK39" s="689"/>
      <c r="AL39" s="690" t="s">
        <v>235</v>
      </c>
      <c r="AM39" s="691"/>
      <c r="AN39" s="691"/>
      <c r="AO39" s="692"/>
      <c r="AQ39" s="763" t="s">
        <v>341</v>
      </c>
      <c r="AR39" s="764"/>
      <c r="AS39" s="764"/>
      <c r="AT39" s="764"/>
      <c r="AU39" s="764"/>
      <c r="AV39" s="764"/>
      <c r="AW39" s="764"/>
      <c r="AX39" s="764"/>
      <c r="AY39" s="765"/>
      <c r="AZ39" s="685" t="s">
        <v>176</v>
      </c>
      <c r="BA39" s="686"/>
      <c r="BB39" s="686"/>
      <c r="BC39" s="686"/>
      <c r="BD39" s="721"/>
      <c r="BE39" s="721"/>
      <c r="BF39" s="752"/>
      <c r="BG39" s="700" t="s">
        <v>342</v>
      </c>
      <c r="BH39" s="701"/>
      <c r="BI39" s="701"/>
      <c r="BJ39" s="701"/>
      <c r="BK39" s="701"/>
      <c r="BL39" s="701"/>
      <c r="BM39" s="701"/>
      <c r="BN39" s="701"/>
      <c r="BO39" s="701"/>
      <c r="BP39" s="701"/>
      <c r="BQ39" s="701"/>
      <c r="BR39" s="701"/>
      <c r="BS39" s="701"/>
      <c r="BT39" s="701"/>
      <c r="BU39" s="702"/>
      <c r="BV39" s="685">
        <v>3971</v>
      </c>
      <c r="BW39" s="686"/>
      <c r="BX39" s="686"/>
      <c r="BY39" s="686"/>
      <c r="BZ39" s="686"/>
      <c r="CA39" s="686"/>
      <c r="CB39" s="695"/>
      <c r="CD39" s="700" t="s">
        <v>343</v>
      </c>
      <c r="CE39" s="701"/>
      <c r="CF39" s="701"/>
      <c r="CG39" s="701"/>
      <c r="CH39" s="701"/>
      <c r="CI39" s="701"/>
      <c r="CJ39" s="701"/>
      <c r="CK39" s="701"/>
      <c r="CL39" s="701"/>
      <c r="CM39" s="701"/>
      <c r="CN39" s="701"/>
      <c r="CO39" s="701"/>
      <c r="CP39" s="701"/>
      <c r="CQ39" s="702"/>
      <c r="CR39" s="685">
        <v>83097</v>
      </c>
      <c r="CS39" s="721"/>
      <c r="CT39" s="721"/>
      <c r="CU39" s="721"/>
      <c r="CV39" s="721"/>
      <c r="CW39" s="721"/>
      <c r="CX39" s="721"/>
      <c r="CY39" s="722"/>
      <c r="CZ39" s="690">
        <v>0.9</v>
      </c>
      <c r="DA39" s="719"/>
      <c r="DB39" s="719"/>
      <c r="DC39" s="723"/>
      <c r="DD39" s="694">
        <v>56142</v>
      </c>
      <c r="DE39" s="721"/>
      <c r="DF39" s="721"/>
      <c r="DG39" s="721"/>
      <c r="DH39" s="721"/>
      <c r="DI39" s="721"/>
      <c r="DJ39" s="721"/>
      <c r="DK39" s="722"/>
      <c r="DL39" s="694" t="s">
        <v>176</v>
      </c>
      <c r="DM39" s="721"/>
      <c r="DN39" s="721"/>
      <c r="DO39" s="721"/>
      <c r="DP39" s="721"/>
      <c r="DQ39" s="721"/>
      <c r="DR39" s="721"/>
      <c r="DS39" s="721"/>
      <c r="DT39" s="721"/>
      <c r="DU39" s="721"/>
      <c r="DV39" s="722"/>
      <c r="DW39" s="690" t="s">
        <v>176</v>
      </c>
      <c r="DX39" s="719"/>
      <c r="DY39" s="719"/>
      <c r="DZ39" s="719"/>
      <c r="EA39" s="719"/>
      <c r="EB39" s="719"/>
      <c r="EC39" s="720"/>
    </row>
    <row r="40" spans="2:133" ht="11.25" customHeight="1" x14ac:dyDescent="0.15">
      <c r="B40" s="682" t="s">
        <v>344</v>
      </c>
      <c r="C40" s="683"/>
      <c r="D40" s="683"/>
      <c r="E40" s="683"/>
      <c r="F40" s="683"/>
      <c r="G40" s="683"/>
      <c r="H40" s="683"/>
      <c r="I40" s="683"/>
      <c r="J40" s="683"/>
      <c r="K40" s="683"/>
      <c r="L40" s="683"/>
      <c r="M40" s="683"/>
      <c r="N40" s="683"/>
      <c r="O40" s="683"/>
      <c r="P40" s="683"/>
      <c r="Q40" s="684"/>
      <c r="R40" s="685" t="s">
        <v>176</v>
      </c>
      <c r="S40" s="686"/>
      <c r="T40" s="686"/>
      <c r="U40" s="686"/>
      <c r="V40" s="686"/>
      <c r="W40" s="686"/>
      <c r="X40" s="686"/>
      <c r="Y40" s="687"/>
      <c r="Z40" s="688" t="s">
        <v>235</v>
      </c>
      <c r="AA40" s="688"/>
      <c r="AB40" s="688"/>
      <c r="AC40" s="688"/>
      <c r="AD40" s="689" t="s">
        <v>235</v>
      </c>
      <c r="AE40" s="689"/>
      <c r="AF40" s="689"/>
      <c r="AG40" s="689"/>
      <c r="AH40" s="689"/>
      <c r="AI40" s="689"/>
      <c r="AJ40" s="689"/>
      <c r="AK40" s="689"/>
      <c r="AL40" s="690" t="s">
        <v>235</v>
      </c>
      <c r="AM40" s="691"/>
      <c r="AN40" s="691"/>
      <c r="AO40" s="692"/>
      <c r="AQ40" s="763" t="s">
        <v>345</v>
      </c>
      <c r="AR40" s="764"/>
      <c r="AS40" s="764"/>
      <c r="AT40" s="764"/>
      <c r="AU40" s="764"/>
      <c r="AV40" s="764"/>
      <c r="AW40" s="764"/>
      <c r="AX40" s="764"/>
      <c r="AY40" s="765"/>
      <c r="AZ40" s="685" t="s">
        <v>176</v>
      </c>
      <c r="BA40" s="686"/>
      <c r="BB40" s="686"/>
      <c r="BC40" s="686"/>
      <c r="BD40" s="721"/>
      <c r="BE40" s="721"/>
      <c r="BF40" s="752"/>
      <c r="BG40" s="772" t="s">
        <v>346</v>
      </c>
      <c r="BH40" s="773"/>
      <c r="BI40" s="773"/>
      <c r="BJ40" s="773"/>
      <c r="BK40" s="773"/>
      <c r="BL40" s="236"/>
      <c r="BM40" s="701" t="s">
        <v>347</v>
      </c>
      <c r="BN40" s="701"/>
      <c r="BO40" s="701"/>
      <c r="BP40" s="701"/>
      <c r="BQ40" s="701"/>
      <c r="BR40" s="701"/>
      <c r="BS40" s="701"/>
      <c r="BT40" s="701"/>
      <c r="BU40" s="702"/>
      <c r="BV40" s="685">
        <v>100</v>
      </c>
      <c r="BW40" s="686"/>
      <c r="BX40" s="686"/>
      <c r="BY40" s="686"/>
      <c r="BZ40" s="686"/>
      <c r="CA40" s="686"/>
      <c r="CB40" s="695"/>
      <c r="CD40" s="700" t="s">
        <v>348</v>
      </c>
      <c r="CE40" s="701"/>
      <c r="CF40" s="701"/>
      <c r="CG40" s="701"/>
      <c r="CH40" s="701"/>
      <c r="CI40" s="701"/>
      <c r="CJ40" s="701"/>
      <c r="CK40" s="701"/>
      <c r="CL40" s="701"/>
      <c r="CM40" s="701"/>
      <c r="CN40" s="701"/>
      <c r="CO40" s="701"/>
      <c r="CP40" s="701"/>
      <c r="CQ40" s="702"/>
      <c r="CR40" s="685" t="s">
        <v>176</v>
      </c>
      <c r="CS40" s="686"/>
      <c r="CT40" s="686"/>
      <c r="CU40" s="686"/>
      <c r="CV40" s="686"/>
      <c r="CW40" s="686"/>
      <c r="CX40" s="686"/>
      <c r="CY40" s="687"/>
      <c r="CZ40" s="690" t="s">
        <v>176</v>
      </c>
      <c r="DA40" s="719"/>
      <c r="DB40" s="719"/>
      <c r="DC40" s="723"/>
      <c r="DD40" s="694" t="s">
        <v>235</v>
      </c>
      <c r="DE40" s="686"/>
      <c r="DF40" s="686"/>
      <c r="DG40" s="686"/>
      <c r="DH40" s="686"/>
      <c r="DI40" s="686"/>
      <c r="DJ40" s="686"/>
      <c r="DK40" s="687"/>
      <c r="DL40" s="694" t="s">
        <v>235</v>
      </c>
      <c r="DM40" s="686"/>
      <c r="DN40" s="686"/>
      <c r="DO40" s="686"/>
      <c r="DP40" s="686"/>
      <c r="DQ40" s="686"/>
      <c r="DR40" s="686"/>
      <c r="DS40" s="686"/>
      <c r="DT40" s="686"/>
      <c r="DU40" s="686"/>
      <c r="DV40" s="687"/>
      <c r="DW40" s="690" t="s">
        <v>176</v>
      </c>
      <c r="DX40" s="719"/>
      <c r="DY40" s="719"/>
      <c r="DZ40" s="719"/>
      <c r="EA40" s="719"/>
      <c r="EB40" s="719"/>
      <c r="EC40" s="720"/>
    </row>
    <row r="41" spans="2:133" ht="11.25" customHeight="1" x14ac:dyDescent="0.15">
      <c r="B41" s="682" t="s">
        <v>349</v>
      </c>
      <c r="C41" s="683"/>
      <c r="D41" s="683"/>
      <c r="E41" s="683"/>
      <c r="F41" s="683"/>
      <c r="G41" s="683"/>
      <c r="H41" s="683"/>
      <c r="I41" s="683"/>
      <c r="J41" s="683"/>
      <c r="K41" s="683"/>
      <c r="L41" s="683"/>
      <c r="M41" s="683"/>
      <c r="N41" s="683"/>
      <c r="O41" s="683"/>
      <c r="P41" s="683"/>
      <c r="Q41" s="684"/>
      <c r="R41" s="685">
        <v>164700</v>
      </c>
      <c r="S41" s="686"/>
      <c r="T41" s="686"/>
      <c r="U41" s="686"/>
      <c r="V41" s="686"/>
      <c r="W41" s="686"/>
      <c r="X41" s="686"/>
      <c r="Y41" s="687"/>
      <c r="Z41" s="688">
        <v>1.8</v>
      </c>
      <c r="AA41" s="688"/>
      <c r="AB41" s="688"/>
      <c r="AC41" s="688"/>
      <c r="AD41" s="689" t="s">
        <v>176</v>
      </c>
      <c r="AE41" s="689"/>
      <c r="AF41" s="689"/>
      <c r="AG41" s="689"/>
      <c r="AH41" s="689"/>
      <c r="AI41" s="689"/>
      <c r="AJ41" s="689"/>
      <c r="AK41" s="689"/>
      <c r="AL41" s="690" t="s">
        <v>235</v>
      </c>
      <c r="AM41" s="691"/>
      <c r="AN41" s="691"/>
      <c r="AO41" s="692"/>
      <c r="AQ41" s="763" t="s">
        <v>350</v>
      </c>
      <c r="AR41" s="764"/>
      <c r="AS41" s="764"/>
      <c r="AT41" s="764"/>
      <c r="AU41" s="764"/>
      <c r="AV41" s="764"/>
      <c r="AW41" s="764"/>
      <c r="AX41" s="764"/>
      <c r="AY41" s="765"/>
      <c r="AZ41" s="685">
        <v>177877</v>
      </c>
      <c r="BA41" s="686"/>
      <c r="BB41" s="686"/>
      <c r="BC41" s="686"/>
      <c r="BD41" s="721"/>
      <c r="BE41" s="721"/>
      <c r="BF41" s="752"/>
      <c r="BG41" s="772"/>
      <c r="BH41" s="773"/>
      <c r="BI41" s="773"/>
      <c r="BJ41" s="773"/>
      <c r="BK41" s="773"/>
      <c r="BL41" s="236"/>
      <c r="BM41" s="701" t="s">
        <v>351</v>
      </c>
      <c r="BN41" s="701"/>
      <c r="BO41" s="701"/>
      <c r="BP41" s="701"/>
      <c r="BQ41" s="701"/>
      <c r="BR41" s="701"/>
      <c r="BS41" s="701"/>
      <c r="BT41" s="701"/>
      <c r="BU41" s="702"/>
      <c r="BV41" s="685">
        <v>2</v>
      </c>
      <c r="BW41" s="686"/>
      <c r="BX41" s="686"/>
      <c r="BY41" s="686"/>
      <c r="BZ41" s="686"/>
      <c r="CA41" s="686"/>
      <c r="CB41" s="695"/>
      <c r="CD41" s="700" t="s">
        <v>352</v>
      </c>
      <c r="CE41" s="701"/>
      <c r="CF41" s="701"/>
      <c r="CG41" s="701"/>
      <c r="CH41" s="701"/>
      <c r="CI41" s="701"/>
      <c r="CJ41" s="701"/>
      <c r="CK41" s="701"/>
      <c r="CL41" s="701"/>
      <c r="CM41" s="701"/>
      <c r="CN41" s="701"/>
      <c r="CO41" s="701"/>
      <c r="CP41" s="701"/>
      <c r="CQ41" s="702"/>
      <c r="CR41" s="685" t="s">
        <v>176</v>
      </c>
      <c r="CS41" s="721"/>
      <c r="CT41" s="721"/>
      <c r="CU41" s="721"/>
      <c r="CV41" s="721"/>
      <c r="CW41" s="721"/>
      <c r="CX41" s="721"/>
      <c r="CY41" s="722"/>
      <c r="CZ41" s="690" t="s">
        <v>235</v>
      </c>
      <c r="DA41" s="719"/>
      <c r="DB41" s="719"/>
      <c r="DC41" s="723"/>
      <c r="DD41" s="694" t="s">
        <v>235</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353</v>
      </c>
      <c r="C42" s="683"/>
      <c r="D42" s="683"/>
      <c r="E42" s="683"/>
      <c r="F42" s="683"/>
      <c r="G42" s="683"/>
      <c r="H42" s="683"/>
      <c r="I42" s="683"/>
      <c r="J42" s="683"/>
      <c r="K42" s="683"/>
      <c r="L42" s="683"/>
      <c r="M42" s="683"/>
      <c r="N42" s="683"/>
      <c r="O42" s="683"/>
      <c r="P42" s="683"/>
      <c r="Q42" s="684"/>
      <c r="R42" s="685">
        <v>215110</v>
      </c>
      <c r="S42" s="686"/>
      <c r="T42" s="686"/>
      <c r="U42" s="686"/>
      <c r="V42" s="686"/>
      <c r="W42" s="686"/>
      <c r="X42" s="686"/>
      <c r="Y42" s="687"/>
      <c r="Z42" s="688">
        <v>2.4</v>
      </c>
      <c r="AA42" s="688"/>
      <c r="AB42" s="688"/>
      <c r="AC42" s="688"/>
      <c r="AD42" s="689" t="s">
        <v>235</v>
      </c>
      <c r="AE42" s="689"/>
      <c r="AF42" s="689"/>
      <c r="AG42" s="689"/>
      <c r="AH42" s="689"/>
      <c r="AI42" s="689"/>
      <c r="AJ42" s="689"/>
      <c r="AK42" s="689"/>
      <c r="AL42" s="690" t="s">
        <v>176</v>
      </c>
      <c r="AM42" s="691"/>
      <c r="AN42" s="691"/>
      <c r="AO42" s="692"/>
      <c r="AQ42" s="784" t="s">
        <v>354</v>
      </c>
      <c r="AR42" s="785"/>
      <c r="AS42" s="785"/>
      <c r="AT42" s="785"/>
      <c r="AU42" s="785"/>
      <c r="AV42" s="785"/>
      <c r="AW42" s="785"/>
      <c r="AX42" s="785"/>
      <c r="AY42" s="786"/>
      <c r="AZ42" s="776">
        <v>688535</v>
      </c>
      <c r="BA42" s="777"/>
      <c r="BB42" s="777"/>
      <c r="BC42" s="777"/>
      <c r="BD42" s="756"/>
      <c r="BE42" s="756"/>
      <c r="BF42" s="758"/>
      <c r="BG42" s="774"/>
      <c r="BH42" s="775"/>
      <c r="BI42" s="775"/>
      <c r="BJ42" s="775"/>
      <c r="BK42" s="775"/>
      <c r="BL42" s="237"/>
      <c r="BM42" s="711" t="s">
        <v>355</v>
      </c>
      <c r="BN42" s="711"/>
      <c r="BO42" s="711"/>
      <c r="BP42" s="711"/>
      <c r="BQ42" s="711"/>
      <c r="BR42" s="711"/>
      <c r="BS42" s="711"/>
      <c r="BT42" s="711"/>
      <c r="BU42" s="712"/>
      <c r="BV42" s="776">
        <v>446</v>
      </c>
      <c r="BW42" s="777"/>
      <c r="BX42" s="777"/>
      <c r="BY42" s="777"/>
      <c r="BZ42" s="777"/>
      <c r="CA42" s="777"/>
      <c r="CB42" s="783"/>
      <c r="CD42" s="682" t="s">
        <v>356</v>
      </c>
      <c r="CE42" s="683"/>
      <c r="CF42" s="683"/>
      <c r="CG42" s="683"/>
      <c r="CH42" s="683"/>
      <c r="CI42" s="683"/>
      <c r="CJ42" s="683"/>
      <c r="CK42" s="683"/>
      <c r="CL42" s="683"/>
      <c r="CM42" s="683"/>
      <c r="CN42" s="683"/>
      <c r="CO42" s="683"/>
      <c r="CP42" s="683"/>
      <c r="CQ42" s="684"/>
      <c r="CR42" s="685">
        <v>998321</v>
      </c>
      <c r="CS42" s="686"/>
      <c r="CT42" s="686"/>
      <c r="CU42" s="686"/>
      <c r="CV42" s="686"/>
      <c r="CW42" s="686"/>
      <c r="CX42" s="686"/>
      <c r="CY42" s="687"/>
      <c r="CZ42" s="690">
        <v>11.1</v>
      </c>
      <c r="DA42" s="691"/>
      <c r="DB42" s="691"/>
      <c r="DC42" s="703"/>
      <c r="DD42" s="694">
        <v>136396</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357</v>
      </c>
      <c r="C43" s="736"/>
      <c r="D43" s="736"/>
      <c r="E43" s="736"/>
      <c r="F43" s="736"/>
      <c r="G43" s="736"/>
      <c r="H43" s="736"/>
      <c r="I43" s="736"/>
      <c r="J43" s="736"/>
      <c r="K43" s="736"/>
      <c r="L43" s="736"/>
      <c r="M43" s="736"/>
      <c r="N43" s="736"/>
      <c r="O43" s="736"/>
      <c r="P43" s="736"/>
      <c r="Q43" s="737"/>
      <c r="R43" s="776">
        <v>9145423</v>
      </c>
      <c r="S43" s="777"/>
      <c r="T43" s="777"/>
      <c r="U43" s="777"/>
      <c r="V43" s="777"/>
      <c r="W43" s="777"/>
      <c r="X43" s="777"/>
      <c r="Y43" s="778"/>
      <c r="Z43" s="779">
        <v>100</v>
      </c>
      <c r="AA43" s="779"/>
      <c r="AB43" s="779"/>
      <c r="AC43" s="779"/>
      <c r="AD43" s="780">
        <v>4230879</v>
      </c>
      <c r="AE43" s="780"/>
      <c r="AF43" s="780"/>
      <c r="AG43" s="780"/>
      <c r="AH43" s="780"/>
      <c r="AI43" s="780"/>
      <c r="AJ43" s="780"/>
      <c r="AK43" s="780"/>
      <c r="AL43" s="781">
        <v>100</v>
      </c>
      <c r="AM43" s="757"/>
      <c r="AN43" s="757"/>
      <c r="AO43" s="782"/>
      <c r="BV43" s="238"/>
      <c r="BW43" s="238"/>
      <c r="BX43" s="238"/>
      <c r="BY43" s="238"/>
      <c r="BZ43" s="238"/>
      <c r="CA43" s="238"/>
      <c r="CB43" s="238"/>
      <c r="CD43" s="682" t="s">
        <v>358</v>
      </c>
      <c r="CE43" s="683"/>
      <c r="CF43" s="683"/>
      <c r="CG43" s="683"/>
      <c r="CH43" s="683"/>
      <c r="CI43" s="683"/>
      <c r="CJ43" s="683"/>
      <c r="CK43" s="683"/>
      <c r="CL43" s="683"/>
      <c r="CM43" s="683"/>
      <c r="CN43" s="683"/>
      <c r="CO43" s="683"/>
      <c r="CP43" s="683"/>
      <c r="CQ43" s="684"/>
      <c r="CR43" s="685">
        <v>29686</v>
      </c>
      <c r="CS43" s="721"/>
      <c r="CT43" s="721"/>
      <c r="CU43" s="721"/>
      <c r="CV43" s="721"/>
      <c r="CW43" s="721"/>
      <c r="CX43" s="721"/>
      <c r="CY43" s="722"/>
      <c r="CZ43" s="690">
        <v>0.3</v>
      </c>
      <c r="DA43" s="719"/>
      <c r="DB43" s="719"/>
      <c r="DC43" s="723"/>
      <c r="DD43" s="694">
        <v>29686</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305</v>
      </c>
      <c r="CE44" s="798"/>
      <c r="CF44" s="682" t="s">
        <v>359</v>
      </c>
      <c r="CG44" s="683"/>
      <c r="CH44" s="683"/>
      <c r="CI44" s="683"/>
      <c r="CJ44" s="683"/>
      <c r="CK44" s="683"/>
      <c r="CL44" s="683"/>
      <c r="CM44" s="683"/>
      <c r="CN44" s="683"/>
      <c r="CO44" s="683"/>
      <c r="CP44" s="683"/>
      <c r="CQ44" s="684"/>
      <c r="CR44" s="685">
        <v>978658</v>
      </c>
      <c r="CS44" s="686"/>
      <c r="CT44" s="686"/>
      <c r="CU44" s="686"/>
      <c r="CV44" s="686"/>
      <c r="CW44" s="686"/>
      <c r="CX44" s="686"/>
      <c r="CY44" s="687"/>
      <c r="CZ44" s="690">
        <v>10.9</v>
      </c>
      <c r="DA44" s="691"/>
      <c r="DB44" s="691"/>
      <c r="DC44" s="703"/>
      <c r="DD44" s="694">
        <v>131803</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361</v>
      </c>
      <c r="CG45" s="683"/>
      <c r="CH45" s="683"/>
      <c r="CI45" s="683"/>
      <c r="CJ45" s="683"/>
      <c r="CK45" s="683"/>
      <c r="CL45" s="683"/>
      <c r="CM45" s="683"/>
      <c r="CN45" s="683"/>
      <c r="CO45" s="683"/>
      <c r="CP45" s="683"/>
      <c r="CQ45" s="684"/>
      <c r="CR45" s="685">
        <v>586084</v>
      </c>
      <c r="CS45" s="721"/>
      <c r="CT45" s="721"/>
      <c r="CU45" s="721"/>
      <c r="CV45" s="721"/>
      <c r="CW45" s="721"/>
      <c r="CX45" s="721"/>
      <c r="CY45" s="722"/>
      <c r="CZ45" s="690">
        <v>6.5</v>
      </c>
      <c r="DA45" s="719"/>
      <c r="DB45" s="719"/>
      <c r="DC45" s="723"/>
      <c r="DD45" s="694">
        <v>2187</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363</v>
      </c>
      <c r="CG46" s="683"/>
      <c r="CH46" s="683"/>
      <c r="CI46" s="683"/>
      <c r="CJ46" s="683"/>
      <c r="CK46" s="683"/>
      <c r="CL46" s="683"/>
      <c r="CM46" s="683"/>
      <c r="CN46" s="683"/>
      <c r="CO46" s="683"/>
      <c r="CP46" s="683"/>
      <c r="CQ46" s="684"/>
      <c r="CR46" s="685">
        <v>392574</v>
      </c>
      <c r="CS46" s="686"/>
      <c r="CT46" s="686"/>
      <c r="CU46" s="686"/>
      <c r="CV46" s="686"/>
      <c r="CW46" s="686"/>
      <c r="CX46" s="686"/>
      <c r="CY46" s="687"/>
      <c r="CZ46" s="690">
        <v>4.4000000000000004</v>
      </c>
      <c r="DA46" s="691"/>
      <c r="DB46" s="691"/>
      <c r="DC46" s="703"/>
      <c r="DD46" s="694">
        <v>129616</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365</v>
      </c>
      <c r="CG47" s="683"/>
      <c r="CH47" s="683"/>
      <c r="CI47" s="683"/>
      <c r="CJ47" s="683"/>
      <c r="CK47" s="683"/>
      <c r="CL47" s="683"/>
      <c r="CM47" s="683"/>
      <c r="CN47" s="683"/>
      <c r="CO47" s="683"/>
      <c r="CP47" s="683"/>
      <c r="CQ47" s="684"/>
      <c r="CR47" s="685">
        <v>19663</v>
      </c>
      <c r="CS47" s="721"/>
      <c r="CT47" s="721"/>
      <c r="CU47" s="721"/>
      <c r="CV47" s="721"/>
      <c r="CW47" s="721"/>
      <c r="CX47" s="721"/>
      <c r="CY47" s="722"/>
      <c r="CZ47" s="690">
        <v>0.2</v>
      </c>
      <c r="DA47" s="719"/>
      <c r="DB47" s="719"/>
      <c r="DC47" s="723"/>
      <c r="DD47" s="694">
        <v>4593</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366</v>
      </c>
      <c r="CG48" s="683"/>
      <c r="CH48" s="683"/>
      <c r="CI48" s="683"/>
      <c r="CJ48" s="683"/>
      <c r="CK48" s="683"/>
      <c r="CL48" s="683"/>
      <c r="CM48" s="683"/>
      <c r="CN48" s="683"/>
      <c r="CO48" s="683"/>
      <c r="CP48" s="683"/>
      <c r="CQ48" s="684"/>
      <c r="CR48" s="685" t="s">
        <v>235</v>
      </c>
      <c r="CS48" s="686"/>
      <c r="CT48" s="686"/>
      <c r="CU48" s="686"/>
      <c r="CV48" s="686"/>
      <c r="CW48" s="686"/>
      <c r="CX48" s="686"/>
      <c r="CY48" s="687"/>
      <c r="CZ48" s="690" t="s">
        <v>235</v>
      </c>
      <c r="DA48" s="691"/>
      <c r="DB48" s="691"/>
      <c r="DC48" s="703"/>
      <c r="DD48" s="694" t="s">
        <v>235</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367</v>
      </c>
      <c r="CE49" s="736"/>
      <c r="CF49" s="736"/>
      <c r="CG49" s="736"/>
      <c r="CH49" s="736"/>
      <c r="CI49" s="736"/>
      <c r="CJ49" s="736"/>
      <c r="CK49" s="736"/>
      <c r="CL49" s="736"/>
      <c r="CM49" s="736"/>
      <c r="CN49" s="736"/>
      <c r="CO49" s="736"/>
      <c r="CP49" s="736"/>
      <c r="CQ49" s="737"/>
      <c r="CR49" s="776">
        <v>9016167</v>
      </c>
      <c r="CS49" s="756"/>
      <c r="CT49" s="756"/>
      <c r="CU49" s="756"/>
      <c r="CV49" s="756"/>
      <c r="CW49" s="756"/>
      <c r="CX49" s="756"/>
      <c r="CY49" s="787"/>
      <c r="CZ49" s="781">
        <v>100</v>
      </c>
      <c r="DA49" s="788"/>
      <c r="DB49" s="788"/>
      <c r="DC49" s="789"/>
      <c r="DD49" s="790">
        <v>5190097</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2B8Os70eHBr3NuKyCsRpE6V4hC6AhyGaGM8GIIdqjQSaght3z1ZBOhAxyx14dOm4sA2OR7aQHvowYtShIYRyGA==" saltValue="J9pKIDUYhTp/wbVqlLT1E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369</v>
      </c>
      <c r="DK2" s="833"/>
      <c r="DL2" s="833"/>
      <c r="DM2" s="833"/>
      <c r="DN2" s="833"/>
      <c r="DO2" s="834"/>
      <c r="DP2" s="251"/>
      <c r="DQ2" s="832" t="s">
        <v>370</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371</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373</v>
      </c>
      <c r="B5" s="827"/>
      <c r="C5" s="827"/>
      <c r="D5" s="827"/>
      <c r="E5" s="827"/>
      <c r="F5" s="827"/>
      <c r="G5" s="827"/>
      <c r="H5" s="827"/>
      <c r="I5" s="827"/>
      <c r="J5" s="827"/>
      <c r="K5" s="827"/>
      <c r="L5" s="827"/>
      <c r="M5" s="827"/>
      <c r="N5" s="827"/>
      <c r="O5" s="827"/>
      <c r="P5" s="828"/>
      <c r="Q5" s="803" t="s">
        <v>374</v>
      </c>
      <c r="R5" s="804"/>
      <c r="S5" s="804"/>
      <c r="T5" s="804"/>
      <c r="U5" s="805"/>
      <c r="V5" s="803" t="s">
        <v>375</v>
      </c>
      <c r="W5" s="804"/>
      <c r="X5" s="804"/>
      <c r="Y5" s="804"/>
      <c r="Z5" s="805"/>
      <c r="AA5" s="803" t="s">
        <v>376</v>
      </c>
      <c r="AB5" s="804"/>
      <c r="AC5" s="804"/>
      <c r="AD5" s="804"/>
      <c r="AE5" s="804"/>
      <c r="AF5" s="836" t="s">
        <v>377</v>
      </c>
      <c r="AG5" s="804"/>
      <c r="AH5" s="804"/>
      <c r="AI5" s="804"/>
      <c r="AJ5" s="815"/>
      <c r="AK5" s="804" t="s">
        <v>378</v>
      </c>
      <c r="AL5" s="804"/>
      <c r="AM5" s="804"/>
      <c r="AN5" s="804"/>
      <c r="AO5" s="805"/>
      <c r="AP5" s="803" t="s">
        <v>379</v>
      </c>
      <c r="AQ5" s="804"/>
      <c r="AR5" s="804"/>
      <c r="AS5" s="804"/>
      <c r="AT5" s="805"/>
      <c r="AU5" s="803" t="s">
        <v>380</v>
      </c>
      <c r="AV5" s="804"/>
      <c r="AW5" s="804"/>
      <c r="AX5" s="804"/>
      <c r="AY5" s="815"/>
      <c r="AZ5" s="258"/>
      <c r="BA5" s="258"/>
      <c r="BB5" s="258"/>
      <c r="BC5" s="258"/>
      <c r="BD5" s="258"/>
      <c r="BE5" s="259"/>
      <c r="BF5" s="259"/>
      <c r="BG5" s="259"/>
      <c r="BH5" s="259"/>
      <c r="BI5" s="259"/>
      <c r="BJ5" s="259"/>
      <c r="BK5" s="259"/>
      <c r="BL5" s="259"/>
      <c r="BM5" s="259"/>
      <c r="BN5" s="259"/>
      <c r="BO5" s="259"/>
      <c r="BP5" s="259"/>
      <c r="BQ5" s="826" t="s">
        <v>381</v>
      </c>
      <c r="BR5" s="827"/>
      <c r="BS5" s="827"/>
      <c r="BT5" s="827"/>
      <c r="BU5" s="827"/>
      <c r="BV5" s="827"/>
      <c r="BW5" s="827"/>
      <c r="BX5" s="827"/>
      <c r="BY5" s="827"/>
      <c r="BZ5" s="827"/>
      <c r="CA5" s="827"/>
      <c r="CB5" s="827"/>
      <c r="CC5" s="827"/>
      <c r="CD5" s="827"/>
      <c r="CE5" s="827"/>
      <c r="CF5" s="827"/>
      <c r="CG5" s="828"/>
      <c r="CH5" s="803" t="s">
        <v>382</v>
      </c>
      <c r="CI5" s="804"/>
      <c r="CJ5" s="804"/>
      <c r="CK5" s="804"/>
      <c r="CL5" s="805"/>
      <c r="CM5" s="803" t="s">
        <v>383</v>
      </c>
      <c r="CN5" s="804"/>
      <c r="CO5" s="804"/>
      <c r="CP5" s="804"/>
      <c r="CQ5" s="805"/>
      <c r="CR5" s="803" t="s">
        <v>384</v>
      </c>
      <c r="CS5" s="804"/>
      <c r="CT5" s="804"/>
      <c r="CU5" s="804"/>
      <c r="CV5" s="805"/>
      <c r="CW5" s="803" t="s">
        <v>385</v>
      </c>
      <c r="CX5" s="804"/>
      <c r="CY5" s="804"/>
      <c r="CZ5" s="804"/>
      <c r="DA5" s="805"/>
      <c r="DB5" s="803" t="s">
        <v>386</v>
      </c>
      <c r="DC5" s="804"/>
      <c r="DD5" s="804"/>
      <c r="DE5" s="804"/>
      <c r="DF5" s="805"/>
      <c r="DG5" s="809" t="s">
        <v>387</v>
      </c>
      <c r="DH5" s="810"/>
      <c r="DI5" s="810"/>
      <c r="DJ5" s="810"/>
      <c r="DK5" s="811"/>
      <c r="DL5" s="809" t="s">
        <v>388</v>
      </c>
      <c r="DM5" s="810"/>
      <c r="DN5" s="810"/>
      <c r="DO5" s="810"/>
      <c r="DP5" s="811"/>
      <c r="DQ5" s="803" t="s">
        <v>389</v>
      </c>
      <c r="DR5" s="804"/>
      <c r="DS5" s="804"/>
      <c r="DT5" s="804"/>
      <c r="DU5" s="805"/>
      <c r="DV5" s="803" t="s">
        <v>380</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390</v>
      </c>
      <c r="C7" s="818"/>
      <c r="D7" s="818"/>
      <c r="E7" s="818"/>
      <c r="F7" s="818"/>
      <c r="G7" s="818"/>
      <c r="H7" s="818"/>
      <c r="I7" s="818"/>
      <c r="J7" s="818"/>
      <c r="K7" s="818"/>
      <c r="L7" s="818"/>
      <c r="M7" s="818"/>
      <c r="N7" s="818"/>
      <c r="O7" s="818"/>
      <c r="P7" s="819"/>
      <c r="Q7" s="820">
        <v>9145</v>
      </c>
      <c r="R7" s="821"/>
      <c r="S7" s="821"/>
      <c r="T7" s="821"/>
      <c r="U7" s="821"/>
      <c r="V7" s="821">
        <v>9016</v>
      </c>
      <c r="W7" s="821"/>
      <c r="X7" s="821"/>
      <c r="Y7" s="821"/>
      <c r="Z7" s="821"/>
      <c r="AA7" s="821">
        <v>129</v>
      </c>
      <c r="AB7" s="821"/>
      <c r="AC7" s="821"/>
      <c r="AD7" s="821"/>
      <c r="AE7" s="822"/>
      <c r="AF7" s="823">
        <v>67</v>
      </c>
      <c r="AG7" s="824"/>
      <c r="AH7" s="824"/>
      <c r="AI7" s="824"/>
      <c r="AJ7" s="825"/>
      <c r="AK7" s="860">
        <v>227</v>
      </c>
      <c r="AL7" s="861"/>
      <c r="AM7" s="861"/>
      <c r="AN7" s="861"/>
      <c r="AO7" s="861"/>
      <c r="AP7" s="861">
        <v>8171</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391</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392</v>
      </c>
      <c r="B23" s="876" t="s">
        <v>393</v>
      </c>
      <c r="C23" s="877"/>
      <c r="D23" s="877"/>
      <c r="E23" s="877"/>
      <c r="F23" s="877"/>
      <c r="G23" s="877"/>
      <c r="H23" s="877"/>
      <c r="I23" s="877"/>
      <c r="J23" s="877"/>
      <c r="K23" s="877"/>
      <c r="L23" s="877"/>
      <c r="M23" s="877"/>
      <c r="N23" s="877"/>
      <c r="O23" s="877"/>
      <c r="P23" s="878"/>
      <c r="Q23" s="879">
        <v>9145</v>
      </c>
      <c r="R23" s="880"/>
      <c r="S23" s="880"/>
      <c r="T23" s="880"/>
      <c r="U23" s="880"/>
      <c r="V23" s="880">
        <v>9016</v>
      </c>
      <c r="W23" s="880"/>
      <c r="X23" s="880"/>
      <c r="Y23" s="880"/>
      <c r="Z23" s="880"/>
      <c r="AA23" s="880">
        <v>129</v>
      </c>
      <c r="AB23" s="880"/>
      <c r="AC23" s="880"/>
      <c r="AD23" s="880"/>
      <c r="AE23" s="881"/>
      <c r="AF23" s="882">
        <v>67</v>
      </c>
      <c r="AG23" s="880"/>
      <c r="AH23" s="880"/>
      <c r="AI23" s="880"/>
      <c r="AJ23" s="883"/>
      <c r="AK23" s="884"/>
      <c r="AL23" s="885"/>
      <c r="AM23" s="885"/>
      <c r="AN23" s="885"/>
      <c r="AO23" s="885"/>
      <c r="AP23" s="880">
        <v>8171</v>
      </c>
      <c r="AQ23" s="880"/>
      <c r="AR23" s="880"/>
      <c r="AS23" s="880"/>
      <c r="AT23" s="880"/>
      <c r="AU23" s="886"/>
      <c r="AV23" s="886"/>
      <c r="AW23" s="886"/>
      <c r="AX23" s="886"/>
      <c r="AY23" s="887"/>
      <c r="AZ23" s="895" t="s">
        <v>394</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395</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396</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373</v>
      </c>
      <c r="B26" s="827"/>
      <c r="C26" s="827"/>
      <c r="D26" s="827"/>
      <c r="E26" s="827"/>
      <c r="F26" s="827"/>
      <c r="G26" s="827"/>
      <c r="H26" s="827"/>
      <c r="I26" s="827"/>
      <c r="J26" s="827"/>
      <c r="K26" s="827"/>
      <c r="L26" s="827"/>
      <c r="M26" s="827"/>
      <c r="N26" s="827"/>
      <c r="O26" s="827"/>
      <c r="P26" s="828"/>
      <c r="Q26" s="803" t="s">
        <v>397</v>
      </c>
      <c r="R26" s="804"/>
      <c r="S26" s="804"/>
      <c r="T26" s="804"/>
      <c r="U26" s="805"/>
      <c r="V26" s="803" t="s">
        <v>398</v>
      </c>
      <c r="W26" s="804"/>
      <c r="X26" s="804"/>
      <c r="Y26" s="804"/>
      <c r="Z26" s="805"/>
      <c r="AA26" s="803" t="s">
        <v>399</v>
      </c>
      <c r="AB26" s="804"/>
      <c r="AC26" s="804"/>
      <c r="AD26" s="804"/>
      <c r="AE26" s="804"/>
      <c r="AF26" s="898" t="s">
        <v>400</v>
      </c>
      <c r="AG26" s="899"/>
      <c r="AH26" s="899"/>
      <c r="AI26" s="899"/>
      <c r="AJ26" s="900"/>
      <c r="AK26" s="804" t="s">
        <v>401</v>
      </c>
      <c r="AL26" s="804"/>
      <c r="AM26" s="804"/>
      <c r="AN26" s="804"/>
      <c r="AO26" s="805"/>
      <c r="AP26" s="803" t="s">
        <v>402</v>
      </c>
      <c r="AQ26" s="804"/>
      <c r="AR26" s="804"/>
      <c r="AS26" s="804"/>
      <c r="AT26" s="805"/>
      <c r="AU26" s="803" t="s">
        <v>403</v>
      </c>
      <c r="AV26" s="804"/>
      <c r="AW26" s="804"/>
      <c r="AX26" s="804"/>
      <c r="AY26" s="805"/>
      <c r="AZ26" s="803" t="s">
        <v>404</v>
      </c>
      <c r="BA26" s="804"/>
      <c r="BB26" s="804"/>
      <c r="BC26" s="804"/>
      <c r="BD26" s="805"/>
      <c r="BE26" s="803" t="s">
        <v>380</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405</v>
      </c>
      <c r="C28" s="818"/>
      <c r="D28" s="818"/>
      <c r="E28" s="818"/>
      <c r="F28" s="818"/>
      <c r="G28" s="818"/>
      <c r="H28" s="818"/>
      <c r="I28" s="818"/>
      <c r="J28" s="818"/>
      <c r="K28" s="818"/>
      <c r="L28" s="818"/>
      <c r="M28" s="818"/>
      <c r="N28" s="818"/>
      <c r="O28" s="818"/>
      <c r="P28" s="819"/>
      <c r="Q28" s="907">
        <v>2466</v>
      </c>
      <c r="R28" s="908"/>
      <c r="S28" s="908"/>
      <c r="T28" s="908"/>
      <c r="U28" s="908"/>
      <c r="V28" s="908">
        <v>2466</v>
      </c>
      <c r="W28" s="908"/>
      <c r="X28" s="908"/>
      <c r="Y28" s="908"/>
      <c r="Z28" s="908"/>
      <c r="AA28" s="908" t="s">
        <v>596</v>
      </c>
      <c r="AB28" s="908"/>
      <c r="AC28" s="908"/>
      <c r="AD28" s="908"/>
      <c r="AE28" s="909"/>
      <c r="AF28" s="910" t="s">
        <v>406</v>
      </c>
      <c r="AG28" s="908"/>
      <c r="AH28" s="908"/>
      <c r="AI28" s="908"/>
      <c r="AJ28" s="911"/>
      <c r="AK28" s="912">
        <v>231</v>
      </c>
      <c r="AL28" s="904"/>
      <c r="AM28" s="904"/>
      <c r="AN28" s="904"/>
      <c r="AO28" s="904"/>
      <c r="AP28" s="904" t="s">
        <v>597</v>
      </c>
      <c r="AQ28" s="904"/>
      <c r="AR28" s="904"/>
      <c r="AS28" s="904"/>
      <c r="AT28" s="904"/>
      <c r="AU28" s="904" t="s">
        <v>597</v>
      </c>
      <c r="AV28" s="904"/>
      <c r="AW28" s="904"/>
      <c r="AX28" s="904"/>
      <c r="AY28" s="904"/>
      <c r="AZ28" s="904" t="s">
        <v>597</v>
      </c>
      <c r="BA28" s="904"/>
      <c r="BB28" s="904"/>
      <c r="BC28" s="904"/>
      <c r="BD28" s="904"/>
      <c r="BE28" s="905"/>
      <c r="BF28" s="905"/>
      <c r="BG28" s="905"/>
      <c r="BH28" s="905"/>
      <c r="BI28" s="906"/>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407</v>
      </c>
      <c r="C29" s="842"/>
      <c r="D29" s="842"/>
      <c r="E29" s="842"/>
      <c r="F29" s="842"/>
      <c r="G29" s="842"/>
      <c r="H29" s="842"/>
      <c r="I29" s="842"/>
      <c r="J29" s="842"/>
      <c r="K29" s="842"/>
      <c r="L29" s="842"/>
      <c r="M29" s="842"/>
      <c r="N29" s="842"/>
      <c r="O29" s="842"/>
      <c r="P29" s="843"/>
      <c r="Q29" s="844">
        <v>2043</v>
      </c>
      <c r="R29" s="845"/>
      <c r="S29" s="845"/>
      <c r="T29" s="845"/>
      <c r="U29" s="845"/>
      <c r="V29" s="845">
        <v>1974</v>
      </c>
      <c r="W29" s="845"/>
      <c r="X29" s="845"/>
      <c r="Y29" s="845"/>
      <c r="Z29" s="845"/>
      <c r="AA29" s="845">
        <v>69</v>
      </c>
      <c r="AB29" s="845"/>
      <c r="AC29" s="845"/>
      <c r="AD29" s="845"/>
      <c r="AE29" s="846"/>
      <c r="AF29" s="847">
        <v>69</v>
      </c>
      <c r="AG29" s="848"/>
      <c r="AH29" s="848"/>
      <c r="AI29" s="848"/>
      <c r="AJ29" s="849"/>
      <c r="AK29" s="915">
        <v>344</v>
      </c>
      <c r="AL29" s="916"/>
      <c r="AM29" s="916"/>
      <c r="AN29" s="916"/>
      <c r="AO29" s="916"/>
      <c r="AP29" s="916" t="s">
        <v>597</v>
      </c>
      <c r="AQ29" s="916"/>
      <c r="AR29" s="916"/>
      <c r="AS29" s="916"/>
      <c r="AT29" s="916"/>
      <c r="AU29" s="916" t="s">
        <v>597</v>
      </c>
      <c r="AV29" s="916"/>
      <c r="AW29" s="916"/>
      <c r="AX29" s="916"/>
      <c r="AY29" s="916"/>
      <c r="AZ29" s="916" t="s">
        <v>597</v>
      </c>
      <c r="BA29" s="916"/>
      <c r="BB29" s="916"/>
      <c r="BC29" s="916"/>
      <c r="BD29" s="916"/>
      <c r="BE29" s="913"/>
      <c r="BF29" s="913"/>
      <c r="BG29" s="913"/>
      <c r="BH29" s="913"/>
      <c r="BI29" s="914"/>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408</v>
      </c>
      <c r="C30" s="842"/>
      <c r="D30" s="842"/>
      <c r="E30" s="842"/>
      <c r="F30" s="842"/>
      <c r="G30" s="842"/>
      <c r="H30" s="842"/>
      <c r="I30" s="842"/>
      <c r="J30" s="842"/>
      <c r="K30" s="842"/>
      <c r="L30" s="842"/>
      <c r="M30" s="842"/>
      <c r="N30" s="842"/>
      <c r="O30" s="842"/>
      <c r="P30" s="843"/>
      <c r="Q30" s="844">
        <v>315</v>
      </c>
      <c r="R30" s="845"/>
      <c r="S30" s="845"/>
      <c r="T30" s="845"/>
      <c r="U30" s="845"/>
      <c r="V30" s="845">
        <v>310</v>
      </c>
      <c r="W30" s="845"/>
      <c r="X30" s="845"/>
      <c r="Y30" s="845"/>
      <c r="Z30" s="845"/>
      <c r="AA30" s="845">
        <v>5</v>
      </c>
      <c r="AB30" s="845"/>
      <c r="AC30" s="845"/>
      <c r="AD30" s="845"/>
      <c r="AE30" s="846"/>
      <c r="AF30" s="847">
        <v>5</v>
      </c>
      <c r="AG30" s="848"/>
      <c r="AH30" s="848"/>
      <c r="AI30" s="848"/>
      <c r="AJ30" s="849"/>
      <c r="AK30" s="915">
        <v>74</v>
      </c>
      <c r="AL30" s="916"/>
      <c r="AM30" s="916"/>
      <c r="AN30" s="916"/>
      <c r="AO30" s="916"/>
      <c r="AP30" s="916" t="s">
        <v>597</v>
      </c>
      <c r="AQ30" s="916"/>
      <c r="AR30" s="916"/>
      <c r="AS30" s="916"/>
      <c r="AT30" s="916"/>
      <c r="AU30" s="916" t="s">
        <v>597</v>
      </c>
      <c r="AV30" s="916"/>
      <c r="AW30" s="916"/>
      <c r="AX30" s="916"/>
      <c r="AY30" s="916"/>
      <c r="AZ30" s="916" t="s">
        <v>597</v>
      </c>
      <c r="BA30" s="916"/>
      <c r="BB30" s="916"/>
      <c r="BC30" s="916"/>
      <c r="BD30" s="916"/>
      <c r="BE30" s="913"/>
      <c r="BF30" s="913"/>
      <c r="BG30" s="913"/>
      <c r="BH30" s="913"/>
      <c r="BI30" s="914"/>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409</v>
      </c>
      <c r="C31" s="842"/>
      <c r="D31" s="842"/>
      <c r="E31" s="842"/>
      <c r="F31" s="842"/>
      <c r="G31" s="842"/>
      <c r="H31" s="842"/>
      <c r="I31" s="842"/>
      <c r="J31" s="842"/>
      <c r="K31" s="842"/>
      <c r="L31" s="842"/>
      <c r="M31" s="842"/>
      <c r="N31" s="842"/>
      <c r="O31" s="842"/>
      <c r="P31" s="843"/>
      <c r="Q31" s="844">
        <v>639</v>
      </c>
      <c r="R31" s="845"/>
      <c r="S31" s="845"/>
      <c r="T31" s="845"/>
      <c r="U31" s="845"/>
      <c r="V31" s="845">
        <v>639</v>
      </c>
      <c r="W31" s="845"/>
      <c r="X31" s="845"/>
      <c r="Y31" s="845"/>
      <c r="Z31" s="845"/>
      <c r="AA31" s="845" t="s">
        <v>597</v>
      </c>
      <c r="AB31" s="845"/>
      <c r="AC31" s="845"/>
      <c r="AD31" s="845"/>
      <c r="AE31" s="846"/>
      <c r="AF31" s="847" t="s">
        <v>410</v>
      </c>
      <c r="AG31" s="848"/>
      <c r="AH31" s="848"/>
      <c r="AI31" s="848"/>
      <c r="AJ31" s="849"/>
      <c r="AK31" s="915">
        <v>307</v>
      </c>
      <c r="AL31" s="916"/>
      <c r="AM31" s="916"/>
      <c r="AN31" s="916"/>
      <c r="AO31" s="916"/>
      <c r="AP31" s="916">
        <v>3469</v>
      </c>
      <c r="AQ31" s="916"/>
      <c r="AR31" s="916"/>
      <c r="AS31" s="916"/>
      <c r="AT31" s="916"/>
      <c r="AU31" s="916">
        <v>2924</v>
      </c>
      <c r="AV31" s="916"/>
      <c r="AW31" s="916"/>
      <c r="AX31" s="916"/>
      <c r="AY31" s="916"/>
      <c r="AZ31" s="916" t="s">
        <v>597</v>
      </c>
      <c r="BA31" s="916"/>
      <c r="BB31" s="916"/>
      <c r="BC31" s="916"/>
      <c r="BD31" s="916"/>
      <c r="BE31" s="913" t="s">
        <v>411</v>
      </c>
      <c r="BF31" s="913"/>
      <c r="BG31" s="913"/>
      <c r="BH31" s="913"/>
      <c r="BI31" s="914"/>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412</v>
      </c>
      <c r="C32" s="842"/>
      <c r="D32" s="842"/>
      <c r="E32" s="842"/>
      <c r="F32" s="842"/>
      <c r="G32" s="842"/>
      <c r="H32" s="842"/>
      <c r="I32" s="842"/>
      <c r="J32" s="842"/>
      <c r="K32" s="842"/>
      <c r="L32" s="842"/>
      <c r="M32" s="842"/>
      <c r="N32" s="842"/>
      <c r="O32" s="842"/>
      <c r="P32" s="843"/>
      <c r="Q32" s="844">
        <v>15</v>
      </c>
      <c r="R32" s="845"/>
      <c r="S32" s="845"/>
      <c r="T32" s="845"/>
      <c r="U32" s="845"/>
      <c r="V32" s="845">
        <v>15</v>
      </c>
      <c r="W32" s="845"/>
      <c r="X32" s="845"/>
      <c r="Y32" s="845"/>
      <c r="Z32" s="845"/>
      <c r="AA32" s="845" t="s">
        <v>597</v>
      </c>
      <c r="AB32" s="845"/>
      <c r="AC32" s="845"/>
      <c r="AD32" s="845"/>
      <c r="AE32" s="846"/>
      <c r="AF32" s="847" t="s">
        <v>413</v>
      </c>
      <c r="AG32" s="848"/>
      <c r="AH32" s="848"/>
      <c r="AI32" s="848"/>
      <c r="AJ32" s="849"/>
      <c r="AK32" s="915">
        <v>13</v>
      </c>
      <c r="AL32" s="916"/>
      <c r="AM32" s="916"/>
      <c r="AN32" s="916"/>
      <c r="AO32" s="916"/>
      <c r="AP32" s="916">
        <v>141</v>
      </c>
      <c r="AQ32" s="916"/>
      <c r="AR32" s="916"/>
      <c r="AS32" s="916"/>
      <c r="AT32" s="916"/>
      <c r="AU32" s="916">
        <v>127</v>
      </c>
      <c r="AV32" s="916"/>
      <c r="AW32" s="916"/>
      <c r="AX32" s="916"/>
      <c r="AY32" s="916"/>
      <c r="AZ32" s="916" t="s">
        <v>597</v>
      </c>
      <c r="BA32" s="916"/>
      <c r="BB32" s="916"/>
      <c r="BC32" s="916"/>
      <c r="BD32" s="916"/>
      <c r="BE32" s="913" t="s">
        <v>414</v>
      </c>
      <c r="BF32" s="913"/>
      <c r="BG32" s="913"/>
      <c r="BH32" s="913"/>
      <c r="BI32" s="914"/>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5"/>
      <c r="AL33" s="916"/>
      <c r="AM33" s="916"/>
      <c r="AN33" s="916"/>
      <c r="AO33" s="916"/>
      <c r="AP33" s="916"/>
      <c r="AQ33" s="916"/>
      <c r="AR33" s="916"/>
      <c r="AS33" s="916"/>
      <c r="AT33" s="916"/>
      <c r="AU33" s="916"/>
      <c r="AV33" s="916"/>
      <c r="AW33" s="916"/>
      <c r="AX33" s="916"/>
      <c r="AY33" s="916"/>
      <c r="AZ33" s="917"/>
      <c r="BA33" s="917"/>
      <c r="BB33" s="917"/>
      <c r="BC33" s="917"/>
      <c r="BD33" s="917"/>
      <c r="BE33" s="913"/>
      <c r="BF33" s="913"/>
      <c r="BG33" s="913"/>
      <c r="BH33" s="913"/>
      <c r="BI33" s="914"/>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5"/>
      <c r="AL34" s="916"/>
      <c r="AM34" s="916"/>
      <c r="AN34" s="916"/>
      <c r="AO34" s="916"/>
      <c r="AP34" s="916"/>
      <c r="AQ34" s="916"/>
      <c r="AR34" s="916"/>
      <c r="AS34" s="916"/>
      <c r="AT34" s="916"/>
      <c r="AU34" s="916"/>
      <c r="AV34" s="916"/>
      <c r="AW34" s="916"/>
      <c r="AX34" s="916"/>
      <c r="AY34" s="916"/>
      <c r="AZ34" s="917"/>
      <c r="BA34" s="917"/>
      <c r="BB34" s="917"/>
      <c r="BC34" s="917"/>
      <c r="BD34" s="917"/>
      <c r="BE34" s="913"/>
      <c r="BF34" s="913"/>
      <c r="BG34" s="913"/>
      <c r="BH34" s="913"/>
      <c r="BI34" s="914"/>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5"/>
      <c r="AL35" s="916"/>
      <c r="AM35" s="916"/>
      <c r="AN35" s="916"/>
      <c r="AO35" s="916"/>
      <c r="AP35" s="916"/>
      <c r="AQ35" s="916"/>
      <c r="AR35" s="916"/>
      <c r="AS35" s="916"/>
      <c r="AT35" s="916"/>
      <c r="AU35" s="916"/>
      <c r="AV35" s="916"/>
      <c r="AW35" s="916"/>
      <c r="AX35" s="916"/>
      <c r="AY35" s="916"/>
      <c r="AZ35" s="917"/>
      <c r="BA35" s="917"/>
      <c r="BB35" s="917"/>
      <c r="BC35" s="917"/>
      <c r="BD35" s="917"/>
      <c r="BE35" s="913"/>
      <c r="BF35" s="913"/>
      <c r="BG35" s="913"/>
      <c r="BH35" s="913"/>
      <c r="BI35" s="914"/>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5"/>
      <c r="AL36" s="916"/>
      <c r="AM36" s="916"/>
      <c r="AN36" s="916"/>
      <c r="AO36" s="916"/>
      <c r="AP36" s="916"/>
      <c r="AQ36" s="916"/>
      <c r="AR36" s="916"/>
      <c r="AS36" s="916"/>
      <c r="AT36" s="916"/>
      <c r="AU36" s="916"/>
      <c r="AV36" s="916"/>
      <c r="AW36" s="916"/>
      <c r="AX36" s="916"/>
      <c r="AY36" s="916"/>
      <c r="AZ36" s="917"/>
      <c r="BA36" s="917"/>
      <c r="BB36" s="917"/>
      <c r="BC36" s="917"/>
      <c r="BD36" s="917"/>
      <c r="BE36" s="913"/>
      <c r="BF36" s="913"/>
      <c r="BG36" s="913"/>
      <c r="BH36" s="913"/>
      <c r="BI36" s="914"/>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5"/>
      <c r="AL37" s="916"/>
      <c r="AM37" s="916"/>
      <c r="AN37" s="916"/>
      <c r="AO37" s="916"/>
      <c r="AP37" s="916"/>
      <c r="AQ37" s="916"/>
      <c r="AR37" s="916"/>
      <c r="AS37" s="916"/>
      <c r="AT37" s="916"/>
      <c r="AU37" s="916"/>
      <c r="AV37" s="916"/>
      <c r="AW37" s="916"/>
      <c r="AX37" s="916"/>
      <c r="AY37" s="916"/>
      <c r="AZ37" s="917"/>
      <c r="BA37" s="917"/>
      <c r="BB37" s="917"/>
      <c r="BC37" s="917"/>
      <c r="BD37" s="917"/>
      <c r="BE37" s="913"/>
      <c r="BF37" s="913"/>
      <c r="BG37" s="913"/>
      <c r="BH37" s="913"/>
      <c r="BI37" s="914"/>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5"/>
      <c r="AL38" s="916"/>
      <c r="AM38" s="916"/>
      <c r="AN38" s="916"/>
      <c r="AO38" s="916"/>
      <c r="AP38" s="916"/>
      <c r="AQ38" s="916"/>
      <c r="AR38" s="916"/>
      <c r="AS38" s="916"/>
      <c r="AT38" s="916"/>
      <c r="AU38" s="916"/>
      <c r="AV38" s="916"/>
      <c r="AW38" s="916"/>
      <c r="AX38" s="916"/>
      <c r="AY38" s="916"/>
      <c r="AZ38" s="917"/>
      <c r="BA38" s="917"/>
      <c r="BB38" s="917"/>
      <c r="BC38" s="917"/>
      <c r="BD38" s="917"/>
      <c r="BE38" s="913"/>
      <c r="BF38" s="913"/>
      <c r="BG38" s="913"/>
      <c r="BH38" s="913"/>
      <c r="BI38" s="914"/>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5"/>
      <c r="AL39" s="916"/>
      <c r="AM39" s="916"/>
      <c r="AN39" s="916"/>
      <c r="AO39" s="916"/>
      <c r="AP39" s="916"/>
      <c r="AQ39" s="916"/>
      <c r="AR39" s="916"/>
      <c r="AS39" s="916"/>
      <c r="AT39" s="916"/>
      <c r="AU39" s="916"/>
      <c r="AV39" s="916"/>
      <c r="AW39" s="916"/>
      <c r="AX39" s="916"/>
      <c r="AY39" s="916"/>
      <c r="AZ39" s="917"/>
      <c r="BA39" s="917"/>
      <c r="BB39" s="917"/>
      <c r="BC39" s="917"/>
      <c r="BD39" s="917"/>
      <c r="BE39" s="913"/>
      <c r="BF39" s="913"/>
      <c r="BG39" s="913"/>
      <c r="BH39" s="913"/>
      <c r="BI39" s="914"/>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5"/>
      <c r="AL40" s="916"/>
      <c r="AM40" s="916"/>
      <c r="AN40" s="916"/>
      <c r="AO40" s="916"/>
      <c r="AP40" s="916"/>
      <c r="AQ40" s="916"/>
      <c r="AR40" s="916"/>
      <c r="AS40" s="916"/>
      <c r="AT40" s="916"/>
      <c r="AU40" s="916"/>
      <c r="AV40" s="916"/>
      <c r="AW40" s="916"/>
      <c r="AX40" s="916"/>
      <c r="AY40" s="916"/>
      <c r="AZ40" s="917"/>
      <c r="BA40" s="917"/>
      <c r="BB40" s="917"/>
      <c r="BC40" s="917"/>
      <c r="BD40" s="917"/>
      <c r="BE40" s="913"/>
      <c r="BF40" s="913"/>
      <c r="BG40" s="913"/>
      <c r="BH40" s="913"/>
      <c r="BI40" s="914"/>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5"/>
      <c r="AL41" s="916"/>
      <c r="AM41" s="916"/>
      <c r="AN41" s="916"/>
      <c r="AO41" s="916"/>
      <c r="AP41" s="916"/>
      <c r="AQ41" s="916"/>
      <c r="AR41" s="916"/>
      <c r="AS41" s="916"/>
      <c r="AT41" s="916"/>
      <c r="AU41" s="916"/>
      <c r="AV41" s="916"/>
      <c r="AW41" s="916"/>
      <c r="AX41" s="916"/>
      <c r="AY41" s="916"/>
      <c r="AZ41" s="917"/>
      <c r="BA41" s="917"/>
      <c r="BB41" s="917"/>
      <c r="BC41" s="917"/>
      <c r="BD41" s="917"/>
      <c r="BE41" s="913"/>
      <c r="BF41" s="913"/>
      <c r="BG41" s="913"/>
      <c r="BH41" s="913"/>
      <c r="BI41" s="914"/>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5"/>
      <c r="AL42" s="916"/>
      <c r="AM42" s="916"/>
      <c r="AN42" s="916"/>
      <c r="AO42" s="916"/>
      <c r="AP42" s="916"/>
      <c r="AQ42" s="916"/>
      <c r="AR42" s="916"/>
      <c r="AS42" s="916"/>
      <c r="AT42" s="916"/>
      <c r="AU42" s="916"/>
      <c r="AV42" s="916"/>
      <c r="AW42" s="916"/>
      <c r="AX42" s="916"/>
      <c r="AY42" s="916"/>
      <c r="AZ42" s="917"/>
      <c r="BA42" s="917"/>
      <c r="BB42" s="917"/>
      <c r="BC42" s="917"/>
      <c r="BD42" s="917"/>
      <c r="BE42" s="913"/>
      <c r="BF42" s="913"/>
      <c r="BG42" s="913"/>
      <c r="BH42" s="913"/>
      <c r="BI42" s="914"/>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5"/>
      <c r="AL43" s="916"/>
      <c r="AM43" s="916"/>
      <c r="AN43" s="916"/>
      <c r="AO43" s="916"/>
      <c r="AP43" s="916"/>
      <c r="AQ43" s="916"/>
      <c r="AR43" s="916"/>
      <c r="AS43" s="916"/>
      <c r="AT43" s="916"/>
      <c r="AU43" s="916"/>
      <c r="AV43" s="916"/>
      <c r="AW43" s="916"/>
      <c r="AX43" s="916"/>
      <c r="AY43" s="916"/>
      <c r="AZ43" s="917"/>
      <c r="BA43" s="917"/>
      <c r="BB43" s="917"/>
      <c r="BC43" s="917"/>
      <c r="BD43" s="917"/>
      <c r="BE43" s="913"/>
      <c r="BF43" s="913"/>
      <c r="BG43" s="913"/>
      <c r="BH43" s="913"/>
      <c r="BI43" s="914"/>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5"/>
      <c r="AL44" s="916"/>
      <c r="AM44" s="916"/>
      <c r="AN44" s="916"/>
      <c r="AO44" s="916"/>
      <c r="AP44" s="916"/>
      <c r="AQ44" s="916"/>
      <c r="AR44" s="916"/>
      <c r="AS44" s="916"/>
      <c r="AT44" s="916"/>
      <c r="AU44" s="916"/>
      <c r="AV44" s="916"/>
      <c r="AW44" s="916"/>
      <c r="AX44" s="916"/>
      <c r="AY44" s="916"/>
      <c r="AZ44" s="917"/>
      <c r="BA44" s="917"/>
      <c r="BB44" s="917"/>
      <c r="BC44" s="917"/>
      <c r="BD44" s="917"/>
      <c r="BE44" s="913"/>
      <c r="BF44" s="913"/>
      <c r="BG44" s="913"/>
      <c r="BH44" s="913"/>
      <c r="BI44" s="914"/>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5"/>
      <c r="AL45" s="916"/>
      <c r="AM45" s="916"/>
      <c r="AN45" s="916"/>
      <c r="AO45" s="916"/>
      <c r="AP45" s="916"/>
      <c r="AQ45" s="916"/>
      <c r="AR45" s="916"/>
      <c r="AS45" s="916"/>
      <c r="AT45" s="916"/>
      <c r="AU45" s="916"/>
      <c r="AV45" s="916"/>
      <c r="AW45" s="916"/>
      <c r="AX45" s="916"/>
      <c r="AY45" s="916"/>
      <c r="AZ45" s="917"/>
      <c r="BA45" s="917"/>
      <c r="BB45" s="917"/>
      <c r="BC45" s="917"/>
      <c r="BD45" s="917"/>
      <c r="BE45" s="913"/>
      <c r="BF45" s="913"/>
      <c r="BG45" s="913"/>
      <c r="BH45" s="913"/>
      <c r="BI45" s="914"/>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5"/>
      <c r="AL46" s="916"/>
      <c r="AM46" s="916"/>
      <c r="AN46" s="916"/>
      <c r="AO46" s="916"/>
      <c r="AP46" s="916"/>
      <c r="AQ46" s="916"/>
      <c r="AR46" s="916"/>
      <c r="AS46" s="916"/>
      <c r="AT46" s="916"/>
      <c r="AU46" s="916"/>
      <c r="AV46" s="916"/>
      <c r="AW46" s="916"/>
      <c r="AX46" s="916"/>
      <c r="AY46" s="916"/>
      <c r="AZ46" s="917"/>
      <c r="BA46" s="917"/>
      <c r="BB46" s="917"/>
      <c r="BC46" s="917"/>
      <c r="BD46" s="917"/>
      <c r="BE46" s="913"/>
      <c r="BF46" s="913"/>
      <c r="BG46" s="913"/>
      <c r="BH46" s="913"/>
      <c r="BI46" s="914"/>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5"/>
      <c r="AL47" s="916"/>
      <c r="AM47" s="916"/>
      <c r="AN47" s="916"/>
      <c r="AO47" s="916"/>
      <c r="AP47" s="916"/>
      <c r="AQ47" s="916"/>
      <c r="AR47" s="916"/>
      <c r="AS47" s="916"/>
      <c r="AT47" s="916"/>
      <c r="AU47" s="916"/>
      <c r="AV47" s="916"/>
      <c r="AW47" s="916"/>
      <c r="AX47" s="916"/>
      <c r="AY47" s="916"/>
      <c r="AZ47" s="917"/>
      <c r="BA47" s="917"/>
      <c r="BB47" s="917"/>
      <c r="BC47" s="917"/>
      <c r="BD47" s="917"/>
      <c r="BE47" s="913"/>
      <c r="BF47" s="913"/>
      <c r="BG47" s="913"/>
      <c r="BH47" s="913"/>
      <c r="BI47" s="914"/>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5"/>
      <c r="AL48" s="916"/>
      <c r="AM48" s="916"/>
      <c r="AN48" s="916"/>
      <c r="AO48" s="916"/>
      <c r="AP48" s="916"/>
      <c r="AQ48" s="916"/>
      <c r="AR48" s="916"/>
      <c r="AS48" s="916"/>
      <c r="AT48" s="916"/>
      <c r="AU48" s="916"/>
      <c r="AV48" s="916"/>
      <c r="AW48" s="916"/>
      <c r="AX48" s="916"/>
      <c r="AY48" s="916"/>
      <c r="AZ48" s="917"/>
      <c r="BA48" s="917"/>
      <c r="BB48" s="917"/>
      <c r="BC48" s="917"/>
      <c r="BD48" s="917"/>
      <c r="BE48" s="913"/>
      <c r="BF48" s="913"/>
      <c r="BG48" s="913"/>
      <c r="BH48" s="913"/>
      <c r="BI48" s="914"/>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5"/>
      <c r="AL49" s="916"/>
      <c r="AM49" s="916"/>
      <c r="AN49" s="916"/>
      <c r="AO49" s="916"/>
      <c r="AP49" s="916"/>
      <c r="AQ49" s="916"/>
      <c r="AR49" s="916"/>
      <c r="AS49" s="916"/>
      <c r="AT49" s="916"/>
      <c r="AU49" s="916"/>
      <c r="AV49" s="916"/>
      <c r="AW49" s="916"/>
      <c r="AX49" s="916"/>
      <c r="AY49" s="916"/>
      <c r="AZ49" s="917"/>
      <c r="BA49" s="917"/>
      <c r="BB49" s="917"/>
      <c r="BC49" s="917"/>
      <c r="BD49" s="917"/>
      <c r="BE49" s="913"/>
      <c r="BF49" s="913"/>
      <c r="BG49" s="913"/>
      <c r="BH49" s="913"/>
      <c r="BI49" s="914"/>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8"/>
      <c r="R50" s="919"/>
      <c r="S50" s="919"/>
      <c r="T50" s="919"/>
      <c r="U50" s="919"/>
      <c r="V50" s="919"/>
      <c r="W50" s="919"/>
      <c r="X50" s="919"/>
      <c r="Y50" s="919"/>
      <c r="Z50" s="919"/>
      <c r="AA50" s="919"/>
      <c r="AB50" s="919"/>
      <c r="AC50" s="919"/>
      <c r="AD50" s="919"/>
      <c r="AE50" s="920"/>
      <c r="AF50" s="847"/>
      <c r="AG50" s="848"/>
      <c r="AH50" s="848"/>
      <c r="AI50" s="848"/>
      <c r="AJ50" s="849"/>
      <c r="AK50" s="921"/>
      <c r="AL50" s="919"/>
      <c r="AM50" s="919"/>
      <c r="AN50" s="919"/>
      <c r="AO50" s="919"/>
      <c r="AP50" s="919"/>
      <c r="AQ50" s="919"/>
      <c r="AR50" s="919"/>
      <c r="AS50" s="919"/>
      <c r="AT50" s="919"/>
      <c r="AU50" s="919"/>
      <c r="AV50" s="919"/>
      <c r="AW50" s="919"/>
      <c r="AX50" s="919"/>
      <c r="AY50" s="919"/>
      <c r="AZ50" s="922"/>
      <c r="BA50" s="922"/>
      <c r="BB50" s="922"/>
      <c r="BC50" s="922"/>
      <c r="BD50" s="922"/>
      <c r="BE50" s="913"/>
      <c r="BF50" s="913"/>
      <c r="BG50" s="913"/>
      <c r="BH50" s="913"/>
      <c r="BI50" s="914"/>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8"/>
      <c r="R51" s="919"/>
      <c r="S51" s="919"/>
      <c r="T51" s="919"/>
      <c r="U51" s="919"/>
      <c r="V51" s="919"/>
      <c r="W51" s="919"/>
      <c r="X51" s="919"/>
      <c r="Y51" s="919"/>
      <c r="Z51" s="919"/>
      <c r="AA51" s="919"/>
      <c r="AB51" s="919"/>
      <c r="AC51" s="919"/>
      <c r="AD51" s="919"/>
      <c r="AE51" s="920"/>
      <c r="AF51" s="847"/>
      <c r="AG51" s="848"/>
      <c r="AH51" s="848"/>
      <c r="AI51" s="848"/>
      <c r="AJ51" s="849"/>
      <c r="AK51" s="921"/>
      <c r="AL51" s="919"/>
      <c r="AM51" s="919"/>
      <c r="AN51" s="919"/>
      <c r="AO51" s="919"/>
      <c r="AP51" s="919"/>
      <c r="AQ51" s="919"/>
      <c r="AR51" s="919"/>
      <c r="AS51" s="919"/>
      <c r="AT51" s="919"/>
      <c r="AU51" s="919"/>
      <c r="AV51" s="919"/>
      <c r="AW51" s="919"/>
      <c r="AX51" s="919"/>
      <c r="AY51" s="919"/>
      <c r="AZ51" s="922"/>
      <c r="BA51" s="922"/>
      <c r="BB51" s="922"/>
      <c r="BC51" s="922"/>
      <c r="BD51" s="922"/>
      <c r="BE51" s="913"/>
      <c r="BF51" s="913"/>
      <c r="BG51" s="913"/>
      <c r="BH51" s="913"/>
      <c r="BI51" s="914"/>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8"/>
      <c r="R52" s="919"/>
      <c r="S52" s="919"/>
      <c r="T52" s="919"/>
      <c r="U52" s="919"/>
      <c r="V52" s="919"/>
      <c r="W52" s="919"/>
      <c r="X52" s="919"/>
      <c r="Y52" s="919"/>
      <c r="Z52" s="919"/>
      <c r="AA52" s="919"/>
      <c r="AB52" s="919"/>
      <c r="AC52" s="919"/>
      <c r="AD52" s="919"/>
      <c r="AE52" s="920"/>
      <c r="AF52" s="847"/>
      <c r="AG52" s="848"/>
      <c r="AH52" s="848"/>
      <c r="AI52" s="848"/>
      <c r="AJ52" s="849"/>
      <c r="AK52" s="921"/>
      <c r="AL52" s="919"/>
      <c r="AM52" s="919"/>
      <c r="AN52" s="919"/>
      <c r="AO52" s="919"/>
      <c r="AP52" s="919"/>
      <c r="AQ52" s="919"/>
      <c r="AR52" s="919"/>
      <c r="AS52" s="919"/>
      <c r="AT52" s="919"/>
      <c r="AU52" s="919"/>
      <c r="AV52" s="919"/>
      <c r="AW52" s="919"/>
      <c r="AX52" s="919"/>
      <c r="AY52" s="919"/>
      <c r="AZ52" s="922"/>
      <c r="BA52" s="922"/>
      <c r="BB52" s="922"/>
      <c r="BC52" s="922"/>
      <c r="BD52" s="922"/>
      <c r="BE52" s="913"/>
      <c r="BF52" s="913"/>
      <c r="BG52" s="913"/>
      <c r="BH52" s="913"/>
      <c r="BI52" s="914"/>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8"/>
      <c r="R53" s="919"/>
      <c r="S53" s="919"/>
      <c r="T53" s="919"/>
      <c r="U53" s="919"/>
      <c r="V53" s="919"/>
      <c r="W53" s="919"/>
      <c r="X53" s="919"/>
      <c r="Y53" s="919"/>
      <c r="Z53" s="919"/>
      <c r="AA53" s="919"/>
      <c r="AB53" s="919"/>
      <c r="AC53" s="919"/>
      <c r="AD53" s="919"/>
      <c r="AE53" s="920"/>
      <c r="AF53" s="847"/>
      <c r="AG53" s="848"/>
      <c r="AH53" s="848"/>
      <c r="AI53" s="848"/>
      <c r="AJ53" s="849"/>
      <c r="AK53" s="921"/>
      <c r="AL53" s="919"/>
      <c r="AM53" s="919"/>
      <c r="AN53" s="919"/>
      <c r="AO53" s="919"/>
      <c r="AP53" s="919"/>
      <c r="AQ53" s="919"/>
      <c r="AR53" s="919"/>
      <c r="AS53" s="919"/>
      <c r="AT53" s="919"/>
      <c r="AU53" s="919"/>
      <c r="AV53" s="919"/>
      <c r="AW53" s="919"/>
      <c r="AX53" s="919"/>
      <c r="AY53" s="919"/>
      <c r="AZ53" s="922"/>
      <c r="BA53" s="922"/>
      <c r="BB53" s="922"/>
      <c r="BC53" s="922"/>
      <c r="BD53" s="922"/>
      <c r="BE53" s="913"/>
      <c r="BF53" s="913"/>
      <c r="BG53" s="913"/>
      <c r="BH53" s="913"/>
      <c r="BI53" s="914"/>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8"/>
      <c r="R54" s="919"/>
      <c r="S54" s="919"/>
      <c r="T54" s="919"/>
      <c r="U54" s="919"/>
      <c r="V54" s="919"/>
      <c r="W54" s="919"/>
      <c r="X54" s="919"/>
      <c r="Y54" s="919"/>
      <c r="Z54" s="919"/>
      <c r="AA54" s="919"/>
      <c r="AB54" s="919"/>
      <c r="AC54" s="919"/>
      <c r="AD54" s="919"/>
      <c r="AE54" s="920"/>
      <c r="AF54" s="847"/>
      <c r="AG54" s="848"/>
      <c r="AH54" s="848"/>
      <c r="AI54" s="848"/>
      <c r="AJ54" s="849"/>
      <c r="AK54" s="921"/>
      <c r="AL54" s="919"/>
      <c r="AM54" s="919"/>
      <c r="AN54" s="919"/>
      <c r="AO54" s="919"/>
      <c r="AP54" s="919"/>
      <c r="AQ54" s="919"/>
      <c r="AR54" s="919"/>
      <c r="AS54" s="919"/>
      <c r="AT54" s="919"/>
      <c r="AU54" s="919"/>
      <c r="AV54" s="919"/>
      <c r="AW54" s="919"/>
      <c r="AX54" s="919"/>
      <c r="AY54" s="919"/>
      <c r="AZ54" s="922"/>
      <c r="BA54" s="922"/>
      <c r="BB54" s="922"/>
      <c r="BC54" s="922"/>
      <c r="BD54" s="922"/>
      <c r="BE54" s="913"/>
      <c r="BF54" s="913"/>
      <c r="BG54" s="913"/>
      <c r="BH54" s="913"/>
      <c r="BI54" s="914"/>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8"/>
      <c r="R55" s="919"/>
      <c r="S55" s="919"/>
      <c r="T55" s="919"/>
      <c r="U55" s="919"/>
      <c r="V55" s="919"/>
      <c r="W55" s="919"/>
      <c r="X55" s="919"/>
      <c r="Y55" s="919"/>
      <c r="Z55" s="919"/>
      <c r="AA55" s="919"/>
      <c r="AB55" s="919"/>
      <c r="AC55" s="919"/>
      <c r="AD55" s="919"/>
      <c r="AE55" s="920"/>
      <c r="AF55" s="847"/>
      <c r="AG55" s="848"/>
      <c r="AH55" s="848"/>
      <c r="AI55" s="848"/>
      <c r="AJ55" s="849"/>
      <c r="AK55" s="921"/>
      <c r="AL55" s="919"/>
      <c r="AM55" s="919"/>
      <c r="AN55" s="919"/>
      <c r="AO55" s="919"/>
      <c r="AP55" s="919"/>
      <c r="AQ55" s="919"/>
      <c r="AR55" s="919"/>
      <c r="AS55" s="919"/>
      <c r="AT55" s="919"/>
      <c r="AU55" s="919"/>
      <c r="AV55" s="919"/>
      <c r="AW55" s="919"/>
      <c r="AX55" s="919"/>
      <c r="AY55" s="919"/>
      <c r="AZ55" s="922"/>
      <c r="BA55" s="922"/>
      <c r="BB55" s="922"/>
      <c r="BC55" s="922"/>
      <c r="BD55" s="922"/>
      <c r="BE55" s="913"/>
      <c r="BF55" s="913"/>
      <c r="BG55" s="913"/>
      <c r="BH55" s="913"/>
      <c r="BI55" s="914"/>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8"/>
      <c r="R56" s="919"/>
      <c r="S56" s="919"/>
      <c r="T56" s="919"/>
      <c r="U56" s="919"/>
      <c r="V56" s="919"/>
      <c r="W56" s="919"/>
      <c r="X56" s="919"/>
      <c r="Y56" s="919"/>
      <c r="Z56" s="919"/>
      <c r="AA56" s="919"/>
      <c r="AB56" s="919"/>
      <c r="AC56" s="919"/>
      <c r="AD56" s="919"/>
      <c r="AE56" s="920"/>
      <c r="AF56" s="847"/>
      <c r="AG56" s="848"/>
      <c r="AH56" s="848"/>
      <c r="AI56" s="848"/>
      <c r="AJ56" s="849"/>
      <c r="AK56" s="921"/>
      <c r="AL56" s="919"/>
      <c r="AM56" s="919"/>
      <c r="AN56" s="919"/>
      <c r="AO56" s="919"/>
      <c r="AP56" s="919"/>
      <c r="AQ56" s="919"/>
      <c r="AR56" s="919"/>
      <c r="AS56" s="919"/>
      <c r="AT56" s="919"/>
      <c r="AU56" s="919"/>
      <c r="AV56" s="919"/>
      <c r="AW56" s="919"/>
      <c r="AX56" s="919"/>
      <c r="AY56" s="919"/>
      <c r="AZ56" s="922"/>
      <c r="BA56" s="922"/>
      <c r="BB56" s="922"/>
      <c r="BC56" s="922"/>
      <c r="BD56" s="922"/>
      <c r="BE56" s="913"/>
      <c r="BF56" s="913"/>
      <c r="BG56" s="913"/>
      <c r="BH56" s="913"/>
      <c r="BI56" s="914"/>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8"/>
      <c r="R57" s="919"/>
      <c r="S57" s="919"/>
      <c r="T57" s="919"/>
      <c r="U57" s="919"/>
      <c r="V57" s="919"/>
      <c r="W57" s="919"/>
      <c r="X57" s="919"/>
      <c r="Y57" s="919"/>
      <c r="Z57" s="919"/>
      <c r="AA57" s="919"/>
      <c r="AB57" s="919"/>
      <c r="AC57" s="919"/>
      <c r="AD57" s="919"/>
      <c r="AE57" s="920"/>
      <c r="AF57" s="847"/>
      <c r="AG57" s="848"/>
      <c r="AH57" s="848"/>
      <c r="AI57" s="848"/>
      <c r="AJ57" s="849"/>
      <c r="AK57" s="921"/>
      <c r="AL57" s="919"/>
      <c r="AM57" s="919"/>
      <c r="AN57" s="919"/>
      <c r="AO57" s="919"/>
      <c r="AP57" s="919"/>
      <c r="AQ57" s="919"/>
      <c r="AR57" s="919"/>
      <c r="AS57" s="919"/>
      <c r="AT57" s="919"/>
      <c r="AU57" s="919"/>
      <c r="AV57" s="919"/>
      <c r="AW57" s="919"/>
      <c r="AX57" s="919"/>
      <c r="AY57" s="919"/>
      <c r="AZ57" s="922"/>
      <c r="BA57" s="922"/>
      <c r="BB57" s="922"/>
      <c r="BC57" s="922"/>
      <c r="BD57" s="922"/>
      <c r="BE57" s="913"/>
      <c r="BF57" s="913"/>
      <c r="BG57" s="913"/>
      <c r="BH57" s="913"/>
      <c r="BI57" s="914"/>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8"/>
      <c r="R58" s="919"/>
      <c r="S58" s="919"/>
      <c r="T58" s="919"/>
      <c r="U58" s="919"/>
      <c r="V58" s="919"/>
      <c r="W58" s="919"/>
      <c r="X58" s="919"/>
      <c r="Y58" s="919"/>
      <c r="Z58" s="919"/>
      <c r="AA58" s="919"/>
      <c r="AB58" s="919"/>
      <c r="AC58" s="919"/>
      <c r="AD58" s="919"/>
      <c r="AE58" s="920"/>
      <c r="AF58" s="847"/>
      <c r="AG58" s="848"/>
      <c r="AH58" s="848"/>
      <c r="AI58" s="848"/>
      <c r="AJ58" s="849"/>
      <c r="AK58" s="921"/>
      <c r="AL58" s="919"/>
      <c r="AM58" s="919"/>
      <c r="AN58" s="919"/>
      <c r="AO58" s="919"/>
      <c r="AP58" s="919"/>
      <c r="AQ58" s="919"/>
      <c r="AR58" s="919"/>
      <c r="AS58" s="919"/>
      <c r="AT58" s="919"/>
      <c r="AU58" s="919"/>
      <c r="AV58" s="919"/>
      <c r="AW58" s="919"/>
      <c r="AX58" s="919"/>
      <c r="AY58" s="919"/>
      <c r="AZ58" s="922"/>
      <c r="BA58" s="922"/>
      <c r="BB58" s="922"/>
      <c r="BC58" s="922"/>
      <c r="BD58" s="922"/>
      <c r="BE58" s="913"/>
      <c r="BF58" s="913"/>
      <c r="BG58" s="913"/>
      <c r="BH58" s="913"/>
      <c r="BI58" s="914"/>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8"/>
      <c r="R59" s="919"/>
      <c r="S59" s="919"/>
      <c r="T59" s="919"/>
      <c r="U59" s="919"/>
      <c r="V59" s="919"/>
      <c r="W59" s="919"/>
      <c r="X59" s="919"/>
      <c r="Y59" s="919"/>
      <c r="Z59" s="919"/>
      <c r="AA59" s="919"/>
      <c r="AB59" s="919"/>
      <c r="AC59" s="919"/>
      <c r="AD59" s="919"/>
      <c r="AE59" s="920"/>
      <c r="AF59" s="847"/>
      <c r="AG59" s="848"/>
      <c r="AH59" s="848"/>
      <c r="AI59" s="848"/>
      <c r="AJ59" s="849"/>
      <c r="AK59" s="921"/>
      <c r="AL59" s="919"/>
      <c r="AM59" s="919"/>
      <c r="AN59" s="919"/>
      <c r="AO59" s="919"/>
      <c r="AP59" s="919"/>
      <c r="AQ59" s="919"/>
      <c r="AR59" s="919"/>
      <c r="AS59" s="919"/>
      <c r="AT59" s="919"/>
      <c r="AU59" s="919"/>
      <c r="AV59" s="919"/>
      <c r="AW59" s="919"/>
      <c r="AX59" s="919"/>
      <c r="AY59" s="919"/>
      <c r="AZ59" s="922"/>
      <c r="BA59" s="922"/>
      <c r="BB59" s="922"/>
      <c r="BC59" s="922"/>
      <c r="BD59" s="922"/>
      <c r="BE59" s="913"/>
      <c r="BF59" s="913"/>
      <c r="BG59" s="913"/>
      <c r="BH59" s="913"/>
      <c r="BI59" s="914"/>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8"/>
      <c r="R60" s="919"/>
      <c r="S60" s="919"/>
      <c r="T60" s="919"/>
      <c r="U60" s="919"/>
      <c r="V60" s="919"/>
      <c r="W60" s="919"/>
      <c r="X60" s="919"/>
      <c r="Y60" s="919"/>
      <c r="Z60" s="919"/>
      <c r="AA60" s="919"/>
      <c r="AB60" s="919"/>
      <c r="AC60" s="919"/>
      <c r="AD60" s="919"/>
      <c r="AE60" s="920"/>
      <c r="AF60" s="847"/>
      <c r="AG60" s="848"/>
      <c r="AH60" s="848"/>
      <c r="AI60" s="848"/>
      <c r="AJ60" s="849"/>
      <c r="AK60" s="921"/>
      <c r="AL60" s="919"/>
      <c r="AM60" s="919"/>
      <c r="AN60" s="919"/>
      <c r="AO60" s="919"/>
      <c r="AP60" s="919"/>
      <c r="AQ60" s="919"/>
      <c r="AR60" s="919"/>
      <c r="AS60" s="919"/>
      <c r="AT60" s="919"/>
      <c r="AU60" s="919"/>
      <c r="AV60" s="919"/>
      <c r="AW60" s="919"/>
      <c r="AX60" s="919"/>
      <c r="AY60" s="919"/>
      <c r="AZ60" s="922"/>
      <c r="BA60" s="922"/>
      <c r="BB60" s="922"/>
      <c r="BC60" s="922"/>
      <c r="BD60" s="922"/>
      <c r="BE60" s="913"/>
      <c r="BF60" s="913"/>
      <c r="BG60" s="913"/>
      <c r="BH60" s="913"/>
      <c r="BI60" s="914"/>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8"/>
      <c r="R61" s="919"/>
      <c r="S61" s="919"/>
      <c r="T61" s="919"/>
      <c r="U61" s="919"/>
      <c r="V61" s="919"/>
      <c r="W61" s="919"/>
      <c r="X61" s="919"/>
      <c r="Y61" s="919"/>
      <c r="Z61" s="919"/>
      <c r="AA61" s="919"/>
      <c r="AB61" s="919"/>
      <c r="AC61" s="919"/>
      <c r="AD61" s="919"/>
      <c r="AE61" s="920"/>
      <c r="AF61" s="847"/>
      <c r="AG61" s="848"/>
      <c r="AH61" s="848"/>
      <c r="AI61" s="848"/>
      <c r="AJ61" s="849"/>
      <c r="AK61" s="921"/>
      <c r="AL61" s="919"/>
      <c r="AM61" s="919"/>
      <c r="AN61" s="919"/>
      <c r="AO61" s="919"/>
      <c r="AP61" s="919"/>
      <c r="AQ61" s="919"/>
      <c r="AR61" s="919"/>
      <c r="AS61" s="919"/>
      <c r="AT61" s="919"/>
      <c r="AU61" s="919"/>
      <c r="AV61" s="919"/>
      <c r="AW61" s="919"/>
      <c r="AX61" s="919"/>
      <c r="AY61" s="919"/>
      <c r="AZ61" s="922"/>
      <c r="BA61" s="922"/>
      <c r="BB61" s="922"/>
      <c r="BC61" s="922"/>
      <c r="BD61" s="922"/>
      <c r="BE61" s="913"/>
      <c r="BF61" s="913"/>
      <c r="BG61" s="913"/>
      <c r="BH61" s="913"/>
      <c r="BI61" s="914"/>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8"/>
      <c r="R62" s="919"/>
      <c r="S62" s="919"/>
      <c r="T62" s="919"/>
      <c r="U62" s="919"/>
      <c r="V62" s="919"/>
      <c r="W62" s="919"/>
      <c r="X62" s="919"/>
      <c r="Y62" s="919"/>
      <c r="Z62" s="919"/>
      <c r="AA62" s="919"/>
      <c r="AB62" s="919"/>
      <c r="AC62" s="919"/>
      <c r="AD62" s="919"/>
      <c r="AE62" s="920"/>
      <c r="AF62" s="847"/>
      <c r="AG62" s="848"/>
      <c r="AH62" s="848"/>
      <c r="AI62" s="848"/>
      <c r="AJ62" s="849"/>
      <c r="AK62" s="921"/>
      <c r="AL62" s="919"/>
      <c r="AM62" s="919"/>
      <c r="AN62" s="919"/>
      <c r="AO62" s="919"/>
      <c r="AP62" s="919"/>
      <c r="AQ62" s="919"/>
      <c r="AR62" s="919"/>
      <c r="AS62" s="919"/>
      <c r="AT62" s="919"/>
      <c r="AU62" s="919"/>
      <c r="AV62" s="919"/>
      <c r="AW62" s="919"/>
      <c r="AX62" s="919"/>
      <c r="AY62" s="919"/>
      <c r="AZ62" s="922"/>
      <c r="BA62" s="922"/>
      <c r="BB62" s="922"/>
      <c r="BC62" s="922"/>
      <c r="BD62" s="922"/>
      <c r="BE62" s="913"/>
      <c r="BF62" s="913"/>
      <c r="BG62" s="913"/>
      <c r="BH62" s="913"/>
      <c r="BI62" s="914"/>
      <c r="BJ62" s="930" t="s">
        <v>415</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392</v>
      </c>
      <c r="B63" s="876" t="s">
        <v>416</v>
      </c>
      <c r="C63" s="877"/>
      <c r="D63" s="877"/>
      <c r="E63" s="877"/>
      <c r="F63" s="877"/>
      <c r="G63" s="877"/>
      <c r="H63" s="877"/>
      <c r="I63" s="877"/>
      <c r="J63" s="877"/>
      <c r="K63" s="877"/>
      <c r="L63" s="877"/>
      <c r="M63" s="877"/>
      <c r="N63" s="877"/>
      <c r="O63" s="877"/>
      <c r="P63" s="878"/>
      <c r="Q63" s="923"/>
      <c r="R63" s="924"/>
      <c r="S63" s="924"/>
      <c r="T63" s="924"/>
      <c r="U63" s="924"/>
      <c r="V63" s="924"/>
      <c r="W63" s="924"/>
      <c r="X63" s="924"/>
      <c r="Y63" s="924"/>
      <c r="Z63" s="924"/>
      <c r="AA63" s="924"/>
      <c r="AB63" s="924"/>
      <c r="AC63" s="924"/>
      <c r="AD63" s="924"/>
      <c r="AE63" s="925"/>
      <c r="AF63" s="926">
        <v>74</v>
      </c>
      <c r="AG63" s="927"/>
      <c r="AH63" s="927"/>
      <c r="AI63" s="927"/>
      <c r="AJ63" s="928"/>
      <c r="AK63" s="929"/>
      <c r="AL63" s="924"/>
      <c r="AM63" s="924"/>
      <c r="AN63" s="924"/>
      <c r="AO63" s="924"/>
      <c r="AP63" s="927">
        <v>3610</v>
      </c>
      <c r="AQ63" s="927"/>
      <c r="AR63" s="927"/>
      <c r="AS63" s="927"/>
      <c r="AT63" s="927"/>
      <c r="AU63" s="927">
        <v>3051</v>
      </c>
      <c r="AV63" s="927"/>
      <c r="AW63" s="927"/>
      <c r="AX63" s="927"/>
      <c r="AY63" s="927"/>
      <c r="AZ63" s="931"/>
      <c r="BA63" s="931"/>
      <c r="BB63" s="931"/>
      <c r="BC63" s="931"/>
      <c r="BD63" s="931"/>
      <c r="BE63" s="932"/>
      <c r="BF63" s="932"/>
      <c r="BG63" s="932"/>
      <c r="BH63" s="932"/>
      <c r="BI63" s="933"/>
      <c r="BJ63" s="934" t="s">
        <v>417</v>
      </c>
      <c r="BK63" s="935"/>
      <c r="BL63" s="935"/>
      <c r="BM63" s="935"/>
      <c r="BN63" s="936"/>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419</v>
      </c>
      <c r="B66" s="827"/>
      <c r="C66" s="827"/>
      <c r="D66" s="827"/>
      <c r="E66" s="827"/>
      <c r="F66" s="827"/>
      <c r="G66" s="827"/>
      <c r="H66" s="827"/>
      <c r="I66" s="827"/>
      <c r="J66" s="827"/>
      <c r="K66" s="827"/>
      <c r="L66" s="827"/>
      <c r="M66" s="827"/>
      <c r="N66" s="827"/>
      <c r="O66" s="827"/>
      <c r="P66" s="828"/>
      <c r="Q66" s="803" t="s">
        <v>420</v>
      </c>
      <c r="R66" s="804"/>
      <c r="S66" s="804"/>
      <c r="T66" s="804"/>
      <c r="U66" s="805"/>
      <c r="V66" s="803" t="s">
        <v>421</v>
      </c>
      <c r="W66" s="804"/>
      <c r="X66" s="804"/>
      <c r="Y66" s="804"/>
      <c r="Z66" s="805"/>
      <c r="AA66" s="803" t="s">
        <v>422</v>
      </c>
      <c r="AB66" s="804"/>
      <c r="AC66" s="804"/>
      <c r="AD66" s="804"/>
      <c r="AE66" s="805"/>
      <c r="AF66" s="937" t="s">
        <v>423</v>
      </c>
      <c r="AG66" s="899"/>
      <c r="AH66" s="899"/>
      <c r="AI66" s="899"/>
      <c r="AJ66" s="938"/>
      <c r="AK66" s="803" t="s">
        <v>424</v>
      </c>
      <c r="AL66" s="827"/>
      <c r="AM66" s="827"/>
      <c r="AN66" s="827"/>
      <c r="AO66" s="828"/>
      <c r="AP66" s="803" t="s">
        <v>425</v>
      </c>
      <c r="AQ66" s="804"/>
      <c r="AR66" s="804"/>
      <c r="AS66" s="804"/>
      <c r="AT66" s="805"/>
      <c r="AU66" s="803" t="s">
        <v>426</v>
      </c>
      <c r="AV66" s="804"/>
      <c r="AW66" s="804"/>
      <c r="AX66" s="804"/>
      <c r="AY66" s="805"/>
      <c r="AZ66" s="803" t="s">
        <v>380</v>
      </c>
      <c r="BA66" s="804"/>
      <c r="BB66" s="804"/>
      <c r="BC66" s="804"/>
      <c r="BD66" s="815"/>
      <c r="BE66" s="267"/>
      <c r="BF66" s="267"/>
      <c r="BG66" s="267"/>
      <c r="BH66" s="267"/>
      <c r="BI66" s="267"/>
      <c r="BJ66" s="267"/>
      <c r="BK66" s="267"/>
      <c r="BL66" s="267"/>
      <c r="BM66" s="267"/>
      <c r="BN66" s="267"/>
      <c r="BO66" s="267"/>
      <c r="BP66" s="267"/>
      <c r="BQ66" s="264">
        <v>60</v>
      </c>
      <c r="BR66" s="269"/>
      <c r="BS66" s="948"/>
      <c r="BT66" s="949"/>
      <c r="BU66" s="949"/>
      <c r="BV66" s="949"/>
      <c r="BW66" s="949"/>
      <c r="BX66" s="949"/>
      <c r="BY66" s="949"/>
      <c r="BZ66" s="949"/>
      <c r="CA66" s="949"/>
      <c r="CB66" s="949"/>
      <c r="CC66" s="949"/>
      <c r="CD66" s="949"/>
      <c r="CE66" s="949"/>
      <c r="CF66" s="949"/>
      <c r="CG66" s="950"/>
      <c r="CH66" s="945"/>
      <c r="CI66" s="946"/>
      <c r="CJ66" s="946"/>
      <c r="CK66" s="946"/>
      <c r="CL66" s="947"/>
      <c r="CM66" s="945"/>
      <c r="CN66" s="946"/>
      <c r="CO66" s="946"/>
      <c r="CP66" s="946"/>
      <c r="CQ66" s="947"/>
      <c r="CR66" s="945"/>
      <c r="CS66" s="946"/>
      <c r="CT66" s="946"/>
      <c r="CU66" s="946"/>
      <c r="CV66" s="947"/>
      <c r="CW66" s="945"/>
      <c r="CX66" s="946"/>
      <c r="CY66" s="946"/>
      <c r="CZ66" s="946"/>
      <c r="DA66" s="947"/>
      <c r="DB66" s="945"/>
      <c r="DC66" s="946"/>
      <c r="DD66" s="946"/>
      <c r="DE66" s="946"/>
      <c r="DF66" s="947"/>
      <c r="DG66" s="945"/>
      <c r="DH66" s="946"/>
      <c r="DI66" s="946"/>
      <c r="DJ66" s="946"/>
      <c r="DK66" s="947"/>
      <c r="DL66" s="945"/>
      <c r="DM66" s="946"/>
      <c r="DN66" s="946"/>
      <c r="DO66" s="946"/>
      <c r="DP66" s="947"/>
      <c r="DQ66" s="945"/>
      <c r="DR66" s="946"/>
      <c r="DS66" s="946"/>
      <c r="DT66" s="946"/>
      <c r="DU66" s="947"/>
      <c r="DV66" s="942"/>
      <c r="DW66" s="943"/>
      <c r="DX66" s="943"/>
      <c r="DY66" s="943"/>
      <c r="DZ66" s="944"/>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39"/>
      <c r="AG67" s="902"/>
      <c r="AH67" s="902"/>
      <c r="AI67" s="902"/>
      <c r="AJ67" s="940"/>
      <c r="AK67" s="941"/>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8"/>
      <c r="BT67" s="949"/>
      <c r="BU67" s="949"/>
      <c r="BV67" s="949"/>
      <c r="BW67" s="949"/>
      <c r="BX67" s="949"/>
      <c r="BY67" s="949"/>
      <c r="BZ67" s="949"/>
      <c r="CA67" s="949"/>
      <c r="CB67" s="949"/>
      <c r="CC67" s="949"/>
      <c r="CD67" s="949"/>
      <c r="CE67" s="949"/>
      <c r="CF67" s="949"/>
      <c r="CG67" s="950"/>
      <c r="CH67" s="945"/>
      <c r="CI67" s="946"/>
      <c r="CJ67" s="946"/>
      <c r="CK67" s="946"/>
      <c r="CL67" s="947"/>
      <c r="CM67" s="945"/>
      <c r="CN67" s="946"/>
      <c r="CO67" s="946"/>
      <c r="CP67" s="946"/>
      <c r="CQ67" s="947"/>
      <c r="CR67" s="945"/>
      <c r="CS67" s="946"/>
      <c r="CT67" s="946"/>
      <c r="CU67" s="946"/>
      <c r="CV67" s="947"/>
      <c r="CW67" s="945"/>
      <c r="CX67" s="946"/>
      <c r="CY67" s="946"/>
      <c r="CZ67" s="946"/>
      <c r="DA67" s="947"/>
      <c r="DB67" s="945"/>
      <c r="DC67" s="946"/>
      <c r="DD67" s="946"/>
      <c r="DE67" s="946"/>
      <c r="DF67" s="947"/>
      <c r="DG67" s="945"/>
      <c r="DH67" s="946"/>
      <c r="DI67" s="946"/>
      <c r="DJ67" s="946"/>
      <c r="DK67" s="947"/>
      <c r="DL67" s="945"/>
      <c r="DM67" s="946"/>
      <c r="DN67" s="946"/>
      <c r="DO67" s="946"/>
      <c r="DP67" s="947"/>
      <c r="DQ67" s="945"/>
      <c r="DR67" s="946"/>
      <c r="DS67" s="946"/>
      <c r="DT67" s="946"/>
      <c r="DU67" s="947"/>
      <c r="DV67" s="942"/>
      <c r="DW67" s="943"/>
      <c r="DX67" s="943"/>
      <c r="DY67" s="943"/>
      <c r="DZ67" s="944"/>
      <c r="EA67" s="248"/>
    </row>
    <row r="68" spans="1:131" s="249" customFormat="1" ht="26.25" customHeight="1" thickTop="1" x14ac:dyDescent="0.15">
      <c r="A68" s="260">
        <v>1</v>
      </c>
      <c r="B68" s="954" t="s">
        <v>598</v>
      </c>
      <c r="C68" s="955"/>
      <c r="D68" s="955"/>
      <c r="E68" s="955"/>
      <c r="F68" s="955"/>
      <c r="G68" s="955"/>
      <c r="H68" s="955"/>
      <c r="I68" s="955"/>
      <c r="J68" s="955"/>
      <c r="K68" s="955"/>
      <c r="L68" s="955"/>
      <c r="M68" s="955"/>
      <c r="N68" s="955"/>
      <c r="O68" s="955"/>
      <c r="P68" s="956"/>
      <c r="Q68" s="957">
        <v>3777</v>
      </c>
      <c r="R68" s="951"/>
      <c r="S68" s="951"/>
      <c r="T68" s="951"/>
      <c r="U68" s="951"/>
      <c r="V68" s="951">
        <v>3777</v>
      </c>
      <c r="W68" s="951"/>
      <c r="X68" s="951"/>
      <c r="Y68" s="951"/>
      <c r="Z68" s="951"/>
      <c r="AA68" s="951" t="s">
        <v>605</v>
      </c>
      <c r="AB68" s="951"/>
      <c r="AC68" s="951"/>
      <c r="AD68" s="951"/>
      <c r="AE68" s="951"/>
      <c r="AF68" s="951" t="s">
        <v>603</v>
      </c>
      <c r="AG68" s="951"/>
      <c r="AH68" s="951"/>
      <c r="AI68" s="951"/>
      <c r="AJ68" s="951"/>
      <c r="AK68" s="951" t="s">
        <v>603</v>
      </c>
      <c r="AL68" s="951"/>
      <c r="AM68" s="951"/>
      <c r="AN68" s="951"/>
      <c r="AO68" s="951"/>
      <c r="AP68" s="951">
        <v>1904</v>
      </c>
      <c r="AQ68" s="951"/>
      <c r="AR68" s="951"/>
      <c r="AS68" s="951"/>
      <c r="AT68" s="951"/>
      <c r="AU68" s="951">
        <v>168</v>
      </c>
      <c r="AV68" s="951"/>
      <c r="AW68" s="951"/>
      <c r="AX68" s="951"/>
      <c r="AY68" s="951"/>
      <c r="AZ68" s="952"/>
      <c r="BA68" s="952"/>
      <c r="BB68" s="952"/>
      <c r="BC68" s="952"/>
      <c r="BD68" s="953"/>
      <c r="BE68" s="267"/>
      <c r="BF68" s="267"/>
      <c r="BG68" s="267"/>
      <c r="BH68" s="267"/>
      <c r="BI68" s="267"/>
      <c r="BJ68" s="267"/>
      <c r="BK68" s="267"/>
      <c r="BL68" s="267"/>
      <c r="BM68" s="267"/>
      <c r="BN68" s="267"/>
      <c r="BO68" s="267"/>
      <c r="BP68" s="267"/>
      <c r="BQ68" s="264">
        <v>62</v>
      </c>
      <c r="BR68" s="269"/>
      <c r="BS68" s="948"/>
      <c r="BT68" s="949"/>
      <c r="BU68" s="949"/>
      <c r="BV68" s="949"/>
      <c r="BW68" s="949"/>
      <c r="BX68" s="949"/>
      <c r="BY68" s="949"/>
      <c r="BZ68" s="949"/>
      <c r="CA68" s="949"/>
      <c r="CB68" s="949"/>
      <c r="CC68" s="949"/>
      <c r="CD68" s="949"/>
      <c r="CE68" s="949"/>
      <c r="CF68" s="949"/>
      <c r="CG68" s="950"/>
      <c r="CH68" s="945"/>
      <c r="CI68" s="946"/>
      <c r="CJ68" s="946"/>
      <c r="CK68" s="946"/>
      <c r="CL68" s="947"/>
      <c r="CM68" s="945"/>
      <c r="CN68" s="946"/>
      <c r="CO68" s="946"/>
      <c r="CP68" s="946"/>
      <c r="CQ68" s="947"/>
      <c r="CR68" s="945"/>
      <c r="CS68" s="946"/>
      <c r="CT68" s="946"/>
      <c r="CU68" s="946"/>
      <c r="CV68" s="947"/>
      <c r="CW68" s="945"/>
      <c r="CX68" s="946"/>
      <c r="CY68" s="946"/>
      <c r="CZ68" s="946"/>
      <c r="DA68" s="947"/>
      <c r="DB68" s="945"/>
      <c r="DC68" s="946"/>
      <c r="DD68" s="946"/>
      <c r="DE68" s="946"/>
      <c r="DF68" s="947"/>
      <c r="DG68" s="945"/>
      <c r="DH68" s="946"/>
      <c r="DI68" s="946"/>
      <c r="DJ68" s="946"/>
      <c r="DK68" s="947"/>
      <c r="DL68" s="945"/>
      <c r="DM68" s="946"/>
      <c r="DN68" s="946"/>
      <c r="DO68" s="946"/>
      <c r="DP68" s="947"/>
      <c r="DQ68" s="945"/>
      <c r="DR68" s="946"/>
      <c r="DS68" s="946"/>
      <c r="DT68" s="946"/>
      <c r="DU68" s="947"/>
      <c r="DV68" s="942"/>
      <c r="DW68" s="943"/>
      <c r="DX68" s="943"/>
      <c r="DY68" s="943"/>
      <c r="DZ68" s="944"/>
      <c r="EA68" s="248"/>
    </row>
    <row r="69" spans="1:131" s="249" customFormat="1" ht="26.25" customHeight="1" x14ac:dyDescent="0.15">
      <c r="A69" s="263">
        <v>2</v>
      </c>
      <c r="B69" s="958" t="s">
        <v>599</v>
      </c>
      <c r="C69" s="959"/>
      <c r="D69" s="959"/>
      <c r="E69" s="959"/>
      <c r="F69" s="959"/>
      <c r="G69" s="959"/>
      <c r="H69" s="959"/>
      <c r="I69" s="959"/>
      <c r="J69" s="959"/>
      <c r="K69" s="959"/>
      <c r="L69" s="959"/>
      <c r="M69" s="959"/>
      <c r="N69" s="959"/>
      <c r="O69" s="959"/>
      <c r="P69" s="960"/>
      <c r="Q69" s="961">
        <v>198</v>
      </c>
      <c r="R69" s="916"/>
      <c r="S69" s="916"/>
      <c r="T69" s="916"/>
      <c r="U69" s="916"/>
      <c r="V69" s="916">
        <v>183</v>
      </c>
      <c r="W69" s="916"/>
      <c r="X69" s="916"/>
      <c r="Y69" s="916"/>
      <c r="Z69" s="916"/>
      <c r="AA69" s="916">
        <v>15</v>
      </c>
      <c r="AB69" s="916"/>
      <c r="AC69" s="916"/>
      <c r="AD69" s="916"/>
      <c r="AE69" s="916"/>
      <c r="AF69" s="916">
        <v>15</v>
      </c>
      <c r="AG69" s="916"/>
      <c r="AH69" s="916"/>
      <c r="AI69" s="916"/>
      <c r="AJ69" s="916"/>
      <c r="AK69" s="916" t="s">
        <v>603</v>
      </c>
      <c r="AL69" s="916"/>
      <c r="AM69" s="916"/>
      <c r="AN69" s="916"/>
      <c r="AO69" s="916"/>
      <c r="AP69" s="916" t="s">
        <v>603</v>
      </c>
      <c r="AQ69" s="916"/>
      <c r="AR69" s="916"/>
      <c r="AS69" s="916"/>
      <c r="AT69" s="916"/>
      <c r="AU69" s="916" t="s">
        <v>603</v>
      </c>
      <c r="AV69" s="916"/>
      <c r="AW69" s="916"/>
      <c r="AX69" s="916"/>
      <c r="AY69" s="916"/>
      <c r="AZ69" s="962"/>
      <c r="BA69" s="962"/>
      <c r="BB69" s="962"/>
      <c r="BC69" s="962"/>
      <c r="BD69" s="963"/>
      <c r="BE69" s="267"/>
      <c r="BF69" s="267"/>
      <c r="BG69" s="267"/>
      <c r="BH69" s="267"/>
      <c r="BI69" s="267"/>
      <c r="BJ69" s="267"/>
      <c r="BK69" s="267"/>
      <c r="BL69" s="267"/>
      <c r="BM69" s="267"/>
      <c r="BN69" s="267"/>
      <c r="BO69" s="267"/>
      <c r="BP69" s="267"/>
      <c r="BQ69" s="264">
        <v>63</v>
      </c>
      <c r="BR69" s="269"/>
      <c r="BS69" s="948"/>
      <c r="BT69" s="949"/>
      <c r="BU69" s="949"/>
      <c r="BV69" s="949"/>
      <c r="BW69" s="949"/>
      <c r="BX69" s="949"/>
      <c r="BY69" s="949"/>
      <c r="BZ69" s="949"/>
      <c r="CA69" s="949"/>
      <c r="CB69" s="949"/>
      <c r="CC69" s="949"/>
      <c r="CD69" s="949"/>
      <c r="CE69" s="949"/>
      <c r="CF69" s="949"/>
      <c r="CG69" s="950"/>
      <c r="CH69" s="945"/>
      <c r="CI69" s="946"/>
      <c r="CJ69" s="946"/>
      <c r="CK69" s="946"/>
      <c r="CL69" s="947"/>
      <c r="CM69" s="945"/>
      <c r="CN69" s="946"/>
      <c r="CO69" s="946"/>
      <c r="CP69" s="946"/>
      <c r="CQ69" s="947"/>
      <c r="CR69" s="945"/>
      <c r="CS69" s="946"/>
      <c r="CT69" s="946"/>
      <c r="CU69" s="946"/>
      <c r="CV69" s="947"/>
      <c r="CW69" s="945"/>
      <c r="CX69" s="946"/>
      <c r="CY69" s="946"/>
      <c r="CZ69" s="946"/>
      <c r="DA69" s="947"/>
      <c r="DB69" s="945"/>
      <c r="DC69" s="946"/>
      <c r="DD69" s="946"/>
      <c r="DE69" s="946"/>
      <c r="DF69" s="947"/>
      <c r="DG69" s="945"/>
      <c r="DH69" s="946"/>
      <c r="DI69" s="946"/>
      <c r="DJ69" s="946"/>
      <c r="DK69" s="947"/>
      <c r="DL69" s="945"/>
      <c r="DM69" s="946"/>
      <c r="DN69" s="946"/>
      <c r="DO69" s="946"/>
      <c r="DP69" s="947"/>
      <c r="DQ69" s="945"/>
      <c r="DR69" s="946"/>
      <c r="DS69" s="946"/>
      <c r="DT69" s="946"/>
      <c r="DU69" s="947"/>
      <c r="DV69" s="942"/>
      <c r="DW69" s="943"/>
      <c r="DX69" s="943"/>
      <c r="DY69" s="943"/>
      <c r="DZ69" s="944"/>
      <c r="EA69" s="248"/>
    </row>
    <row r="70" spans="1:131" s="249" customFormat="1" ht="26.25" customHeight="1" x14ac:dyDescent="0.15">
      <c r="A70" s="263">
        <v>3</v>
      </c>
      <c r="B70" s="958" t="s">
        <v>600</v>
      </c>
      <c r="C70" s="959"/>
      <c r="D70" s="959"/>
      <c r="E70" s="959"/>
      <c r="F70" s="959"/>
      <c r="G70" s="959"/>
      <c r="H70" s="959"/>
      <c r="I70" s="959"/>
      <c r="J70" s="959"/>
      <c r="K70" s="959"/>
      <c r="L70" s="959"/>
      <c r="M70" s="959"/>
      <c r="N70" s="959"/>
      <c r="O70" s="959"/>
      <c r="P70" s="960"/>
      <c r="Q70" s="961">
        <v>1227276</v>
      </c>
      <c r="R70" s="916"/>
      <c r="S70" s="916"/>
      <c r="T70" s="916"/>
      <c r="U70" s="916"/>
      <c r="V70" s="916">
        <v>1165356</v>
      </c>
      <c r="W70" s="916"/>
      <c r="X70" s="916"/>
      <c r="Y70" s="916"/>
      <c r="Z70" s="916"/>
      <c r="AA70" s="916">
        <v>61920</v>
      </c>
      <c r="AB70" s="916"/>
      <c r="AC70" s="916"/>
      <c r="AD70" s="916"/>
      <c r="AE70" s="916"/>
      <c r="AF70" s="916">
        <v>61920</v>
      </c>
      <c r="AG70" s="916"/>
      <c r="AH70" s="916"/>
      <c r="AI70" s="916"/>
      <c r="AJ70" s="916"/>
      <c r="AK70" s="916">
        <v>8500</v>
      </c>
      <c r="AL70" s="916"/>
      <c r="AM70" s="916"/>
      <c r="AN70" s="916"/>
      <c r="AO70" s="916"/>
      <c r="AP70" s="916" t="s">
        <v>604</v>
      </c>
      <c r="AQ70" s="916"/>
      <c r="AR70" s="916"/>
      <c r="AS70" s="916"/>
      <c r="AT70" s="916"/>
      <c r="AU70" s="916" t="s">
        <v>603</v>
      </c>
      <c r="AV70" s="916"/>
      <c r="AW70" s="916"/>
      <c r="AX70" s="916"/>
      <c r="AY70" s="916"/>
      <c r="AZ70" s="962"/>
      <c r="BA70" s="962"/>
      <c r="BB70" s="962"/>
      <c r="BC70" s="962"/>
      <c r="BD70" s="963"/>
      <c r="BE70" s="267"/>
      <c r="BF70" s="267"/>
      <c r="BG70" s="267"/>
      <c r="BH70" s="267"/>
      <c r="BI70" s="267"/>
      <c r="BJ70" s="267"/>
      <c r="BK70" s="267"/>
      <c r="BL70" s="267"/>
      <c r="BM70" s="267"/>
      <c r="BN70" s="267"/>
      <c r="BO70" s="267"/>
      <c r="BP70" s="267"/>
      <c r="BQ70" s="264">
        <v>64</v>
      </c>
      <c r="BR70" s="269"/>
      <c r="BS70" s="948"/>
      <c r="BT70" s="949"/>
      <c r="BU70" s="949"/>
      <c r="BV70" s="949"/>
      <c r="BW70" s="949"/>
      <c r="BX70" s="949"/>
      <c r="BY70" s="949"/>
      <c r="BZ70" s="949"/>
      <c r="CA70" s="949"/>
      <c r="CB70" s="949"/>
      <c r="CC70" s="949"/>
      <c r="CD70" s="949"/>
      <c r="CE70" s="949"/>
      <c r="CF70" s="949"/>
      <c r="CG70" s="950"/>
      <c r="CH70" s="945"/>
      <c r="CI70" s="946"/>
      <c r="CJ70" s="946"/>
      <c r="CK70" s="946"/>
      <c r="CL70" s="947"/>
      <c r="CM70" s="945"/>
      <c r="CN70" s="946"/>
      <c r="CO70" s="946"/>
      <c r="CP70" s="946"/>
      <c r="CQ70" s="947"/>
      <c r="CR70" s="945"/>
      <c r="CS70" s="946"/>
      <c r="CT70" s="946"/>
      <c r="CU70" s="946"/>
      <c r="CV70" s="947"/>
      <c r="CW70" s="945"/>
      <c r="CX70" s="946"/>
      <c r="CY70" s="946"/>
      <c r="CZ70" s="946"/>
      <c r="DA70" s="947"/>
      <c r="DB70" s="945"/>
      <c r="DC70" s="946"/>
      <c r="DD70" s="946"/>
      <c r="DE70" s="946"/>
      <c r="DF70" s="947"/>
      <c r="DG70" s="945"/>
      <c r="DH70" s="946"/>
      <c r="DI70" s="946"/>
      <c r="DJ70" s="946"/>
      <c r="DK70" s="947"/>
      <c r="DL70" s="945"/>
      <c r="DM70" s="946"/>
      <c r="DN70" s="946"/>
      <c r="DO70" s="946"/>
      <c r="DP70" s="947"/>
      <c r="DQ70" s="945"/>
      <c r="DR70" s="946"/>
      <c r="DS70" s="946"/>
      <c r="DT70" s="946"/>
      <c r="DU70" s="947"/>
      <c r="DV70" s="942"/>
      <c r="DW70" s="943"/>
      <c r="DX70" s="943"/>
      <c r="DY70" s="943"/>
      <c r="DZ70" s="944"/>
      <c r="EA70" s="248"/>
    </row>
    <row r="71" spans="1:131" s="249" customFormat="1" ht="26.25" customHeight="1" x14ac:dyDescent="0.15">
      <c r="A71" s="263">
        <v>4</v>
      </c>
      <c r="B71" s="958" t="s">
        <v>601</v>
      </c>
      <c r="C71" s="959"/>
      <c r="D71" s="959"/>
      <c r="E71" s="959"/>
      <c r="F71" s="959"/>
      <c r="G71" s="959"/>
      <c r="H71" s="959"/>
      <c r="I71" s="959"/>
      <c r="J71" s="959"/>
      <c r="K71" s="959"/>
      <c r="L71" s="959"/>
      <c r="M71" s="959"/>
      <c r="N71" s="959"/>
      <c r="O71" s="959"/>
      <c r="P71" s="960"/>
      <c r="Q71" s="961">
        <v>40005</v>
      </c>
      <c r="R71" s="916"/>
      <c r="S71" s="916"/>
      <c r="T71" s="916"/>
      <c r="U71" s="916"/>
      <c r="V71" s="916">
        <v>36000</v>
      </c>
      <c r="W71" s="916"/>
      <c r="X71" s="916"/>
      <c r="Y71" s="916"/>
      <c r="Z71" s="916"/>
      <c r="AA71" s="916">
        <v>4006</v>
      </c>
      <c r="AB71" s="916"/>
      <c r="AC71" s="916"/>
      <c r="AD71" s="916"/>
      <c r="AE71" s="916"/>
      <c r="AF71" s="916">
        <v>20140</v>
      </c>
      <c r="AG71" s="916"/>
      <c r="AH71" s="916"/>
      <c r="AI71" s="916"/>
      <c r="AJ71" s="916"/>
      <c r="AK71" s="916">
        <v>31</v>
      </c>
      <c r="AL71" s="916"/>
      <c r="AM71" s="916"/>
      <c r="AN71" s="916"/>
      <c r="AO71" s="916"/>
      <c r="AP71" s="916">
        <v>112361</v>
      </c>
      <c r="AQ71" s="916"/>
      <c r="AR71" s="916"/>
      <c r="AS71" s="916"/>
      <c r="AT71" s="916"/>
      <c r="AU71" s="916" t="s">
        <v>603</v>
      </c>
      <c r="AV71" s="916"/>
      <c r="AW71" s="916"/>
      <c r="AX71" s="916"/>
      <c r="AY71" s="916"/>
      <c r="AZ71" s="962"/>
      <c r="BA71" s="962"/>
      <c r="BB71" s="962"/>
      <c r="BC71" s="962"/>
      <c r="BD71" s="963"/>
      <c r="BE71" s="267"/>
      <c r="BF71" s="267"/>
      <c r="BG71" s="267"/>
      <c r="BH71" s="267"/>
      <c r="BI71" s="267"/>
      <c r="BJ71" s="267"/>
      <c r="BK71" s="267"/>
      <c r="BL71" s="267"/>
      <c r="BM71" s="267"/>
      <c r="BN71" s="267"/>
      <c r="BO71" s="267"/>
      <c r="BP71" s="267"/>
      <c r="BQ71" s="264">
        <v>65</v>
      </c>
      <c r="BR71" s="269"/>
      <c r="BS71" s="948"/>
      <c r="BT71" s="949"/>
      <c r="BU71" s="949"/>
      <c r="BV71" s="949"/>
      <c r="BW71" s="949"/>
      <c r="BX71" s="949"/>
      <c r="BY71" s="949"/>
      <c r="BZ71" s="949"/>
      <c r="CA71" s="949"/>
      <c r="CB71" s="949"/>
      <c r="CC71" s="949"/>
      <c r="CD71" s="949"/>
      <c r="CE71" s="949"/>
      <c r="CF71" s="949"/>
      <c r="CG71" s="950"/>
      <c r="CH71" s="945"/>
      <c r="CI71" s="946"/>
      <c r="CJ71" s="946"/>
      <c r="CK71" s="946"/>
      <c r="CL71" s="947"/>
      <c r="CM71" s="945"/>
      <c r="CN71" s="946"/>
      <c r="CO71" s="946"/>
      <c r="CP71" s="946"/>
      <c r="CQ71" s="947"/>
      <c r="CR71" s="945"/>
      <c r="CS71" s="946"/>
      <c r="CT71" s="946"/>
      <c r="CU71" s="946"/>
      <c r="CV71" s="947"/>
      <c r="CW71" s="945"/>
      <c r="CX71" s="946"/>
      <c r="CY71" s="946"/>
      <c r="CZ71" s="946"/>
      <c r="DA71" s="947"/>
      <c r="DB71" s="945"/>
      <c r="DC71" s="946"/>
      <c r="DD71" s="946"/>
      <c r="DE71" s="946"/>
      <c r="DF71" s="947"/>
      <c r="DG71" s="945"/>
      <c r="DH71" s="946"/>
      <c r="DI71" s="946"/>
      <c r="DJ71" s="946"/>
      <c r="DK71" s="947"/>
      <c r="DL71" s="945"/>
      <c r="DM71" s="946"/>
      <c r="DN71" s="946"/>
      <c r="DO71" s="946"/>
      <c r="DP71" s="947"/>
      <c r="DQ71" s="945"/>
      <c r="DR71" s="946"/>
      <c r="DS71" s="946"/>
      <c r="DT71" s="946"/>
      <c r="DU71" s="947"/>
      <c r="DV71" s="942"/>
      <c r="DW71" s="943"/>
      <c r="DX71" s="943"/>
      <c r="DY71" s="943"/>
      <c r="DZ71" s="944"/>
      <c r="EA71" s="248"/>
    </row>
    <row r="72" spans="1:131" s="249" customFormat="1" ht="26.25" customHeight="1" x14ac:dyDescent="0.15">
      <c r="A72" s="263">
        <v>5</v>
      </c>
      <c r="B72" s="958" t="s">
        <v>602</v>
      </c>
      <c r="C72" s="959"/>
      <c r="D72" s="959"/>
      <c r="E72" s="959"/>
      <c r="F72" s="959"/>
      <c r="G72" s="959"/>
      <c r="H72" s="959"/>
      <c r="I72" s="959"/>
      <c r="J72" s="959"/>
      <c r="K72" s="959"/>
      <c r="L72" s="959"/>
      <c r="M72" s="959"/>
      <c r="N72" s="959"/>
      <c r="O72" s="959"/>
      <c r="P72" s="960"/>
      <c r="Q72" s="961">
        <v>7557</v>
      </c>
      <c r="R72" s="916"/>
      <c r="S72" s="916"/>
      <c r="T72" s="916"/>
      <c r="U72" s="916"/>
      <c r="V72" s="916">
        <v>5709</v>
      </c>
      <c r="W72" s="916"/>
      <c r="X72" s="916"/>
      <c r="Y72" s="916"/>
      <c r="Z72" s="916"/>
      <c r="AA72" s="916">
        <v>1849</v>
      </c>
      <c r="AB72" s="916"/>
      <c r="AC72" s="916"/>
      <c r="AD72" s="916"/>
      <c r="AE72" s="916"/>
      <c r="AF72" s="916">
        <v>17220</v>
      </c>
      <c r="AG72" s="916"/>
      <c r="AH72" s="916"/>
      <c r="AI72" s="916"/>
      <c r="AJ72" s="916"/>
      <c r="AK72" s="916" t="s">
        <v>603</v>
      </c>
      <c r="AL72" s="916"/>
      <c r="AM72" s="916"/>
      <c r="AN72" s="916"/>
      <c r="AO72" s="916"/>
      <c r="AP72" s="916">
        <v>16930</v>
      </c>
      <c r="AQ72" s="916"/>
      <c r="AR72" s="916"/>
      <c r="AS72" s="916"/>
      <c r="AT72" s="916"/>
      <c r="AU72" s="916" t="s">
        <v>603</v>
      </c>
      <c r="AV72" s="916"/>
      <c r="AW72" s="916"/>
      <c r="AX72" s="916"/>
      <c r="AY72" s="916"/>
      <c r="AZ72" s="962"/>
      <c r="BA72" s="962"/>
      <c r="BB72" s="962"/>
      <c r="BC72" s="962"/>
      <c r="BD72" s="963"/>
      <c r="BE72" s="267"/>
      <c r="BF72" s="267"/>
      <c r="BG72" s="267"/>
      <c r="BH72" s="267"/>
      <c r="BI72" s="267"/>
      <c r="BJ72" s="267"/>
      <c r="BK72" s="267"/>
      <c r="BL72" s="267"/>
      <c r="BM72" s="267"/>
      <c r="BN72" s="267"/>
      <c r="BO72" s="267"/>
      <c r="BP72" s="267"/>
      <c r="BQ72" s="264">
        <v>66</v>
      </c>
      <c r="BR72" s="269"/>
      <c r="BS72" s="948"/>
      <c r="BT72" s="949"/>
      <c r="BU72" s="949"/>
      <c r="BV72" s="949"/>
      <c r="BW72" s="949"/>
      <c r="BX72" s="949"/>
      <c r="BY72" s="949"/>
      <c r="BZ72" s="949"/>
      <c r="CA72" s="949"/>
      <c r="CB72" s="949"/>
      <c r="CC72" s="949"/>
      <c r="CD72" s="949"/>
      <c r="CE72" s="949"/>
      <c r="CF72" s="949"/>
      <c r="CG72" s="950"/>
      <c r="CH72" s="945"/>
      <c r="CI72" s="946"/>
      <c r="CJ72" s="946"/>
      <c r="CK72" s="946"/>
      <c r="CL72" s="947"/>
      <c r="CM72" s="945"/>
      <c r="CN72" s="946"/>
      <c r="CO72" s="946"/>
      <c r="CP72" s="946"/>
      <c r="CQ72" s="947"/>
      <c r="CR72" s="945"/>
      <c r="CS72" s="946"/>
      <c r="CT72" s="946"/>
      <c r="CU72" s="946"/>
      <c r="CV72" s="947"/>
      <c r="CW72" s="945"/>
      <c r="CX72" s="946"/>
      <c r="CY72" s="946"/>
      <c r="CZ72" s="946"/>
      <c r="DA72" s="947"/>
      <c r="DB72" s="945"/>
      <c r="DC72" s="946"/>
      <c r="DD72" s="946"/>
      <c r="DE72" s="946"/>
      <c r="DF72" s="947"/>
      <c r="DG72" s="945"/>
      <c r="DH72" s="946"/>
      <c r="DI72" s="946"/>
      <c r="DJ72" s="946"/>
      <c r="DK72" s="947"/>
      <c r="DL72" s="945"/>
      <c r="DM72" s="946"/>
      <c r="DN72" s="946"/>
      <c r="DO72" s="946"/>
      <c r="DP72" s="947"/>
      <c r="DQ72" s="945"/>
      <c r="DR72" s="946"/>
      <c r="DS72" s="946"/>
      <c r="DT72" s="946"/>
      <c r="DU72" s="947"/>
      <c r="DV72" s="942"/>
      <c r="DW72" s="943"/>
      <c r="DX72" s="943"/>
      <c r="DY72" s="943"/>
      <c r="DZ72" s="944"/>
      <c r="EA72" s="248"/>
    </row>
    <row r="73" spans="1:131" s="249" customFormat="1" ht="26.25" customHeight="1" x14ac:dyDescent="0.15">
      <c r="A73" s="263">
        <v>6</v>
      </c>
      <c r="B73" s="958"/>
      <c r="C73" s="959"/>
      <c r="D73" s="959"/>
      <c r="E73" s="959"/>
      <c r="F73" s="959"/>
      <c r="G73" s="959"/>
      <c r="H73" s="959"/>
      <c r="I73" s="959"/>
      <c r="J73" s="959"/>
      <c r="K73" s="959"/>
      <c r="L73" s="959"/>
      <c r="M73" s="959"/>
      <c r="N73" s="959"/>
      <c r="O73" s="959"/>
      <c r="P73" s="960"/>
      <c r="Q73" s="961"/>
      <c r="R73" s="916"/>
      <c r="S73" s="916"/>
      <c r="T73" s="916"/>
      <c r="U73" s="916"/>
      <c r="V73" s="916"/>
      <c r="W73" s="916"/>
      <c r="X73" s="916"/>
      <c r="Y73" s="916"/>
      <c r="Z73" s="916"/>
      <c r="AA73" s="916"/>
      <c r="AB73" s="916"/>
      <c r="AC73" s="916"/>
      <c r="AD73" s="916"/>
      <c r="AE73" s="916"/>
      <c r="AF73" s="916"/>
      <c r="AG73" s="916"/>
      <c r="AH73" s="916"/>
      <c r="AI73" s="916"/>
      <c r="AJ73" s="916"/>
      <c r="AK73" s="916"/>
      <c r="AL73" s="916"/>
      <c r="AM73" s="916"/>
      <c r="AN73" s="916"/>
      <c r="AO73" s="916"/>
      <c r="AP73" s="916"/>
      <c r="AQ73" s="916"/>
      <c r="AR73" s="916"/>
      <c r="AS73" s="916"/>
      <c r="AT73" s="916"/>
      <c r="AU73" s="916"/>
      <c r="AV73" s="916"/>
      <c r="AW73" s="916"/>
      <c r="AX73" s="916"/>
      <c r="AY73" s="916"/>
      <c r="AZ73" s="962"/>
      <c r="BA73" s="962"/>
      <c r="BB73" s="962"/>
      <c r="BC73" s="962"/>
      <c r="BD73" s="963"/>
      <c r="BE73" s="267"/>
      <c r="BF73" s="267"/>
      <c r="BG73" s="267"/>
      <c r="BH73" s="267"/>
      <c r="BI73" s="267"/>
      <c r="BJ73" s="267"/>
      <c r="BK73" s="267"/>
      <c r="BL73" s="267"/>
      <c r="BM73" s="267"/>
      <c r="BN73" s="267"/>
      <c r="BO73" s="267"/>
      <c r="BP73" s="267"/>
      <c r="BQ73" s="264">
        <v>67</v>
      </c>
      <c r="BR73" s="269"/>
      <c r="BS73" s="948"/>
      <c r="BT73" s="949"/>
      <c r="BU73" s="949"/>
      <c r="BV73" s="949"/>
      <c r="BW73" s="949"/>
      <c r="BX73" s="949"/>
      <c r="BY73" s="949"/>
      <c r="BZ73" s="949"/>
      <c r="CA73" s="949"/>
      <c r="CB73" s="949"/>
      <c r="CC73" s="949"/>
      <c r="CD73" s="949"/>
      <c r="CE73" s="949"/>
      <c r="CF73" s="949"/>
      <c r="CG73" s="950"/>
      <c r="CH73" s="945"/>
      <c r="CI73" s="946"/>
      <c r="CJ73" s="946"/>
      <c r="CK73" s="946"/>
      <c r="CL73" s="947"/>
      <c r="CM73" s="945"/>
      <c r="CN73" s="946"/>
      <c r="CO73" s="946"/>
      <c r="CP73" s="946"/>
      <c r="CQ73" s="947"/>
      <c r="CR73" s="945"/>
      <c r="CS73" s="946"/>
      <c r="CT73" s="946"/>
      <c r="CU73" s="946"/>
      <c r="CV73" s="947"/>
      <c r="CW73" s="945"/>
      <c r="CX73" s="946"/>
      <c r="CY73" s="946"/>
      <c r="CZ73" s="946"/>
      <c r="DA73" s="947"/>
      <c r="DB73" s="945"/>
      <c r="DC73" s="946"/>
      <c r="DD73" s="946"/>
      <c r="DE73" s="946"/>
      <c r="DF73" s="947"/>
      <c r="DG73" s="945"/>
      <c r="DH73" s="946"/>
      <c r="DI73" s="946"/>
      <c r="DJ73" s="946"/>
      <c r="DK73" s="947"/>
      <c r="DL73" s="945"/>
      <c r="DM73" s="946"/>
      <c r="DN73" s="946"/>
      <c r="DO73" s="946"/>
      <c r="DP73" s="947"/>
      <c r="DQ73" s="945"/>
      <c r="DR73" s="946"/>
      <c r="DS73" s="946"/>
      <c r="DT73" s="946"/>
      <c r="DU73" s="947"/>
      <c r="DV73" s="942"/>
      <c r="DW73" s="943"/>
      <c r="DX73" s="943"/>
      <c r="DY73" s="943"/>
      <c r="DZ73" s="944"/>
      <c r="EA73" s="248"/>
    </row>
    <row r="74" spans="1:131" s="249" customFormat="1" ht="26.25" customHeight="1" x14ac:dyDescent="0.15">
      <c r="A74" s="263">
        <v>7</v>
      </c>
      <c r="B74" s="958"/>
      <c r="C74" s="959"/>
      <c r="D74" s="959"/>
      <c r="E74" s="959"/>
      <c r="F74" s="959"/>
      <c r="G74" s="959"/>
      <c r="H74" s="959"/>
      <c r="I74" s="959"/>
      <c r="J74" s="959"/>
      <c r="K74" s="959"/>
      <c r="L74" s="959"/>
      <c r="M74" s="959"/>
      <c r="N74" s="959"/>
      <c r="O74" s="959"/>
      <c r="P74" s="960"/>
      <c r="Q74" s="961"/>
      <c r="R74" s="916"/>
      <c r="S74" s="916"/>
      <c r="T74" s="916"/>
      <c r="U74" s="916"/>
      <c r="V74" s="916"/>
      <c r="W74" s="916"/>
      <c r="X74" s="916"/>
      <c r="Y74" s="916"/>
      <c r="Z74" s="916"/>
      <c r="AA74" s="916"/>
      <c r="AB74" s="916"/>
      <c r="AC74" s="916"/>
      <c r="AD74" s="916"/>
      <c r="AE74" s="916"/>
      <c r="AF74" s="916"/>
      <c r="AG74" s="916"/>
      <c r="AH74" s="916"/>
      <c r="AI74" s="916"/>
      <c r="AJ74" s="916"/>
      <c r="AK74" s="916"/>
      <c r="AL74" s="916"/>
      <c r="AM74" s="916"/>
      <c r="AN74" s="916"/>
      <c r="AO74" s="916"/>
      <c r="AP74" s="916"/>
      <c r="AQ74" s="916"/>
      <c r="AR74" s="916"/>
      <c r="AS74" s="916"/>
      <c r="AT74" s="916"/>
      <c r="AU74" s="916"/>
      <c r="AV74" s="916"/>
      <c r="AW74" s="916"/>
      <c r="AX74" s="916"/>
      <c r="AY74" s="916"/>
      <c r="AZ74" s="962"/>
      <c r="BA74" s="962"/>
      <c r="BB74" s="962"/>
      <c r="BC74" s="962"/>
      <c r="BD74" s="963"/>
      <c r="BE74" s="267"/>
      <c r="BF74" s="267"/>
      <c r="BG74" s="267"/>
      <c r="BH74" s="267"/>
      <c r="BI74" s="267"/>
      <c r="BJ74" s="267"/>
      <c r="BK74" s="267"/>
      <c r="BL74" s="267"/>
      <c r="BM74" s="267"/>
      <c r="BN74" s="267"/>
      <c r="BO74" s="267"/>
      <c r="BP74" s="267"/>
      <c r="BQ74" s="264">
        <v>68</v>
      </c>
      <c r="BR74" s="269"/>
      <c r="BS74" s="948"/>
      <c r="BT74" s="949"/>
      <c r="BU74" s="949"/>
      <c r="BV74" s="949"/>
      <c r="BW74" s="949"/>
      <c r="BX74" s="949"/>
      <c r="BY74" s="949"/>
      <c r="BZ74" s="949"/>
      <c r="CA74" s="949"/>
      <c r="CB74" s="949"/>
      <c r="CC74" s="949"/>
      <c r="CD74" s="949"/>
      <c r="CE74" s="949"/>
      <c r="CF74" s="949"/>
      <c r="CG74" s="950"/>
      <c r="CH74" s="945"/>
      <c r="CI74" s="946"/>
      <c r="CJ74" s="946"/>
      <c r="CK74" s="946"/>
      <c r="CL74" s="947"/>
      <c r="CM74" s="945"/>
      <c r="CN74" s="946"/>
      <c r="CO74" s="946"/>
      <c r="CP74" s="946"/>
      <c r="CQ74" s="947"/>
      <c r="CR74" s="945"/>
      <c r="CS74" s="946"/>
      <c r="CT74" s="946"/>
      <c r="CU74" s="946"/>
      <c r="CV74" s="947"/>
      <c r="CW74" s="945"/>
      <c r="CX74" s="946"/>
      <c r="CY74" s="946"/>
      <c r="CZ74" s="946"/>
      <c r="DA74" s="947"/>
      <c r="DB74" s="945"/>
      <c r="DC74" s="946"/>
      <c r="DD74" s="946"/>
      <c r="DE74" s="946"/>
      <c r="DF74" s="947"/>
      <c r="DG74" s="945"/>
      <c r="DH74" s="946"/>
      <c r="DI74" s="946"/>
      <c r="DJ74" s="946"/>
      <c r="DK74" s="947"/>
      <c r="DL74" s="945"/>
      <c r="DM74" s="946"/>
      <c r="DN74" s="946"/>
      <c r="DO74" s="946"/>
      <c r="DP74" s="947"/>
      <c r="DQ74" s="945"/>
      <c r="DR74" s="946"/>
      <c r="DS74" s="946"/>
      <c r="DT74" s="946"/>
      <c r="DU74" s="947"/>
      <c r="DV74" s="942"/>
      <c r="DW74" s="943"/>
      <c r="DX74" s="943"/>
      <c r="DY74" s="943"/>
      <c r="DZ74" s="944"/>
      <c r="EA74" s="248"/>
    </row>
    <row r="75" spans="1:131" s="249" customFormat="1" ht="26.25" customHeight="1" x14ac:dyDescent="0.15">
      <c r="A75" s="263">
        <v>8</v>
      </c>
      <c r="B75" s="958"/>
      <c r="C75" s="959"/>
      <c r="D75" s="959"/>
      <c r="E75" s="959"/>
      <c r="F75" s="959"/>
      <c r="G75" s="959"/>
      <c r="H75" s="959"/>
      <c r="I75" s="959"/>
      <c r="J75" s="959"/>
      <c r="K75" s="959"/>
      <c r="L75" s="959"/>
      <c r="M75" s="959"/>
      <c r="N75" s="959"/>
      <c r="O75" s="959"/>
      <c r="P75" s="960"/>
      <c r="Q75" s="964"/>
      <c r="R75" s="965"/>
      <c r="S75" s="965"/>
      <c r="T75" s="965"/>
      <c r="U75" s="915"/>
      <c r="V75" s="966"/>
      <c r="W75" s="965"/>
      <c r="X75" s="965"/>
      <c r="Y75" s="965"/>
      <c r="Z75" s="915"/>
      <c r="AA75" s="966"/>
      <c r="AB75" s="965"/>
      <c r="AC75" s="965"/>
      <c r="AD75" s="965"/>
      <c r="AE75" s="915"/>
      <c r="AF75" s="966"/>
      <c r="AG75" s="965"/>
      <c r="AH75" s="965"/>
      <c r="AI75" s="965"/>
      <c r="AJ75" s="915"/>
      <c r="AK75" s="966"/>
      <c r="AL75" s="965"/>
      <c r="AM75" s="965"/>
      <c r="AN75" s="965"/>
      <c r="AO75" s="915"/>
      <c r="AP75" s="966"/>
      <c r="AQ75" s="965"/>
      <c r="AR75" s="965"/>
      <c r="AS75" s="965"/>
      <c r="AT75" s="915"/>
      <c r="AU75" s="966"/>
      <c r="AV75" s="965"/>
      <c r="AW75" s="965"/>
      <c r="AX75" s="965"/>
      <c r="AY75" s="915"/>
      <c r="AZ75" s="962"/>
      <c r="BA75" s="962"/>
      <c r="BB75" s="962"/>
      <c r="BC75" s="962"/>
      <c r="BD75" s="963"/>
      <c r="BE75" s="267"/>
      <c r="BF75" s="267"/>
      <c r="BG75" s="267"/>
      <c r="BH75" s="267"/>
      <c r="BI75" s="267"/>
      <c r="BJ75" s="267"/>
      <c r="BK75" s="267"/>
      <c r="BL75" s="267"/>
      <c r="BM75" s="267"/>
      <c r="BN75" s="267"/>
      <c r="BO75" s="267"/>
      <c r="BP75" s="267"/>
      <c r="BQ75" s="264">
        <v>69</v>
      </c>
      <c r="BR75" s="269"/>
      <c r="BS75" s="948"/>
      <c r="BT75" s="949"/>
      <c r="BU75" s="949"/>
      <c r="BV75" s="949"/>
      <c r="BW75" s="949"/>
      <c r="BX75" s="949"/>
      <c r="BY75" s="949"/>
      <c r="BZ75" s="949"/>
      <c r="CA75" s="949"/>
      <c r="CB75" s="949"/>
      <c r="CC75" s="949"/>
      <c r="CD75" s="949"/>
      <c r="CE75" s="949"/>
      <c r="CF75" s="949"/>
      <c r="CG75" s="950"/>
      <c r="CH75" s="945"/>
      <c r="CI75" s="946"/>
      <c r="CJ75" s="946"/>
      <c r="CK75" s="946"/>
      <c r="CL75" s="947"/>
      <c r="CM75" s="945"/>
      <c r="CN75" s="946"/>
      <c r="CO75" s="946"/>
      <c r="CP75" s="946"/>
      <c r="CQ75" s="947"/>
      <c r="CR75" s="945"/>
      <c r="CS75" s="946"/>
      <c r="CT75" s="946"/>
      <c r="CU75" s="946"/>
      <c r="CV75" s="947"/>
      <c r="CW75" s="945"/>
      <c r="CX75" s="946"/>
      <c r="CY75" s="946"/>
      <c r="CZ75" s="946"/>
      <c r="DA75" s="947"/>
      <c r="DB75" s="945"/>
      <c r="DC75" s="946"/>
      <c r="DD75" s="946"/>
      <c r="DE75" s="946"/>
      <c r="DF75" s="947"/>
      <c r="DG75" s="945"/>
      <c r="DH75" s="946"/>
      <c r="DI75" s="946"/>
      <c r="DJ75" s="946"/>
      <c r="DK75" s="947"/>
      <c r="DL75" s="945"/>
      <c r="DM75" s="946"/>
      <c r="DN75" s="946"/>
      <c r="DO75" s="946"/>
      <c r="DP75" s="947"/>
      <c r="DQ75" s="945"/>
      <c r="DR75" s="946"/>
      <c r="DS75" s="946"/>
      <c r="DT75" s="946"/>
      <c r="DU75" s="947"/>
      <c r="DV75" s="942"/>
      <c r="DW75" s="943"/>
      <c r="DX75" s="943"/>
      <c r="DY75" s="943"/>
      <c r="DZ75" s="944"/>
      <c r="EA75" s="248"/>
    </row>
    <row r="76" spans="1:131" s="249" customFormat="1" ht="26.25" customHeight="1" x14ac:dyDescent="0.15">
      <c r="A76" s="263">
        <v>9</v>
      </c>
      <c r="B76" s="958"/>
      <c r="C76" s="959"/>
      <c r="D76" s="959"/>
      <c r="E76" s="959"/>
      <c r="F76" s="959"/>
      <c r="G76" s="959"/>
      <c r="H76" s="959"/>
      <c r="I76" s="959"/>
      <c r="J76" s="959"/>
      <c r="K76" s="959"/>
      <c r="L76" s="959"/>
      <c r="M76" s="959"/>
      <c r="N76" s="959"/>
      <c r="O76" s="959"/>
      <c r="P76" s="960"/>
      <c r="Q76" s="964"/>
      <c r="R76" s="965"/>
      <c r="S76" s="965"/>
      <c r="T76" s="965"/>
      <c r="U76" s="915"/>
      <c r="V76" s="966"/>
      <c r="W76" s="965"/>
      <c r="X76" s="965"/>
      <c r="Y76" s="965"/>
      <c r="Z76" s="915"/>
      <c r="AA76" s="966"/>
      <c r="AB76" s="965"/>
      <c r="AC76" s="965"/>
      <c r="AD76" s="965"/>
      <c r="AE76" s="915"/>
      <c r="AF76" s="966"/>
      <c r="AG76" s="965"/>
      <c r="AH76" s="965"/>
      <c r="AI76" s="965"/>
      <c r="AJ76" s="915"/>
      <c r="AK76" s="966"/>
      <c r="AL76" s="965"/>
      <c r="AM76" s="965"/>
      <c r="AN76" s="965"/>
      <c r="AO76" s="915"/>
      <c r="AP76" s="966"/>
      <c r="AQ76" s="965"/>
      <c r="AR76" s="965"/>
      <c r="AS76" s="965"/>
      <c r="AT76" s="915"/>
      <c r="AU76" s="966"/>
      <c r="AV76" s="965"/>
      <c r="AW76" s="965"/>
      <c r="AX76" s="965"/>
      <c r="AY76" s="915"/>
      <c r="AZ76" s="962"/>
      <c r="BA76" s="962"/>
      <c r="BB76" s="962"/>
      <c r="BC76" s="962"/>
      <c r="BD76" s="963"/>
      <c r="BE76" s="267"/>
      <c r="BF76" s="267"/>
      <c r="BG76" s="267"/>
      <c r="BH76" s="267"/>
      <c r="BI76" s="267"/>
      <c r="BJ76" s="267"/>
      <c r="BK76" s="267"/>
      <c r="BL76" s="267"/>
      <c r="BM76" s="267"/>
      <c r="BN76" s="267"/>
      <c r="BO76" s="267"/>
      <c r="BP76" s="267"/>
      <c r="BQ76" s="264">
        <v>70</v>
      </c>
      <c r="BR76" s="269"/>
      <c r="BS76" s="948"/>
      <c r="BT76" s="949"/>
      <c r="BU76" s="949"/>
      <c r="BV76" s="949"/>
      <c r="BW76" s="949"/>
      <c r="BX76" s="949"/>
      <c r="BY76" s="949"/>
      <c r="BZ76" s="949"/>
      <c r="CA76" s="949"/>
      <c r="CB76" s="949"/>
      <c r="CC76" s="949"/>
      <c r="CD76" s="949"/>
      <c r="CE76" s="949"/>
      <c r="CF76" s="949"/>
      <c r="CG76" s="950"/>
      <c r="CH76" s="945"/>
      <c r="CI76" s="946"/>
      <c r="CJ76" s="946"/>
      <c r="CK76" s="946"/>
      <c r="CL76" s="947"/>
      <c r="CM76" s="945"/>
      <c r="CN76" s="946"/>
      <c r="CO76" s="946"/>
      <c r="CP76" s="946"/>
      <c r="CQ76" s="947"/>
      <c r="CR76" s="945"/>
      <c r="CS76" s="946"/>
      <c r="CT76" s="946"/>
      <c r="CU76" s="946"/>
      <c r="CV76" s="947"/>
      <c r="CW76" s="945"/>
      <c r="CX76" s="946"/>
      <c r="CY76" s="946"/>
      <c r="CZ76" s="946"/>
      <c r="DA76" s="947"/>
      <c r="DB76" s="945"/>
      <c r="DC76" s="946"/>
      <c r="DD76" s="946"/>
      <c r="DE76" s="946"/>
      <c r="DF76" s="947"/>
      <c r="DG76" s="945"/>
      <c r="DH76" s="946"/>
      <c r="DI76" s="946"/>
      <c r="DJ76" s="946"/>
      <c r="DK76" s="947"/>
      <c r="DL76" s="945"/>
      <c r="DM76" s="946"/>
      <c r="DN76" s="946"/>
      <c r="DO76" s="946"/>
      <c r="DP76" s="947"/>
      <c r="DQ76" s="945"/>
      <c r="DR76" s="946"/>
      <c r="DS76" s="946"/>
      <c r="DT76" s="946"/>
      <c r="DU76" s="947"/>
      <c r="DV76" s="942"/>
      <c r="DW76" s="943"/>
      <c r="DX76" s="943"/>
      <c r="DY76" s="943"/>
      <c r="DZ76" s="944"/>
      <c r="EA76" s="248"/>
    </row>
    <row r="77" spans="1:131" s="249" customFormat="1" ht="26.25" customHeight="1" x14ac:dyDescent="0.15">
      <c r="A77" s="263">
        <v>10</v>
      </c>
      <c r="B77" s="958"/>
      <c r="C77" s="959"/>
      <c r="D77" s="959"/>
      <c r="E77" s="959"/>
      <c r="F77" s="959"/>
      <c r="G77" s="959"/>
      <c r="H77" s="959"/>
      <c r="I77" s="959"/>
      <c r="J77" s="959"/>
      <c r="K77" s="959"/>
      <c r="L77" s="959"/>
      <c r="M77" s="959"/>
      <c r="N77" s="959"/>
      <c r="O77" s="959"/>
      <c r="P77" s="960"/>
      <c r="Q77" s="964"/>
      <c r="R77" s="965"/>
      <c r="S77" s="965"/>
      <c r="T77" s="965"/>
      <c r="U77" s="915"/>
      <c r="V77" s="966"/>
      <c r="W77" s="965"/>
      <c r="X77" s="965"/>
      <c r="Y77" s="965"/>
      <c r="Z77" s="915"/>
      <c r="AA77" s="966"/>
      <c r="AB77" s="965"/>
      <c r="AC77" s="965"/>
      <c r="AD77" s="965"/>
      <c r="AE77" s="915"/>
      <c r="AF77" s="966"/>
      <c r="AG77" s="965"/>
      <c r="AH77" s="965"/>
      <c r="AI77" s="965"/>
      <c r="AJ77" s="915"/>
      <c r="AK77" s="966"/>
      <c r="AL77" s="965"/>
      <c r="AM77" s="965"/>
      <c r="AN77" s="965"/>
      <c r="AO77" s="915"/>
      <c r="AP77" s="966"/>
      <c r="AQ77" s="965"/>
      <c r="AR77" s="965"/>
      <c r="AS77" s="965"/>
      <c r="AT77" s="915"/>
      <c r="AU77" s="966"/>
      <c r="AV77" s="965"/>
      <c r="AW77" s="965"/>
      <c r="AX77" s="965"/>
      <c r="AY77" s="915"/>
      <c r="AZ77" s="962"/>
      <c r="BA77" s="962"/>
      <c r="BB77" s="962"/>
      <c r="BC77" s="962"/>
      <c r="BD77" s="963"/>
      <c r="BE77" s="267"/>
      <c r="BF77" s="267"/>
      <c r="BG77" s="267"/>
      <c r="BH77" s="267"/>
      <c r="BI77" s="267"/>
      <c r="BJ77" s="267"/>
      <c r="BK77" s="267"/>
      <c r="BL77" s="267"/>
      <c r="BM77" s="267"/>
      <c r="BN77" s="267"/>
      <c r="BO77" s="267"/>
      <c r="BP77" s="267"/>
      <c r="BQ77" s="264">
        <v>71</v>
      </c>
      <c r="BR77" s="269"/>
      <c r="BS77" s="948"/>
      <c r="BT77" s="949"/>
      <c r="BU77" s="949"/>
      <c r="BV77" s="949"/>
      <c r="BW77" s="949"/>
      <c r="BX77" s="949"/>
      <c r="BY77" s="949"/>
      <c r="BZ77" s="949"/>
      <c r="CA77" s="949"/>
      <c r="CB77" s="949"/>
      <c r="CC77" s="949"/>
      <c r="CD77" s="949"/>
      <c r="CE77" s="949"/>
      <c r="CF77" s="949"/>
      <c r="CG77" s="950"/>
      <c r="CH77" s="945"/>
      <c r="CI77" s="946"/>
      <c r="CJ77" s="946"/>
      <c r="CK77" s="946"/>
      <c r="CL77" s="947"/>
      <c r="CM77" s="945"/>
      <c r="CN77" s="946"/>
      <c r="CO77" s="946"/>
      <c r="CP77" s="946"/>
      <c r="CQ77" s="947"/>
      <c r="CR77" s="945"/>
      <c r="CS77" s="946"/>
      <c r="CT77" s="946"/>
      <c r="CU77" s="946"/>
      <c r="CV77" s="947"/>
      <c r="CW77" s="945"/>
      <c r="CX77" s="946"/>
      <c r="CY77" s="946"/>
      <c r="CZ77" s="946"/>
      <c r="DA77" s="947"/>
      <c r="DB77" s="945"/>
      <c r="DC77" s="946"/>
      <c r="DD77" s="946"/>
      <c r="DE77" s="946"/>
      <c r="DF77" s="947"/>
      <c r="DG77" s="945"/>
      <c r="DH77" s="946"/>
      <c r="DI77" s="946"/>
      <c r="DJ77" s="946"/>
      <c r="DK77" s="947"/>
      <c r="DL77" s="945"/>
      <c r="DM77" s="946"/>
      <c r="DN77" s="946"/>
      <c r="DO77" s="946"/>
      <c r="DP77" s="947"/>
      <c r="DQ77" s="945"/>
      <c r="DR77" s="946"/>
      <c r="DS77" s="946"/>
      <c r="DT77" s="946"/>
      <c r="DU77" s="947"/>
      <c r="DV77" s="942"/>
      <c r="DW77" s="943"/>
      <c r="DX77" s="943"/>
      <c r="DY77" s="943"/>
      <c r="DZ77" s="944"/>
      <c r="EA77" s="248"/>
    </row>
    <row r="78" spans="1:131" s="249" customFormat="1" ht="26.25" customHeight="1" x14ac:dyDescent="0.15">
      <c r="A78" s="263">
        <v>11</v>
      </c>
      <c r="B78" s="958"/>
      <c r="C78" s="959"/>
      <c r="D78" s="959"/>
      <c r="E78" s="959"/>
      <c r="F78" s="959"/>
      <c r="G78" s="959"/>
      <c r="H78" s="959"/>
      <c r="I78" s="959"/>
      <c r="J78" s="959"/>
      <c r="K78" s="959"/>
      <c r="L78" s="959"/>
      <c r="M78" s="959"/>
      <c r="N78" s="959"/>
      <c r="O78" s="959"/>
      <c r="P78" s="960"/>
      <c r="Q78" s="961"/>
      <c r="R78" s="916"/>
      <c r="S78" s="916"/>
      <c r="T78" s="916"/>
      <c r="U78" s="916"/>
      <c r="V78" s="916"/>
      <c r="W78" s="916"/>
      <c r="X78" s="916"/>
      <c r="Y78" s="916"/>
      <c r="Z78" s="916"/>
      <c r="AA78" s="916"/>
      <c r="AB78" s="916"/>
      <c r="AC78" s="916"/>
      <c r="AD78" s="916"/>
      <c r="AE78" s="916"/>
      <c r="AF78" s="916"/>
      <c r="AG78" s="916"/>
      <c r="AH78" s="916"/>
      <c r="AI78" s="916"/>
      <c r="AJ78" s="916"/>
      <c r="AK78" s="916"/>
      <c r="AL78" s="916"/>
      <c r="AM78" s="916"/>
      <c r="AN78" s="916"/>
      <c r="AO78" s="916"/>
      <c r="AP78" s="916"/>
      <c r="AQ78" s="916"/>
      <c r="AR78" s="916"/>
      <c r="AS78" s="916"/>
      <c r="AT78" s="916"/>
      <c r="AU78" s="916"/>
      <c r="AV78" s="916"/>
      <c r="AW78" s="916"/>
      <c r="AX78" s="916"/>
      <c r="AY78" s="916"/>
      <c r="AZ78" s="962"/>
      <c r="BA78" s="962"/>
      <c r="BB78" s="962"/>
      <c r="BC78" s="962"/>
      <c r="BD78" s="963"/>
      <c r="BE78" s="267"/>
      <c r="BF78" s="267"/>
      <c r="BG78" s="267"/>
      <c r="BH78" s="267"/>
      <c r="BI78" s="267"/>
      <c r="BJ78" s="270"/>
      <c r="BK78" s="270"/>
      <c r="BL78" s="270"/>
      <c r="BM78" s="270"/>
      <c r="BN78" s="270"/>
      <c r="BO78" s="267"/>
      <c r="BP78" s="267"/>
      <c r="BQ78" s="264">
        <v>72</v>
      </c>
      <c r="BR78" s="269"/>
      <c r="BS78" s="948"/>
      <c r="BT78" s="949"/>
      <c r="BU78" s="949"/>
      <c r="BV78" s="949"/>
      <c r="BW78" s="949"/>
      <c r="BX78" s="949"/>
      <c r="BY78" s="949"/>
      <c r="BZ78" s="949"/>
      <c r="CA78" s="949"/>
      <c r="CB78" s="949"/>
      <c r="CC78" s="949"/>
      <c r="CD78" s="949"/>
      <c r="CE78" s="949"/>
      <c r="CF78" s="949"/>
      <c r="CG78" s="950"/>
      <c r="CH78" s="945"/>
      <c r="CI78" s="946"/>
      <c r="CJ78" s="946"/>
      <c r="CK78" s="946"/>
      <c r="CL78" s="947"/>
      <c r="CM78" s="945"/>
      <c r="CN78" s="946"/>
      <c r="CO78" s="946"/>
      <c r="CP78" s="946"/>
      <c r="CQ78" s="947"/>
      <c r="CR78" s="945"/>
      <c r="CS78" s="946"/>
      <c r="CT78" s="946"/>
      <c r="CU78" s="946"/>
      <c r="CV78" s="947"/>
      <c r="CW78" s="945"/>
      <c r="CX78" s="946"/>
      <c r="CY78" s="946"/>
      <c r="CZ78" s="946"/>
      <c r="DA78" s="947"/>
      <c r="DB78" s="945"/>
      <c r="DC78" s="946"/>
      <c r="DD78" s="946"/>
      <c r="DE78" s="946"/>
      <c r="DF78" s="947"/>
      <c r="DG78" s="945"/>
      <c r="DH78" s="946"/>
      <c r="DI78" s="946"/>
      <c r="DJ78" s="946"/>
      <c r="DK78" s="947"/>
      <c r="DL78" s="945"/>
      <c r="DM78" s="946"/>
      <c r="DN78" s="946"/>
      <c r="DO78" s="946"/>
      <c r="DP78" s="947"/>
      <c r="DQ78" s="945"/>
      <c r="DR78" s="946"/>
      <c r="DS78" s="946"/>
      <c r="DT78" s="946"/>
      <c r="DU78" s="947"/>
      <c r="DV78" s="942"/>
      <c r="DW78" s="943"/>
      <c r="DX78" s="943"/>
      <c r="DY78" s="943"/>
      <c r="DZ78" s="944"/>
      <c r="EA78" s="248"/>
    </row>
    <row r="79" spans="1:131" s="249" customFormat="1" ht="26.25" customHeight="1" x14ac:dyDescent="0.15">
      <c r="A79" s="263">
        <v>12</v>
      </c>
      <c r="B79" s="958"/>
      <c r="C79" s="959"/>
      <c r="D79" s="959"/>
      <c r="E79" s="959"/>
      <c r="F79" s="959"/>
      <c r="G79" s="959"/>
      <c r="H79" s="959"/>
      <c r="I79" s="959"/>
      <c r="J79" s="959"/>
      <c r="K79" s="959"/>
      <c r="L79" s="959"/>
      <c r="M79" s="959"/>
      <c r="N79" s="959"/>
      <c r="O79" s="959"/>
      <c r="P79" s="960"/>
      <c r="Q79" s="961"/>
      <c r="R79" s="916"/>
      <c r="S79" s="916"/>
      <c r="T79" s="916"/>
      <c r="U79" s="916"/>
      <c r="V79" s="916"/>
      <c r="W79" s="916"/>
      <c r="X79" s="916"/>
      <c r="Y79" s="916"/>
      <c r="Z79" s="916"/>
      <c r="AA79" s="916"/>
      <c r="AB79" s="916"/>
      <c r="AC79" s="916"/>
      <c r="AD79" s="916"/>
      <c r="AE79" s="916"/>
      <c r="AF79" s="916"/>
      <c r="AG79" s="916"/>
      <c r="AH79" s="916"/>
      <c r="AI79" s="916"/>
      <c r="AJ79" s="916"/>
      <c r="AK79" s="916"/>
      <c r="AL79" s="916"/>
      <c r="AM79" s="916"/>
      <c r="AN79" s="916"/>
      <c r="AO79" s="916"/>
      <c r="AP79" s="916"/>
      <c r="AQ79" s="916"/>
      <c r="AR79" s="916"/>
      <c r="AS79" s="916"/>
      <c r="AT79" s="916"/>
      <c r="AU79" s="916"/>
      <c r="AV79" s="916"/>
      <c r="AW79" s="916"/>
      <c r="AX79" s="916"/>
      <c r="AY79" s="916"/>
      <c r="AZ79" s="962"/>
      <c r="BA79" s="962"/>
      <c r="BB79" s="962"/>
      <c r="BC79" s="962"/>
      <c r="BD79" s="963"/>
      <c r="BE79" s="267"/>
      <c r="BF79" s="267"/>
      <c r="BG79" s="267"/>
      <c r="BH79" s="267"/>
      <c r="BI79" s="267"/>
      <c r="BJ79" s="270"/>
      <c r="BK79" s="270"/>
      <c r="BL79" s="270"/>
      <c r="BM79" s="270"/>
      <c r="BN79" s="270"/>
      <c r="BO79" s="267"/>
      <c r="BP79" s="267"/>
      <c r="BQ79" s="264">
        <v>73</v>
      </c>
      <c r="BR79" s="269"/>
      <c r="BS79" s="948"/>
      <c r="BT79" s="949"/>
      <c r="BU79" s="949"/>
      <c r="BV79" s="949"/>
      <c r="BW79" s="949"/>
      <c r="BX79" s="949"/>
      <c r="BY79" s="949"/>
      <c r="BZ79" s="949"/>
      <c r="CA79" s="949"/>
      <c r="CB79" s="949"/>
      <c r="CC79" s="949"/>
      <c r="CD79" s="949"/>
      <c r="CE79" s="949"/>
      <c r="CF79" s="949"/>
      <c r="CG79" s="950"/>
      <c r="CH79" s="945"/>
      <c r="CI79" s="946"/>
      <c r="CJ79" s="946"/>
      <c r="CK79" s="946"/>
      <c r="CL79" s="947"/>
      <c r="CM79" s="945"/>
      <c r="CN79" s="946"/>
      <c r="CO79" s="946"/>
      <c r="CP79" s="946"/>
      <c r="CQ79" s="947"/>
      <c r="CR79" s="945"/>
      <c r="CS79" s="946"/>
      <c r="CT79" s="946"/>
      <c r="CU79" s="946"/>
      <c r="CV79" s="947"/>
      <c r="CW79" s="945"/>
      <c r="CX79" s="946"/>
      <c r="CY79" s="946"/>
      <c r="CZ79" s="946"/>
      <c r="DA79" s="947"/>
      <c r="DB79" s="945"/>
      <c r="DC79" s="946"/>
      <c r="DD79" s="946"/>
      <c r="DE79" s="946"/>
      <c r="DF79" s="947"/>
      <c r="DG79" s="945"/>
      <c r="DH79" s="946"/>
      <c r="DI79" s="946"/>
      <c r="DJ79" s="946"/>
      <c r="DK79" s="947"/>
      <c r="DL79" s="945"/>
      <c r="DM79" s="946"/>
      <c r="DN79" s="946"/>
      <c r="DO79" s="946"/>
      <c r="DP79" s="947"/>
      <c r="DQ79" s="945"/>
      <c r="DR79" s="946"/>
      <c r="DS79" s="946"/>
      <c r="DT79" s="946"/>
      <c r="DU79" s="947"/>
      <c r="DV79" s="942"/>
      <c r="DW79" s="943"/>
      <c r="DX79" s="943"/>
      <c r="DY79" s="943"/>
      <c r="DZ79" s="944"/>
      <c r="EA79" s="248"/>
    </row>
    <row r="80" spans="1:131" s="249" customFormat="1" ht="26.25" customHeight="1" x14ac:dyDescent="0.15">
      <c r="A80" s="263">
        <v>13</v>
      </c>
      <c r="B80" s="958"/>
      <c r="C80" s="959"/>
      <c r="D80" s="959"/>
      <c r="E80" s="959"/>
      <c r="F80" s="959"/>
      <c r="G80" s="959"/>
      <c r="H80" s="959"/>
      <c r="I80" s="959"/>
      <c r="J80" s="959"/>
      <c r="K80" s="959"/>
      <c r="L80" s="959"/>
      <c r="M80" s="959"/>
      <c r="N80" s="959"/>
      <c r="O80" s="959"/>
      <c r="P80" s="960"/>
      <c r="Q80" s="961"/>
      <c r="R80" s="916"/>
      <c r="S80" s="916"/>
      <c r="T80" s="916"/>
      <c r="U80" s="916"/>
      <c r="V80" s="916"/>
      <c r="W80" s="916"/>
      <c r="X80" s="916"/>
      <c r="Y80" s="916"/>
      <c r="Z80" s="916"/>
      <c r="AA80" s="916"/>
      <c r="AB80" s="916"/>
      <c r="AC80" s="916"/>
      <c r="AD80" s="916"/>
      <c r="AE80" s="916"/>
      <c r="AF80" s="916"/>
      <c r="AG80" s="916"/>
      <c r="AH80" s="916"/>
      <c r="AI80" s="916"/>
      <c r="AJ80" s="916"/>
      <c r="AK80" s="916"/>
      <c r="AL80" s="916"/>
      <c r="AM80" s="916"/>
      <c r="AN80" s="916"/>
      <c r="AO80" s="916"/>
      <c r="AP80" s="916"/>
      <c r="AQ80" s="916"/>
      <c r="AR80" s="916"/>
      <c r="AS80" s="916"/>
      <c r="AT80" s="916"/>
      <c r="AU80" s="916"/>
      <c r="AV80" s="916"/>
      <c r="AW80" s="916"/>
      <c r="AX80" s="916"/>
      <c r="AY80" s="916"/>
      <c r="AZ80" s="962"/>
      <c r="BA80" s="962"/>
      <c r="BB80" s="962"/>
      <c r="BC80" s="962"/>
      <c r="BD80" s="963"/>
      <c r="BE80" s="267"/>
      <c r="BF80" s="267"/>
      <c r="BG80" s="267"/>
      <c r="BH80" s="267"/>
      <c r="BI80" s="267"/>
      <c r="BJ80" s="267"/>
      <c r="BK80" s="267"/>
      <c r="BL80" s="267"/>
      <c r="BM80" s="267"/>
      <c r="BN80" s="267"/>
      <c r="BO80" s="267"/>
      <c r="BP80" s="267"/>
      <c r="BQ80" s="264">
        <v>74</v>
      </c>
      <c r="BR80" s="269"/>
      <c r="BS80" s="948"/>
      <c r="BT80" s="949"/>
      <c r="BU80" s="949"/>
      <c r="BV80" s="949"/>
      <c r="BW80" s="949"/>
      <c r="BX80" s="949"/>
      <c r="BY80" s="949"/>
      <c r="BZ80" s="949"/>
      <c r="CA80" s="949"/>
      <c r="CB80" s="949"/>
      <c r="CC80" s="949"/>
      <c r="CD80" s="949"/>
      <c r="CE80" s="949"/>
      <c r="CF80" s="949"/>
      <c r="CG80" s="950"/>
      <c r="CH80" s="945"/>
      <c r="CI80" s="946"/>
      <c r="CJ80" s="946"/>
      <c r="CK80" s="946"/>
      <c r="CL80" s="947"/>
      <c r="CM80" s="945"/>
      <c r="CN80" s="946"/>
      <c r="CO80" s="946"/>
      <c r="CP80" s="946"/>
      <c r="CQ80" s="947"/>
      <c r="CR80" s="945"/>
      <c r="CS80" s="946"/>
      <c r="CT80" s="946"/>
      <c r="CU80" s="946"/>
      <c r="CV80" s="947"/>
      <c r="CW80" s="945"/>
      <c r="CX80" s="946"/>
      <c r="CY80" s="946"/>
      <c r="CZ80" s="946"/>
      <c r="DA80" s="947"/>
      <c r="DB80" s="945"/>
      <c r="DC80" s="946"/>
      <c r="DD80" s="946"/>
      <c r="DE80" s="946"/>
      <c r="DF80" s="947"/>
      <c r="DG80" s="945"/>
      <c r="DH80" s="946"/>
      <c r="DI80" s="946"/>
      <c r="DJ80" s="946"/>
      <c r="DK80" s="947"/>
      <c r="DL80" s="945"/>
      <c r="DM80" s="946"/>
      <c r="DN80" s="946"/>
      <c r="DO80" s="946"/>
      <c r="DP80" s="947"/>
      <c r="DQ80" s="945"/>
      <c r="DR80" s="946"/>
      <c r="DS80" s="946"/>
      <c r="DT80" s="946"/>
      <c r="DU80" s="947"/>
      <c r="DV80" s="942"/>
      <c r="DW80" s="943"/>
      <c r="DX80" s="943"/>
      <c r="DY80" s="943"/>
      <c r="DZ80" s="944"/>
      <c r="EA80" s="248"/>
    </row>
    <row r="81" spans="1:131" s="249" customFormat="1" ht="26.25" customHeight="1" x14ac:dyDescent="0.15">
      <c r="A81" s="263">
        <v>14</v>
      </c>
      <c r="B81" s="958"/>
      <c r="C81" s="959"/>
      <c r="D81" s="959"/>
      <c r="E81" s="959"/>
      <c r="F81" s="959"/>
      <c r="G81" s="959"/>
      <c r="H81" s="959"/>
      <c r="I81" s="959"/>
      <c r="J81" s="959"/>
      <c r="K81" s="959"/>
      <c r="L81" s="959"/>
      <c r="M81" s="959"/>
      <c r="N81" s="959"/>
      <c r="O81" s="959"/>
      <c r="P81" s="960"/>
      <c r="Q81" s="961"/>
      <c r="R81" s="916"/>
      <c r="S81" s="916"/>
      <c r="T81" s="916"/>
      <c r="U81" s="916"/>
      <c r="V81" s="916"/>
      <c r="W81" s="916"/>
      <c r="X81" s="916"/>
      <c r="Y81" s="916"/>
      <c r="Z81" s="916"/>
      <c r="AA81" s="916"/>
      <c r="AB81" s="916"/>
      <c r="AC81" s="916"/>
      <c r="AD81" s="916"/>
      <c r="AE81" s="916"/>
      <c r="AF81" s="916"/>
      <c r="AG81" s="916"/>
      <c r="AH81" s="916"/>
      <c r="AI81" s="916"/>
      <c r="AJ81" s="916"/>
      <c r="AK81" s="916"/>
      <c r="AL81" s="916"/>
      <c r="AM81" s="916"/>
      <c r="AN81" s="916"/>
      <c r="AO81" s="916"/>
      <c r="AP81" s="916"/>
      <c r="AQ81" s="916"/>
      <c r="AR81" s="916"/>
      <c r="AS81" s="916"/>
      <c r="AT81" s="916"/>
      <c r="AU81" s="916"/>
      <c r="AV81" s="916"/>
      <c r="AW81" s="916"/>
      <c r="AX81" s="916"/>
      <c r="AY81" s="916"/>
      <c r="AZ81" s="962"/>
      <c r="BA81" s="962"/>
      <c r="BB81" s="962"/>
      <c r="BC81" s="962"/>
      <c r="BD81" s="963"/>
      <c r="BE81" s="267"/>
      <c r="BF81" s="267"/>
      <c r="BG81" s="267"/>
      <c r="BH81" s="267"/>
      <c r="BI81" s="267"/>
      <c r="BJ81" s="267"/>
      <c r="BK81" s="267"/>
      <c r="BL81" s="267"/>
      <c r="BM81" s="267"/>
      <c r="BN81" s="267"/>
      <c r="BO81" s="267"/>
      <c r="BP81" s="267"/>
      <c r="BQ81" s="264">
        <v>75</v>
      </c>
      <c r="BR81" s="269"/>
      <c r="BS81" s="948"/>
      <c r="BT81" s="949"/>
      <c r="BU81" s="949"/>
      <c r="BV81" s="949"/>
      <c r="BW81" s="949"/>
      <c r="BX81" s="949"/>
      <c r="BY81" s="949"/>
      <c r="BZ81" s="949"/>
      <c r="CA81" s="949"/>
      <c r="CB81" s="949"/>
      <c r="CC81" s="949"/>
      <c r="CD81" s="949"/>
      <c r="CE81" s="949"/>
      <c r="CF81" s="949"/>
      <c r="CG81" s="950"/>
      <c r="CH81" s="945"/>
      <c r="CI81" s="946"/>
      <c r="CJ81" s="946"/>
      <c r="CK81" s="946"/>
      <c r="CL81" s="947"/>
      <c r="CM81" s="945"/>
      <c r="CN81" s="946"/>
      <c r="CO81" s="946"/>
      <c r="CP81" s="946"/>
      <c r="CQ81" s="947"/>
      <c r="CR81" s="945"/>
      <c r="CS81" s="946"/>
      <c r="CT81" s="946"/>
      <c r="CU81" s="946"/>
      <c r="CV81" s="947"/>
      <c r="CW81" s="945"/>
      <c r="CX81" s="946"/>
      <c r="CY81" s="946"/>
      <c r="CZ81" s="946"/>
      <c r="DA81" s="947"/>
      <c r="DB81" s="945"/>
      <c r="DC81" s="946"/>
      <c r="DD81" s="946"/>
      <c r="DE81" s="946"/>
      <c r="DF81" s="947"/>
      <c r="DG81" s="945"/>
      <c r="DH81" s="946"/>
      <c r="DI81" s="946"/>
      <c r="DJ81" s="946"/>
      <c r="DK81" s="947"/>
      <c r="DL81" s="945"/>
      <c r="DM81" s="946"/>
      <c r="DN81" s="946"/>
      <c r="DO81" s="946"/>
      <c r="DP81" s="947"/>
      <c r="DQ81" s="945"/>
      <c r="DR81" s="946"/>
      <c r="DS81" s="946"/>
      <c r="DT81" s="946"/>
      <c r="DU81" s="947"/>
      <c r="DV81" s="942"/>
      <c r="DW81" s="943"/>
      <c r="DX81" s="943"/>
      <c r="DY81" s="943"/>
      <c r="DZ81" s="944"/>
      <c r="EA81" s="248"/>
    </row>
    <row r="82" spans="1:131" s="249" customFormat="1" ht="26.25" customHeight="1" x14ac:dyDescent="0.15">
      <c r="A82" s="263">
        <v>15</v>
      </c>
      <c r="B82" s="958"/>
      <c r="C82" s="959"/>
      <c r="D82" s="959"/>
      <c r="E82" s="959"/>
      <c r="F82" s="959"/>
      <c r="G82" s="959"/>
      <c r="H82" s="959"/>
      <c r="I82" s="959"/>
      <c r="J82" s="959"/>
      <c r="K82" s="959"/>
      <c r="L82" s="959"/>
      <c r="M82" s="959"/>
      <c r="N82" s="959"/>
      <c r="O82" s="959"/>
      <c r="P82" s="960"/>
      <c r="Q82" s="961"/>
      <c r="R82" s="916"/>
      <c r="S82" s="916"/>
      <c r="T82" s="916"/>
      <c r="U82" s="916"/>
      <c r="V82" s="916"/>
      <c r="W82" s="916"/>
      <c r="X82" s="916"/>
      <c r="Y82" s="916"/>
      <c r="Z82" s="916"/>
      <c r="AA82" s="916"/>
      <c r="AB82" s="916"/>
      <c r="AC82" s="916"/>
      <c r="AD82" s="916"/>
      <c r="AE82" s="916"/>
      <c r="AF82" s="916"/>
      <c r="AG82" s="916"/>
      <c r="AH82" s="916"/>
      <c r="AI82" s="916"/>
      <c r="AJ82" s="916"/>
      <c r="AK82" s="916"/>
      <c r="AL82" s="916"/>
      <c r="AM82" s="916"/>
      <c r="AN82" s="916"/>
      <c r="AO82" s="916"/>
      <c r="AP82" s="916"/>
      <c r="AQ82" s="916"/>
      <c r="AR82" s="916"/>
      <c r="AS82" s="916"/>
      <c r="AT82" s="916"/>
      <c r="AU82" s="916"/>
      <c r="AV82" s="916"/>
      <c r="AW82" s="916"/>
      <c r="AX82" s="916"/>
      <c r="AY82" s="916"/>
      <c r="AZ82" s="962"/>
      <c r="BA82" s="962"/>
      <c r="BB82" s="962"/>
      <c r="BC82" s="962"/>
      <c r="BD82" s="963"/>
      <c r="BE82" s="267"/>
      <c r="BF82" s="267"/>
      <c r="BG82" s="267"/>
      <c r="BH82" s="267"/>
      <c r="BI82" s="267"/>
      <c r="BJ82" s="267"/>
      <c r="BK82" s="267"/>
      <c r="BL82" s="267"/>
      <c r="BM82" s="267"/>
      <c r="BN82" s="267"/>
      <c r="BO82" s="267"/>
      <c r="BP82" s="267"/>
      <c r="BQ82" s="264">
        <v>76</v>
      </c>
      <c r="BR82" s="269"/>
      <c r="BS82" s="948"/>
      <c r="BT82" s="949"/>
      <c r="BU82" s="949"/>
      <c r="BV82" s="949"/>
      <c r="BW82" s="949"/>
      <c r="BX82" s="949"/>
      <c r="BY82" s="949"/>
      <c r="BZ82" s="949"/>
      <c r="CA82" s="949"/>
      <c r="CB82" s="949"/>
      <c r="CC82" s="949"/>
      <c r="CD82" s="949"/>
      <c r="CE82" s="949"/>
      <c r="CF82" s="949"/>
      <c r="CG82" s="950"/>
      <c r="CH82" s="945"/>
      <c r="CI82" s="946"/>
      <c r="CJ82" s="946"/>
      <c r="CK82" s="946"/>
      <c r="CL82" s="947"/>
      <c r="CM82" s="945"/>
      <c r="CN82" s="946"/>
      <c r="CO82" s="946"/>
      <c r="CP82" s="946"/>
      <c r="CQ82" s="947"/>
      <c r="CR82" s="945"/>
      <c r="CS82" s="946"/>
      <c r="CT82" s="946"/>
      <c r="CU82" s="946"/>
      <c r="CV82" s="947"/>
      <c r="CW82" s="945"/>
      <c r="CX82" s="946"/>
      <c r="CY82" s="946"/>
      <c r="CZ82" s="946"/>
      <c r="DA82" s="947"/>
      <c r="DB82" s="945"/>
      <c r="DC82" s="946"/>
      <c r="DD82" s="946"/>
      <c r="DE82" s="946"/>
      <c r="DF82" s="947"/>
      <c r="DG82" s="945"/>
      <c r="DH82" s="946"/>
      <c r="DI82" s="946"/>
      <c r="DJ82" s="946"/>
      <c r="DK82" s="947"/>
      <c r="DL82" s="945"/>
      <c r="DM82" s="946"/>
      <c r="DN82" s="946"/>
      <c r="DO82" s="946"/>
      <c r="DP82" s="947"/>
      <c r="DQ82" s="945"/>
      <c r="DR82" s="946"/>
      <c r="DS82" s="946"/>
      <c r="DT82" s="946"/>
      <c r="DU82" s="947"/>
      <c r="DV82" s="942"/>
      <c r="DW82" s="943"/>
      <c r="DX82" s="943"/>
      <c r="DY82" s="943"/>
      <c r="DZ82" s="944"/>
      <c r="EA82" s="248"/>
    </row>
    <row r="83" spans="1:131" s="249" customFormat="1" ht="26.25" customHeight="1" x14ac:dyDescent="0.15">
      <c r="A83" s="263">
        <v>16</v>
      </c>
      <c r="B83" s="958"/>
      <c r="C83" s="959"/>
      <c r="D83" s="959"/>
      <c r="E83" s="959"/>
      <c r="F83" s="959"/>
      <c r="G83" s="959"/>
      <c r="H83" s="959"/>
      <c r="I83" s="959"/>
      <c r="J83" s="959"/>
      <c r="K83" s="959"/>
      <c r="L83" s="959"/>
      <c r="M83" s="959"/>
      <c r="N83" s="959"/>
      <c r="O83" s="959"/>
      <c r="P83" s="960"/>
      <c r="Q83" s="961"/>
      <c r="R83" s="916"/>
      <c r="S83" s="916"/>
      <c r="T83" s="916"/>
      <c r="U83" s="916"/>
      <c r="V83" s="916"/>
      <c r="W83" s="916"/>
      <c r="X83" s="916"/>
      <c r="Y83" s="916"/>
      <c r="Z83" s="916"/>
      <c r="AA83" s="916"/>
      <c r="AB83" s="916"/>
      <c r="AC83" s="916"/>
      <c r="AD83" s="916"/>
      <c r="AE83" s="916"/>
      <c r="AF83" s="916"/>
      <c r="AG83" s="916"/>
      <c r="AH83" s="916"/>
      <c r="AI83" s="916"/>
      <c r="AJ83" s="916"/>
      <c r="AK83" s="916"/>
      <c r="AL83" s="916"/>
      <c r="AM83" s="916"/>
      <c r="AN83" s="916"/>
      <c r="AO83" s="916"/>
      <c r="AP83" s="916"/>
      <c r="AQ83" s="916"/>
      <c r="AR83" s="916"/>
      <c r="AS83" s="916"/>
      <c r="AT83" s="916"/>
      <c r="AU83" s="916"/>
      <c r="AV83" s="916"/>
      <c r="AW83" s="916"/>
      <c r="AX83" s="916"/>
      <c r="AY83" s="916"/>
      <c r="AZ83" s="962"/>
      <c r="BA83" s="962"/>
      <c r="BB83" s="962"/>
      <c r="BC83" s="962"/>
      <c r="BD83" s="963"/>
      <c r="BE83" s="267"/>
      <c r="BF83" s="267"/>
      <c r="BG83" s="267"/>
      <c r="BH83" s="267"/>
      <c r="BI83" s="267"/>
      <c r="BJ83" s="267"/>
      <c r="BK83" s="267"/>
      <c r="BL83" s="267"/>
      <c r="BM83" s="267"/>
      <c r="BN83" s="267"/>
      <c r="BO83" s="267"/>
      <c r="BP83" s="267"/>
      <c r="BQ83" s="264">
        <v>77</v>
      </c>
      <c r="BR83" s="269"/>
      <c r="BS83" s="948"/>
      <c r="BT83" s="949"/>
      <c r="BU83" s="949"/>
      <c r="BV83" s="949"/>
      <c r="BW83" s="949"/>
      <c r="BX83" s="949"/>
      <c r="BY83" s="949"/>
      <c r="BZ83" s="949"/>
      <c r="CA83" s="949"/>
      <c r="CB83" s="949"/>
      <c r="CC83" s="949"/>
      <c r="CD83" s="949"/>
      <c r="CE83" s="949"/>
      <c r="CF83" s="949"/>
      <c r="CG83" s="950"/>
      <c r="CH83" s="945"/>
      <c r="CI83" s="946"/>
      <c r="CJ83" s="946"/>
      <c r="CK83" s="946"/>
      <c r="CL83" s="947"/>
      <c r="CM83" s="945"/>
      <c r="CN83" s="946"/>
      <c r="CO83" s="946"/>
      <c r="CP83" s="946"/>
      <c r="CQ83" s="947"/>
      <c r="CR83" s="945"/>
      <c r="CS83" s="946"/>
      <c r="CT83" s="946"/>
      <c r="CU83" s="946"/>
      <c r="CV83" s="947"/>
      <c r="CW83" s="945"/>
      <c r="CX83" s="946"/>
      <c r="CY83" s="946"/>
      <c r="CZ83" s="946"/>
      <c r="DA83" s="947"/>
      <c r="DB83" s="945"/>
      <c r="DC83" s="946"/>
      <c r="DD83" s="946"/>
      <c r="DE83" s="946"/>
      <c r="DF83" s="947"/>
      <c r="DG83" s="945"/>
      <c r="DH83" s="946"/>
      <c r="DI83" s="946"/>
      <c r="DJ83" s="946"/>
      <c r="DK83" s="947"/>
      <c r="DL83" s="945"/>
      <c r="DM83" s="946"/>
      <c r="DN83" s="946"/>
      <c r="DO83" s="946"/>
      <c r="DP83" s="947"/>
      <c r="DQ83" s="945"/>
      <c r="DR83" s="946"/>
      <c r="DS83" s="946"/>
      <c r="DT83" s="946"/>
      <c r="DU83" s="947"/>
      <c r="DV83" s="942"/>
      <c r="DW83" s="943"/>
      <c r="DX83" s="943"/>
      <c r="DY83" s="943"/>
      <c r="DZ83" s="944"/>
      <c r="EA83" s="248"/>
    </row>
    <row r="84" spans="1:131" s="249" customFormat="1" ht="26.25" customHeight="1" x14ac:dyDescent="0.15">
      <c r="A84" s="263">
        <v>17</v>
      </c>
      <c r="B84" s="958"/>
      <c r="C84" s="959"/>
      <c r="D84" s="959"/>
      <c r="E84" s="959"/>
      <c r="F84" s="959"/>
      <c r="G84" s="959"/>
      <c r="H84" s="959"/>
      <c r="I84" s="959"/>
      <c r="J84" s="959"/>
      <c r="K84" s="959"/>
      <c r="L84" s="959"/>
      <c r="M84" s="959"/>
      <c r="N84" s="959"/>
      <c r="O84" s="959"/>
      <c r="P84" s="960"/>
      <c r="Q84" s="961"/>
      <c r="R84" s="916"/>
      <c r="S84" s="916"/>
      <c r="T84" s="916"/>
      <c r="U84" s="916"/>
      <c r="V84" s="916"/>
      <c r="W84" s="916"/>
      <c r="X84" s="916"/>
      <c r="Y84" s="916"/>
      <c r="Z84" s="916"/>
      <c r="AA84" s="916"/>
      <c r="AB84" s="916"/>
      <c r="AC84" s="916"/>
      <c r="AD84" s="916"/>
      <c r="AE84" s="916"/>
      <c r="AF84" s="916"/>
      <c r="AG84" s="916"/>
      <c r="AH84" s="916"/>
      <c r="AI84" s="916"/>
      <c r="AJ84" s="916"/>
      <c r="AK84" s="916"/>
      <c r="AL84" s="916"/>
      <c r="AM84" s="916"/>
      <c r="AN84" s="916"/>
      <c r="AO84" s="916"/>
      <c r="AP84" s="916"/>
      <c r="AQ84" s="916"/>
      <c r="AR84" s="916"/>
      <c r="AS84" s="916"/>
      <c r="AT84" s="916"/>
      <c r="AU84" s="916"/>
      <c r="AV84" s="916"/>
      <c r="AW84" s="916"/>
      <c r="AX84" s="916"/>
      <c r="AY84" s="916"/>
      <c r="AZ84" s="962"/>
      <c r="BA84" s="962"/>
      <c r="BB84" s="962"/>
      <c r="BC84" s="962"/>
      <c r="BD84" s="963"/>
      <c r="BE84" s="267"/>
      <c r="BF84" s="267"/>
      <c r="BG84" s="267"/>
      <c r="BH84" s="267"/>
      <c r="BI84" s="267"/>
      <c r="BJ84" s="267"/>
      <c r="BK84" s="267"/>
      <c r="BL84" s="267"/>
      <c r="BM84" s="267"/>
      <c r="BN84" s="267"/>
      <c r="BO84" s="267"/>
      <c r="BP84" s="267"/>
      <c r="BQ84" s="264">
        <v>78</v>
      </c>
      <c r="BR84" s="269"/>
      <c r="BS84" s="948"/>
      <c r="BT84" s="949"/>
      <c r="BU84" s="949"/>
      <c r="BV84" s="949"/>
      <c r="BW84" s="949"/>
      <c r="BX84" s="949"/>
      <c r="BY84" s="949"/>
      <c r="BZ84" s="949"/>
      <c r="CA84" s="949"/>
      <c r="CB84" s="949"/>
      <c r="CC84" s="949"/>
      <c r="CD84" s="949"/>
      <c r="CE84" s="949"/>
      <c r="CF84" s="949"/>
      <c r="CG84" s="950"/>
      <c r="CH84" s="945"/>
      <c r="CI84" s="946"/>
      <c r="CJ84" s="946"/>
      <c r="CK84" s="946"/>
      <c r="CL84" s="947"/>
      <c r="CM84" s="945"/>
      <c r="CN84" s="946"/>
      <c r="CO84" s="946"/>
      <c r="CP84" s="946"/>
      <c r="CQ84" s="947"/>
      <c r="CR84" s="945"/>
      <c r="CS84" s="946"/>
      <c r="CT84" s="946"/>
      <c r="CU84" s="946"/>
      <c r="CV84" s="947"/>
      <c r="CW84" s="945"/>
      <c r="CX84" s="946"/>
      <c r="CY84" s="946"/>
      <c r="CZ84" s="946"/>
      <c r="DA84" s="947"/>
      <c r="DB84" s="945"/>
      <c r="DC84" s="946"/>
      <c r="DD84" s="946"/>
      <c r="DE84" s="946"/>
      <c r="DF84" s="947"/>
      <c r="DG84" s="945"/>
      <c r="DH84" s="946"/>
      <c r="DI84" s="946"/>
      <c r="DJ84" s="946"/>
      <c r="DK84" s="947"/>
      <c r="DL84" s="945"/>
      <c r="DM84" s="946"/>
      <c r="DN84" s="946"/>
      <c r="DO84" s="946"/>
      <c r="DP84" s="947"/>
      <c r="DQ84" s="945"/>
      <c r="DR84" s="946"/>
      <c r="DS84" s="946"/>
      <c r="DT84" s="946"/>
      <c r="DU84" s="947"/>
      <c r="DV84" s="942"/>
      <c r="DW84" s="943"/>
      <c r="DX84" s="943"/>
      <c r="DY84" s="943"/>
      <c r="DZ84" s="944"/>
      <c r="EA84" s="248"/>
    </row>
    <row r="85" spans="1:131" s="249" customFormat="1" ht="26.25" customHeight="1" x14ac:dyDescent="0.15">
      <c r="A85" s="263">
        <v>18</v>
      </c>
      <c r="B85" s="958"/>
      <c r="C85" s="959"/>
      <c r="D85" s="959"/>
      <c r="E85" s="959"/>
      <c r="F85" s="959"/>
      <c r="G85" s="959"/>
      <c r="H85" s="959"/>
      <c r="I85" s="959"/>
      <c r="J85" s="959"/>
      <c r="K85" s="959"/>
      <c r="L85" s="959"/>
      <c r="M85" s="959"/>
      <c r="N85" s="959"/>
      <c r="O85" s="959"/>
      <c r="P85" s="960"/>
      <c r="Q85" s="961"/>
      <c r="R85" s="916"/>
      <c r="S85" s="916"/>
      <c r="T85" s="916"/>
      <c r="U85" s="916"/>
      <c r="V85" s="916"/>
      <c r="W85" s="916"/>
      <c r="X85" s="916"/>
      <c r="Y85" s="916"/>
      <c r="Z85" s="916"/>
      <c r="AA85" s="916"/>
      <c r="AB85" s="916"/>
      <c r="AC85" s="916"/>
      <c r="AD85" s="916"/>
      <c r="AE85" s="916"/>
      <c r="AF85" s="916"/>
      <c r="AG85" s="916"/>
      <c r="AH85" s="916"/>
      <c r="AI85" s="916"/>
      <c r="AJ85" s="916"/>
      <c r="AK85" s="916"/>
      <c r="AL85" s="916"/>
      <c r="AM85" s="916"/>
      <c r="AN85" s="916"/>
      <c r="AO85" s="916"/>
      <c r="AP85" s="916"/>
      <c r="AQ85" s="916"/>
      <c r="AR85" s="916"/>
      <c r="AS85" s="916"/>
      <c r="AT85" s="916"/>
      <c r="AU85" s="916"/>
      <c r="AV85" s="916"/>
      <c r="AW85" s="916"/>
      <c r="AX85" s="916"/>
      <c r="AY85" s="916"/>
      <c r="AZ85" s="962"/>
      <c r="BA85" s="962"/>
      <c r="BB85" s="962"/>
      <c r="BC85" s="962"/>
      <c r="BD85" s="963"/>
      <c r="BE85" s="267"/>
      <c r="BF85" s="267"/>
      <c r="BG85" s="267"/>
      <c r="BH85" s="267"/>
      <c r="BI85" s="267"/>
      <c r="BJ85" s="267"/>
      <c r="BK85" s="267"/>
      <c r="BL85" s="267"/>
      <c r="BM85" s="267"/>
      <c r="BN85" s="267"/>
      <c r="BO85" s="267"/>
      <c r="BP85" s="267"/>
      <c r="BQ85" s="264">
        <v>79</v>
      </c>
      <c r="BR85" s="269"/>
      <c r="BS85" s="948"/>
      <c r="BT85" s="949"/>
      <c r="BU85" s="949"/>
      <c r="BV85" s="949"/>
      <c r="BW85" s="949"/>
      <c r="BX85" s="949"/>
      <c r="BY85" s="949"/>
      <c r="BZ85" s="949"/>
      <c r="CA85" s="949"/>
      <c r="CB85" s="949"/>
      <c r="CC85" s="949"/>
      <c r="CD85" s="949"/>
      <c r="CE85" s="949"/>
      <c r="CF85" s="949"/>
      <c r="CG85" s="950"/>
      <c r="CH85" s="945"/>
      <c r="CI85" s="946"/>
      <c r="CJ85" s="946"/>
      <c r="CK85" s="946"/>
      <c r="CL85" s="947"/>
      <c r="CM85" s="945"/>
      <c r="CN85" s="946"/>
      <c r="CO85" s="946"/>
      <c r="CP85" s="946"/>
      <c r="CQ85" s="947"/>
      <c r="CR85" s="945"/>
      <c r="CS85" s="946"/>
      <c r="CT85" s="946"/>
      <c r="CU85" s="946"/>
      <c r="CV85" s="947"/>
      <c r="CW85" s="945"/>
      <c r="CX85" s="946"/>
      <c r="CY85" s="946"/>
      <c r="CZ85" s="946"/>
      <c r="DA85" s="947"/>
      <c r="DB85" s="945"/>
      <c r="DC85" s="946"/>
      <c r="DD85" s="946"/>
      <c r="DE85" s="946"/>
      <c r="DF85" s="947"/>
      <c r="DG85" s="945"/>
      <c r="DH85" s="946"/>
      <c r="DI85" s="946"/>
      <c r="DJ85" s="946"/>
      <c r="DK85" s="947"/>
      <c r="DL85" s="945"/>
      <c r="DM85" s="946"/>
      <c r="DN85" s="946"/>
      <c r="DO85" s="946"/>
      <c r="DP85" s="947"/>
      <c r="DQ85" s="945"/>
      <c r="DR85" s="946"/>
      <c r="DS85" s="946"/>
      <c r="DT85" s="946"/>
      <c r="DU85" s="947"/>
      <c r="DV85" s="942"/>
      <c r="DW85" s="943"/>
      <c r="DX85" s="943"/>
      <c r="DY85" s="943"/>
      <c r="DZ85" s="944"/>
      <c r="EA85" s="248"/>
    </row>
    <row r="86" spans="1:131" s="249" customFormat="1" ht="26.25" customHeight="1" x14ac:dyDescent="0.15">
      <c r="A86" s="263">
        <v>19</v>
      </c>
      <c r="B86" s="958"/>
      <c r="C86" s="959"/>
      <c r="D86" s="959"/>
      <c r="E86" s="959"/>
      <c r="F86" s="959"/>
      <c r="G86" s="959"/>
      <c r="H86" s="959"/>
      <c r="I86" s="959"/>
      <c r="J86" s="959"/>
      <c r="K86" s="959"/>
      <c r="L86" s="959"/>
      <c r="M86" s="959"/>
      <c r="N86" s="959"/>
      <c r="O86" s="959"/>
      <c r="P86" s="960"/>
      <c r="Q86" s="961"/>
      <c r="R86" s="916"/>
      <c r="S86" s="916"/>
      <c r="T86" s="916"/>
      <c r="U86" s="916"/>
      <c r="V86" s="916"/>
      <c r="W86" s="916"/>
      <c r="X86" s="916"/>
      <c r="Y86" s="916"/>
      <c r="Z86" s="916"/>
      <c r="AA86" s="916"/>
      <c r="AB86" s="916"/>
      <c r="AC86" s="916"/>
      <c r="AD86" s="916"/>
      <c r="AE86" s="916"/>
      <c r="AF86" s="916"/>
      <c r="AG86" s="916"/>
      <c r="AH86" s="916"/>
      <c r="AI86" s="916"/>
      <c r="AJ86" s="916"/>
      <c r="AK86" s="916"/>
      <c r="AL86" s="916"/>
      <c r="AM86" s="916"/>
      <c r="AN86" s="916"/>
      <c r="AO86" s="916"/>
      <c r="AP86" s="916"/>
      <c r="AQ86" s="916"/>
      <c r="AR86" s="916"/>
      <c r="AS86" s="916"/>
      <c r="AT86" s="916"/>
      <c r="AU86" s="916"/>
      <c r="AV86" s="916"/>
      <c r="AW86" s="916"/>
      <c r="AX86" s="916"/>
      <c r="AY86" s="916"/>
      <c r="AZ86" s="962"/>
      <c r="BA86" s="962"/>
      <c r="BB86" s="962"/>
      <c r="BC86" s="962"/>
      <c r="BD86" s="963"/>
      <c r="BE86" s="267"/>
      <c r="BF86" s="267"/>
      <c r="BG86" s="267"/>
      <c r="BH86" s="267"/>
      <c r="BI86" s="267"/>
      <c r="BJ86" s="267"/>
      <c r="BK86" s="267"/>
      <c r="BL86" s="267"/>
      <c r="BM86" s="267"/>
      <c r="BN86" s="267"/>
      <c r="BO86" s="267"/>
      <c r="BP86" s="267"/>
      <c r="BQ86" s="264">
        <v>80</v>
      </c>
      <c r="BR86" s="269"/>
      <c r="BS86" s="948"/>
      <c r="BT86" s="949"/>
      <c r="BU86" s="949"/>
      <c r="BV86" s="949"/>
      <c r="BW86" s="949"/>
      <c r="BX86" s="949"/>
      <c r="BY86" s="949"/>
      <c r="BZ86" s="949"/>
      <c r="CA86" s="949"/>
      <c r="CB86" s="949"/>
      <c r="CC86" s="949"/>
      <c r="CD86" s="949"/>
      <c r="CE86" s="949"/>
      <c r="CF86" s="949"/>
      <c r="CG86" s="950"/>
      <c r="CH86" s="945"/>
      <c r="CI86" s="946"/>
      <c r="CJ86" s="946"/>
      <c r="CK86" s="946"/>
      <c r="CL86" s="947"/>
      <c r="CM86" s="945"/>
      <c r="CN86" s="946"/>
      <c r="CO86" s="946"/>
      <c r="CP86" s="946"/>
      <c r="CQ86" s="947"/>
      <c r="CR86" s="945"/>
      <c r="CS86" s="946"/>
      <c r="CT86" s="946"/>
      <c r="CU86" s="946"/>
      <c r="CV86" s="947"/>
      <c r="CW86" s="945"/>
      <c r="CX86" s="946"/>
      <c r="CY86" s="946"/>
      <c r="CZ86" s="946"/>
      <c r="DA86" s="947"/>
      <c r="DB86" s="945"/>
      <c r="DC86" s="946"/>
      <c r="DD86" s="946"/>
      <c r="DE86" s="946"/>
      <c r="DF86" s="947"/>
      <c r="DG86" s="945"/>
      <c r="DH86" s="946"/>
      <c r="DI86" s="946"/>
      <c r="DJ86" s="946"/>
      <c r="DK86" s="947"/>
      <c r="DL86" s="945"/>
      <c r="DM86" s="946"/>
      <c r="DN86" s="946"/>
      <c r="DO86" s="946"/>
      <c r="DP86" s="947"/>
      <c r="DQ86" s="945"/>
      <c r="DR86" s="946"/>
      <c r="DS86" s="946"/>
      <c r="DT86" s="946"/>
      <c r="DU86" s="947"/>
      <c r="DV86" s="942"/>
      <c r="DW86" s="943"/>
      <c r="DX86" s="943"/>
      <c r="DY86" s="943"/>
      <c r="DZ86" s="944"/>
      <c r="EA86" s="248"/>
    </row>
    <row r="87" spans="1:131" s="249" customFormat="1" ht="26.25" customHeight="1" x14ac:dyDescent="0.15">
      <c r="A87" s="271">
        <v>20</v>
      </c>
      <c r="B87" s="967"/>
      <c r="C87" s="968"/>
      <c r="D87" s="968"/>
      <c r="E87" s="968"/>
      <c r="F87" s="968"/>
      <c r="G87" s="968"/>
      <c r="H87" s="968"/>
      <c r="I87" s="968"/>
      <c r="J87" s="968"/>
      <c r="K87" s="968"/>
      <c r="L87" s="968"/>
      <c r="M87" s="968"/>
      <c r="N87" s="968"/>
      <c r="O87" s="968"/>
      <c r="P87" s="969"/>
      <c r="Q87" s="970"/>
      <c r="R87" s="971"/>
      <c r="S87" s="971"/>
      <c r="T87" s="971"/>
      <c r="U87" s="971"/>
      <c r="V87" s="971"/>
      <c r="W87" s="971"/>
      <c r="X87" s="971"/>
      <c r="Y87" s="971"/>
      <c r="Z87" s="971"/>
      <c r="AA87" s="971"/>
      <c r="AB87" s="971"/>
      <c r="AC87" s="971"/>
      <c r="AD87" s="971"/>
      <c r="AE87" s="971"/>
      <c r="AF87" s="971"/>
      <c r="AG87" s="971"/>
      <c r="AH87" s="971"/>
      <c r="AI87" s="971"/>
      <c r="AJ87" s="971"/>
      <c r="AK87" s="971"/>
      <c r="AL87" s="971"/>
      <c r="AM87" s="971"/>
      <c r="AN87" s="971"/>
      <c r="AO87" s="971"/>
      <c r="AP87" s="971"/>
      <c r="AQ87" s="971"/>
      <c r="AR87" s="971"/>
      <c r="AS87" s="971"/>
      <c r="AT87" s="971"/>
      <c r="AU87" s="971"/>
      <c r="AV87" s="971"/>
      <c r="AW87" s="971"/>
      <c r="AX87" s="971"/>
      <c r="AY87" s="971"/>
      <c r="AZ87" s="972"/>
      <c r="BA87" s="972"/>
      <c r="BB87" s="972"/>
      <c r="BC87" s="972"/>
      <c r="BD87" s="973"/>
      <c r="BE87" s="267"/>
      <c r="BF87" s="267"/>
      <c r="BG87" s="267"/>
      <c r="BH87" s="267"/>
      <c r="BI87" s="267"/>
      <c r="BJ87" s="267"/>
      <c r="BK87" s="267"/>
      <c r="BL87" s="267"/>
      <c r="BM87" s="267"/>
      <c r="BN87" s="267"/>
      <c r="BO87" s="267"/>
      <c r="BP87" s="267"/>
      <c r="BQ87" s="264">
        <v>81</v>
      </c>
      <c r="BR87" s="269"/>
      <c r="BS87" s="948"/>
      <c r="BT87" s="949"/>
      <c r="BU87" s="949"/>
      <c r="BV87" s="949"/>
      <c r="BW87" s="949"/>
      <c r="BX87" s="949"/>
      <c r="BY87" s="949"/>
      <c r="BZ87" s="949"/>
      <c r="CA87" s="949"/>
      <c r="CB87" s="949"/>
      <c r="CC87" s="949"/>
      <c r="CD87" s="949"/>
      <c r="CE87" s="949"/>
      <c r="CF87" s="949"/>
      <c r="CG87" s="950"/>
      <c r="CH87" s="945"/>
      <c r="CI87" s="946"/>
      <c r="CJ87" s="946"/>
      <c r="CK87" s="946"/>
      <c r="CL87" s="947"/>
      <c r="CM87" s="945"/>
      <c r="CN87" s="946"/>
      <c r="CO87" s="946"/>
      <c r="CP87" s="946"/>
      <c r="CQ87" s="947"/>
      <c r="CR87" s="945"/>
      <c r="CS87" s="946"/>
      <c r="CT87" s="946"/>
      <c r="CU87" s="946"/>
      <c r="CV87" s="947"/>
      <c r="CW87" s="945"/>
      <c r="CX87" s="946"/>
      <c r="CY87" s="946"/>
      <c r="CZ87" s="946"/>
      <c r="DA87" s="947"/>
      <c r="DB87" s="945"/>
      <c r="DC87" s="946"/>
      <c r="DD87" s="946"/>
      <c r="DE87" s="946"/>
      <c r="DF87" s="947"/>
      <c r="DG87" s="945"/>
      <c r="DH87" s="946"/>
      <c r="DI87" s="946"/>
      <c r="DJ87" s="946"/>
      <c r="DK87" s="947"/>
      <c r="DL87" s="945"/>
      <c r="DM87" s="946"/>
      <c r="DN87" s="946"/>
      <c r="DO87" s="946"/>
      <c r="DP87" s="947"/>
      <c r="DQ87" s="945"/>
      <c r="DR87" s="946"/>
      <c r="DS87" s="946"/>
      <c r="DT87" s="946"/>
      <c r="DU87" s="947"/>
      <c r="DV87" s="942"/>
      <c r="DW87" s="943"/>
      <c r="DX87" s="943"/>
      <c r="DY87" s="943"/>
      <c r="DZ87" s="944"/>
      <c r="EA87" s="248"/>
    </row>
    <row r="88" spans="1:131" s="249" customFormat="1" ht="26.25" customHeight="1" thickBot="1" x14ac:dyDescent="0.2">
      <c r="A88" s="266" t="s">
        <v>392</v>
      </c>
      <c r="B88" s="876" t="s">
        <v>427</v>
      </c>
      <c r="C88" s="877"/>
      <c r="D88" s="877"/>
      <c r="E88" s="877"/>
      <c r="F88" s="877"/>
      <c r="G88" s="877"/>
      <c r="H88" s="877"/>
      <c r="I88" s="877"/>
      <c r="J88" s="877"/>
      <c r="K88" s="877"/>
      <c r="L88" s="877"/>
      <c r="M88" s="877"/>
      <c r="N88" s="877"/>
      <c r="O88" s="877"/>
      <c r="P88" s="878"/>
      <c r="Q88" s="923"/>
      <c r="R88" s="924"/>
      <c r="S88" s="924"/>
      <c r="T88" s="924"/>
      <c r="U88" s="924"/>
      <c r="V88" s="924"/>
      <c r="W88" s="924"/>
      <c r="X88" s="924"/>
      <c r="Y88" s="924"/>
      <c r="Z88" s="924"/>
      <c r="AA88" s="924"/>
      <c r="AB88" s="924"/>
      <c r="AC88" s="924"/>
      <c r="AD88" s="924"/>
      <c r="AE88" s="924"/>
      <c r="AF88" s="927">
        <v>99295</v>
      </c>
      <c r="AG88" s="927"/>
      <c r="AH88" s="927"/>
      <c r="AI88" s="927"/>
      <c r="AJ88" s="927"/>
      <c r="AK88" s="924"/>
      <c r="AL88" s="924"/>
      <c r="AM88" s="924"/>
      <c r="AN88" s="924"/>
      <c r="AO88" s="924"/>
      <c r="AP88" s="927">
        <v>131195</v>
      </c>
      <c r="AQ88" s="927"/>
      <c r="AR88" s="927"/>
      <c r="AS88" s="927"/>
      <c r="AT88" s="927"/>
      <c r="AU88" s="927">
        <v>168</v>
      </c>
      <c r="AV88" s="927"/>
      <c r="AW88" s="927"/>
      <c r="AX88" s="927"/>
      <c r="AY88" s="927"/>
      <c r="AZ88" s="932"/>
      <c r="BA88" s="932"/>
      <c r="BB88" s="932"/>
      <c r="BC88" s="932"/>
      <c r="BD88" s="933"/>
      <c r="BE88" s="267"/>
      <c r="BF88" s="267"/>
      <c r="BG88" s="267"/>
      <c r="BH88" s="267"/>
      <c r="BI88" s="267"/>
      <c r="BJ88" s="267"/>
      <c r="BK88" s="267"/>
      <c r="BL88" s="267"/>
      <c r="BM88" s="267"/>
      <c r="BN88" s="267"/>
      <c r="BO88" s="267"/>
      <c r="BP88" s="267"/>
      <c r="BQ88" s="264">
        <v>82</v>
      </c>
      <c r="BR88" s="269"/>
      <c r="BS88" s="948"/>
      <c r="BT88" s="949"/>
      <c r="BU88" s="949"/>
      <c r="BV88" s="949"/>
      <c r="BW88" s="949"/>
      <c r="BX88" s="949"/>
      <c r="BY88" s="949"/>
      <c r="BZ88" s="949"/>
      <c r="CA88" s="949"/>
      <c r="CB88" s="949"/>
      <c r="CC88" s="949"/>
      <c r="CD88" s="949"/>
      <c r="CE88" s="949"/>
      <c r="CF88" s="949"/>
      <c r="CG88" s="950"/>
      <c r="CH88" s="945"/>
      <c r="CI88" s="946"/>
      <c r="CJ88" s="946"/>
      <c r="CK88" s="946"/>
      <c r="CL88" s="947"/>
      <c r="CM88" s="945"/>
      <c r="CN88" s="946"/>
      <c r="CO88" s="946"/>
      <c r="CP88" s="946"/>
      <c r="CQ88" s="947"/>
      <c r="CR88" s="945"/>
      <c r="CS88" s="946"/>
      <c r="CT88" s="946"/>
      <c r="CU88" s="946"/>
      <c r="CV88" s="947"/>
      <c r="CW88" s="945"/>
      <c r="CX88" s="946"/>
      <c r="CY88" s="946"/>
      <c r="CZ88" s="946"/>
      <c r="DA88" s="947"/>
      <c r="DB88" s="945"/>
      <c r="DC88" s="946"/>
      <c r="DD88" s="946"/>
      <c r="DE88" s="946"/>
      <c r="DF88" s="947"/>
      <c r="DG88" s="945"/>
      <c r="DH88" s="946"/>
      <c r="DI88" s="946"/>
      <c r="DJ88" s="946"/>
      <c r="DK88" s="947"/>
      <c r="DL88" s="945"/>
      <c r="DM88" s="946"/>
      <c r="DN88" s="946"/>
      <c r="DO88" s="946"/>
      <c r="DP88" s="947"/>
      <c r="DQ88" s="945"/>
      <c r="DR88" s="946"/>
      <c r="DS88" s="946"/>
      <c r="DT88" s="946"/>
      <c r="DU88" s="947"/>
      <c r="DV88" s="942"/>
      <c r="DW88" s="943"/>
      <c r="DX88" s="943"/>
      <c r="DY88" s="943"/>
      <c r="DZ88" s="944"/>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8"/>
      <c r="BT89" s="949"/>
      <c r="BU89" s="949"/>
      <c r="BV89" s="949"/>
      <c r="BW89" s="949"/>
      <c r="BX89" s="949"/>
      <c r="BY89" s="949"/>
      <c r="BZ89" s="949"/>
      <c r="CA89" s="949"/>
      <c r="CB89" s="949"/>
      <c r="CC89" s="949"/>
      <c r="CD89" s="949"/>
      <c r="CE89" s="949"/>
      <c r="CF89" s="949"/>
      <c r="CG89" s="950"/>
      <c r="CH89" s="945"/>
      <c r="CI89" s="946"/>
      <c r="CJ89" s="946"/>
      <c r="CK89" s="946"/>
      <c r="CL89" s="947"/>
      <c r="CM89" s="945"/>
      <c r="CN89" s="946"/>
      <c r="CO89" s="946"/>
      <c r="CP89" s="946"/>
      <c r="CQ89" s="947"/>
      <c r="CR89" s="945"/>
      <c r="CS89" s="946"/>
      <c r="CT89" s="946"/>
      <c r="CU89" s="946"/>
      <c r="CV89" s="947"/>
      <c r="CW89" s="945"/>
      <c r="CX89" s="946"/>
      <c r="CY89" s="946"/>
      <c r="CZ89" s="946"/>
      <c r="DA89" s="947"/>
      <c r="DB89" s="945"/>
      <c r="DC89" s="946"/>
      <c r="DD89" s="946"/>
      <c r="DE89" s="946"/>
      <c r="DF89" s="947"/>
      <c r="DG89" s="945"/>
      <c r="DH89" s="946"/>
      <c r="DI89" s="946"/>
      <c r="DJ89" s="946"/>
      <c r="DK89" s="947"/>
      <c r="DL89" s="945"/>
      <c r="DM89" s="946"/>
      <c r="DN89" s="946"/>
      <c r="DO89" s="946"/>
      <c r="DP89" s="947"/>
      <c r="DQ89" s="945"/>
      <c r="DR89" s="946"/>
      <c r="DS89" s="946"/>
      <c r="DT89" s="946"/>
      <c r="DU89" s="947"/>
      <c r="DV89" s="942"/>
      <c r="DW89" s="943"/>
      <c r="DX89" s="943"/>
      <c r="DY89" s="943"/>
      <c r="DZ89" s="944"/>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8"/>
      <c r="BT90" s="949"/>
      <c r="BU90" s="949"/>
      <c r="BV90" s="949"/>
      <c r="BW90" s="949"/>
      <c r="BX90" s="949"/>
      <c r="BY90" s="949"/>
      <c r="BZ90" s="949"/>
      <c r="CA90" s="949"/>
      <c r="CB90" s="949"/>
      <c r="CC90" s="949"/>
      <c r="CD90" s="949"/>
      <c r="CE90" s="949"/>
      <c r="CF90" s="949"/>
      <c r="CG90" s="950"/>
      <c r="CH90" s="945"/>
      <c r="CI90" s="946"/>
      <c r="CJ90" s="946"/>
      <c r="CK90" s="946"/>
      <c r="CL90" s="947"/>
      <c r="CM90" s="945"/>
      <c r="CN90" s="946"/>
      <c r="CO90" s="946"/>
      <c r="CP90" s="946"/>
      <c r="CQ90" s="947"/>
      <c r="CR90" s="945"/>
      <c r="CS90" s="946"/>
      <c r="CT90" s="946"/>
      <c r="CU90" s="946"/>
      <c r="CV90" s="947"/>
      <c r="CW90" s="945"/>
      <c r="CX90" s="946"/>
      <c r="CY90" s="946"/>
      <c r="CZ90" s="946"/>
      <c r="DA90" s="947"/>
      <c r="DB90" s="945"/>
      <c r="DC90" s="946"/>
      <c r="DD90" s="946"/>
      <c r="DE90" s="946"/>
      <c r="DF90" s="947"/>
      <c r="DG90" s="945"/>
      <c r="DH90" s="946"/>
      <c r="DI90" s="946"/>
      <c r="DJ90" s="946"/>
      <c r="DK90" s="947"/>
      <c r="DL90" s="945"/>
      <c r="DM90" s="946"/>
      <c r="DN90" s="946"/>
      <c r="DO90" s="946"/>
      <c r="DP90" s="947"/>
      <c r="DQ90" s="945"/>
      <c r="DR90" s="946"/>
      <c r="DS90" s="946"/>
      <c r="DT90" s="946"/>
      <c r="DU90" s="947"/>
      <c r="DV90" s="942"/>
      <c r="DW90" s="943"/>
      <c r="DX90" s="943"/>
      <c r="DY90" s="943"/>
      <c r="DZ90" s="944"/>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8"/>
      <c r="BT91" s="949"/>
      <c r="BU91" s="949"/>
      <c r="BV91" s="949"/>
      <c r="BW91" s="949"/>
      <c r="BX91" s="949"/>
      <c r="BY91" s="949"/>
      <c r="BZ91" s="949"/>
      <c r="CA91" s="949"/>
      <c r="CB91" s="949"/>
      <c r="CC91" s="949"/>
      <c r="CD91" s="949"/>
      <c r="CE91" s="949"/>
      <c r="CF91" s="949"/>
      <c r="CG91" s="950"/>
      <c r="CH91" s="945"/>
      <c r="CI91" s="946"/>
      <c r="CJ91" s="946"/>
      <c r="CK91" s="946"/>
      <c r="CL91" s="947"/>
      <c r="CM91" s="945"/>
      <c r="CN91" s="946"/>
      <c r="CO91" s="946"/>
      <c r="CP91" s="946"/>
      <c r="CQ91" s="947"/>
      <c r="CR91" s="945"/>
      <c r="CS91" s="946"/>
      <c r="CT91" s="946"/>
      <c r="CU91" s="946"/>
      <c r="CV91" s="947"/>
      <c r="CW91" s="945"/>
      <c r="CX91" s="946"/>
      <c r="CY91" s="946"/>
      <c r="CZ91" s="946"/>
      <c r="DA91" s="947"/>
      <c r="DB91" s="945"/>
      <c r="DC91" s="946"/>
      <c r="DD91" s="946"/>
      <c r="DE91" s="946"/>
      <c r="DF91" s="947"/>
      <c r="DG91" s="945"/>
      <c r="DH91" s="946"/>
      <c r="DI91" s="946"/>
      <c r="DJ91" s="946"/>
      <c r="DK91" s="947"/>
      <c r="DL91" s="945"/>
      <c r="DM91" s="946"/>
      <c r="DN91" s="946"/>
      <c r="DO91" s="946"/>
      <c r="DP91" s="947"/>
      <c r="DQ91" s="945"/>
      <c r="DR91" s="946"/>
      <c r="DS91" s="946"/>
      <c r="DT91" s="946"/>
      <c r="DU91" s="947"/>
      <c r="DV91" s="942"/>
      <c r="DW91" s="943"/>
      <c r="DX91" s="943"/>
      <c r="DY91" s="943"/>
      <c r="DZ91" s="944"/>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8"/>
      <c r="BT92" s="949"/>
      <c r="BU92" s="949"/>
      <c r="BV92" s="949"/>
      <c r="BW92" s="949"/>
      <c r="BX92" s="949"/>
      <c r="BY92" s="949"/>
      <c r="BZ92" s="949"/>
      <c r="CA92" s="949"/>
      <c r="CB92" s="949"/>
      <c r="CC92" s="949"/>
      <c r="CD92" s="949"/>
      <c r="CE92" s="949"/>
      <c r="CF92" s="949"/>
      <c r="CG92" s="950"/>
      <c r="CH92" s="945"/>
      <c r="CI92" s="946"/>
      <c r="CJ92" s="946"/>
      <c r="CK92" s="946"/>
      <c r="CL92" s="947"/>
      <c r="CM92" s="945"/>
      <c r="CN92" s="946"/>
      <c r="CO92" s="946"/>
      <c r="CP92" s="946"/>
      <c r="CQ92" s="947"/>
      <c r="CR92" s="945"/>
      <c r="CS92" s="946"/>
      <c r="CT92" s="946"/>
      <c r="CU92" s="946"/>
      <c r="CV92" s="947"/>
      <c r="CW92" s="945"/>
      <c r="CX92" s="946"/>
      <c r="CY92" s="946"/>
      <c r="CZ92" s="946"/>
      <c r="DA92" s="947"/>
      <c r="DB92" s="945"/>
      <c r="DC92" s="946"/>
      <c r="DD92" s="946"/>
      <c r="DE92" s="946"/>
      <c r="DF92" s="947"/>
      <c r="DG92" s="945"/>
      <c r="DH92" s="946"/>
      <c r="DI92" s="946"/>
      <c r="DJ92" s="946"/>
      <c r="DK92" s="947"/>
      <c r="DL92" s="945"/>
      <c r="DM92" s="946"/>
      <c r="DN92" s="946"/>
      <c r="DO92" s="946"/>
      <c r="DP92" s="947"/>
      <c r="DQ92" s="945"/>
      <c r="DR92" s="946"/>
      <c r="DS92" s="946"/>
      <c r="DT92" s="946"/>
      <c r="DU92" s="947"/>
      <c r="DV92" s="942"/>
      <c r="DW92" s="943"/>
      <c r="DX92" s="943"/>
      <c r="DY92" s="943"/>
      <c r="DZ92" s="944"/>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8"/>
      <c r="BT93" s="949"/>
      <c r="BU93" s="949"/>
      <c r="BV93" s="949"/>
      <c r="BW93" s="949"/>
      <c r="BX93" s="949"/>
      <c r="BY93" s="949"/>
      <c r="BZ93" s="949"/>
      <c r="CA93" s="949"/>
      <c r="CB93" s="949"/>
      <c r="CC93" s="949"/>
      <c r="CD93" s="949"/>
      <c r="CE93" s="949"/>
      <c r="CF93" s="949"/>
      <c r="CG93" s="950"/>
      <c r="CH93" s="945"/>
      <c r="CI93" s="946"/>
      <c r="CJ93" s="946"/>
      <c r="CK93" s="946"/>
      <c r="CL93" s="947"/>
      <c r="CM93" s="945"/>
      <c r="CN93" s="946"/>
      <c r="CO93" s="946"/>
      <c r="CP93" s="946"/>
      <c r="CQ93" s="947"/>
      <c r="CR93" s="945"/>
      <c r="CS93" s="946"/>
      <c r="CT93" s="946"/>
      <c r="CU93" s="946"/>
      <c r="CV93" s="947"/>
      <c r="CW93" s="945"/>
      <c r="CX93" s="946"/>
      <c r="CY93" s="946"/>
      <c r="CZ93" s="946"/>
      <c r="DA93" s="947"/>
      <c r="DB93" s="945"/>
      <c r="DC93" s="946"/>
      <c r="DD93" s="946"/>
      <c r="DE93" s="946"/>
      <c r="DF93" s="947"/>
      <c r="DG93" s="945"/>
      <c r="DH93" s="946"/>
      <c r="DI93" s="946"/>
      <c r="DJ93" s="946"/>
      <c r="DK93" s="947"/>
      <c r="DL93" s="945"/>
      <c r="DM93" s="946"/>
      <c r="DN93" s="946"/>
      <c r="DO93" s="946"/>
      <c r="DP93" s="947"/>
      <c r="DQ93" s="945"/>
      <c r="DR93" s="946"/>
      <c r="DS93" s="946"/>
      <c r="DT93" s="946"/>
      <c r="DU93" s="947"/>
      <c r="DV93" s="942"/>
      <c r="DW93" s="943"/>
      <c r="DX93" s="943"/>
      <c r="DY93" s="943"/>
      <c r="DZ93" s="944"/>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8"/>
      <c r="BT94" s="949"/>
      <c r="BU94" s="949"/>
      <c r="BV94" s="949"/>
      <c r="BW94" s="949"/>
      <c r="BX94" s="949"/>
      <c r="BY94" s="949"/>
      <c r="BZ94" s="949"/>
      <c r="CA94" s="949"/>
      <c r="CB94" s="949"/>
      <c r="CC94" s="949"/>
      <c r="CD94" s="949"/>
      <c r="CE94" s="949"/>
      <c r="CF94" s="949"/>
      <c r="CG94" s="950"/>
      <c r="CH94" s="945"/>
      <c r="CI94" s="946"/>
      <c r="CJ94" s="946"/>
      <c r="CK94" s="946"/>
      <c r="CL94" s="947"/>
      <c r="CM94" s="945"/>
      <c r="CN94" s="946"/>
      <c r="CO94" s="946"/>
      <c r="CP94" s="946"/>
      <c r="CQ94" s="947"/>
      <c r="CR94" s="945"/>
      <c r="CS94" s="946"/>
      <c r="CT94" s="946"/>
      <c r="CU94" s="946"/>
      <c r="CV94" s="947"/>
      <c r="CW94" s="945"/>
      <c r="CX94" s="946"/>
      <c r="CY94" s="946"/>
      <c r="CZ94" s="946"/>
      <c r="DA94" s="947"/>
      <c r="DB94" s="945"/>
      <c r="DC94" s="946"/>
      <c r="DD94" s="946"/>
      <c r="DE94" s="946"/>
      <c r="DF94" s="947"/>
      <c r="DG94" s="945"/>
      <c r="DH94" s="946"/>
      <c r="DI94" s="946"/>
      <c r="DJ94" s="946"/>
      <c r="DK94" s="947"/>
      <c r="DL94" s="945"/>
      <c r="DM94" s="946"/>
      <c r="DN94" s="946"/>
      <c r="DO94" s="946"/>
      <c r="DP94" s="947"/>
      <c r="DQ94" s="945"/>
      <c r="DR94" s="946"/>
      <c r="DS94" s="946"/>
      <c r="DT94" s="946"/>
      <c r="DU94" s="947"/>
      <c r="DV94" s="942"/>
      <c r="DW94" s="943"/>
      <c r="DX94" s="943"/>
      <c r="DY94" s="943"/>
      <c r="DZ94" s="944"/>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8"/>
      <c r="BT95" s="949"/>
      <c r="BU95" s="949"/>
      <c r="BV95" s="949"/>
      <c r="BW95" s="949"/>
      <c r="BX95" s="949"/>
      <c r="BY95" s="949"/>
      <c r="BZ95" s="949"/>
      <c r="CA95" s="949"/>
      <c r="CB95" s="949"/>
      <c r="CC95" s="949"/>
      <c r="CD95" s="949"/>
      <c r="CE95" s="949"/>
      <c r="CF95" s="949"/>
      <c r="CG95" s="950"/>
      <c r="CH95" s="945"/>
      <c r="CI95" s="946"/>
      <c r="CJ95" s="946"/>
      <c r="CK95" s="946"/>
      <c r="CL95" s="947"/>
      <c r="CM95" s="945"/>
      <c r="CN95" s="946"/>
      <c r="CO95" s="946"/>
      <c r="CP95" s="946"/>
      <c r="CQ95" s="947"/>
      <c r="CR95" s="945"/>
      <c r="CS95" s="946"/>
      <c r="CT95" s="946"/>
      <c r="CU95" s="946"/>
      <c r="CV95" s="947"/>
      <c r="CW95" s="945"/>
      <c r="CX95" s="946"/>
      <c r="CY95" s="946"/>
      <c r="CZ95" s="946"/>
      <c r="DA95" s="947"/>
      <c r="DB95" s="945"/>
      <c r="DC95" s="946"/>
      <c r="DD95" s="946"/>
      <c r="DE95" s="946"/>
      <c r="DF95" s="947"/>
      <c r="DG95" s="945"/>
      <c r="DH95" s="946"/>
      <c r="DI95" s="946"/>
      <c r="DJ95" s="946"/>
      <c r="DK95" s="947"/>
      <c r="DL95" s="945"/>
      <c r="DM95" s="946"/>
      <c r="DN95" s="946"/>
      <c r="DO95" s="946"/>
      <c r="DP95" s="947"/>
      <c r="DQ95" s="945"/>
      <c r="DR95" s="946"/>
      <c r="DS95" s="946"/>
      <c r="DT95" s="946"/>
      <c r="DU95" s="947"/>
      <c r="DV95" s="942"/>
      <c r="DW95" s="943"/>
      <c r="DX95" s="943"/>
      <c r="DY95" s="943"/>
      <c r="DZ95" s="944"/>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8"/>
      <c r="BT96" s="949"/>
      <c r="BU96" s="949"/>
      <c r="BV96" s="949"/>
      <c r="BW96" s="949"/>
      <c r="BX96" s="949"/>
      <c r="BY96" s="949"/>
      <c r="BZ96" s="949"/>
      <c r="CA96" s="949"/>
      <c r="CB96" s="949"/>
      <c r="CC96" s="949"/>
      <c r="CD96" s="949"/>
      <c r="CE96" s="949"/>
      <c r="CF96" s="949"/>
      <c r="CG96" s="950"/>
      <c r="CH96" s="945"/>
      <c r="CI96" s="946"/>
      <c r="CJ96" s="946"/>
      <c r="CK96" s="946"/>
      <c r="CL96" s="947"/>
      <c r="CM96" s="945"/>
      <c r="CN96" s="946"/>
      <c r="CO96" s="946"/>
      <c r="CP96" s="946"/>
      <c r="CQ96" s="947"/>
      <c r="CR96" s="945"/>
      <c r="CS96" s="946"/>
      <c r="CT96" s="946"/>
      <c r="CU96" s="946"/>
      <c r="CV96" s="947"/>
      <c r="CW96" s="945"/>
      <c r="CX96" s="946"/>
      <c r="CY96" s="946"/>
      <c r="CZ96" s="946"/>
      <c r="DA96" s="947"/>
      <c r="DB96" s="945"/>
      <c r="DC96" s="946"/>
      <c r="DD96" s="946"/>
      <c r="DE96" s="946"/>
      <c r="DF96" s="947"/>
      <c r="DG96" s="945"/>
      <c r="DH96" s="946"/>
      <c r="DI96" s="946"/>
      <c r="DJ96" s="946"/>
      <c r="DK96" s="947"/>
      <c r="DL96" s="945"/>
      <c r="DM96" s="946"/>
      <c r="DN96" s="946"/>
      <c r="DO96" s="946"/>
      <c r="DP96" s="947"/>
      <c r="DQ96" s="945"/>
      <c r="DR96" s="946"/>
      <c r="DS96" s="946"/>
      <c r="DT96" s="946"/>
      <c r="DU96" s="947"/>
      <c r="DV96" s="942"/>
      <c r="DW96" s="943"/>
      <c r="DX96" s="943"/>
      <c r="DY96" s="943"/>
      <c r="DZ96" s="944"/>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8"/>
      <c r="BT97" s="949"/>
      <c r="BU97" s="949"/>
      <c r="BV97" s="949"/>
      <c r="BW97" s="949"/>
      <c r="BX97" s="949"/>
      <c r="BY97" s="949"/>
      <c r="BZ97" s="949"/>
      <c r="CA97" s="949"/>
      <c r="CB97" s="949"/>
      <c r="CC97" s="949"/>
      <c r="CD97" s="949"/>
      <c r="CE97" s="949"/>
      <c r="CF97" s="949"/>
      <c r="CG97" s="950"/>
      <c r="CH97" s="945"/>
      <c r="CI97" s="946"/>
      <c r="CJ97" s="946"/>
      <c r="CK97" s="946"/>
      <c r="CL97" s="947"/>
      <c r="CM97" s="945"/>
      <c r="CN97" s="946"/>
      <c r="CO97" s="946"/>
      <c r="CP97" s="946"/>
      <c r="CQ97" s="947"/>
      <c r="CR97" s="945"/>
      <c r="CS97" s="946"/>
      <c r="CT97" s="946"/>
      <c r="CU97" s="946"/>
      <c r="CV97" s="947"/>
      <c r="CW97" s="945"/>
      <c r="CX97" s="946"/>
      <c r="CY97" s="946"/>
      <c r="CZ97" s="946"/>
      <c r="DA97" s="947"/>
      <c r="DB97" s="945"/>
      <c r="DC97" s="946"/>
      <c r="DD97" s="946"/>
      <c r="DE97" s="946"/>
      <c r="DF97" s="947"/>
      <c r="DG97" s="945"/>
      <c r="DH97" s="946"/>
      <c r="DI97" s="946"/>
      <c r="DJ97" s="946"/>
      <c r="DK97" s="947"/>
      <c r="DL97" s="945"/>
      <c r="DM97" s="946"/>
      <c r="DN97" s="946"/>
      <c r="DO97" s="946"/>
      <c r="DP97" s="947"/>
      <c r="DQ97" s="945"/>
      <c r="DR97" s="946"/>
      <c r="DS97" s="946"/>
      <c r="DT97" s="946"/>
      <c r="DU97" s="947"/>
      <c r="DV97" s="942"/>
      <c r="DW97" s="943"/>
      <c r="DX97" s="943"/>
      <c r="DY97" s="943"/>
      <c r="DZ97" s="944"/>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8"/>
      <c r="BT98" s="949"/>
      <c r="BU98" s="949"/>
      <c r="BV98" s="949"/>
      <c r="BW98" s="949"/>
      <c r="BX98" s="949"/>
      <c r="BY98" s="949"/>
      <c r="BZ98" s="949"/>
      <c r="CA98" s="949"/>
      <c r="CB98" s="949"/>
      <c r="CC98" s="949"/>
      <c r="CD98" s="949"/>
      <c r="CE98" s="949"/>
      <c r="CF98" s="949"/>
      <c r="CG98" s="950"/>
      <c r="CH98" s="945"/>
      <c r="CI98" s="946"/>
      <c r="CJ98" s="946"/>
      <c r="CK98" s="946"/>
      <c r="CL98" s="947"/>
      <c r="CM98" s="945"/>
      <c r="CN98" s="946"/>
      <c r="CO98" s="946"/>
      <c r="CP98" s="946"/>
      <c r="CQ98" s="947"/>
      <c r="CR98" s="945"/>
      <c r="CS98" s="946"/>
      <c r="CT98" s="946"/>
      <c r="CU98" s="946"/>
      <c r="CV98" s="947"/>
      <c r="CW98" s="945"/>
      <c r="CX98" s="946"/>
      <c r="CY98" s="946"/>
      <c r="CZ98" s="946"/>
      <c r="DA98" s="947"/>
      <c r="DB98" s="945"/>
      <c r="DC98" s="946"/>
      <c r="DD98" s="946"/>
      <c r="DE98" s="946"/>
      <c r="DF98" s="947"/>
      <c r="DG98" s="945"/>
      <c r="DH98" s="946"/>
      <c r="DI98" s="946"/>
      <c r="DJ98" s="946"/>
      <c r="DK98" s="947"/>
      <c r="DL98" s="945"/>
      <c r="DM98" s="946"/>
      <c r="DN98" s="946"/>
      <c r="DO98" s="946"/>
      <c r="DP98" s="947"/>
      <c r="DQ98" s="945"/>
      <c r="DR98" s="946"/>
      <c r="DS98" s="946"/>
      <c r="DT98" s="946"/>
      <c r="DU98" s="947"/>
      <c r="DV98" s="942"/>
      <c r="DW98" s="943"/>
      <c r="DX98" s="943"/>
      <c r="DY98" s="943"/>
      <c r="DZ98" s="944"/>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8"/>
      <c r="BT99" s="949"/>
      <c r="BU99" s="949"/>
      <c r="BV99" s="949"/>
      <c r="BW99" s="949"/>
      <c r="BX99" s="949"/>
      <c r="BY99" s="949"/>
      <c r="BZ99" s="949"/>
      <c r="CA99" s="949"/>
      <c r="CB99" s="949"/>
      <c r="CC99" s="949"/>
      <c r="CD99" s="949"/>
      <c r="CE99" s="949"/>
      <c r="CF99" s="949"/>
      <c r="CG99" s="950"/>
      <c r="CH99" s="945"/>
      <c r="CI99" s="946"/>
      <c r="CJ99" s="946"/>
      <c r="CK99" s="946"/>
      <c r="CL99" s="947"/>
      <c r="CM99" s="945"/>
      <c r="CN99" s="946"/>
      <c r="CO99" s="946"/>
      <c r="CP99" s="946"/>
      <c r="CQ99" s="947"/>
      <c r="CR99" s="945"/>
      <c r="CS99" s="946"/>
      <c r="CT99" s="946"/>
      <c r="CU99" s="946"/>
      <c r="CV99" s="947"/>
      <c r="CW99" s="945"/>
      <c r="CX99" s="946"/>
      <c r="CY99" s="946"/>
      <c r="CZ99" s="946"/>
      <c r="DA99" s="947"/>
      <c r="DB99" s="945"/>
      <c r="DC99" s="946"/>
      <c r="DD99" s="946"/>
      <c r="DE99" s="946"/>
      <c r="DF99" s="947"/>
      <c r="DG99" s="945"/>
      <c r="DH99" s="946"/>
      <c r="DI99" s="946"/>
      <c r="DJ99" s="946"/>
      <c r="DK99" s="947"/>
      <c r="DL99" s="945"/>
      <c r="DM99" s="946"/>
      <c r="DN99" s="946"/>
      <c r="DO99" s="946"/>
      <c r="DP99" s="947"/>
      <c r="DQ99" s="945"/>
      <c r="DR99" s="946"/>
      <c r="DS99" s="946"/>
      <c r="DT99" s="946"/>
      <c r="DU99" s="947"/>
      <c r="DV99" s="942"/>
      <c r="DW99" s="943"/>
      <c r="DX99" s="943"/>
      <c r="DY99" s="943"/>
      <c r="DZ99" s="944"/>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8"/>
      <c r="BT100" s="949"/>
      <c r="BU100" s="949"/>
      <c r="BV100" s="949"/>
      <c r="BW100" s="949"/>
      <c r="BX100" s="949"/>
      <c r="BY100" s="949"/>
      <c r="BZ100" s="949"/>
      <c r="CA100" s="949"/>
      <c r="CB100" s="949"/>
      <c r="CC100" s="949"/>
      <c r="CD100" s="949"/>
      <c r="CE100" s="949"/>
      <c r="CF100" s="949"/>
      <c r="CG100" s="950"/>
      <c r="CH100" s="945"/>
      <c r="CI100" s="946"/>
      <c r="CJ100" s="946"/>
      <c r="CK100" s="946"/>
      <c r="CL100" s="947"/>
      <c r="CM100" s="945"/>
      <c r="CN100" s="946"/>
      <c r="CO100" s="946"/>
      <c r="CP100" s="946"/>
      <c r="CQ100" s="947"/>
      <c r="CR100" s="945"/>
      <c r="CS100" s="946"/>
      <c r="CT100" s="946"/>
      <c r="CU100" s="946"/>
      <c r="CV100" s="947"/>
      <c r="CW100" s="945"/>
      <c r="CX100" s="946"/>
      <c r="CY100" s="946"/>
      <c r="CZ100" s="946"/>
      <c r="DA100" s="947"/>
      <c r="DB100" s="945"/>
      <c r="DC100" s="946"/>
      <c r="DD100" s="946"/>
      <c r="DE100" s="946"/>
      <c r="DF100" s="947"/>
      <c r="DG100" s="945"/>
      <c r="DH100" s="946"/>
      <c r="DI100" s="946"/>
      <c r="DJ100" s="946"/>
      <c r="DK100" s="947"/>
      <c r="DL100" s="945"/>
      <c r="DM100" s="946"/>
      <c r="DN100" s="946"/>
      <c r="DO100" s="946"/>
      <c r="DP100" s="947"/>
      <c r="DQ100" s="945"/>
      <c r="DR100" s="946"/>
      <c r="DS100" s="946"/>
      <c r="DT100" s="946"/>
      <c r="DU100" s="947"/>
      <c r="DV100" s="942"/>
      <c r="DW100" s="943"/>
      <c r="DX100" s="943"/>
      <c r="DY100" s="943"/>
      <c r="DZ100" s="944"/>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8"/>
      <c r="BT101" s="949"/>
      <c r="BU101" s="949"/>
      <c r="BV101" s="949"/>
      <c r="BW101" s="949"/>
      <c r="BX101" s="949"/>
      <c r="BY101" s="949"/>
      <c r="BZ101" s="949"/>
      <c r="CA101" s="949"/>
      <c r="CB101" s="949"/>
      <c r="CC101" s="949"/>
      <c r="CD101" s="949"/>
      <c r="CE101" s="949"/>
      <c r="CF101" s="949"/>
      <c r="CG101" s="950"/>
      <c r="CH101" s="945"/>
      <c r="CI101" s="946"/>
      <c r="CJ101" s="946"/>
      <c r="CK101" s="946"/>
      <c r="CL101" s="947"/>
      <c r="CM101" s="945"/>
      <c r="CN101" s="946"/>
      <c r="CO101" s="946"/>
      <c r="CP101" s="946"/>
      <c r="CQ101" s="947"/>
      <c r="CR101" s="945"/>
      <c r="CS101" s="946"/>
      <c r="CT101" s="946"/>
      <c r="CU101" s="946"/>
      <c r="CV101" s="947"/>
      <c r="CW101" s="945"/>
      <c r="CX101" s="946"/>
      <c r="CY101" s="946"/>
      <c r="CZ101" s="946"/>
      <c r="DA101" s="947"/>
      <c r="DB101" s="945"/>
      <c r="DC101" s="946"/>
      <c r="DD101" s="946"/>
      <c r="DE101" s="946"/>
      <c r="DF101" s="947"/>
      <c r="DG101" s="945"/>
      <c r="DH101" s="946"/>
      <c r="DI101" s="946"/>
      <c r="DJ101" s="946"/>
      <c r="DK101" s="947"/>
      <c r="DL101" s="945"/>
      <c r="DM101" s="946"/>
      <c r="DN101" s="946"/>
      <c r="DO101" s="946"/>
      <c r="DP101" s="947"/>
      <c r="DQ101" s="945"/>
      <c r="DR101" s="946"/>
      <c r="DS101" s="946"/>
      <c r="DT101" s="946"/>
      <c r="DU101" s="947"/>
      <c r="DV101" s="942"/>
      <c r="DW101" s="943"/>
      <c r="DX101" s="943"/>
      <c r="DY101" s="943"/>
      <c r="DZ101" s="944"/>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76" t="s">
        <v>428</v>
      </c>
      <c r="BS102" s="877"/>
      <c r="BT102" s="877"/>
      <c r="BU102" s="877"/>
      <c r="BV102" s="877"/>
      <c r="BW102" s="877"/>
      <c r="BX102" s="877"/>
      <c r="BY102" s="877"/>
      <c r="BZ102" s="877"/>
      <c r="CA102" s="877"/>
      <c r="CB102" s="877"/>
      <c r="CC102" s="877"/>
      <c r="CD102" s="877"/>
      <c r="CE102" s="877"/>
      <c r="CF102" s="877"/>
      <c r="CG102" s="878"/>
      <c r="CH102" s="974"/>
      <c r="CI102" s="975"/>
      <c r="CJ102" s="975"/>
      <c r="CK102" s="975"/>
      <c r="CL102" s="976"/>
      <c r="CM102" s="974"/>
      <c r="CN102" s="975"/>
      <c r="CO102" s="975"/>
      <c r="CP102" s="975"/>
      <c r="CQ102" s="976"/>
      <c r="CR102" s="977"/>
      <c r="CS102" s="935"/>
      <c r="CT102" s="935"/>
      <c r="CU102" s="935"/>
      <c r="CV102" s="978"/>
      <c r="CW102" s="977"/>
      <c r="CX102" s="935"/>
      <c r="CY102" s="935"/>
      <c r="CZ102" s="935"/>
      <c r="DA102" s="978"/>
      <c r="DB102" s="977"/>
      <c r="DC102" s="935"/>
      <c r="DD102" s="935"/>
      <c r="DE102" s="935"/>
      <c r="DF102" s="978"/>
      <c r="DG102" s="977"/>
      <c r="DH102" s="935"/>
      <c r="DI102" s="935"/>
      <c r="DJ102" s="935"/>
      <c r="DK102" s="978"/>
      <c r="DL102" s="977"/>
      <c r="DM102" s="935"/>
      <c r="DN102" s="935"/>
      <c r="DO102" s="935"/>
      <c r="DP102" s="978"/>
      <c r="DQ102" s="977"/>
      <c r="DR102" s="935"/>
      <c r="DS102" s="935"/>
      <c r="DT102" s="935"/>
      <c r="DU102" s="978"/>
      <c r="DV102" s="1001"/>
      <c r="DW102" s="1002"/>
      <c r="DX102" s="1002"/>
      <c r="DY102" s="1002"/>
      <c r="DZ102" s="1003"/>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4" t="s">
        <v>429</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5" t="s">
        <v>430</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6" t="s">
        <v>433</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434</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48" customFormat="1" ht="26.25" customHeight="1" x14ac:dyDescent="0.15">
      <c r="A109" s="999" t="s">
        <v>435</v>
      </c>
      <c r="B109" s="980"/>
      <c r="C109" s="980"/>
      <c r="D109" s="980"/>
      <c r="E109" s="980"/>
      <c r="F109" s="980"/>
      <c r="G109" s="980"/>
      <c r="H109" s="980"/>
      <c r="I109" s="980"/>
      <c r="J109" s="980"/>
      <c r="K109" s="980"/>
      <c r="L109" s="980"/>
      <c r="M109" s="980"/>
      <c r="N109" s="980"/>
      <c r="O109" s="980"/>
      <c r="P109" s="980"/>
      <c r="Q109" s="980"/>
      <c r="R109" s="980"/>
      <c r="S109" s="980"/>
      <c r="T109" s="980"/>
      <c r="U109" s="980"/>
      <c r="V109" s="980"/>
      <c r="W109" s="980"/>
      <c r="X109" s="980"/>
      <c r="Y109" s="980"/>
      <c r="Z109" s="981"/>
      <c r="AA109" s="979" t="s">
        <v>436</v>
      </c>
      <c r="AB109" s="980"/>
      <c r="AC109" s="980"/>
      <c r="AD109" s="980"/>
      <c r="AE109" s="981"/>
      <c r="AF109" s="979" t="s">
        <v>437</v>
      </c>
      <c r="AG109" s="980"/>
      <c r="AH109" s="980"/>
      <c r="AI109" s="980"/>
      <c r="AJ109" s="981"/>
      <c r="AK109" s="979" t="s">
        <v>308</v>
      </c>
      <c r="AL109" s="980"/>
      <c r="AM109" s="980"/>
      <c r="AN109" s="980"/>
      <c r="AO109" s="981"/>
      <c r="AP109" s="979" t="s">
        <v>438</v>
      </c>
      <c r="AQ109" s="980"/>
      <c r="AR109" s="980"/>
      <c r="AS109" s="980"/>
      <c r="AT109" s="982"/>
      <c r="AU109" s="999" t="s">
        <v>435</v>
      </c>
      <c r="AV109" s="980"/>
      <c r="AW109" s="980"/>
      <c r="AX109" s="980"/>
      <c r="AY109" s="980"/>
      <c r="AZ109" s="980"/>
      <c r="BA109" s="980"/>
      <c r="BB109" s="980"/>
      <c r="BC109" s="980"/>
      <c r="BD109" s="980"/>
      <c r="BE109" s="980"/>
      <c r="BF109" s="980"/>
      <c r="BG109" s="980"/>
      <c r="BH109" s="980"/>
      <c r="BI109" s="980"/>
      <c r="BJ109" s="980"/>
      <c r="BK109" s="980"/>
      <c r="BL109" s="980"/>
      <c r="BM109" s="980"/>
      <c r="BN109" s="980"/>
      <c r="BO109" s="980"/>
      <c r="BP109" s="981"/>
      <c r="BQ109" s="979" t="s">
        <v>436</v>
      </c>
      <c r="BR109" s="980"/>
      <c r="BS109" s="980"/>
      <c r="BT109" s="980"/>
      <c r="BU109" s="981"/>
      <c r="BV109" s="979" t="s">
        <v>437</v>
      </c>
      <c r="BW109" s="980"/>
      <c r="BX109" s="980"/>
      <c r="BY109" s="980"/>
      <c r="BZ109" s="981"/>
      <c r="CA109" s="979" t="s">
        <v>308</v>
      </c>
      <c r="CB109" s="980"/>
      <c r="CC109" s="980"/>
      <c r="CD109" s="980"/>
      <c r="CE109" s="981"/>
      <c r="CF109" s="1000" t="s">
        <v>438</v>
      </c>
      <c r="CG109" s="1000"/>
      <c r="CH109" s="1000"/>
      <c r="CI109" s="1000"/>
      <c r="CJ109" s="1000"/>
      <c r="CK109" s="979" t="s">
        <v>439</v>
      </c>
      <c r="CL109" s="980"/>
      <c r="CM109" s="980"/>
      <c r="CN109" s="980"/>
      <c r="CO109" s="980"/>
      <c r="CP109" s="980"/>
      <c r="CQ109" s="980"/>
      <c r="CR109" s="980"/>
      <c r="CS109" s="980"/>
      <c r="CT109" s="980"/>
      <c r="CU109" s="980"/>
      <c r="CV109" s="980"/>
      <c r="CW109" s="980"/>
      <c r="CX109" s="980"/>
      <c r="CY109" s="980"/>
      <c r="CZ109" s="980"/>
      <c r="DA109" s="980"/>
      <c r="DB109" s="980"/>
      <c r="DC109" s="980"/>
      <c r="DD109" s="980"/>
      <c r="DE109" s="980"/>
      <c r="DF109" s="981"/>
      <c r="DG109" s="979" t="s">
        <v>436</v>
      </c>
      <c r="DH109" s="980"/>
      <c r="DI109" s="980"/>
      <c r="DJ109" s="980"/>
      <c r="DK109" s="981"/>
      <c r="DL109" s="979" t="s">
        <v>437</v>
      </c>
      <c r="DM109" s="980"/>
      <c r="DN109" s="980"/>
      <c r="DO109" s="980"/>
      <c r="DP109" s="981"/>
      <c r="DQ109" s="979" t="s">
        <v>308</v>
      </c>
      <c r="DR109" s="980"/>
      <c r="DS109" s="980"/>
      <c r="DT109" s="980"/>
      <c r="DU109" s="981"/>
      <c r="DV109" s="979" t="s">
        <v>438</v>
      </c>
      <c r="DW109" s="980"/>
      <c r="DX109" s="980"/>
      <c r="DY109" s="980"/>
      <c r="DZ109" s="982"/>
    </row>
    <row r="110" spans="1:131" s="248" customFormat="1" ht="26.25" customHeight="1" x14ac:dyDescent="0.15">
      <c r="A110" s="983" t="s">
        <v>440</v>
      </c>
      <c r="B110" s="984"/>
      <c r="C110" s="984"/>
      <c r="D110" s="984"/>
      <c r="E110" s="984"/>
      <c r="F110" s="984"/>
      <c r="G110" s="984"/>
      <c r="H110" s="984"/>
      <c r="I110" s="984"/>
      <c r="J110" s="984"/>
      <c r="K110" s="984"/>
      <c r="L110" s="984"/>
      <c r="M110" s="984"/>
      <c r="N110" s="984"/>
      <c r="O110" s="984"/>
      <c r="P110" s="984"/>
      <c r="Q110" s="984"/>
      <c r="R110" s="984"/>
      <c r="S110" s="984"/>
      <c r="T110" s="984"/>
      <c r="U110" s="984"/>
      <c r="V110" s="984"/>
      <c r="W110" s="984"/>
      <c r="X110" s="984"/>
      <c r="Y110" s="984"/>
      <c r="Z110" s="985"/>
      <c r="AA110" s="986">
        <v>751502</v>
      </c>
      <c r="AB110" s="987"/>
      <c r="AC110" s="987"/>
      <c r="AD110" s="987"/>
      <c r="AE110" s="988"/>
      <c r="AF110" s="989">
        <v>675771</v>
      </c>
      <c r="AG110" s="987"/>
      <c r="AH110" s="987"/>
      <c r="AI110" s="987"/>
      <c r="AJ110" s="988"/>
      <c r="AK110" s="989">
        <v>696951</v>
      </c>
      <c r="AL110" s="987"/>
      <c r="AM110" s="987"/>
      <c r="AN110" s="987"/>
      <c r="AO110" s="988"/>
      <c r="AP110" s="990">
        <v>17.7</v>
      </c>
      <c r="AQ110" s="991"/>
      <c r="AR110" s="991"/>
      <c r="AS110" s="991"/>
      <c r="AT110" s="992"/>
      <c r="AU110" s="993" t="s">
        <v>73</v>
      </c>
      <c r="AV110" s="994"/>
      <c r="AW110" s="994"/>
      <c r="AX110" s="994"/>
      <c r="AY110" s="994"/>
      <c r="AZ110" s="1035" t="s">
        <v>441</v>
      </c>
      <c r="BA110" s="984"/>
      <c r="BB110" s="984"/>
      <c r="BC110" s="984"/>
      <c r="BD110" s="984"/>
      <c r="BE110" s="984"/>
      <c r="BF110" s="984"/>
      <c r="BG110" s="984"/>
      <c r="BH110" s="984"/>
      <c r="BI110" s="984"/>
      <c r="BJ110" s="984"/>
      <c r="BK110" s="984"/>
      <c r="BL110" s="984"/>
      <c r="BM110" s="984"/>
      <c r="BN110" s="984"/>
      <c r="BO110" s="984"/>
      <c r="BP110" s="985"/>
      <c r="BQ110" s="1021">
        <v>7911146</v>
      </c>
      <c r="BR110" s="1022"/>
      <c r="BS110" s="1022"/>
      <c r="BT110" s="1022"/>
      <c r="BU110" s="1022"/>
      <c r="BV110" s="1022">
        <v>8007198</v>
      </c>
      <c r="BW110" s="1022"/>
      <c r="BX110" s="1022"/>
      <c r="BY110" s="1022"/>
      <c r="BZ110" s="1022"/>
      <c r="CA110" s="1022">
        <v>8170948</v>
      </c>
      <c r="CB110" s="1022"/>
      <c r="CC110" s="1022"/>
      <c r="CD110" s="1022"/>
      <c r="CE110" s="1022"/>
      <c r="CF110" s="1036">
        <v>207.9</v>
      </c>
      <c r="CG110" s="1037"/>
      <c r="CH110" s="1037"/>
      <c r="CI110" s="1037"/>
      <c r="CJ110" s="1037"/>
      <c r="CK110" s="1038" t="s">
        <v>442</v>
      </c>
      <c r="CL110" s="1039"/>
      <c r="CM110" s="1018" t="s">
        <v>443</v>
      </c>
      <c r="CN110" s="1019"/>
      <c r="CO110" s="1019"/>
      <c r="CP110" s="1019"/>
      <c r="CQ110" s="1019"/>
      <c r="CR110" s="1019"/>
      <c r="CS110" s="1019"/>
      <c r="CT110" s="1019"/>
      <c r="CU110" s="1019"/>
      <c r="CV110" s="1019"/>
      <c r="CW110" s="1019"/>
      <c r="CX110" s="1019"/>
      <c r="CY110" s="1019"/>
      <c r="CZ110" s="1019"/>
      <c r="DA110" s="1019"/>
      <c r="DB110" s="1019"/>
      <c r="DC110" s="1019"/>
      <c r="DD110" s="1019"/>
      <c r="DE110" s="1019"/>
      <c r="DF110" s="1020"/>
      <c r="DG110" s="1021" t="s">
        <v>444</v>
      </c>
      <c r="DH110" s="1022"/>
      <c r="DI110" s="1022"/>
      <c r="DJ110" s="1022"/>
      <c r="DK110" s="1022"/>
      <c r="DL110" s="1022" t="s">
        <v>445</v>
      </c>
      <c r="DM110" s="1022"/>
      <c r="DN110" s="1022"/>
      <c r="DO110" s="1022"/>
      <c r="DP110" s="1022"/>
      <c r="DQ110" s="1022" t="s">
        <v>444</v>
      </c>
      <c r="DR110" s="1022"/>
      <c r="DS110" s="1022"/>
      <c r="DT110" s="1022"/>
      <c r="DU110" s="1022"/>
      <c r="DV110" s="1023" t="s">
        <v>446</v>
      </c>
      <c r="DW110" s="1023"/>
      <c r="DX110" s="1023"/>
      <c r="DY110" s="1023"/>
      <c r="DZ110" s="1024"/>
    </row>
    <row r="111" spans="1:131" s="248" customFormat="1" ht="26.25" customHeight="1" x14ac:dyDescent="0.15">
      <c r="A111" s="1025" t="s">
        <v>447</v>
      </c>
      <c r="B111" s="1026"/>
      <c r="C111" s="1026"/>
      <c r="D111" s="1026"/>
      <c r="E111" s="1026"/>
      <c r="F111" s="1026"/>
      <c r="G111" s="1026"/>
      <c r="H111" s="1026"/>
      <c r="I111" s="1026"/>
      <c r="J111" s="1026"/>
      <c r="K111" s="1026"/>
      <c r="L111" s="1026"/>
      <c r="M111" s="1026"/>
      <c r="N111" s="1026"/>
      <c r="O111" s="1026"/>
      <c r="P111" s="1026"/>
      <c r="Q111" s="1026"/>
      <c r="R111" s="1026"/>
      <c r="S111" s="1026"/>
      <c r="T111" s="1026"/>
      <c r="U111" s="1026"/>
      <c r="V111" s="1026"/>
      <c r="W111" s="1026"/>
      <c r="X111" s="1026"/>
      <c r="Y111" s="1026"/>
      <c r="Z111" s="1027"/>
      <c r="AA111" s="1028" t="s">
        <v>445</v>
      </c>
      <c r="AB111" s="1029"/>
      <c r="AC111" s="1029"/>
      <c r="AD111" s="1029"/>
      <c r="AE111" s="1030"/>
      <c r="AF111" s="1031" t="s">
        <v>444</v>
      </c>
      <c r="AG111" s="1029"/>
      <c r="AH111" s="1029"/>
      <c r="AI111" s="1029"/>
      <c r="AJ111" s="1030"/>
      <c r="AK111" s="1031" t="s">
        <v>448</v>
      </c>
      <c r="AL111" s="1029"/>
      <c r="AM111" s="1029"/>
      <c r="AN111" s="1029"/>
      <c r="AO111" s="1030"/>
      <c r="AP111" s="1032" t="s">
        <v>449</v>
      </c>
      <c r="AQ111" s="1033"/>
      <c r="AR111" s="1033"/>
      <c r="AS111" s="1033"/>
      <c r="AT111" s="1034"/>
      <c r="AU111" s="995"/>
      <c r="AV111" s="996"/>
      <c r="AW111" s="996"/>
      <c r="AX111" s="996"/>
      <c r="AY111" s="996"/>
      <c r="AZ111" s="1044" t="s">
        <v>450</v>
      </c>
      <c r="BA111" s="1045"/>
      <c r="BB111" s="1045"/>
      <c r="BC111" s="1045"/>
      <c r="BD111" s="1045"/>
      <c r="BE111" s="1045"/>
      <c r="BF111" s="1045"/>
      <c r="BG111" s="1045"/>
      <c r="BH111" s="1045"/>
      <c r="BI111" s="1045"/>
      <c r="BJ111" s="1045"/>
      <c r="BK111" s="1045"/>
      <c r="BL111" s="1045"/>
      <c r="BM111" s="1045"/>
      <c r="BN111" s="1045"/>
      <c r="BO111" s="1045"/>
      <c r="BP111" s="1046"/>
      <c r="BQ111" s="1014" t="s">
        <v>413</v>
      </c>
      <c r="BR111" s="1015"/>
      <c r="BS111" s="1015"/>
      <c r="BT111" s="1015"/>
      <c r="BU111" s="1015"/>
      <c r="BV111" s="1015" t="s">
        <v>445</v>
      </c>
      <c r="BW111" s="1015"/>
      <c r="BX111" s="1015"/>
      <c r="BY111" s="1015"/>
      <c r="BZ111" s="1015"/>
      <c r="CA111" s="1015" t="s">
        <v>445</v>
      </c>
      <c r="CB111" s="1015"/>
      <c r="CC111" s="1015"/>
      <c r="CD111" s="1015"/>
      <c r="CE111" s="1015"/>
      <c r="CF111" s="1009" t="s">
        <v>451</v>
      </c>
      <c r="CG111" s="1010"/>
      <c r="CH111" s="1010"/>
      <c r="CI111" s="1010"/>
      <c r="CJ111" s="1010"/>
      <c r="CK111" s="1040"/>
      <c r="CL111" s="1041"/>
      <c r="CM111" s="1011" t="s">
        <v>452</v>
      </c>
      <c r="CN111" s="1012"/>
      <c r="CO111" s="1012"/>
      <c r="CP111" s="1012"/>
      <c r="CQ111" s="1012"/>
      <c r="CR111" s="1012"/>
      <c r="CS111" s="1012"/>
      <c r="CT111" s="1012"/>
      <c r="CU111" s="1012"/>
      <c r="CV111" s="1012"/>
      <c r="CW111" s="1012"/>
      <c r="CX111" s="1012"/>
      <c r="CY111" s="1012"/>
      <c r="CZ111" s="1012"/>
      <c r="DA111" s="1012"/>
      <c r="DB111" s="1012"/>
      <c r="DC111" s="1012"/>
      <c r="DD111" s="1012"/>
      <c r="DE111" s="1012"/>
      <c r="DF111" s="1013"/>
      <c r="DG111" s="1014" t="s">
        <v>453</v>
      </c>
      <c r="DH111" s="1015"/>
      <c r="DI111" s="1015"/>
      <c r="DJ111" s="1015"/>
      <c r="DK111" s="1015"/>
      <c r="DL111" s="1015" t="s">
        <v>444</v>
      </c>
      <c r="DM111" s="1015"/>
      <c r="DN111" s="1015"/>
      <c r="DO111" s="1015"/>
      <c r="DP111" s="1015"/>
      <c r="DQ111" s="1015" t="s">
        <v>449</v>
      </c>
      <c r="DR111" s="1015"/>
      <c r="DS111" s="1015"/>
      <c r="DT111" s="1015"/>
      <c r="DU111" s="1015"/>
      <c r="DV111" s="1016" t="s">
        <v>454</v>
      </c>
      <c r="DW111" s="1016"/>
      <c r="DX111" s="1016"/>
      <c r="DY111" s="1016"/>
      <c r="DZ111" s="1017"/>
    </row>
    <row r="112" spans="1:131" s="248" customFormat="1" ht="26.25" customHeight="1" x14ac:dyDescent="0.15">
      <c r="A112" s="1047" t="s">
        <v>455</v>
      </c>
      <c r="B112" s="1048"/>
      <c r="C112" s="1045" t="s">
        <v>456</v>
      </c>
      <c r="D112" s="1045"/>
      <c r="E112" s="1045"/>
      <c r="F112" s="1045"/>
      <c r="G112" s="1045"/>
      <c r="H112" s="1045"/>
      <c r="I112" s="1045"/>
      <c r="J112" s="1045"/>
      <c r="K112" s="1045"/>
      <c r="L112" s="1045"/>
      <c r="M112" s="1045"/>
      <c r="N112" s="1045"/>
      <c r="O112" s="1045"/>
      <c r="P112" s="1045"/>
      <c r="Q112" s="1045"/>
      <c r="R112" s="1045"/>
      <c r="S112" s="1045"/>
      <c r="T112" s="1045"/>
      <c r="U112" s="1045"/>
      <c r="V112" s="1045"/>
      <c r="W112" s="1045"/>
      <c r="X112" s="1045"/>
      <c r="Y112" s="1045"/>
      <c r="Z112" s="1046"/>
      <c r="AA112" s="1053" t="s">
        <v>457</v>
      </c>
      <c r="AB112" s="1054"/>
      <c r="AC112" s="1054"/>
      <c r="AD112" s="1054"/>
      <c r="AE112" s="1055"/>
      <c r="AF112" s="1056" t="s">
        <v>445</v>
      </c>
      <c r="AG112" s="1054"/>
      <c r="AH112" s="1054"/>
      <c r="AI112" s="1054"/>
      <c r="AJ112" s="1055"/>
      <c r="AK112" s="1056" t="s">
        <v>458</v>
      </c>
      <c r="AL112" s="1054"/>
      <c r="AM112" s="1054"/>
      <c r="AN112" s="1054"/>
      <c r="AO112" s="1055"/>
      <c r="AP112" s="1057" t="s">
        <v>459</v>
      </c>
      <c r="AQ112" s="1058"/>
      <c r="AR112" s="1058"/>
      <c r="AS112" s="1058"/>
      <c r="AT112" s="1059"/>
      <c r="AU112" s="995"/>
      <c r="AV112" s="996"/>
      <c r="AW112" s="996"/>
      <c r="AX112" s="996"/>
      <c r="AY112" s="996"/>
      <c r="AZ112" s="1044" t="s">
        <v>460</v>
      </c>
      <c r="BA112" s="1045"/>
      <c r="BB112" s="1045"/>
      <c r="BC112" s="1045"/>
      <c r="BD112" s="1045"/>
      <c r="BE112" s="1045"/>
      <c r="BF112" s="1045"/>
      <c r="BG112" s="1045"/>
      <c r="BH112" s="1045"/>
      <c r="BI112" s="1045"/>
      <c r="BJ112" s="1045"/>
      <c r="BK112" s="1045"/>
      <c r="BL112" s="1045"/>
      <c r="BM112" s="1045"/>
      <c r="BN112" s="1045"/>
      <c r="BO112" s="1045"/>
      <c r="BP112" s="1046"/>
      <c r="BQ112" s="1014">
        <v>3465647</v>
      </c>
      <c r="BR112" s="1015"/>
      <c r="BS112" s="1015"/>
      <c r="BT112" s="1015"/>
      <c r="BU112" s="1015"/>
      <c r="BV112" s="1015">
        <v>3300484</v>
      </c>
      <c r="BW112" s="1015"/>
      <c r="BX112" s="1015"/>
      <c r="BY112" s="1015"/>
      <c r="BZ112" s="1015"/>
      <c r="CA112" s="1015">
        <v>3051035</v>
      </c>
      <c r="CB112" s="1015"/>
      <c r="CC112" s="1015"/>
      <c r="CD112" s="1015"/>
      <c r="CE112" s="1015"/>
      <c r="CF112" s="1009">
        <v>77.599999999999994</v>
      </c>
      <c r="CG112" s="1010"/>
      <c r="CH112" s="1010"/>
      <c r="CI112" s="1010"/>
      <c r="CJ112" s="1010"/>
      <c r="CK112" s="1040"/>
      <c r="CL112" s="1041"/>
      <c r="CM112" s="1011" t="s">
        <v>461</v>
      </c>
      <c r="CN112" s="1012"/>
      <c r="CO112" s="1012"/>
      <c r="CP112" s="1012"/>
      <c r="CQ112" s="1012"/>
      <c r="CR112" s="1012"/>
      <c r="CS112" s="1012"/>
      <c r="CT112" s="1012"/>
      <c r="CU112" s="1012"/>
      <c r="CV112" s="1012"/>
      <c r="CW112" s="1012"/>
      <c r="CX112" s="1012"/>
      <c r="CY112" s="1012"/>
      <c r="CZ112" s="1012"/>
      <c r="DA112" s="1012"/>
      <c r="DB112" s="1012"/>
      <c r="DC112" s="1012"/>
      <c r="DD112" s="1012"/>
      <c r="DE112" s="1012"/>
      <c r="DF112" s="1013"/>
      <c r="DG112" s="1014" t="s">
        <v>459</v>
      </c>
      <c r="DH112" s="1015"/>
      <c r="DI112" s="1015"/>
      <c r="DJ112" s="1015"/>
      <c r="DK112" s="1015"/>
      <c r="DL112" s="1015" t="s">
        <v>413</v>
      </c>
      <c r="DM112" s="1015"/>
      <c r="DN112" s="1015"/>
      <c r="DO112" s="1015"/>
      <c r="DP112" s="1015"/>
      <c r="DQ112" s="1015" t="s">
        <v>394</v>
      </c>
      <c r="DR112" s="1015"/>
      <c r="DS112" s="1015"/>
      <c r="DT112" s="1015"/>
      <c r="DU112" s="1015"/>
      <c r="DV112" s="1016" t="s">
        <v>462</v>
      </c>
      <c r="DW112" s="1016"/>
      <c r="DX112" s="1016"/>
      <c r="DY112" s="1016"/>
      <c r="DZ112" s="1017"/>
    </row>
    <row r="113" spans="1:130" s="248" customFormat="1" ht="26.25" customHeight="1" x14ac:dyDescent="0.15">
      <c r="A113" s="1049"/>
      <c r="B113" s="1050"/>
      <c r="C113" s="1045" t="s">
        <v>463</v>
      </c>
      <c r="D113" s="1045"/>
      <c r="E113" s="1045"/>
      <c r="F113" s="1045"/>
      <c r="G113" s="1045"/>
      <c r="H113" s="1045"/>
      <c r="I113" s="1045"/>
      <c r="J113" s="1045"/>
      <c r="K113" s="1045"/>
      <c r="L113" s="1045"/>
      <c r="M113" s="1045"/>
      <c r="N113" s="1045"/>
      <c r="O113" s="1045"/>
      <c r="P113" s="1045"/>
      <c r="Q113" s="1045"/>
      <c r="R113" s="1045"/>
      <c r="S113" s="1045"/>
      <c r="T113" s="1045"/>
      <c r="U113" s="1045"/>
      <c r="V113" s="1045"/>
      <c r="W113" s="1045"/>
      <c r="X113" s="1045"/>
      <c r="Y113" s="1045"/>
      <c r="Z113" s="1046"/>
      <c r="AA113" s="1028">
        <v>248172</v>
      </c>
      <c r="AB113" s="1029"/>
      <c r="AC113" s="1029"/>
      <c r="AD113" s="1029"/>
      <c r="AE113" s="1030"/>
      <c r="AF113" s="1031">
        <v>252360</v>
      </c>
      <c r="AG113" s="1029"/>
      <c r="AH113" s="1029"/>
      <c r="AI113" s="1029"/>
      <c r="AJ113" s="1030"/>
      <c r="AK113" s="1031">
        <v>258941</v>
      </c>
      <c r="AL113" s="1029"/>
      <c r="AM113" s="1029"/>
      <c r="AN113" s="1029"/>
      <c r="AO113" s="1030"/>
      <c r="AP113" s="1032">
        <v>6.6</v>
      </c>
      <c r="AQ113" s="1033"/>
      <c r="AR113" s="1033"/>
      <c r="AS113" s="1033"/>
      <c r="AT113" s="1034"/>
      <c r="AU113" s="995"/>
      <c r="AV113" s="996"/>
      <c r="AW113" s="996"/>
      <c r="AX113" s="996"/>
      <c r="AY113" s="996"/>
      <c r="AZ113" s="1044" t="s">
        <v>464</v>
      </c>
      <c r="BA113" s="1045"/>
      <c r="BB113" s="1045"/>
      <c r="BC113" s="1045"/>
      <c r="BD113" s="1045"/>
      <c r="BE113" s="1045"/>
      <c r="BF113" s="1045"/>
      <c r="BG113" s="1045"/>
      <c r="BH113" s="1045"/>
      <c r="BI113" s="1045"/>
      <c r="BJ113" s="1045"/>
      <c r="BK113" s="1045"/>
      <c r="BL113" s="1045"/>
      <c r="BM113" s="1045"/>
      <c r="BN113" s="1045"/>
      <c r="BO113" s="1045"/>
      <c r="BP113" s="1046"/>
      <c r="BQ113" s="1014">
        <v>204984</v>
      </c>
      <c r="BR113" s="1015"/>
      <c r="BS113" s="1015"/>
      <c r="BT113" s="1015"/>
      <c r="BU113" s="1015"/>
      <c r="BV113" s="1015">
        <v>191322</v>
      </c>
      <c r="BW113" s="1015"/>
      <c r="BX113" s="1015"/>
      <c r="BY113" s="1015"/>
      <c r="BZ113" s="1015"/>
      <c r="CA113" s="1015">
        <v>167563</v>
      </c>
      <c r="CB113" s="1015"/>
      <c r="CC113" s="1015"/>
      <c r="CD113" s="1015"/>
      <c r="CE113" s="1015"/>
      <c r="CF113" s="1009">
        <v>4.3</v>
      </c>
      <c r="CG113" s="1010"/>
      <c r="CH113" s="1010"/>
      <c r="CI113" s="1010"/>
      <c r="CJ113" s="1010"/>
      <c r="CK113" s="1040"/>
      <c r="CL113" s="1041"/>
      <c r="CM113" s="1011" t="s">
        <v>465</v>
      </c>
      <c r="CN113" s="1012"/>
      <c r="CO113" s="1012"/>
      <c r="CP113" s="1012"/>
      <c r="CQ113" s="1012"/>
      <c r="CR113" s="1012"/>
      <c r="CS113" s="1012"/>
      <c r="CT113" s="1012"/>
      <c r="CU113" s="1012"/>
      <c r="CV113" s="1012"/>
      <c r="CW113" s="1012"/>
      <c r="CX113" s="1012"/>
      <c r="CY113" s="1012"/>
      <c r="CZ113" s="1012"/>
      <c r="DA113" s="1012"/>
      <c r="DB113" s="1012"/>
      <c r="DC113" s="1012"/>
      <c r="DD113" s="1012"/>
      <c r="DE113" s="1012"/>
      <c r="DF113" s="1013"/>
      <c r="DG113" s="1053" t="s">
        <v>445</v>
      </c>
      <c r="DH113" s="1054"/>
      <c r="DI113" s="1054"/>
      <c r="DJ113" s="1054"/>
      <c r="DK113" s="1055"/>
      <c r="DL113" s="1056" t="s">
        <v>462</v>
      </c>
      <c r="DM113" s="1054"/>
      <c r="DN113" s="1054"/>
      <c r="DO113" s="1054"/>
      <c r="DP113" s="1055"/>
      <c r="DQ113" s="1056" t="s">
        <v>459</v>
      </c>
      <c r="DR113" s="1054"/>
      <c r="DS113" s="1054"/>
      <c r="DT113" s="1054"/>
      <c r="DU113" s="1055"/>
      <c r="DV113" s="1057" t="s">
        <v>394</v>
      </c>
      <c r="DW113" s="1058"/>
      <c r="DX113" s="1058"/>
      <c r="DY113" s="1058"/>
      <c r="DZ113" s="1059"/>
    </row>
    <row r="114" spans="1:130" s="248" customFormat="1" ht="26.25" customHeight="1" x14ac:dyDescent="0.15">
      <c r="A114" s="1049"/>
      <c r="B114" s="1050"/>
      <c r="C114" s="1045" t="s">
        <v>466</v>
      </c>
      <c r="D114" s="1045"/>
      <c r="E114" s="1045"/>
      <c r="F114" s="1045"/>
      <c r="G114" s="1045"/>
      <c r="H114" s="1045"/>
      <c r="I114" s="1045"/>
      <c r="J114" s="1045"/>
      <c r="K114" s="1045"/>
      <c r="L114" s="1045"/>
      <c r="M114" s="1045"/>
      <c r="N114" s="1045"/>
      <c r="O114" s="1045"/>
      <c r="P114" s="1045"/>
      <c r="Q114" s="1045"/>
      <c r="R114" s="1045"/>
      <c r="S114" s="1045"/>
      <c r="T114" s="1045"/>
      <c r="U114" s="1045"/>
      <c r="V114" s="1045"/>
      <c r="W114" s="1045"/>
      <c r="X114" s="1045"/>
      <c r="Y114" s="1045"/>
      <c r="Z114" s="1046"/>
      <c r="AA114" s="1053">
        <v>27190</v>
      </c>
      <c r="AB114" s="1054"/>
      <c r="AC114" s="1054"/>
      <c r="AD114" s="1054"/>
      <c r="AE114" s="1055"/>
      <c r="AF114" s="1056">
        <v>29263</v>
      </c>
      <c r="AG114" s="1054"/>
      <c r="AH114" s="1054"/>
      <c r="AI114" s="1054"/>
      <c r="AJ114" s="1055"/>
      <c r="AK114" s="1056">
        <v>22520</v>
      </c>
      <c r="AL114" s="1054"/>
      <c r="AM114" s="1054"/>
      <c r="AN114" s="1054"/>
      <c r="AO114" s="1055"/>
      <c r="AP114" s="1057">
        <v>0.6</v>
      </c>
      <c r="AQ114" s="1058"/>
      <c r="AR114" s="1058"/>
      <c r="AS114" s="1058"/>
      <c r="AT114" s="1059"/>
      <c r="AU114" s="995"/>
      <c r="AV114" s="996"/>
      <c r="AW114" s="996"/>
      <c r="AX114" s="996"/>
      <c r="AY114" s="996"/>
      <c r="AZ114" s="1044" t="s">
        <v>467</v>
      </c>
      <c r="BA114" s="1045"/>
      <c r="BB114" s="1045"/>
      <c r="BC114" s="1045"/>
      <c r="BD114" s="1045"/>
      <c r="BE114" s="1045"/>
      <c r="BF114" s="1045"/>
      <c r="BG114" s="1045"/>
      <c r="BH114" s="1045"/>
      <c r="BI114" s="1045"/>
      <c r="BJ114" s="1045"/>
      <c r="BK114" s="1045"/>
      <c r="BL114" s="1045"/>
      <c r="BM114" s="1045"/>
      <c r="BN114" s="1045"/>
      <c r="BO114" s="1045"/>
      <c r="BP114" s="1046"/>
      <c r="BQ114" s="1014">
        <v>997715</v>
      </c>
      <c r="BR114" s="1015"/>
      <c r="BS114" s="1015"/>
      <c r="BT114" s="1015"/>
      <c r="BU114" s="1015"/>
      <c r="BV114" s="1015">
        <v>986888</v>
      </c>
      <c r="BW114" s="1015"/>
      <c r="BX114" s="1015"/>
      <c r="BY114" s="1015"/>
      <c r="BZ114" s="1015"/>
      <c r="CA114" s="1015">
        <v>980318</v>
      </c>
      <c r="CB114" s="1015"/>
      <c r="CC114" s="1015"/>
      <c r="CD114" s="1015"/>
      <c r="CE114" s="1015"/>
      <c r="CF114" s="1009">
        <v>24.9</v>
      </c>
      <c r="CG114" s="1010"/>
      <c r="CH114" s="1010"/>
      <c r="CI114" s="1010"/>
      <c r="CJ114" s="1010"/>
      <c r="CK114" s="1040"/>
      <c r="CL114" s="1041"/>
      <c r="CM114" s="1011" t="s">
        <v>468</v>
      </c>
      <c r="CN114" s="1012"/>
      <c r="CO114" s="1012"/>
      <c r="CP114" s="1012"/>
      <c r="CQ114" s="1012"/>
      <c r="CR114" s="1012"/>
      <c r="CS114" s="1012"/>
      <c r="CT114" s="1012"/>
      <c r="CU114" s="1012"/>
      <c r="CV114" s="1012"/>
      <c r="CW114" s="1012"/>
      <c r="CX114" s="1012"/>
      <c r="CY114" s="1012"/>
      <c r="CZ114" s="1012"/>
      <c r="DA114" s="1012"/>
      <c r="DB114" s="1012"/>
      <c r="DC114" s="1012"/>
      <c r="DD114" s="1012"/>
      <c r="DE114" s="1012"/>
      <c r="DF114" s="1013"/>
      <c r="DG114" s="1053" t="s">
        <v>458</v>
      </c>
      <c r="DH114" s="1054"/>
      <c r="DI114" s="1054"/>
      <c r="DJ114" s="1054"/>
      <c r="DK114" s="1055"/>
      <c r="DL114" s="1056" t="s">
        <v>469</v>
      </c>
      <c r="DM114" s="1054"/>
      <c r="DN114" s="1054"/>
      <c r="DO114" s="1054"/>
      <c r="DP114" s="1055"/>
      <c r="DQ114" s="1056" t="s">
        <v>457</v>
      </c>
      <c r="DR114" s="1054"/>
      <c r="DS114" s="1054"/>
      <c r="DT114" s="1054"/>
      <c r="DU114" s="1055"/>
      <c r="DV114" s="1057" t="s">
        <v>469</v>
      </c>
      <c r="DW114" s="1058"/>
      <c r="DX114" s="1058"/>
      <c r="DY114" s="1058"/>
      <c r="DZ114" s="1059"/>
    </row>
    <row r="115" spans="1:130" s="248" customFormat="1" ht="26.25" customHeight="1" x14ac:dyDescent="0.15">
      <c r="A115" s="1049"/>
      <c r="B115" s="1050"/>
      <c r="C115" s="1045" t="s">
        <v>470</v>
      </c>
      <c r="D115" s="1045"/>
      <c r="E115" s="1045"/>
      <c r="F115" s="1045"/>
      <c r="G115" s="1045"/>
      <c r="H115" s="1045"/>
      <c r="I115" s="1045"/>
      <c r="J115" s="1045"/>
      <c r="K115" s="1045"/>
      <c r="L115" s="1045"/>
      <c r="M115" s="1045"/>
      <c r="N115" s="1045"/>
      <c r="O115" s="1045"/>
      <c r="P115" s="1045"/>
      <c r="Q115" s="1045"/>
      <c r="R115" s="1045"/>
      <c r="S115" s="1045"/>
      <c r="T115" s="1045"/>
      <c r="U115" s="1045"/>
      <c r="V115" s="1045"/>
      <c r="W115" s="1045"/>
      <c r="X115" s="1045"/>
      <c r="Y115" s="1045"/>
      <c r="Z115" s="1046"/>
      <c r="AA115" s="1028" t="s">
        <v>469</v>
      </c>
      <c r="AB115" s="1029"/>
      <c r="AC115" s="1029"/>
      <c r="AD115" s="1029"/>
      <c r="AE115" s="1030"/>
      <c r="AF115" s="1031" t="s">
        <v>462</v>
      </c>
      <c r="AG115" s="1029"/>
      <c r="AH115" s="1029"/>
      <c r="AI115" s="1029"/>
      <c r="AJ115" s="1030"/>
      <c r="AK115" s="1031" t="s">
        <v>445</v>
      </c>
      <c r="AL115" s="1029"/>
      <c r="AM115" s="1029"/>
      <c r="AN115" s="1029"/>
      <c r="AO115" s="1030"/>
      <c r="AP115" s="1032" t="s">
        <v>446</v>
      </c>
      <c r="AQ115" s="1033"/>
      <c r="AR115" s="1033"/>
      <c r="AS115" s="1033"/>
      <c r="AT115" s="1034"/>
      <c r="AU115" s="995"/>
      <c r="AV115" s="996"/>
      <c r="AW115" s="996"/>
      <c r="AX115" s="996"/>
      <c r="AY115" s="996"/>
      <c r="AZ115" s="1044" t="s">
        <v>471</v>
      </c>
      <c r="BA115" s="1045"/>
      <c r="BB115" s="1045"/>
      <c r="BC115" s="1045"/>
      <c r="BD115" s="1045"/>
      <c r="BE115" s="1045"/>
      <c r="BF115" s="1045"/>
      <c r="BG115" s="1045"/>
      <c r="BH115" s="1045"/>
      <c r="BI115" s="1045"/>
      <c r="BJ115" s="1045"/>
      <c r="BK115" s="1045"/>
      <c r="BL115" s="1045"/>
      <c r="BM115" s="1045"/>
      <c r="BN115" s="1045"/>
      <c r="BO115" s="1045"/>
      <c r="BP115" s="1046"/>
      <c r="BQ115" s="1014" t="s">
        <v>453</v>
      </c>
      <c r="BR115" s="1015"/>
      <c r="BS115" s="1015"/>
      <c r="BT115" s="1015"/>
      <c r="BU115" s="1015"/>
      <c r="BV115" s="1015" t="s">
        <v>413</v>
      </c>
      <c r="BW115" s="1015"/>
      <c r="BX115" s="1015"/>
      <c r="BY115" s="1015"/>
      <c r="BZ115" s="1015"/>
      <c r="CA115" s="1015" t="s">
        <v>448</v>
      </c>
      <c r="CB115" s="1015"/>
      <c r="CC115" s="1015"/>
      <c r="CD115" s="1015"/>
      <c r="CE115" s="1015"/>
      <c r="CF115" s="1009" t="s">
        <v>444</v>
      </c>
      <c r="CG115" s="1010"/>
      <c r="CH115" s="1010"/>
      <c r="CI115" s="1010"/>
      <c r="CJ115" s="1010"/>
      <c r="CK115" s="1040"/>
      <c r="CL115" s="1041"/>
      <c r="CM115" s="1044" t="s">
        <v>472</v>
      </c>
      <c r="CN115" s="1065"/>
      <c r="CO115" s="1065"/>
      <c r="CP115" s="1065"/>
      <c r="CQ115" s="1065"/>
      <c r="CR115" s="1065"/>
      <c r="CS115" s="1065"/>
      <c r="CT115" s="1065"/>
      <c r="CU115" s="1065"/>
      <c r="CV115" s="1065"/>
      <c r="CW115" s="1065"/>
      <c r="CX115" s="1065"/>
      <c r="CY115" s="1065"/>
      <c r="CZ115" s="1065"/>
      <c r="DA115" s="1065"/>
      <c r="DB115" s="1065"/>
      <c r="DC115" s="1065"/>
      <c r="DD115" s="1065"/>
      <c r="DE115" s="1065"/>
      <c r="DF115" s="1046"/>
      <c r="DG115" s="1053" t="s">
        <v>394</v>
      </c>
      <c r="DH115" s="1054"/>
      <c r="DI115" s="1054"/>
      <c r="DJ115" s="1054"/>
      <c r="DK115" s="1055"/>
      <c r="DL115" s="1056" t="s">
        <v>462</v>
      </c>
      <c r="DM115" s="1054"/>
      <c r="DN115" s="1054"/>
      <c r="DO115" s="1054"/>
      <c r="DP115" s="1055"/>
      <c r="DQ115" s="1056" t="s">
        <v>449</v>
      </c>
      <c r="DR115" s="1054"/>
      <c r="DS115" s="1054"/>
      <c r="DT115" s="1054"/>
      <c r="DU115" s="1055"/>
      <c r="DV115" s="1057" t="s">
        <v>445</v>
      </c>
      <c r="DW115" s="1058"/>
      <c r="DX115" s="1058"/>
      <c r="DY115" s="1058"/>
      <c r="DZ115" s="1059"/>
    </row>
    <row r="116" spans="1:130" s="248" customFormat="1" ht="26.25" customHeight="1" x14ac:dyDescent="0.15">
      <c r="A116" s="1051"/>
      <c r="B116" s="1052"/>
      <c r="C116" s="1060" t="s">
        <v>473</v>
      </c>
      <c r="D116" s="1060"/>
      <c r="E116" s="1060"/>
      <c r="F116" s="1060"/>
      <c r="G116" s="1060"/>
      <c r="H116" s="1060"/>
      <c r="I116" s="1060"/>
      <c r="J116" s="1060"/>
      <c r="K116" s="1060"/>
      <c r="L116" s="1060"/>
      <c r="M116" s="1060"/>
      <c r="N116" s="1060"/>
      <c r="O116" s="1060"/>
      <c r="P116" s="1060"/>
      <c r="Q116" s="1060"/>
      <c r="R116" s="1060"/>
      <c r="S116" s="1060"/>
      <c r="T116" s="1060"/>
      <c r="U116" s="1060"/>
      <c r="V116" s="1060"/>
      <c r="W116" s="1060"/>
      <c r="X116" s="1060"/>
      <c r="Y116" s="1060"/>
      <c r="Z116" s="1061"/>
      <c r="AA116" s="1053" t="s">
        <v>462</v>
      </c>
      <c r="AB116" s="1054"/>
      <c r="AC116" s="1054"/>
      <c r="AD116" s="1054"/>
      <c r="AE116" s="1055"/>
      <c r="AF116" s="1056" t="s">
        <v>444</v>
      </c>
      <c r="AG116" s="1054"/>
      <c r="AH116" s="1054"/>
      <c r="AI116" s="1054"/>
      <c r="AJ116" s="1055"/>
      <c r="AK116" s="1056" t="s">
        <v>459</v>
      </c>
      <c r="AL116" s="1054"/>
      <c r="AM116" s="1054"/>
      <c r="AN116" s="1054"/>
      <c r="AO116" s="1055"/>
      <c r="AP116" s="1057" t="s">
        <v>444</v>
      </c>
      <c r="AQ116" s="1058"/>
      <c r="AR116" s="1058"/>
      <c r="AS116" s="1058"/>
      <c r="AT116" s="1059"/>
      <c r="AU116" s="995"/>
      <c r="AV116" s="996"/>
      <c r="AW116" s="996"/>
      <c r="AX116" s="996"/>
      <c r="AY116" s="996"/>
      <c r="AZ116" s="1062" t="s">
        <v>474</v>
      </c>
      <c r="BA116" s="1063"/>
      <c r="BB116" s="1063"/>
      <c r="BC116" s="1063"/>
      <c r="BD116" s="1063"/>
      <c r="BE116" s="1063"/>
      <c r="BF116" s="1063"/>
      <c r="BG116" s="1063"/>
      <c r="BH116" s="1063"/>
      <c r="BI116" s="1063"/>
      <c r="BJ116" s="1063"/>
      <c r="BK116" s="1063"/>
      <c r="BL116" s="1063"/>
      <c r="BM116" s="1063"/>
      <c r="BN116" s="1063"/>
      <c r="BO116" s="1063"/>
      <c r="BP116" s="1064"/>
      <c r="BQ116" s="1014" t="s">
        <v>458</v>
      </c>
      <c r="BR116" s="1015"/>
      <c r="BS116" s="1015"/>
      <c r="BT116" s="1015"/>
      <c r="BU116" s="1015"/>
      <c r="BV116" s="1015" t="s">
        <v>451</v>
      </c>
      <c r="BW116" s="1015"/>
      <c r="BX116" s="1015"/>
      <c r="BY116" s="1015"/>
      <c r="BZ116" s="1015"/>
      <c r="CA116" s="1015" t="s">
        <v>444</v>
      </c>
      <c r="CB116" s="1015"/>
      <c r="CC116" s="1015"/>
      <c r="CD116" s="1015"/>
      <c r="CE116" s="1015"/>
      <c r="CF116" s="1009" t="s">
        <v>446</v>
      </c>
      <c r="CG116" s="1010"/>
      <c r="CH116" s="1010"/>
      <c r="CI116" s="1010"/>
      <c r="CJ116" s="1010"/>
      <c r="CK116" s="1040"/>
      <c r="CL116" s="1041"/>
      <c r="CM116" s="1011" t="s">
        <v>475</v>
      </c>
      <c r="CN116" s="1012"/>
      <c r="CO116" s="1012"/>
      <c r="CP116" s="1012"/>
      <c r="CQ116" s="1012"/>
      <c r="CR116" s="1012"/>
      <c r="CS116" s="1012"/>
      <c r="CT116" s="1012"/>
      <c r="CU116" s="1012"/>
      <c r="CV116" s="1012"/>
      <c r="CW116" s="1012"/>
      <c r="CX116" s="1012"/>
      <c r="CY116" s="1012"/>
      <c r="CZ116" s="1012"/>
      <c r="DA116" s="1012"/>
      <c r="DB116" s="1012"/>
      <c r="DC116" s="1012"/>
      <c r="DD116" s="1012"/>
      <c r="DE116" s="1012"/>
      <c r="DF116" s="1013"/>
      <c r="DG116" s="1053" t="s">
        <v>454</v>
      </c>
      <c r="DH116" s="1054"/>
      <c r="DI116" s="1054"/>
      <c r="DJ116" s="1054"/>
      <c r="DK116" s="1055"/>
      <c r="DL116" s="1056" t="s">
        <v>394</v>
      </c>
      <c r="DM116" s="1054"/>
      <c r="DN116" s="1054"/>
      <c r="DO116" s="1054"/>
      <c r="DP116" s="1055"/>
      <c r="DQ116" s="1056" t="s">
        <v>459</v>
      </c>
      <c r="DR116" s="1054"/>
      <c r="DS116" s="1054"/>
      <c r="DT116" s="1054"/>
      <c r="DU116" s="1055"/>
      <c r="DV116" s="1057" t="s">
        <v>458</v>
      </c>
      <c r="DW116" s="1058"/>
      <c r="DX116" s="1058"/>
      <c r="DY116" s="1058"/>
      <c r="DZ116" s="1059"/>
    </row>
    <row r="117" spans="1:130" s="248" customFormat="1" ht="26.25" customHeight="1" x14ac:dyDescent="0.15">
      <c r="A117" s="999" t="s">
        <v>188</v>
      </c>
      <c r="B117" s="980"/>
      <c r="C117" s="980"/>
      <c r="D117" s="980"/>
      <c r="E117" s="980"/>
      <c r="F117" s="980"/>
      <c r="G117" s="980"/>
      <c r="H117" s="980"/>
      <c r="I117" s="980"/>
      <c r="J117" s="980"/>
      <c r="K117" s="980"/>
      <c r="L117" s="980"/>
      <c r="M117" s="980"/>
      <c r="N117" s="980"/>
      <c r="O117" s="980"/>
      <c r="P117" s="980"/>
      <c r="Q117" s="980"/>
      <c r="R117" s="980"/>
      <c r="S117" s="980"/>
      <c r="T117" s="980"/>
      <c r="U117" s="980"/>
      <c r="V117" s="980"/>
      <c r="W117" s="980"/>
      <c r="X117" s="980"/>
      <c r="Y117" s="1070" t="s">
        <v>476</v>
      </c>
      <c r="Z117" s="981"/>
      <c r="AA117" s="1071">
        <v>1026864</v>
      </c>
      <c r="AB117" s="1072"/>
      <c r="AC117" s="1072"/>
      <c r="AD117" s="1072"/>
      <c r="AE117" s="1073"/>
      <c r="AF117" s="1074">
        <v>957394</v>
      </c>
      <c r="AG117" s="1072"/>
      <c r="AH117" s="1072"/>
      <c r="AI117" s="1072"/>
      <c r="AJ117" s="1073"/>
      <c r="AK117" s="1074">
        <v>978412</v>
      </c>
      <c r="AL117" s="1072"/>
      <c r="AM117" s="1072"/>
      <c r="AN117" s="1072"/>
      <c r="AO117" s="1073"/>
      <c r="AP117" s="1075"/>
      <c r="AQ117" s="1076"/>
      <c r="AR117" s="1076"/>
      <c r="AS117" s="1076"/>
      <c r="AT117" s="1077"/>
      <c r="AU117" s="995"/>
      <c r="AV117" s="996"/>
      <c r="AW117" s="996"/>
      <c r="AX117" s="996"/>
      <c r="AY117" s="996"/>
      <c r="AZ117" s="1062" t="s">
        <v>477</v>
      </c>
      <c r="BA117" s="1063"/>
      <c r="BB117" s="1063"/>
      <c r="BC117" s="1063"/>
      <c r="BD117" s="1063"/>
      <c r="BE117" s="1063"/>
      <c r="BF117" s="1063"/>
      <c r="BG117" s="1063"/>
      <c r="BH117" s="1063"/>
      <c r="BI117" s="1063"/>
      <c r="BJ117" s="1063"/>
      <c r="BK117" s="1063"/>
      <c r="BL117" s="1063"/>
      <c r="BM117" s="1063"/>
      <c r="BN117" s="1063"/>
      <c r="BO117" s="1063"/>
      <c r="BP117" s="1064"/>
      <c r="BQ117" s="1014" t="s">
        <v>446</v>
      </c>
      <c r="BR117" s="1015"/>
      <c r="BS117" s="1015"/>
      <c r="BT117" s="1015"/>
      <c r="BU117" s="1015"/>
      <c r="BV117" s="1015" t="s">
        <v>451</v>
      </c>
      <c r="BW117" s="1015"/>
      <c r="BX117" s="1015"/>
      <c r="BY117" s="1015"/>
      <c r="BZ117" s="1015"/>
      <c r="CA117" s="1015" t="s">
        <v>445</v>
      </c>
      <c r="CB117" s="1015"/>
      <c r="CC117" s="1015"/>
      <c r="CD117" s="1015"/>
      <c r="CE117" s="1015"/>
      <c r="CF117" s="1009" t="s">
        <v>444</v>
      </c>
      <c r="CG117" s="1010"/>
      <c r="CH117" s="1010"/>
      <c r="CI117" s="1010"/>
      <c r="CJ117" s="1010"/>
      <c r="CK117" s="1040"/>
      <c r="CL117" s="1041"/>
      <c r="CM117" s="1011" t="s">
        <v>478</v>
      </c>
      <c r="CN117" s="1012"/>
      <c r="CO117" s="1012"/>
      <c r="CP117" s="1012"/>
      <c r="CQ117" s="1012"/>
      <c r="CR117" s="1012"/>
      <c r="CS117" s="1012"/>
      <c r="CT117" s="1012"/>
      <c r="CU117" s="1012"/>
      <c r="CV117" s="1012"/>
      <c r="CW117" s="1012"/>
      <c r="CX117" s="1012"/>
      <c r="CY117" s="1012"/>
      <c r="CZ117" s="1012"/>
      <c r="DA117" s="1012"/>
      <c r="DB117" s="1012"/>
      <c r="DC117" s="1012"/>
      <c r="DD117" s="1012"/>
      <c r="DE117" s="1012"/>
      <c r="DF117" s="1013"/>
      <c r="DG117" s="1053" t="s">
        <v>394</v>
      </c>
      <c r="DH117" s="1054"/>
      <c r="DI117" s="1054"/>
      <c r="DJ117" s="1054"/>
      <c r="DK117" s="1055"/>
      <c r="DL117" s="1056" t="s">
        <v>462</v>
      </c>
      <c r="DM117" s="1054"/>
      <c r="DN117" s="1054"/>
      <c r="DO117" s="1054"/>
      <c r="DP117" s="1055"/>
      <c r="DQ117" s="1056" t="s">
        <v>462</v>
      </c>
      <c r="DR117" s="1054"/>
      <c r="DS117" s="1054"/>
      <c r="DT117" s="1054"/>
      <c r="DU117" s="1055"/>
      <c r="DV117" s="1057" t="s">
        <v>445</v>
      </c>
      <c r="DW117" s="1058"/>
      <c r="DX117" s="1058"/>
      <c r="DY117" s="1058"/>
      <c r="DZ117" s="1059"/>
    </row>
    <row r="118" spans="1:130" s="248" customFormat="1" ht="26.25" customHeight="1" x14ac:dyDescent="0.15">
      <c r="A118" s="999" t="s">
        <v>439</v>
      </c>
      <c r="B118" s="980"/>
      <c r="C118" s="980"/>
      <c r="D118" s="980"/>
      <c r="E118" s="980"/>
      <c r="F118" s="980"/>
      <c r="G118" s="980"/>
      <c r="H118" s="980"/>
      <c r="I118" s="980"/>
      <c r="J118" s="980"/>
      <c r="K118" s="980"/>
      <c r="L118" s="980"/>
      <c r="M118" s="980"/>
      <c r="N118" s="980"/>
      <c r="O118" s="980"/>
      <c r="P118" s="980"/>
      <c r="Q118" s="980"/>
      <c r="R118" s="980"/>
      <c r="S118" s="980"/>
      <c r="T118" s="980"/>
      <c r="U118" s="980"/>
      <c r="V118" s="980"/>
      <c r="W118" s="980"/>
      <c r="X118" s="980"/>
      <c r="Y118" s="980"/>
      <c r="Z118" s="981"/>
      <c r="AA118" s="979" t="s">
        <v>436</v>
      </c>
      <c r="AB118" s="980"/>
      <c r="AC118" s="980"/>
      <c r="AD118" s="980"/>
      <c r="AE118" s="981"/>
      <c r="AF118" s="979" t="s">
        <v>437</v>
      </c>
      <c r="AG118" s="980"/>
      <c r="AH118" s="980"/>
      <c r="AI118" s="980"/>
      <c r="AJ118" s="981"/>
      <c r="AK118" s="979" t="s">
        <v>308</v>
      </c>
      <c r="AL118" s="980"/>
      <c r="AM118" s="980"/>
      <c r="AN118" s="980"/>
      <c r="AO118" s="981"/>
      <c r="AP118" s="1066" t="s">
        <v>438</v>
      </c>
      <c r="AQ118" s="1067"/>
      <c r="AR118" s="1067"/>
      <c r="AS118" s="1067"/>
      <c r="AT118" s="1068"/>
      <c r="AU118" s="995"/>
      <c r="AV118" s="996"/>
      <c r="AW118" s="996"/>
      <c r="AX118" s="996"/>
      <c r="AY118" s="996"/>
      <c r="AZ118" s="1069" t="s">
        <v>479</v>
      </c>
      <c r="BA118" s="1060"/>
      <c r="BB118" s="1060"/>
      <c r="BC118" s="1060"/>
      <c r="BD118" s="1060"/>
      <c r="BE118" s="1060"/>
      <c r="BF118" s="1060"/>
      <c r="BG118" s="1060"/>
      <c r="BH118" s="1060"/>
      <c r="BI118" s="1060"/>
      <c r="BJ118" s="1060"/>
      <c r="BK118" s="1060"/>
      <c r="BL118" s="1060"/>
      <c r="BM118" s="1060"/>
      <c r="BN118" s="1060"/>
      <c r="BO118" s="1060"/>
      <c r="BP118" s="1061"/>
      <c r="BQ118" s="1092" t="s">
        <v>445</v>
      </c>
      <c r="BR118" s="1093"/>
      <c r="BS118" s="1093"/>
      <c r="BT118" s="1093"/>
      <c r="BU118" s="1093"/>
      <c r="BV118" s="1093" t="s">
        <v>469</v>
      </c>
      <c r="BW118" s="1093"/>
      <c r="BX118" s="1093"/>
      <c r="BY118" s="1093"/>
      <c r="BZ118" s="1093"/>
      <c r="CA118" s="1093" t="s">
        <v>457</v>
      </c>
      <c r="CB118" s="1093"/>
      <c r="CC118" s="1093"/>
      <c r="CD118" s="1093"/>
      <c r="CE118" s="1093"/>
      <c r="CF118" s="1009" t="s">
        <v>444</v>
      </c>
      <c r="CG118" s="1010"/>
      <c r="CH118" s="1010"/>
      <c r="CI118" s="1010"/>
      <c r="CJ118" s="1010"/>
      <c r="CK118" s="1040"/>
      <c r="CL118" s="1041"/>
      <c r="CM118" s="1011" t="s">
        <v>480</v>
      </c>
      <c r="CN118" s="1012"/>
      <c r="CO118" s="1012"/>
      <c r="CP118" s="1012"/>
      <c r="CQ118" s="1012"/>
      <c r="CR118" s="1012"/>
      <c r="CS118" s="1012"/>
      <c r="CT118" s="1012"/>
      <c r="CU118" s="1012"/>
      <c r="CV118" s="1012"/>
      <c r="CW118" s="1012"/>
      <c r="CX118" s="1012"/>
      <c r="CY118" s="1012"/>
      <c r="CZ118" s="1012"/>
      <c r="DA118" s="1012"/>
      <c r="DB118" s="1012"/>
      <c r="DC118" s="1012"/>
      <c r="DD118" s="1012"/>
      <c r="DE118" s="1012"/>
      <c r="DF118" s="1013"/>
      <c r="DG118" s="1053" t="s">
        <v>457</v>
      </c>
      <c r="DH118" s="1054"/>
      <c r="DI118" s="1054"/>
      <c r="DJ118" s="1054"/>
      <c r="DK118" s="1055"/>
      <c r="DL118" s="1056" t="s">
        <v>445</v>
      </c>
      <c r="DM118" s="1054"/>
      <c r="DN118" s="1054"/>
      <c r="DO118" s="1054"/>
      <c r="DP118" s="1055"/>
      <c r="DQ118" s="1056" t="s">
        <v>454</v>
      </c>
      <c r="DR118" s="1054"/>
      <c r="DS118" s="1054"/>
      <c r="DT118" s="1054"/>
      <c r="DU118" s="1055"/>
      <c r="DV118" s="1057" t="s">
        <v>459</v>
      </c>
      <c r="DW118" s="1058"/>
      <c r="DX118" s="1058"/>
      <c r="DY118" s="1058"/>
      <c r="DZ118" s="1059"/>
    </row>
    <row r="119" spans="1:130" s="248" customFormat="1" ht="26.25" customHeight="1" x14ac:dyDescent="0.15">
      <c r="A119" s="1153" t="s">
        <v>442</v>
      </c>
      <c r="B119" s="1039"/>
      <c r="C119" s="1018" t="s">
        <v>443</v>
      </c>
      <c r="D119" s="1019"/>
      <c r="E119" s="1019"/>
      <c r="F119" s="1019"/>
      <c r="G119" s="1019"/>
      <c r="H119" s="1019"/>
      <c r="I119" s="1019"/>
      <c r="J119" s="1019"/>
      <c r="K119" s="1019"/>
      <c r="L119" s="1019"/>
      <c r="M119" s="1019"/>
      <c r="N119" s="1019"/>
      <c r="O119" s="1019"/>
      <c r="P119" s="1019"/>
      <c r="Q119" s="1019"/>
      <c r="R119" s="1019"/>
      <c r="S119" s="1019"/>
      <c r="T119" s="1019"/>
      <c r="U119" s="1019"/>
      <c r="V119" s="1019"/>
      <c r="W119" s="1019"/>
      <c r="X119" s="1019"/>
      <c r="Y119" s="1019"/>
      <c r="Z119" s="1020"/>
      <c r="AA119" s="986" t="s">
        <v>445</v>
      </c>
      <c r="AB119" s="987"/>
      <c r="AC119" s="987"/>
      <c r="AD119" s="987"/>
      <c r="AE119" s="988"/>
      <c r="AF119" s="989" t="s">
        <v>457</v>
      </c>
      <c r="AG119" s="987"/>
      <c r="AH119" s="987"/>
      <c r="AI119" s="987"/>
      <c r="AJ119" s="988"/>
      <c r="AK119" s="989" t="s">
        <v>444</v>
      </c>
      <c r="AL119" s="987"/>
      <c r="AM119" s="987"/>
      <c r="AN119" s="987"/>
      <c r="AO119" s="988"/>
      <c r="AP119" s="990" t="s">
        <v>394</v>
      </c>
      <c r="AQ119" s="991"/>
      <c r="AR119" s="991"/>
      <c r="AS119" s="991"/>
      <c r="AT119" s="992"/>
      <c r="AU119" s="997"/>
      <c r="AV119" s="998"/>
      <c r="AW119" s="998"/>
      <c r="AX119" s="998"/>
      <c r="AY119" s="998"/>
      <c r="AZ119" s="279" t="s">
        <v>188</v>
      </c>
      <c r="BA119" s="279"/>
      <c r="BB119" s="279"/>
      <c r="BC119" s="279"/>
      <c r="BD119" s="279"/>
      <c r="BE119" s="279"/>
      <c r="BF119" s="279"/>
      <c r="BG119" s="279"/>
      <c r="BH119" s="279"/>
      <c r="BI119" s="279"/>
      <c r="BJ119" s="279"/>
      <c r="BK119" s="279"/>
      <c r="BL119" s="279"/>
      <c r="BM119" s="279"/>
      <c r="BN119" s="279"/>
      <c r="BO119" s="1070" t="s">
        <v>481</v>
      </c>
      <c r="BP119" s="1101"/>
      <c r="BQ119" s="1092">
        <v>12579492</v>
      </c>
      <c r="BR119" s="1093"/>
      <c r="BS119" s="1093"/>
      <c r="BT119" s="1093"/>
      <c r="BU119" s="1093"/>
      <c r="BV119" s="1093">
        <v>12485892</v>
      </c>
      <c r="BW119" s="1093"/>
      <c r="BX119" s="1093"/>
      <c r="BY119" s="1093"/>
      <c r="BZ119" s="1093"/>
      <c r="CA119" s="1093">
        <v>12369864</v>
      </c>
      <c r="CB119" s="1093"/>
      <c r="CC119" s="1093"/>
      <c r="CD119" s="1093"/>
      <c r="CE119" s="1093"/>
      <c r="CF119" s="1094"/>
      <c r="CG119" s="1095"/>
      <c r="CH119" s="1095"/>
      <c r="CI119" s="1095"/>
      <c r="CJ119" s="1096"/>
      <c r="CK119" s="1042"/>
      <c r="CL119" s="1043"/>
      <c r="CM119" s="1097" t="s">
        <v>482</v>
      </c>
      <c r="CN119" s="1098"/>
      <c r="CO119" s="1098"/>
      <c r="CP119" s="1098"/>
      <c r="CQ119" s="1098"/>
      <c r="CR119" s="1098"/>
      <c r="CS119" s="1098"/>
      <c r="CT119" s="1098"/>
      <c r="CU119" s="1098"/>
      <c r="CV119" s="1098"/>
      <c r="CW119" s="1098"/>
      <c r="CX119" s="1098"/>
      <c r="CY119" s="1098"/>
      <c r="CZ119" s="1098"/>
      <c r="DA119" s="1098"/>
      <c r="DB119" s="1098"/>
      <c r="DC119" s="1098"/>
      <c r="DD119" s="1098"/>
      <c r="DE119" s="1098"/>
      <c r="DF119" s="1099"/>
      <c r="DG119" s="1100" t="s">
        <v>444</v>
      </c>
      <c r="DH119" s="1079"/>
      <c r="DI119" s="1079"/>
      <c r="DJ119" s="1079"/>
      <c r="DK119" s="1080"/>
      <c r="DL119" s="1078" t="s">
        <v>176</v>
      </c>
      <c r="DM119" s="1079"/>
      <c r="DN119" s="1079"/>
      <c r="DO119" s="1079"/>
      <c r="DP119" s="1080"/>
      <c r="DQ119" s="1078" t="s">
        <v>444</v>
      </c>
      <c r="DR119" s="1079"/>
      <c r="DS119" s="1079"/>
      <c r="DT119" s="1079"/>
      <c r="DU119" s="1080"/>
      <c r="DV119" s="1081" t="s">
        <v>445</v>
      </c>
      <c r="DW119" s="1082"/>
      <c r="DX119" s="1082"/>
      <c r="DY119" s="1082"/>
      <c r="DZ119" s="1083"/>
    </row>
    <row r="120" spans="1:130" s="248" customFormat="1" ht="26.25" customHeight="1" x14ac:dyDescent="0.15">
      <c r="A120" s="1154"/>
      <c r="B120" s="1041"/>
      <c r="C120" s="1011" t="s">
        <v>452</v>
      </c>
      <c r="D120" s="1012"/>
      <c r="E120" s="1012"/>
      <c r="F120" s="1012"/>
      <c r="G120" s="1012"/>
      <c r="H120" s="1012"/>
      <c r="I120" s="1012"/>
      <c r="J120" s="1012"/>
      <c r="K120" s="1012"/>
      <c r="L120" s="1012"/>
      <c r="M120" s="1012"/>
      <c r="N120" s="1012"/>
      <c r="O120" s="1012"/>
      <c r="P120" s="1012"/>
      <c r="Q120" s="1012"/>
      <c r="R120" s="1012"/>
      <c r="S120" s="1012"/>
      <c r="T120" s="1012"/>
      <c r="U120" s="1012"/>
      <c r="V120" s="1012"/>
      <c r="W120" s="1012"/>
      <c r="X120" s="1012"/>
      <c r="Y120" s="1012"/>
      <c r="Z120" s="1013"/>
      <c r="AA120" s="1053" t="s">
        <v>459</v>
      </c>
      <c r="AB120" s="1054"/>
      <c r="AC120" s="1054"/>
      <c r="AD120" s="1054"/>
      <c r="AE120" s="1055"/>
      <c r="AF120" s="1056" t="s">
        <v>413</v>
      </c>
      <c r="AG120" s="1054"/>
      <c r="AH120" s="1054"/>
      <c r="AI120" s="1054"/>
      <c r="AJ120" s="1055"/>
      <c r="AK120" s="1056" t="s">
        <v>176</v>
      </c>
      <c r="AL120" s="1054"/>
      <c r="AM120" s="1054"/>
      <c r="AN120" s="1054"/>
      <c r="AO120" s="1055"/>
      <c r="AP120" s="1057" t="s">
        <v>457</v>
      </c>
      <c r="AQ120" s="1058"/>
      <c r="AR120" s="1058"/>
      <c r="AS120" s="1058"/>
      <c r="AT120" s="1059"/>
      <c r="AU120" s="1084" t="s">
        <v>483</v>
      </c>
      <c r="AV120" s="1085"/>
      <c r="AW120" s="1085"/>
      <c r="AX120" s="1085"/>
      <c r="AY120" s="1086"/>
      <c r="AZ120" s="1035" t="s">
        <v>484</v>
      </c>
      <c r="BA120" s="984"/>
      <c r="BB120" s="984"/>
      <c r="BC120" s="984"/>
      <c r="BD120" s="984"/>
      <c r="BE120" s="984"/>
      <c r="BF120" s="984"/>
      <c r="BG120" s="984"/>
      <c r="BH120" s="984"/>
      <c r="BI120" s="984"/>
      <c r="BJ120" s="984"/>
      <c r="BK120" s="984"/>
      <c r="BL120" s="984"/>
      <c r="BM120" s="984"/>
      <c r="BN120" s="984"/>
      <c r="BO120" s="984"/>
      <c r="BP120" s="985"/>
      <c r="BQ120" s="1021">
        <v>1803973</v>
      </c>
      <c r="BR120" s="1022"/>
      <c r="BS120" s="1022"/>
      <c r="BT120" s="1022"/>
      <c r="BU120" s="1022"/>
      <c r="BV120" s="1022">
        <v>1715958</v>
      </c>
      <c r="BW120" s="1022"/>
      <c r="BX120" s="1022"/>
      <c r="BY120" s="1022"/>
      <c r="BZ120" s="1022"/>
      <c r="CA120" s="1022">
        <v>1615634</v>
      </c>
      <c r="CB120" s="1022"/>
      <c r="CC120" s="1022"/>
      <c r="CD120" s="1022"/>
      <c r="CE120" s="1022"/>
      <c r="CF120" s="1036">
        <v>41.1</v>
      </c>
      <c r="CG120" s="1037"/>
      <c r="CH120" s="1037"/>
      <c r="CI120" s="1037"/>
      <c r="CJ120" s="1037"/>
      <c r="CK120" s="1102" t="s">
        <v>485</v>
      </c>
      <c r="CL120" s="1103"/>
      <c r="CM120" s="1103"/>
      <c r="CN120" s="1103"/>
      <c r="CO120" s="1104"/>
      <c r="CP120" s="1110" t="s">
        <v>486</v>
      </c>
      <c r="CQ120" s="1111"/>
      <c r="CR120" s="1111"/>
      <c r="CS120" s="1111"/>
      <c r="CT120" s="1111"/>
      <c r="CU120" s="1111"/>
      <c r="CV120" s="1111"/>
      <c r="CW120" s="1111"/>
      <c r="CX120" s="1111"/>
      <c r="CY120" s="1111"/>
      <c r="CZ120" s="1111"/>
      <c r="DA120" s="1111"/>
      <c r="DB120" s="1111"/>
      <c r="DC120" s="1111"/>
      <c r="DD120" s="1111"/>
      <c r="DE120" s="1111"/>
      <c r="DF120" s="1112"/>
      <c r="DG120" s="1021">
        <v>3314224</v>
      </c>
      <c r="DH120" s="1022"/>
      <c r="DI120" s="1022"/>
      <c r="DJ120" s="1022"/>
      <c r="DK120" s="1022"/>
      <c r="DL120" s="1022">
        <v>3166402</v>
      </c>
      <c r="DM120" s="1022"/>
      <c r="DN120" s="1022"/>
      <c r="DO120" s="1022"/>
      <c r="DP120" s="1022"/>
      <c r="DQ120" s="1022">
        <v>2924072</v>
      </c>
      <c r="DR120" s="1022"/>
      <c r="DS120" s="1022"/>
      <c r="DT120" s="1022"/>
      <c r="DU120" s="1022"/>
      <c r="DV120" s="1023">
        <v>74.400000000000006</v>
      </c>
      <c r="DW120" s="1023"/>
      <c r="DX120" s="1023"/>
      <c r="DY120" s="1023"/>
      <c r="DZ120" s="1024"/>
    </row>
    <row r="121" spans="1:130" s="248" customFormat="1" ht="26.25" customHeight="1" x14ac:dyDescent="0.15">
      <c r="A121" s="1154"/>
      <c r="B121" s="1041"/>
      <c r="C121" s="1062" t="s">
        <v>487</v>
      </c>
      <c r="D121" s="1063"/>
      <c r="E121" s="1063"/>
      <c r="F121" s="1063"/>
      <c r="G121" s="1063"/>
      <c r="H121" s="1063"/>
      <c r="I121" s="1063"/>
      <c r="J121" s="1063"/>
      <c r="K121" s="1063"/>
      <c r="L121" s="1063"/>
      <c r="M121" s="1063"/>
      <c r="N121" s="1063"/>
      <c r="O121" s="1063"/>
      <c r="P121" s="1063"/>
      <c r="Q121" s="1063"/>
      <c r="R121" s="1063"/>
      <c r="S121" s="1063"/>
      <c r="T121" s="1063"/>
      <c r="U121" s="1063"/>
      <c r="V121" s="1063"/>
      <c r="W121" s="1063"/>
      <c r="X121" s="1063"/>
      <c r="Y121" s="1063"/>
      <c r="Z121" s="1064"/>
      <c r="AA121" s="1053" t="s">
        <v>445</v>
      </c>
      <c r="AB121" s="1054"/>
      <c r="AC121" s="1054"/>
      <c r="AD121" s="1054"/>
      <c r="AE121" s="1055"/>
      <c r="AF121" s="1056" t="s">
        <v>446</v>
      </c>
      <c r="AG121" s="1054"/>
      <c r="AH121" s="1054"/>
      <c r="AI121" s="1054"/>
      <c r="AJ121" s="1055"/>
      <c r="AK121" s="1056" t="s">
        <v>459</v>
      </c>
      <c r="AL121" s="1054"/>
      <c r="AM121" s="1054"/>
      <c r="AN121" s="1054"/>
      <c r="AO121" s="1055"/>
      <c r="AP121" s="1057" t="s">
        <v>457</v>
      </c>
      <c r="AQ121" s="1058"/>
      <c r="AR121" s="1058"/>
      <c r="AS121" s="1058"/>
      <c r="AT121" s="1059"/>
      <c r="AU121" s="1087"/>
      <c r="AV121" s="1088"/>
      <c r="AW121" s="1088"/>
      <c r="AX121" s="1088"/>
      <c r="AY121" s="1089"/>
      <c r="AZ121" s="1044" t="s">
        <v>488</v>
      </c>
      <c r="BA121" s="1045"/>
      <c r="BB121" s="1045"/>
      <c r="BC121" s="1045"/>
      <c r="BD121" s="1045"/>
      <c r="BE121" s="1045"/>
      <c r="BF121" s="1045"/>
      <c r="BG121" s="1045"/>
      <c r="BH121" s="1045"/>
      <c r="BI121" s="1045"/>
      <c r="BJ121" s="1045"/>
      <c r="BK121" s="1045"/>
      <c r="BL121" s="1045"/>
      <c r="BM121" s="1045"/>
      <c r="BN121" s="1045"/>
      <c r="BO121" s="1045"/>
      <c r="BP121" s="1046"/>
      <c r="BQ121" s="1014" t="s">
        <v>445</v>
      </c>
      <c r="BR121" s="1015"/>
      <c r="BS121" s="1015"/>
      <c r="BT121" s="1015"/>
      <c r="BU121" s="1015"/>
      <c r="BV121" s="1015" t="s">
        <v>444</v>
      </c>
      <c r="BW121" s="1015"/>
      <c r="BX121" s="1015"/>
      <c r="BY121" s="1015"/>
      <c r="BZ121" s="1015"/>
      <c r="CA121" s="1015">
        <v>164700</v>
      </c>
      <c r="CB121" s="1015"/>
      <c r="CC121" s="1015"/>
      <c r="CD121" s="1015"/>
      <c r="CE121" s="1015"/>
      <c r="CF121" s="1009">
        <v>4.2</v>
      </c>
      <c r="CG121" s="1010"/>
      <c r="CH121" s="1010"/>
      <c r="CI121" s="1010"/>
      <c r="CJ121" s="1010"/>
      <c r="CK121" s="1105"/>
      <c r="CL121" s="1106"/>
      <c r="CM121" s="1106"/>
      <c r="CN121" s="1106"/>
      <c r="CO121" s="1107"/>
      <c r="CP121" s="1115" t="s">
        <v>489</v>
      </c>
      <c r="CQ121" s="1116"/>
      <c r="CR121" s="1116"/>
      <c r="CS121" s="1116"/>
      <c r="CT121" s="1116"/>
      <c r="CU121" s="1116"/>
      <c r="CV121" s="1116"/>
      <c r="CW121" s="1116"/>
      <c r="CX121" s="1116"/>
      <c r="CY121" s="1116"/>
      <c r="CZ121" s="1116"/>
      <c r="DA121" s="1116"/>
      <c r="DB121" s="1116"/>
      <c r="DC121" s="1116"/>
      <c r="DD121" s="1116"/>
      <c r="DE121" s="1116"/>
      <c r="DF121" s="1117"/>
      <c r="DG121" s="1014">
        <v>142507</v>
      </c>
      <c r="DH121" s="1015"/>
      <c r="DI121" s="1015"/>
      <c r="DJ121" s="1015"/>
      <c r="DK121" s="1015"/>
      <c r="DL121" s="1015">
        <v>134082</v>
      </c>
      <c r="DM121" s="1015"/>
      <c r="DN121" s="1015"/>
      <c r="DO121" s="1015"/>
      <c r="DP121" s="1015"/>
      <c r="DQ121" s="1015">
        <v>126963</v>
      </c>
      <c r="DR121" s="1015"/>
      <c r="DS121" s="1015"/>
      <c r="DT121" s="1015"/>
      <c r="DU121" s="1015"/>
      <c r="DV121" s="1016">
        <v>3.2</v>
      </c>
      <c r="DW121" s="1016"/>
      <c r="DX121" s="1016"/>
      <c r="DY121" s="1016"/>
      <c r="DZ121" s="1017"/>
    </row>
    <row r="122" spans="1:130" s="248" customFormat="1" ht="26.25" customHeight="1" x14ac:dyDescent="0.15">
      <c r="A122" s="1154"/>
      <c r="B122" s="1041"/>
      <c r="C122" s="1011" t="s">
        <v>468</v>
      </c>
      <c r="D122" s="1012"/>
      <c r="E122" s="1012"/>
      <c r="F122" s="1012"/>
      <c r="G122" s="1012"/>
      <c r="H122" s="1012"/>
      <c r="I122" s="1012"/>
      <c r="J122" s="1012"/>
      <c r="K122" s="1012"/>
      <c r="L122" s="1012"/>
      <c r="M122" s="1012"/>
      <c r="N122" s="1012"/>
      <c r="O122" s="1012"/>
      <c r="P122" s="1012"/>
      <c r="Q122" s="1012"/>
      <c r="R122" s="1012"/>
      <c r="S122" s="1012"/>
      <c r="T122" s="1012"/>
      <c r="U122" s="1012"/>
      <c r="V122" s="1012"/>
      <c r="W122" s="1012"/>
      <c r="X122" s="1012"/>
      <c r="Y122" s="1012"/>
      <c r="Z122" s="1013"/>
      <c r="AA122" s="1053" t="s">
        <v>490</v>
      </c>
      <c r="AB122" s="1054"/>
      <c r="AC122" s="1054"/>
      <c r="AD122" s="1054"/>
      <c r="AE122" s="1055"/>
      <c r="AF122" s="1056" t="s">
        <v>454</v>
      </c>
      <c r="AG122" s="1054"/>
      <c r="AH122" s="1054"/>
      <c r="AI122" s="1054"/>
      <c r="AJ122" s="1055"/>
      <c r="AK122" s="1056" t="s">
        <v>394</v>
      </c>
      <c r="AL122" s="1054"/>
      <c r="AM122" s="1054"/>
      <c r="AN122" s="1054"/>
      <c r="AO122" s="1055"/>
      <c r="AP122" s="1057" t="s">
        <v>457</v>
      </c>
      <c r="AQ122" s="1058"/>
      <c r="AR122" s="1058"/>
      <c r="AS122" s="1058"/>
      <c r="AT122" s="1059"/>
      <c r="AU122" s="1087"/>
      <c r="AV122" s="1088"/>
      <c r="AW122" s="1088"/>
      <c r="AX122" s="1088"/>
      <c r="AY122" s="1089"/>
      <c r="AZ122" s="1069" t="s">
        <v>491</v>
      </c>
      <c r="BA122" s="1060"/>
      <c r="BB122" s="1060"/>
      <c r="BC122" s="1060"/>
      <c r="BD122" s="1060"/>
      <c r="BE122" s="1060"/>
      <c r="BF122" s="1060"/>
      <c r="BG122" s="1060"/>
      <c r="BH122" s="1060"/>
      <c r="BI122" s="1060"/>
      <c r="BJ122" s="1060"/>
      <c r="BK122" s="1060"/>
      <c r="BL122" s="1060"/>
      <c r="BM122" s="1060"/>
      <c r="BN122" s="1060"/>
      <c r="BO122" s="1060"/>
      <c r="BP122" s="1061"/>
      <c r="BQ122" s="1092">
        <v>6493639</v>
      </c>
      <c r="BR122" s="1093"/>
      <c r="BS122" s="1093"/>
      <c r="BT122" s="1093"/>
      <c r="BU122" s="1093"/>
      <c r="BV122" s="1093">
        <v>6401508</v>
      </c>
      <c r="BW122" s="1093"/>
      <c r="BX122" s="1093"/>
      <c r="BY122" s="1093"/>
      <c r="BZ122" s="1093"/>
      <c r="CA122" s="1093">
        <v>6266718</v>
      </c>
      <c r="CB122" s="1093"/>
      <c r="CC122" s="1093"/>
      <c r="CD122" s="1093"/>
      <c r="CE122" s="1093"/>
      <c r="CF122" s="1113">
        <v>159.4</v>
      </c>
      <c r="CG122" s="1114"/>
      <c r="CH122" s="1114"/>
      <c r="CI122" s="1114"/>
      <c r="CJ122" s="1114"/>
      <c r="CK122" s="1105"/>
      <c r="CL122" s="1106"/>
      <c r="CM122" s="1106"/>
      <c r="CN122" s="1106"/>
      <c r="CO122" s="1107"/>
      <c r="CP122" s="1115" t="s">
        <v>492</v>
      </c>
      <c r="CQ122" s="1116"/>
      <c r="CR122" s="1116"/>
      <c r="CS122" s="1116"/>
      <c r="CT122" s="1116"/>
      <c r="CU122" s="1116"/>
      <c r="CV122" s="1116"/>
      <c r="CW122" s="1116"/>
      <c r="CX122" s="1116"/>
      <c r="CY122" s="1116"/>
      <c r="CZ122" s="1116"/>
      <c r="DA122" s="1116"/>
      <c r="DB122" s="1116"/>
      <c r="DC122" s="1116"/>
      <c r="DD122" s="1116"/>
      <c r="DE122" s="1116"/>
      <c r="DF122" s="1117"/>
      <c r="DG122" s="1014" t="s">
        <v>457</v>
      </c>
      <c r="DH122" s="1015"/>
      <c r="DI122" s="1015"/>
      <c r="DJ122" s="1015"/>
      <c r="DK122" s="1015"/>
      <c r="DL122" s="1015" t="s">
        <v>490</v>
      </c>
      <c r="DM122" s="1015"/>
      <c r="DN122" s="1015"/>
      <c r="DO122" s="1015"/>
      <c r="DP122" s="1015"/>
      <c r="DQ122" s="1015" t="s">
        <v>445</v>
      </c>
      <c r="DR122" s="1015"/>
      <c r="DS122" s="1015"/>
      <c r="DT122" s="1015"/>
      <c r="DU122" s="1015"/>
      <c r="DV122" s="1016" t="s">
        <v>176</v>
      </c>
      <c r="DW122" s="1016"/>
      <c r="DX122" s="1016"/>
      <c r="DY122" s="1016"/>
      <c r="DZ122" s="1017"/>
    </row>
    <row r="123" spans="1:130" s="248" customFormat="1" ht="26.25" customHeight="1" x14ac:dyDescent="0.15">
      <c r="A123" s="1154"/>
      <c r="B123" s="1041"/>
      <c r="C123" s="1011" t="s">
        <v>475</v>
      </c>
      <c r="D123" s="1012"/>
      <c r="E123" s="1012"/>
      <c r="F123" s="1012"/>
      <c r="G123" s="1012"/>
      <c r="H123" s="1012"/>
      <c r="I123" s="1012"/>
      <c r="J123" s="1012"/>
      <c r="K123" s="1012"/>
      <c r="L123" s="1012"/>
      <c r="M123" s="1012"/>
      <c r="N123" s="1012"/>
      <c r="O123" s="1012"/>
      <c r="P123" s="1012"/>
      <c r="Q123" s="1012"/>
      <c r="R123" s="1012"/>
      <c r="S123" s="1012"/>
      <c r="T123" s="1012"/>
      <c r="U123" s="1012"/>
      <c r="V123" s="1012"/>
      <c r="W123" s="1012"/>
      <c r="X123" s="1012"/>
      <c r="Y123" s="1012"/>
      <c r="Z123" s="1013"/>
      <c r="AA123" s="1053" t="s">
        <v>444</v>
      </c>
      <c r="AB123" s="1054"/>
      <c r="AC123" s="1054"/>
      <c r="AD123" s="1054"/>
      <c r="AE123" s="1055"/>
      <c r="AF123" s="1056" t="s">
        <v>444</v>
      </c>
      <c r="AG123" s="1054"/>
      <c r="AH123" s="1054"/>
      <c r="AI123" s="1054"/>
      <c r="AJ123" s="1055"/>
      <c r="AK123" s="1056" t="s">
        <v>459</v>
      </c>
      <c r="AL123" s="1054"/>
      <c r="AM123" s="1054"/>
      <c r="AN123" s="1054"/>
      <c r="AO123" s="1055"/>
      <c r="AP123" s="1057" t="s">
        <v>444</v>
      </c>
      <c r="AQ123" s="1058"/>
      <c r="AR123" s="1058"/>
      <c r="AS123" s="1058"/>
      <c r="AT123" s="1059"/>
      <c r="AU123" s="1090"/>
      <c r="AV123" s="1091"/>
      <c r="AW123" s="1091"/>
      <c r="AX123" s="1091"/>
      <c r="AY123" s="1091"/>
      <c r="AZ123" s="279" t="s">
        <v>188</v>
      </c>
      <c r="BA123" s="279"/>
      <c r="BB123" s="279"/>
      <c r="BC123" s="279"/>
      <c r="BD123" s="279"/>
      <c r="BE123" s="279"/>
      <c r="BF123" s="279"/>
      <c r="BG123" s="279"/>
      <c r="BH123" s="279"/>
      <c r="BI123" s="279"/>
      <c r="BJ123" s="279"/>
      <c r="BK123" s="279"/>
      <c r="BL123" s="279"/>
      <c r="BM123" s="279"/>
      <c r="BN123" s="279"/>
      <c r="BO123" s="1070" t="s">
        <v>493</v>
      </c>
      <c r="BP123" s="1101"/>
      <c r="BQ123" s="1160">
        <v>8297612</v>
      </c>
      <c r="BR123" s="1161"/>
      <c r="BS123" s="1161"/>
      <c r="BT123" s="1161"/>
      <c r="BU123" s="1161"/>
      <c r="BV123" s="1161">
        <v>8117466</v>
      </c>
      <c r="BW123" s="1161"/>
      <c r="BX123" s="1161"/>
      <c r="BY123" s="1161"/>
      <c r="BZ123" s="1161"/>
      <c r="CA123" s="1161">
        <v>8047052</v>
      </c>
      <c r="CB123" s="1161"/>
      <c r="CC123" s="1161"/>
      <c r="CD123" s="1161"/>
      <c r="CE123" s="1161"/>
      <c r="CF123" s="1094"/>
      <c r="CG123" s="1095"/>
      <c r="CH123" s="1095"/>
      <c r="CI123" s="1095"/>
      <c r="CJ123" s="1096"/>
      <c r="CK123" s="1105"/>
      <c r="CL123" s="1106"/>
      <c r="CM123" s="1106"/>
      <c r="CN123" s="1106"/>
      <c r="CO123" s="1107"/>
      <c r="CP123" s="1115" t="s">
        <v>494</v>
      </c>
      <c r="CQ123" s="1116"/>
      <c r="CR123" s="1116"/>
      <c r="CS123" s="1116"/>
      <c r="CT123" s="1116"/>
      <c r="CU123" s="1116"/>
      <c r="CV123" s="1116"/>
      <c r="CW123" s="1116"/>
      <c r="CX123" s="1116"/>
      <c r="CY123" s="1116"/>
      <c r="CZ123" s="1116"/>
      <c r="DA123" s="1116"/>
      <c r="DB123" s="1116"/>
      <c r="DC123" s="1116"/>
      <c r="DD123" s="1116"/>
      <c r="DE123" s="1116"/>
      <c r="DF123" s="1117"/>
      <c r="DG123" s="1053" t="s">
        <v>394</v>
      </c>
      <c r="DH123" s="1054"/>
      <c r="DI123" s="1054"/>
      <c r="DJ123" s="1054"/>
      <c r="DK123" s="1055"/>
      <c r="DL123" s="1056" t="s">
        <v>462</v>
      </c>
      <c r="DM123" s="1054"/>
      <c r="DN123" s="1054"/>
      <c r="DO123" s="1054"/>
      <c r="DP123" s="1055"/>
      <c r="DQ123" s="1056" t="s">
        <v>458</v>
      </c>
      <c r="DR123" s="1054"/>
      <c r="DS123" s="1054"/>
      <c r="DT123" s="1054"/>
      <c r="DU123" s="1055"/>
      <c r="DV123" s="1057" t="s">
        <v>462</v>
      </c>
      <c r="DW123" s="1058"/>
      <c r="DX123" s="1058"/>
      <c r="DY123" s="1058"/>
      <c r="DZ123" s="1059"/>
    </row>
    <row r="124" spans="1:130" s="248" customFormat="1" ht="26.25" customHeight="1" thickBot="1" x14ac:dyDescent="0.2">
      <c r="A124" s="1154"/>
      <c r="B124" s="1041"/>
      <c r="C124" s="1011" t="s">
        <v>478</v>
      </c>
      <c r="D124" s="1012"/>
      <c r="E124" s="1012"/>
      <c r="F124" s="1012"/>
      <c r="G124" s="1012"/>
      <c r="H124" s="1012"/>
      <c r="I124" s="1012"/>
      <c r="J124" s="1012"/>
      <c r="K124" s="1012"/>
      <c r="L124" s="1012"/>
      <c r="M124" s="1012"/>
      <c r="N124" s="1012"/>
      <c r="O124" s="1012"/>
      <c r="P124" s="1012"/>
      <c r="Q124" s="1012"/>
      <c r="R124" s="1012"/>
      <c r="S124" s="1012"/>
      <c r="T124" s="1012"/>
      <c r="U124" s="1012"/>
      <c r="V124" s="1012"/>
      <c r="W124" s="1012"/>
      <c r="X124" s="1012"/>
      <c r="Y124" s="1012"/>
      <c r="Z124" s="1013"/>
      <c r="AA124" s="1053" t="s">
        <v>445</v>
      </c>
      <c r="AB124" s="1054"/>
      <c r="AC124" s="1054"/>
      <c r="AD124" s="1054"/>
      <c r="AE124" s="1055"/>
      <c r="AF124" s="1056" t="s">
        <v>445</v>
      </c>
      <c r="AG124" s="1054"/>
      <c r="AH124" s="1054"/>
      <c r="AI124" s="1054"/>
      <c r="AJ124" s="1055"/>
      <c r="AK124" s="1056" t="s">
        <v>444</v>
      </c>
      <c r="AL124" s="1054"/>
      <c r="AM124" s="1054"/>
      <c r="AN124" s="1054"/>
      <c r="AO124" s="1055"/>
      <c r="AP124" s="1057" t="s">
        <v>176</v>
      </c>
      <c r="AQ124" s="1058"/>
      <c r="AR124" s="1058"/>
      <c r="AS124" s="1058"/>
      <c r="AT124" s="1059"/>
      <c r="AU124" s="1156" t="s">
        <v>495</v>
      </c>
      <c r="AV124" s="1157"/>
      <c r="AW124" s="1157"/>
      <c r="AX124" s="1157"/>
      <c r="AY124" s="1157"/>
      <c r="AZ124" s="1157"/>
      <c r="BA124" s="1157"/>
      <c r="BB124" s="1157"/>
      <c r="BC124" s="1157"/>
      <c r="BD124" s="1157"/>
      <c r="BE124" s="1157"/>
      <c r="BF124" s="1157"/>
      <c r="BG124" s="1157"/>
      <c r="BH124" s="1157"/>
      <c r="BI124" s="1157"/>
      <c r="BJ124" s="1157"/>
      <c r="BK124" s="1157"/>
      <c r="BL124" s="1157"/>
      <c r="BM124" s="1157"/>
      <c r="BN124" s="1157"/>
      <c r="BO124" s="1157"/>
      <c r="BP124" s="1158"/>
      <c r="BQ124" s="1159">
        <v>115.2</v>
      </c>
      <c r="BR124" s="1123"/>
      <c r="BS124" s="1123"/>
      <c r="BT124" s="1123"/>
      <c r="BU124" s="1123"/>
      <c r="BV124" s="1123">
        <v>117.4</v>
      </c>
      <c r="BW124" s="1123"/>
      <c r="BX124" s="1123"/>
      <c r="BY124" s="1123"/>
      <c r="BZ124" s="1123"/>
      <c r="CA124" s="1123">
        <v>109.9</v>
      </c>
      <c r="CB124" s="1123"/>
      <c r="CC124" s="1123"/>
      <c r="CD124" s="1123"/>
      <c r="CE124" s="1123"/>
      <c r="CF124" s="1124"/>
      <c r="CG124" s="1125"/>
      <c r="CH124" s="1125"/>
      <c r="CI124" s="1125"/>
      <c r="CJ124" s="1126"/>
      <c r="CK124" s="1108"/>
      <c r="CL124" s="1108"/>
      <c r="CM124" s="1108"/>
      <c r="CN124" s="1108"/>
      <c r="CO124" s="1109"/>
      <c r="CP124" s="1115" t="s">
        <v>496</v>
      </c>
      <c r="CQ124" s="1116"/>
      <c r="CR124" s="1116"/>
      <c r="CS124" s="1116"/>
      <c r="CT124" s="1116"/>
      <c r="CU124" s="1116"/>
      <c r="CV124" s="1116"/>
      <c r="CW124" s="1116"/>
      <c r="CX124" s="1116"/>
      <c r="CY124" s="1116"/>
      <c r="CZ124" s="1116"/>
      <c r="DA124" s="1116"/>
      <c r="DB124" s="1116"/>
      <c r="DC124" s="1116"/>
      <c r="DD124" s="1116"/>
      <c r="DE124" s="1116"/>
      <c r="DF124" s="1117"/>
      <c r="DG124" s="1100">
        <v>8916</v>
      </c>
      <c r="DH124" s="1079"/>
      <c r="DI124" s="1079"/>
      <c r="DJ124" s="1079"/>
      <c r="DK124" s="1080"/>
      <c r="DL124" s="1078" t="s">
        <v>462</v>
      </c>
      <c r="DM124" s="1079"/>
      <c r="DN124" s="1079"/>
      <c r="DO124" s="1079"/>
      <c r="DP124" s="1080"/>
      <c r="DQ124" s="1078" t="s">
        <v>176</v>
      </c>
      <c r="DR124" s="1079"/>
      <c r="DS124" s="1079"/>
      <c r="DT124" s="1079"/>
      <c r="DU124" s="1080"/>
      <c r="DV124" s="1081" t="s">
        <v>446</v>
      </c>
      <c r="DW124" s="1082"/>
      <c r="DX124" s="1082"/>
      <c r="DY124" s="1082"/>
      <c r="DZ124" s="1083"/>
    </row>
    <row r="125" spans="1:130" s="248" customFormat="1" ht="26.25" customHeight="1" x14ac:dyDescent="0.15">
      <c r="A125" s="1154"/>
      <c r="B125" s="1041"/>
      <c r="C125" s="1011" t="s">
        <v>480</v>
      </c>
      <c r="D125" s="1012"/>
      <c r="E125" s="1012"/>
      <c r="F125" s="1012"/>
      <c r="G125" s="1012"/>
      <c r="H125" s="1012"/>
      <c r="I125" s="1012"/>
      <c r="J125" s="1012"/>
      <c r="K125" s="1012"/>
      <c r="L125" s="1012"/>
      <c r="M125" s="1012"/>
      <c r="N125" s="1012"/>
      <c r="O125" s="1012"/>
      <c r="P125" s="1012"/>
      <c r="Q125" s="1012"/>
      <c r="R125" s="1012"/>
      <c r="S125" s="1012"/>
      <c r="T125" s="1012"/>
      <c r="U125" s="1012"/>
      <c r="V125" s="1012"/>
      <c r="W125" s="1012"/>
      <c r="X125" s="1012"/>
      <c r="Y125" s="1012"/>
      <c r="Z125" s="1013"/>
      <c r="AA125" s="1053" t="s">
        <v>459</v>
      </c>
      <c r="AB125" s="1054"/>
      <c r="AC125" s="1054"/>
      <c r="AD125" s="1054"/>
      <c r="AE125" s="1055"/>
      <c r="AF125" s="1056" t="s">
        <v>176</v>
      </c>
      <c r="AG125" s="1054"/>
      <c r="AH125" s="1054"/>
      <c r="AI125" s="1054"/>
      <c r="AJ125" s="1055"/>
      <c r="AK125" s="1056" t="s">
        <v>458</v>
      </c>
      <c r="AL125" s="1054"/>
      <c r="AM125" s="1054"/>
      <c r="AN125" s="1054"/>
      <c r="AO125" s="1055"/>
      <c r="AP125" s="1057" t="s">
        <v>445</v>
      </c>
      <c r="AQ125" s="1058"/>
      <c r="AR125" s="1058"/>
      <c r="AS125" s="1058"/>
      <c r="AT125" s="1059"/>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8" t="s">
        <v>497</v>
      </c>
      <c r="CL125" s="1103"/>
      <c r="CM125" s="1103"/>
      <c r="CN125" s="1103"/>
      <c r="CO125" s="1104"/>
      <c r="CP125" s="1035" t="s">
        <v>498</v>
      </c>
      <c r="CQ125" s="984"/>
      <c r="CR125" s="984"/>
      <c r="CS125" s="984"/>
      <c r="CT125" s="984"/>
      <c r="CU125" s="984"/>
      <c r="CV125" s="984"/>
      <c r="CW125" s="984"/>
      <c r="CX125" s="984"/>
      <c r="CY125" s="984"/>
      <c r="CZ125" s="984"/>
      <c r="DA125" s="984"/>
      <c r="DB125" s="984"/>
      <c r="DC125" s="984"/>
      <c r="DD125" s="984"/>
      <c r="DE125" s="984"/>
      <c r="DF125" s="985"/>
      <c r="DG125" s="1021" t="s">
        <v>462</v>
      </c>
      <c r="DH125" s="1022"/>
      <c r="DI125" s="1022"/>
      <c r="DJ125" s="1022"/>
      <c r="DK125" s="1022"/>
      <c r="DL125" s="1022" t="s">
        <v>459</v>
      </c>
      <c r="DM125" s="1022"/>
      <c r="DN125" s="1022"/>
      <c r="DO125" s="1022"/>
      <c r="DP125" s="1022"/>
      <c r="DQ125" s="1022" t="s">
        <v>444</v>
      </c>
      <c r="DR125" s="1022"/>
      <c r="DS125" s="1022"/>
      <c r="DT125" s="1022"/>
      <c r="DU125" s="1022"/>
      <c r="DV125" s="1023" t="s">
        <v>446</v>
      </c>
      <c r="DW125" s="1023"/>
      <c r="DX125" s="1023"/>
      <c r="DY125" s="1023"/>
      <c r="DZ125" s="1024"/>
    </row>
    <row r="126" spans="1:130" s="248" customFormat="1" ht="26.25" customHeight="1" thickBot="1" x14ac:dyDescent="0.2">
      <c r="A126" s="1154"/>
      <c r="B126" s="1041"/>
      <c r="C126" s="1011" t="s">
        <v>482</v>
      </c>
      <c r="D126" s="1012"/>
      <c r="E126" s="1012"/>
      <c r="F126" s="1012"/>
      <c r="G126" s="1012"/>
      <c r="H126" s="1012"/>
      <c r="I126" s="1012"/>
      <c r="J126" s="1012"/>
      <c r="K126" s="1012"/>
      <c r="L126" s="1012"/>
      <c r="M126" s="1012"/>
      <c r="N126" s="1012"/>
      <c r="O126" s="1012"/>
      <c r="P126" s="1012"/>
      <c r="Q126" s="1012"/>
      <c r="R126" s="1012"/>
      <c r="S126" s="1012"/>
      <c r="T126" s="1012"/>
      <c r="U126" s="1012"/>
      <c r="V126" s="1012"/>
      <c r="W126" s="1012"/>
      <c r="X126" s="1012"/>
      <c r="Y126" s="1012"/>
      <c r="Z126" s="1013"/>
      <c r="AA126" s="1053" t="s">
        <v>394</v>
      </c>
      <c r="AB126" s="1054"/>
      <c r="AC126" s="1054"/>
      <c r="AD126" s="1054"/>
      <c r="AE126" s="1055"/>
      <c r="AF126" s="1056" t="s">
        <v>462</v>
      </c>
      <c r="AG126" s="1054"/>
      <c r="AH126" s="1054"/>
      <c r="AI126" s="1054"/>
      <c r="AJ126" s="1055"/>
      <c r="AK126" s="1056" t="s">
        <v>462</v>
      </c>
      <c r="AL126" s="1054"/>
      <c r="AM126" s="1054"/>
      <c r="AN126" s="1054"/>
      <c r="AO126" s="1055"/>
      <c r="AP126" s="1057" t="s">
        <v>394</v>
      </c>
      <c r="AQ126" s="1058"/>
      <c r="AR126" s="1058"/>
      <c r="AS126" s="1058"/>
      <c r="AT126" s="1059"/>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19"/>
      <c r="CL126" s="1106"/>
      <c r="CM126" s="1106"/>
      <c r="CN126" s="1106"/>
      <c r="CO126" s="1107"/>
      <c r="CP126" s="1044" t="s">
        <v>499</v>
      </c>
      <c r="CQ126" s="1045"/>
      <c r="CR126" s="1045"/>
      <c r="CS126" s="1045"/>
      <c r="CT126" s="1045"/>
      <c r="CU126" s="1045"/>
      <c r="CV126" s="1045"/>
      <c r="CW126" s="1045"/>
      <c r="CX126" s="1045"/>
      <c r="CY126" s="1045"/>
      <c r="CZ126" s="1045"/>
      <c r="DA126" s="1045"/>
      <c r="DB126" s="1045"/>
      <c r="DC126" s="1045"/>
      <c r="DD126" s="1045"/>
      <c r="DE126" s="1045"/>
      <c r="DF126" s="1046"/>
      <c r="DG126" s="1014" t="s">
        <v>176</v>
      </c>
      <c r="DH126" s="1015"/>
      <c r="DI126" s="1015"/>
      <c r="DJ126" s="1015"/>
      <c r="DK126" s="1015"/>
      <c r="DL126" s="1015" t="s">
        <v>462</v>
      </c>
      <c r="DM126" s="1015"/>
      <c r="DN126" s="1015"/>
      <c r="DO126" s="1015"/>
      <c r="DP126" s="1015"/>
      <c r="DQ126" s="1015" t="s">
        <v>448</v>
      </c>
      <c r="DR126" s="1015"/>
      <c r="DS126" s="1015"/>
      <c r="DT126" s="1015"/>
      <c r="DU126" s="1015"/>
      <c r="DV126" s="1016" t="s">
        <v>446</v>
      </c>
      <c r="DW126" s="1016"/>
      <c r="DX126" s="1016"/>
      <c r="DY126" s="1016"/>
      <c r="DZ126" s="1017"/>
    </row>
    <row r="127" spans="1:130" s="248" customFormat="1" ht="26.25" customHeight="1" x14ac:dyDescent="0.15">
      <c r="A127" s="1155"/>
      <c r="B127" s="1043"/>
      <c r="C127" s="1097" t="s">
        <v>500</v>
      </c>
      <c r="D127" s="1098"/>
      <c r="E127" s="1098"/>
      <c r="F127" s="1098"/>
      <c r="G127" s="1098"/>
      <c r="H127" s="1098"/>
      <c r="I127" s="1098"/>
      <c r="J127" s="1098"/>
      <c r="K127" s="1098"/>
      <c r="L127" s="1098"/>
      <c r="M127" s="1098"/>
      <c r="N127" s="1098"/>
      <c r="O127" s="1098"/>
      <c r="P127" s="1098"/>
      <c r="Q127" s="1098"/>
      <c r="R127" s="1098"/>
      <c r="S127" s="1098"/>
      <c r="T127" s="1098"/>
      <c r="U127" s="1098"/>
      <c r="V127" s="1098"/>
      <c r="W127" s="1098"/>
      <c r="X127" s="1098"/>
      <c r="Y127" s="1098"/>
      <c r="Z127" s="1099"/>
      <c r="AA127" s="1053" t="s">
        <v>458</v>
      </c>
      <c r="AB127" s="1054"/>
      <c r="AC127" s="1054"/>
      <c r="AD127" s="1054"/>
      <c r="AE127" s="1055"/>
      <c r="AF127" s="1056" t="s">
        <v>394</v>
      </c>
      <c r="AG127" s="1054"/>
      <c r="AH127" s="1054"/>
      <c r="AI127" s="1054"/>
      <c r="AJ127" s="1055"/>
      <c r="AK127" s="1056" t="s">
        <v>444</v>
      </c>
      <c r="AL127" s="1054"/>
      <c r="AM127" s="1054"/>
      <c r="AN127" s="1054"/>
      <c r="AO127" s="1055"/>
      <c r="AP127" s="1057" t="s">
        <v>462</v>
      </c>
      <c r="AQ127" s="1058"/>
      <c r="AR127" s="1058"/>
      <c r="AS127" s="1058"/>
      <c r="AT127" s="1059"/>
      <c r="AU127" s="284"/>
      <c r="AV127" s="284"/>
      <c r="AW127" s="284"/>
      <c r="AX127" s="1127" t="s">
        <v>501</v>
      </c>
      <c r="AY127" s="1128"/>
      <c r="AZ127" s="1128"/>
      <c r="BA127" s="1128"/>
      <c r="BB127" s="1128"/>
      <c r="BC127" s="1128"/>
      <c r="BD127" s="1128"/>
      <c r="BE127" s="1129"/>
      <c r="BF127" s="1130" t="s">
        <v>502</v>
      </c>
      <c r="BG127" s="1128"/>
      <c r="BH127" s="1128"/>
      <c r="BI127" s="1128"/>
      <c r="BJ127" s="1128"/>
      <c r="BK127" s="1128"/>
      <c r="BL127" s="1129"/>
      <c r="BM127" s="1130" t="s">
        <v>503</v>
      </c>
      <c r="BN127" s="1128"/>
      <c r="BO127" s="1128"/>
      <c r="BP127" s="1128"/>
      <c r="BQ127" s="1128"/>
      <c r="BR127" s="1128"/>
      <c r="BS127" s="1129"/>
      <c r="BT127" s="1130" t="s">
        <v>504</v>
      </c>
      <c r="BU127" s="1128"/>
      <c r="BV127" s="1128"/>
      <c r="BW127" s="1128"/>
      <c r="BX127" s="1128"/>
      <c r="BY127" s="1128"/>
      <c r="BZ127" s="1152"/>
      <c r="CA127" s="284"/>
      <c r="CB127" s="284"/>
      <c r="CC127" s="284"/>
      <c r="CD127" s="285"/>
      <c r="CE127" s="285"/>
      <c r="CF127" s="285"/>
      <c r="CG127" s="282"/>
      <c r="CH127" s="282"/>
      <c r="CI127" s="282"/>
      <c r="CJ127" s="283"/>
      <c r="CK127" s="1119"/>
      <c r="CL127" s="1106"/>
      <c r="CM127" s="1106"/>
      <c r="CN127" s="1106"/>
      <c r="CO127" s="1107"/>
      <c r="CP127" s="1044" t="s">
        <v>505</v>
      </c>
      <c r="CQ127" s="1045"/>
      <c r="CR127" s="1045"/>
      <c r="CS127" s="1045"/>
      <c r="CT127" s="1045"/>
      <c r="CU127" s="1045"/>
      <c r="CV127" s="1045"/>
      <c r="CW127" s="1045"/>
      <c r="CX127" s="1045"/>
      <c r="CY127" s="1045"/>
      <c r="CZ127" s="1045"/>
      <c r="DA127" s="1045"/>
      <c r="DB127" s="1045"/>
      <c r="DC127" s="1045"/>
      <c r="DD127" s="1045"/>
      <c r="DE127" s="1045"/>
      <c r="DF127" s="1046"/>
      <c r="DG127" s="1014" t="s">
        <v>457</v>
      </c>
      <c r="DH127" s="1015"/>
      <c r="DI127" s="1015"/>
      <c r="DJ127" s="1015"/>
      <c r="DK127" s="1015"/>
      <c r="DL127" s="1015" t="s">
        <v>444</v>
      </c>
      <c r="DM127" s="1015"/>
      <c r="DN127" s="1015"/>
      <c r="DO127" s="1015"/>
      <c r="DP127" s="1015"/>
      <c r="DQ127" s="1015" t="s">
        <v>176</v>
      </c>
      <c r="DR127" s="1015"/>
      <c r="DS127" s="1015"/>
      <c r="DT127" s="1015"/>
      <c r="DU127" s="1015"/>
      <c r="DV127" s="1016" t="s">
        <v>458</v>
      </c>
      <c r="DW127" s="1016"/>
      <c r="DX127" s="1016"/>
      <c r="DY127" s="1016"/>
      <c r="DZ127" s="1017"/>
    </row>
    <row r="128" spans="1:130" s="248" customFormat="1" ht="26.25" customHeight="1" thickBot="1" x14ac:dyDescent="0.2">
      <c r="A128" s="1138" t="s">
        <v>506</v>
      </c>
      <c r="B128" s="1139"/>
      <c r="C128" s="1139"/>
      <c r="D128" s="1139"/>
      <c r="E128" s="1139"/>
      <c r="F128" s="1139"/>
      <c r="G128" s="1139"/>
      <c r="H128" s="1139"/>
      <c r="I128" s="1139"/>
      <c r="J128" s="1139"/>
      <c r="K128" s="1139"/>
      <c r="L128" s="1139"/>
      <c r="M128" s="1139"/>
      <c r="N128" s="1139"/>
      <c r="O128" s="1139"/>
      <c r="P128" s="1139"/>
      <c r="Q128" s="1139"/>
      <c r="R128" s="1139"/>
      <c r="S128" s="1139"/>
      <c r="T128" s="1139"/>
      <c r="U128" s="1139"/>
      <c r="V128" s="1139"/>
      <c r="W128" s="1140" t="s">
        <v>507</v>
      </c>
      <c r="X128" s="1140"/>
      <c r="Y128" s="1140"/>
      <c r="Z128" s="1141"/>
      <c r="AA128" s="1142" t="s">
        <v>462</v>
      </c>
      <c r="AB128" s="1143"/>
      <c r="AC128" s="1143"/>
      <c r="AD128" s="1143"/>
      <c r="AE128" s="1144"/>
      <c r="AF128" s="1145" t="s">
        <v>444</v>
      </c>
      <c r="AG128" s="1143"/>
      <c r="AH128" s="1143"/>
      <c r="AI128" s="1143"/>
      <c r="AJ128" s="1144"/>
      <c r="AK128" s="1145" t="s">
        <v>446</v>
      </c>
      <c r="AL128" s="1143"/>
      <c r="AM128" s="1143"/>
      <c r="AN128" s="1143"/>
      <c r="AO128" s="1144"/>
      <c r="AP128" s="1146"/>
      <c r="AQ128" s="1147"/>
      <c r="AR128" s="1147"/>
      <c r="AS128" s="1147"/>
      <c r="AT128" s="1148"/>
      <c r="AU128" s="284"/>
      <c r="AV128" s="284"/>
      <c r="AW128" s="284"/>
      <c r="AX128" s="983" t="s">
        <v>508</v>
      </c>
      <c r="AY128" s="984"/>
      <c r="AZ128" s="984"/>
      <c r="BA128" s="984"/>
      <c r="BB128" s="984"/>
      <c r="BC128" s="984"/>
      <c r="BD128" s="984"/>
      <c r="BE128" s="985"/>
      <c r="BF128" s="1149" t="s">
        <v>462</v>
      </c>
      <c r="BG128" s="1150"/>
      <c r="BH128" s="1150"/>
      <c r="BI128" s="1150"/>
      <c r="BJ128" s="1150"/>
      <c r="BK128" s="1150"/>
      <c r="BL128" s="1151"/>
      <c r="BM128" s="1149">
        <v>15</v>
      </c>
      <c r="BN128" s="1150"/>
      <c r="BO128" s="1150"/>
      <c r="BP128" s="1150"/>
      <c r="BQ128" s="1150"/>
      <c r="BR128" s="1150"/>
      <c r="BS128" s="1151"/>
      <c r="BT128" s="1149">
        <v>20</v>
      </c>
      <c r="BU128" s="1150"/>
      <c r="BV128" s="1150"/>
      <c r="BW128" s="1150"/>
      <c r="BX128" s="1150"/>
      <c r="BY128" s="1150"/>
      <c r="BZ128" s="1174"/>
      <c r="CA128" s="285"/>
      <c r="CB128" s="285"/>
      <c r="CC128" s="285"/>
      <c r="CD128" s="285"/>
      <c r="CE128" s="285"/>
      <c r="CF128" s="285"/>
      <c r="CG128" s="282"/>
      <c r="CH128" s="282"/>
      <c r="CI128" s="282"/>
      <c r="CJ128" s="283"/>
      <c r="CK128" s="1120"/>
      <c r="CL128" s="1121"/>
      <c r="CM128" s="1121"/>
      <c r="CN128" s="1121"/>
      <c r="CO128" s="1122"/>
      <c r="CP128" s="1131" t="s">
        <v>509</v>
      </c>
      <c r="CQ128" s="1132"/>
      <c r="CR128" s="1132"/>
      <c r="CS128" s="1132"/>
      <c r="CT128" s="1132"/>
      <c r="CU128" s="1132"/>
      <c r="CV128" s="1132"/>
      <c r="CW128" s="1132"/>
      <c r="CX128" s="1132"/>
      <c r="CY128" s="1132"/>
      <c r="CZ128" s="1132"/>
      <c r="DA128" s="1132"/>
      <c r="DB128" s="1132"/>
      <c r="DC128" s="1132"/>
      <c r="DD128" s="1132"/>
      <c r="DE128" s="1132"/>
      <c r="DF128" s="1133"/>
      <c r="DG128" s="1134" t="s">
        <v>444</v>
      </c>
      <c r="DH128" s="1135"/>
      <c r="DI128" s="1135"/>
      <c r="DJ128" s="1135"/>
      <c r="DK128" s="1135"/>
      <c r="DL128" s="1135" t="s">
        <v>445</v>
      </c>
      <c r="DM128" s="1135"/>
      <c r="DN128" s="1135"/>
      <c r="DO128" s="1135"/>
      <c r="DP128" s="1135"/>
      <c r="DQ128" s="1135" t="s">
        <v>394</v>
      </c>
      <c r="DR128" s="1135"/>
      <c r="DS128" s="1135"/>
      <c r="DT128" s="1135"/>
      <c r="DU128" s="1135"/>
      <c r="DV128" s="1136" t="s">
        <v>444</v>
      </c>
      <c r="DW128" s="1136"/>
      <c r="DX128" s="1136"/>
      <c r="DY128" s="1136"/>
      <c r="DZ128" s="1137"/>
    </row>
    <row r="129" spans="1:131" s="248" customFormat="1" ht="26.25" customHeight="1" x14ac:dyDescent="0.15">
      <c r="A129" s="1025" t="s">
        <v>108</v>
      </c>
      <c r="B129" s="1026"/>
      <c r="C129" s="1026"/>
      <c r="D129" s="1026"/>
      <c r="E129" s="1026"/>
      <c r="F129" s="1026"/>
      <c r="G129" s="1026"/>
      <c r="H129" s="1026"/>
      <c r="I129" s="1026"/>
      <c r="J129" s="1026"/>
      <c r="K129" s="1026"/>
      <c r="L129" s="1026"/>
      <c r="M129" s="1026"/>
      <c r="N129" s="1026"/>
      <c r="O129" s="1026"/>
      <c r="P129" s="1026"/>
      <c r="Q129" s="1026"/>
      <c r="R129" s="1026"/>
      <c r="S129" s="1026"/>
      <c r="T129" s="1026"/>
      <c r="U129" s="1026"/>
      <c r="V129" s="1026"/>
      <c r="W129" s="1168" t="s">
        <v>510</v>
      </c>
      <c r="X129" s="1169"/>
      <c r="Y129" s="1169"/>
      <c r="Z129" s="1170"/>
      <c r="AA129" s="1053">
        <v>4307680</v>
      </c>
      <c r="AB129" s="1054"/>
      <c r="AC129" s="1054"/>
      <c r="AD129" s="1054"/>
      <c r="AE129" s="1055"/>
      <c r="AF129" s="1056">
        <v>4304918</v>
      </c>
      <c r="AG129" s="1054"/>
      <c r="AH129" s="1054"/>
      <c r="AI129" s="1054"/>
      <c r="AJ129" s="1055"/>
      <c r="AK129" s="1056">
        <v>4502990</v>
      </c>
      <c r="AL129" s="1054"/>
      <c r="AM129" s="1054"/>
      <c r="AN129" s="1054"/>
      <c r="AO129" s="1055"/>
      <c r="AP129" s="1171"/>
      <c r="AQ129" s="1172"/>
      <c r="AR129" s="1172"/>
      <c r="AS129" s="1172"/>
      <c r="AT129" s="1173"/>
      <c r="AU129" s="286"/>
      <c r="AV129" s="286"/>
      <c r="AW129" s="286"/>
      <c r="AX129" s="1162" t="s">
        <v>511</v>
      </c>
      <c r="AY129" s="1045"/>
      <c r="AZ129" s="1045"/>
      <c r="BA129" s="1045"/>
      <c r="BB129" s="1045"/>
      <c r="BC129" s="1045"/>
      <c r="BD129" s="1045"/>
      <c r="BE129" s="1046"/>
      <c r="BF129" s="1163" t="s">
        <v>448</v>
      </c>
      <c r="BG129" s="1164"/>
      <c r="BH129" s="1164"/>
      <c r="BI129" s="1164"/>
      <c r="BJ129" s="1164"/>
      <c r="BK129" s="1164"/>
      <c r="BL129" s="1165"/>
      <c r="BM129" s="1163">
        <v>20</v>
      </c>
      <c r="BN129" s="1164"/>
      <c r="BO129" s="1164"/>
      <c r="BP129" s="1164"/>
      <c r="BQ129" s="1164"/>
      <c r="BR129" s="1164"/>
      <c r="BS129" s="1165"/>
      <c r="BT129" s="1163">
        <v>30</v>
      </c>
      <c r="BU129" s="1166"/>
      <c r="BV129" s="1166"/>
      <c r="BW129" s="1166"/>
      <c r="BX129" s="1166"/>
      <c r="BY129" s="1166"/>
      <c r="BZ129" s="116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5" t="s">
        <v>512</v>
      </c>
      <c r="B130" s="1026"/>
      <c r="C130" s="1026"/>
      <c r="D130" s="1026"/>
      <c r="E130" s="1026"/>
      <c r="F130" s="1026"/>
      <c r="G130" s="1026"/>
      <c r="H130" s="1026"/>
      <c r="I130" s="1026"/>
      <c r="J130" s="1026"/>
      <c r="K130" s="1026"/>
      <c r="L130" s="1026"/>
      <c r="M130" s="1026"/>
      <c r="N130" s="1026"/>
      <c r="O130" s="1026"/>
      <c r="P130" s="1026"/>
      <c r="Q130" s="1026"/>
      <c r="R130" s="1026"/>
      <c r="S130" s="1026"/>
      <c r="T130" s="1026"/>
      <c r="U130" s="1026"/>
      <c r="V130" s="1026"/>
      <c r="W130" s="1168" t="s">
        <v>513</v>
      </c>
      <c r="X130" s="1169"/>
      <c r="Y130" s="1169"/>
      <c r="Z130" s="1170"/>
      <c r="AA130" s="1053">
        <v>591728</v>
      </c>
      <c r="AB130" s="1054"/>
      <c r="AC130" s="1054"/>
      <c r="AD130" s="1054"/>
      <c r="AE130" s="1055"/>
      <c r="AF130" s="1056">
        <v>586171</v>
      </c>
      <c r="AG130" s="1054"/>
      <c r="AH130" s="1054"/>
      <c r="AI130" s="1054"/>
      <c r="AJ130" s="1055"/>
      <c r="AK130" s="1056">
        <v>572064</v>
      </c>
      <c r="AL130" s="1054"/>
      <c r="AM130" s="1054"/>
      <c r="AN130" s="1054"/>
      <c r="AO130" s="1055"/>
      <c r="AP130" s="1171"/>
      <c r="AQ130" s="1172"/>
      <c r="AR130" s="1172"/>
      <c r="AS130" s="1172"/>
      <c r="AT130" s="1173"/>
      <c r="AU130" s="286"/>
      <c r="AV130" s="286"/>
      <c r="AW130" s="286"/>
      <c r="AX130" s="1162" t="s">
        <v>514</v>
      </c>
      <c r="AY130" s="1045"/>
      <c r="AZ130" s="1045"/>
      <c r="BA130" s="1045"/>
      <c r="BB130" s="1045"/>
      <c r="BC130" s="1045"/>
      <c r="BD130" s="1045"/>
      <c r="BE130" s="1046"/>
      <c r="BF130" s="1199">
        <v>10.6</v>
      </c>
      <c r="BG130" s="1200"/>
      <c r="BH130" s="1200"/>
      <c r="BI130" s="1200"/>
      <c r="BJ130" s="1200"/>
      <c r="BK130" s="1200"/>
      <c r="BL130" s="1201"/>
      <c r="BM130" s="1199">
        <v>25</v>
      </c>
      <c r="BN130" s="1200"/>
      <c r="BO130" s="1200"/>
      <c r="BP130" s="1200"/>
      <c r="BQ130" s="1200"/>
      <c r="BR130" s="1200"/>
      <c r="BS130" s="1201"/>
      <c r="BT130" s="1199">
        <v>35</v>
      </c>
      <c r="BU130" s="1202"/>
      <c r="BV130" s="1202"/>
      <c r="BW130" s="1202"/>
      <c r="BX130" s="1202"/>
      <c r="BY130" s="1202"/>
      <c r="BZ130" s="1203"/>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4"/>
      <c r="B131" s="1205"/>
      <c r="C131" s="1205"/>
      <c r="D131" s="1205"/>
      <c r="E131" s="1205"/>
      <c r="F131" s="1205"/>
      <c r="G131" s="1205"/>
      <c r="H131" s="1205"/>
      <c r="I131" s="1205"/>
      <c r="J131" s="1205"/>
      <c r="K131" s="1205"/>
      <c r="L131" s="1205"/>
      <c r="M131" s="1205"/>
      <c r="N131" s="1205"/>
      <c r="O131" s="1205"/>
      <c r="P131" s="1205"/>
      <c r="Q131" s="1205"/>
      <c r="R131" s="1205"/>
      <c r="S131" s="1205"/>
      <c r="T131" s="1205"/>
      <c r="U131" s="1205"/>
      <c r="V131" s="1205"/>
      <c r="W131" s="1206" t="s">
        <v>515</v>
      </c>
      <c r="X131" s="1207"/>
      <c r="Y131" s="1207"/>
      <c r="Z131" s="1208"/>
      <c r="AA131" s="1100">
        <v>3715952</v>
      </c>
      <c r="AB131" s="1079"/>
      <c r="AC131" s="1079"/>
      <c r="AD131" s="1079"/>
      <c r="AE131" s="1080"/>
      <c r="AF131" s="1078">
        <v>3718747</v>
      </c>
      <c r="AG131" s="1079"/>
      <c r="AH131" s="1079"/>
      <c r="AI131" s="1079"/>
      <c r="AJ131" s="1080"/>
      <c r="AK131" s="1078">
        <v>3930926</v>
      </c>
      <c r="AL131" s="1079"/>
      <c r="AM131" s="1079"/>
      <c r="AN131" s="1079"/>
      <c r="AO131" s="1080"/>
      <c r="AP131" s="1209"/>
      <c r="AQ131" s="1210"/>
      <c r="AR131" s="1210"/>
      <c r="AS131" s="1210"/>
      <c r="AT131" s="1211"/>
      <c r="AU131" s="286"/>
      <c r="AV131" s="286"/>
      <c r="AW131" s="286"/>
      <c r="AX131" s="1181" t="s">
        <v>516</v>
      </c>
      <c r="AY131" s="1132"/>
      <c r="AZ131" s="1132"/>
      <c r="BA131" s="1132"/>
      <c r="BB131" s="1132"/>
      <c r="BC131" s="1132"/>
      <c r="BD131" s="1132"/>
      <c r="BE131" s="1133"/>
      <c r="BF131" s="1182">
        <v>109.9</v>
      </c>
      <c r="BG131" s="1183"/>
      <c r="BH131" s="1183"/>
      <c r="BI131" s="1183"/>
      <c r="BJ131" s="1183"/>
      <c r="BK131" s="1183"/>
      <c r="BL131" s="1184"/>
      <c r="BM131" s="1182">
        <v>350</v>
      </c>
      <c r="BN131" s="1183"/>
      <c r="BO131" s="1183"/>
      <c r="BP131" s="1183"/>
      <c r="BQ131" s="1183"/>
      <c r="BR131" s="1183"/>
      <c r="BS131" s="1184"/>
      <c r="BT131" s="1185"/>
      <c r="BU131" s="1186"/>
      <c r="BV131" s="1186"/>
      <c r="BW131" s="1186"/>
      <c r="BX131" s="1186"/>
      <c r="BY131" s="1186"/>
      <c r="BZ131" s="1187"/>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8" t="s">
        <v>517</v>
      </c>
      <c r="B132" s="1189"/>
      <c r="C132" s="1189"/>
      <c r="D132" s="1189"/>
      <c r="E132" s="1189"/>
      <c r="F132" s="1189"/>
      <c r="G132" s="1189"/>
      <c r="H132" s="1189"/>
      <c r="I132" s="1189"/>
      <c r="J132" s="1189"/>
      <c r="K132" s="1189"/>
      <c r="L132" s="1189"/>
      <c r="M132" s="1189"/>
      <c r="N132" s="1189"/>
      <c r="O132" s="1189"/>
      <c r="P132" s="1189"/>
      <c r="Q132" s="1189"/>
      <c r="R132" s="1189"/>
      <c r="S132" s="1189"/>
      <c r="T132" s="1189"/>
      <c r="U132" s="1189"/>
      <c r="V132" s="1192" t="s">
        <v>518</v>
      </c>
      <c r="W132" s="1192"/>
      <c r="X132" s="1192"/>
      <c r="Y132" s="1192"/>
      <c r="Z132" s="1193"/>
      <c r="AA132" s="1194">
        <v>11.709946739999999</v>
      </c>
      <c r="AB132" s="1195"/>
      <c r="AC132" s="1195"/>
      <c r="AD132" s="1195"/>
      <c r="AE132" s="1196"/>
      <c r="AF132" s="1197">
        <v>9.9824752799999992</v>
      </c>
      <c r="AG132" s="1195"/>
      <c r="AH132" s="1195"/>
      <c r="AI132" s="1195"/>
      <c r="AJ132" s="1196"/>
      <c r="AK132" s="1197">
        <v>10.33720808</v>
      </c>
      <c r="AL132" s="1195"/>
      <c r="AM132" s="1195"/>
      <c r="AN132" s="1195"/>
      <c r="AO132" s="1196"/>
      <c r="AP132" s="1094"/>
      <c r="AQ132" s="1095"/>
      <c r="AR132" s="1095"/>
      <c r="AS132" s="1095"/>
      <c r="AT132" s="1198"/>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0"/>
      <c r="B133" s="1191"/>
      <c r="C133" s="1191"/>
      <c r="D133" s="1191"/>
      <c r="E133" s="1191"/>
      <c r="F133" s="1191"/>
      <c r="G133" s="1191"/>
      <c r="H133" s="1191"/>
      <c r="I133" s="1191"/>
      <c r="J133" s="1191"/>
      <c r="K133" s="1191"/>
      <c r="L133" s="1191"/>
      <c r="M133" s="1191"/>
      <c r="N133" s="1191"/>
      <c r="O133" s="1191"/>
      <c r="P133" s="1191"/>
      <c r="Q133" s="1191"/>
      <c r="R133" s="1191"/>
      <c r="S133" s="1191"/>
      <c r="T133" s="1191"/>
      <c r="U133" s="1191"/>
      <c r="V133" s="1175" t="s">
        <v>519</v>
      </c>
      <c r="W133" s="1175"/>
      <c r="X133" s="1175"/>
      <c r="Y133" s="1175"/>
      <c r="Z133" s="1176"/>
      <c r="AA133" s="1177">
        <v>12.4</v>
      </c>
      <c r="AB133" s="1178"/>
      <c r="AC133" s="1178"/>
      <c r="AD133" s="1178"/>
      <c r="AE133" s="1179"/>
      <c r="AF133" s="1177">
        <v>11.3</v>
      </c>
      <c r="AG133" s="1178"/>
      <c r="AH133" s="1178"/>
      <c r="AI133" s="1178"/>
      <c r="AJ133" s="1179"/>
      <c r="AK133" s="1177">
        <v>10.6</v>
      </c>
      <c r="AL133" s="1178"/>
      <c r="AM133" s="1178"/>
      <c r="AN133" s="1178"/>
      <c r="AO133" s="1179"/>
      <c r="AP133" s="1124"/>
      <c r="AQ133" s="1125"/>
      <c r="AR133" s="1125"/>
      <c r="AS133" s="1125"/>
      <c r="AT133" s="118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aOOEdpboucphCWI7I9HpL+mWpkri9Bkq8EpyAUoTHSWFvd/xQM0bRwMJHH2XYbDc09r5NEutEIc+PlNLx6TgSA==" saltValue="0YUONFlJvmPb97VoKgEwh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520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U9z3frrg5h4rD2Oariq+QuY/RIByWsKwR0Mu4qdAtr/xukJS2LTsCNKu8m7ca7hlR9UEfVkAaZafJ/9bC53aZg==" saltValue="Nlm/JqOT61YWRo2RXhQOS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9eA5WG7z4yIhWgh8cfEcC2QgXYkK6acv/hpBHS9eCgzGqZ4Y6NrxwDxE4Mwr5g0NteGHqXfzSRMVyrmHBGJn+g==" saltValue="3f/SnuMnsrCUOJzjhJzlh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2" t="s">
        <v>523</v>
      </c>
      <c r="AP7" s="305"/>
      <c r="AQ7" s="306" t="s">
        <v>524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3"/>
      <c r="AP8" s="311" t="s">
        <v>525</v>
      </c>
      <c r="AQ8" s="312" t="s">
        <v>526</v>
      </c>
      <c r="AR8" s="313" t="s">
        <v>527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4" t="s">
        <v>528</v>
      </c>
      <c r="AL9" s="1215"/>
      <c r="AM9" s="1215"/>
      <c r="AN9" s="1216"/>
      <c r="AO9" s="314">
        <v>1681541</v>
      </c>
      <c r="AP9" s="314">
        <v>109042</v>
      </c>
      <c r="AQ9" s="315">
        <v>105491</v>
      </c>
      <c r="AR9" s="316">
        <v>3.4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4" t="s">
        <v>529</v>
      </c>
      <c r="AL10" s="1215"/>
      <c r="AM10" s="1215"/>
      <c r="AN10" s="1216"/>
      <c r="AO10" s="317">
        <v>269946</v>
      </c>
      <c r="AP10" s="317">
        <v>17505</v>
      </c>
      <c r="AQ10" s="318">
        <v>15011</v>
      </c>
      <c r="AR10" s="319">
        <v>16.600000000000001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4" t="s">
        <v>530</v>
      </c>
      <c r="AL11" s="1215"/>
      <c r="AM11" s="1215"/>
      <c r="AN11" s="1216"/>
      <c r="AO11" s="317" t="s">
        <v>531</v>
      </c>
      <c r="AP11" s="317" t="s">
        <v>531</v>
      </c>
      <c r="AQ11" s="318">
        <v>1542</v>
      </c>
      <c r="AR11" s="319" t="s">
        <v>531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4" t="s">
        <v>532</v>
      </c>
      <c r="AL12" s="1215"/>
      <c r="AM12" s="1215"/>
      <c r="AN12" s="1216"/>
      <c r="AO12" s="317" t="s">
        <v>531</v>
      </c>
      <c r="AP12" s="317" t="s">
        <v>531</v>
      </c>
      <c r="AQ12" s="318">
        <v>23</v>
      </c>
      <c r="AR12" s="319" t="s">
        <v>531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4" t="s">
        <v>533</v>
      </c>
      <c r="AL13" s="1215"/>
      <c r="AM13" s="1215"/>
      <c r="AN13" s="1216"/>
      <c r="AO13" s="317">
        <v>31577</v>
      </c>
      <c r="AP13" s="317">
        <v>2048</v>
      </c>
      <c r="AQ13" s="318">
        <v>4603</v>
      </c>
      <c r="AR13" s="319">
        <v>-55.5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4" t="s">
        <v>534</v>
      </c>
      <c r="AL14" s="1215"/>
      <c r="AM14" s="1215"/>
      <c r="AN14" s="1216"/>
      <c r="AO14" s="317">
        <v>29686</v>
      </c>
      <c r="AP14" s="317">
        <v>1925</v>
      </c>
      <c r="AQ14" s="318">
        <v>2567</v>
      </c>
      <c r="AR14" s="319">
        <v>-25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0" t="s">
        <v>535</v>
      </c>
      <c r="AL15" s="1221"/>
      <c r="AM15" s="1221"/>
      <c r="AN15" s="1222"/>
      <c r="AO15" s="317">
        <v>-80737</v>
      </c>
      <c r="AP15" s="317">
        <v>-5236</v>
      </c>
      <c r="AQ15" s="318">
        <v>-8232</v>
      </c>
      <c r="AR15" s="319">
        <v>-36.4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0" t="s">
        <v>188</v>
      </c>
      <c r="AL16" s="1221"/>
      <c r="AM16" s="1221"/>
      <c r="AN16" s="1222"/>
      <c r="AO16" s="317">
        <v>1932013</v>
      </c>
      <c r="AP16" s="317">
        <v>125285</v>
      </c>
      <c r="AQ16" s="318">
        <v>121006</v>
      </c>
      <c r="AR16" s="319">
        <v>3.5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537</v>
      </c>
      <c r="AP20" s="326" t="s">
        <v>538</v>
      </c>
      <c r="AQ20" s="327" t="s">
        <v>539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3" t="s">
        <v>540</v>
      </c>
      <c r="AL21" s="1224"/>
      <c r="AM21" s="1224"/>
      <c r="AN21" s="1225"/>
      <c r="AO21" s="330">
        <v>10.050000000000001</v>
      </c>
      <c r="AP21" s="331">
        <v>10.65</v>
      </c>
      <c r="AQ21" s="332">
        <v>-0.6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3" t="s">
        <v>541</v>
      </c>
      <c r="AL22" s="1224"/>
      <c r="AM22" s="1224"/>
      <c r="AN22" s="1225"/>
      <c r="AO22" s="335">
        <v>95.1</v>
      </c>
      <c r="AP22" s="336">
        <v>96.6</v>
      </c>
      <c r="AQ22" s="337">
        <v>-1.5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2" t="s">
        <v>523</v>
      </c>
      <c r="AP30" s="305"/>
      <c r="AQ30" s="306" t="s">
        <v>524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3"/>
      <c r="AP31" s="311" t="s">
        <v>525</v>
      </c>
      <c r="AQ31" s="312" t="s">
        <v>526</v>
      </c>
      <c r="AR31" s="313" t="s">
        <v>527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7" t="s">
        <v>545</v>
      </c>
      <c r="AL32" s="1218"/>
      <c r="AM32" s="1218"/>
      <c r="AN32" s="1219"/>
      <c r="AO32" s="345">
        <v>696951</v>
      </c>
      <c r="AP32" s="345">
        <v>45195</v>
      </c>
      <c r="AQ32" s="346">
        <v>57338</v>
      </c>
      <c r="AR32" s="347">
        <v>-21.2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7" t="s">
        <v>546</v>
      </c>
      <c r="AL33" s="1218"/>
      <c r="AM33" s="1218"/>
      <c r="AN33" s="1219"/>
      <c r="AO33" s="345" t="s">
        <v>531</v>
      </c>
      <c r="AP33" s="345" t="s">
        <v>531</v>
      </c>
      <c r="AQ33" s="346" t="s">
        <v>531</v>
      </c>
      <c r="AR33" s="347" t="s">
        <v>531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7" t="s">
        <v>547</v>
      </c>
      <c r="AL34" s="1218"/>
      <c r="AM34" s="1218"/>
      <c r="AN34" s="1219"/>
      <c r="AO34" s="345" t="s">
        <v>531</v>
      </c>
      <c r="AP34" s="345" t="s">
        <v>531</v>
      </c>
      <c r="AQ34" s="346" t="s">
        <v>531</v>
      </c>
      <c r="AR34" s="347" t="s">
        <v>531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7" t="s">
        <v>548</v>
      </c>
      <c r="AL35" s="1218"/>
      <c r="AM35" s="1218"/>
      <c r="AN35" s="1219"/>
      <c r="AO35" s="345">
        <v>258941</v>
      </c>
      <c r="AP35" s="345">
        <v>16791</v>
      </c>
      <c r="AQ35" s="346">
        <v>15348</v>
      </c>
      <c r="AR35" s="347">
        <v>9.4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7" t="s">
        <v>549</v>
      </c>
      <c r="AL36" s="1218"/>
      <c r="AM36" s="1218"/>
      <c r="AN36" s="1219"/>
      <c r="AO36" s="345">
        <v>22520</v>
      </c>
      <c r="AP36" s="345">
        <v>1460</v>
      </c>
      <c r="AQ36" s="346">
        <v>3535</v>
      </c>
      <c r="AR36" s="347">
        <v>-58.7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7" t="s">
        <v>550</v>
      </c>
      <c r="AL37" s="1218"/>
      <c r="AM37" s="1218"/>
      <c r="AN37" s="1219"/>
      <c r="AO37" s="345" t="s">
        <v>531</v>
      </c>
      <c r="AP37" s="345" t="s">
        <v>531</v>
      </c>
      <c r="AQ37" s="346">
        <v>572</v>
      </c>
      <c r="AR37" s="347" t="s">
        <v>531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6" t="s">
        <v>551</v>
      </c>
      <c r="AL38" s="1227"/>
      <c r="AM38" s="1227"/>
      <c r="AN38" s="1228"/>
      <c r="AO38" s="348" t="s">
        <v>531</v>
      </c>
      <c r="AP38" s="348" t="s">
        <v>531</v>
      </c>
      <c r="AQ38" s="349">
        <v>6</v>
      </c>
      <c r="AR38" s="337" t="s">
        <v>531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6" t="s">
        <v>552</v>
      </c>
      <c r="AL39" s="1227"/>
      <c r="AM39" s="1227"/>
      <c r="AN39" s="1228"/>
      <c r="AO39" s="345" t="s">
        <v>531</v>
      </c>
      <c r="AP39" s="345" t="s">
        <v>531</v>
      </c>
      <c r="AQ39" s="346">
        <v>-3451</v>
      </c>
      <c r="AR39" s="347" t="s">
        <v>531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7" t="s">
        <v>553</v>
      </c>
      <c r="AL40" s="1218"/>
      <c r="AM40" s="1218"/>
      <c r="AN40" s="1219"/>
      <c r="AO40" s="345">
        <v>-572064</v>
      </c>
      <c r="AP40" s="345">
        <v>-37096</v>
      </c>
      <c r="AQ40" s="346">
        <v>-50518</v>
      </c>
      <c r="AR40" s="347">
        <v>-26.6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29" t="s">
        <v>300</v>
      </c>
      <c r="AL41" s="1230"/>
      <c r="AM41" s="1230"/>
      <c r="AN41" s="1231"/>
      <c r="AO41" s="345">
        <v>406348</v>
      </c>
      <c r="AP41" s="345">
        <v>26350</v>
      </c>
      <c r="AQ41" s="346">
        <v>22830</v>
      </c>
      <c r="AR41" s="347">
        <v>15.4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2" t="s">
        <v>523</v>
      </c>
      <c r="AN49" s="1234" t="s">
        <v>557</v>
      </c>
      <c r="AO49" s="1235"/>
      <c r="AP49" s="1235"/>
      <c r="AQ49" s="1235"/>
      <c r="AR49" s="123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3"/>
      <c r="AN50" s="361" t="s">
        <v>558</v>
      </c>
      <c r="AO50" s="362" t="s">
        <v>559</v>
      </c>
      <c r="AP50" s="363" t="s">
        <v>560</v>
      </c>
      <c r="AQ50" s="364" t="s">
        <v>561</v>
      </c>
      <c r="AR50" s="365" t="s">
        <v>562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563</v>
      </c>
      <c r="AL51" s="358"/>
      <c r="AM51" s="366">
        <v>1391845</v>
      </c>
      <c r="AN51" s="367">
        <v>85605</v>
      </c>
      <c r="AO51" s="368">
        <v>11</v>
      </c>
      <c r="AP51" s="369">
        <v>67293</v>
      </c>
      <c r="AQ51" s="370">
        <v>-3.1</v>
      </c>
      <c r="AR51" s="371">
        <v>14.1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564</v>
      </c>
      <c r="AM52" s="374">
        <v>529623</v>
      </c>
      <c r="AN52" s="375">
        <v>32574</v>
      </c>
      <c r="AO52" s="376">
        <v>20.5</v>
      </c>
      <c r="AP52" s="377">
        <v>35076</v>
      </c>
      <c r="AQ52" s="378">
        <v>-8.1999999999999993</v>
      </c>
      <c r="AR52" s="379">
        <v>28.7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565</v>
      </c>
      <c r="AL53" s="358"/>
      <c r="AM53" s="366">
        <v>1381866</v>
      </c>
      <c r="AN53" s="367">
        <v>85660</v>
      </c>
      <c r="AO53" s="368">
        <v>0.1</v>
      </c>
      <c r="AP53" s="369">
        <v>67343</v>
      </c>
      <c r="AQ53" s="370">
        <v>0.1</v>
      </c>
      <c r="AR53" s="371">
        <v>0</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564</v>
      </c>
      <c r="AM54" s="374">
        <v>252128</v>
      </c>
      <c r="AN54" s="375">
        <v>15629</v>
      </c>
      <c r="AO54" s="376">
        <v>-52</v>
      </c>
      <c r="AP54" s="377">
        <v>32865</v>
      </c>
      <c r="AQ54" s="378">
        <v>-6.3</v>
      </c>
      <c r="AR54" s="379">
        <v>-45.7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566</v>
      </c>
      <c r="AL55" s="358"/>
      <c r="AM55" s="366">
        <v>1143052</v>
      </c>
      <c r="AN55" s="367">
        <v>72231</v>
      </c>
      <c r="AO55" s="368">
        <v>-15.7</v>
      </c>
      <c r="AP55" s="369">
        <v>73475</v>
      </c>
      <c r="AQ55" s="370">
        <v>9.1</v>
      </c>
      <c r="AR55" s="371">
        <v>-24.8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564</v>
      </c>
      <c r="AM56" s="374">
        <v>399687</v>
      </c>
      <c r="AN56" s="375">
        <v>25257</v>
      </c>
      <c r="AO56" s="376">
        <v>61.6</v>
      </c>
      <c r="AP56" s="377">
        <v>43072</v>
      </c>
      <c r="AQ56" s="378">
        <v>31.1</v>
      </c>
      <c r="AR56" s="379">
        <v>30.5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567</v>
      </c>
      <c r="AL57" s="358"/>
      <c r="AM57" s="366">
        <v>1168647</v>
      </c>
      <c r="AN57" s="367">
        <v>74750</v>
      </c>
      <c r="AO57" s="368">
        <v>3.5</v>
      </c>
      <c r="AP57" s="369">
        <v>87464</v>
      </c>
      <c r="AQ57" s="370">
        <v>19</v>
      </c>
      <c r="AR57" s="371">
        <v>-15.5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564</v>
      </c>
      <c r="AM58" s="374">
        <v>429078</v>
      </c>
      <c r="AN58" s="375">
        <v>27445</v>
      </c>
      <c r="AO58" s="376">
        <v>8.6999999999999993</v>
      </c>
      <c r="AP58" s="377">
        <v>47479</v>
      </c>
      <c r="AQ58" s="378">
        <v>10.199999999999999</v>
      </c>
      <c r="AR58" s="379">
        <v>-1.5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568</v>
      </c>
      <c r="AL59" s="358"/>
      <c r="AM59" s="366">
        <v>978658</v>
      </c>
      <c r="AN59" s="367">
        <v>63463</v>
      </c>
      <c r="AO59" s="368">
        <v>-15.1</v>
      </c>
      <c r="AP59" s="369">
        <v>117234</v>
      </c>
      <c r="AQ59" s="370">
        <v>34</v>
      </c>
      <c r="AR59" s="371">
        <v>-49.1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564</v>
      </c>
      <c r="AM60" s="374">
        <v>392574</v>
      </c>
      <c r="AN60" s="375">
        <v>25457</v>
      </c>
      <c r="AO60" s="376">
        <v>-7.2</v>
      </c>
      <c r="AP60" s="377">
        <v>59796</v>
      </c>
      <c r="AQ60" s="378">
        <v>25.9</v>
      </c>
      <c r="AR60" s="379">
        <v>-33.1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569</v>
      </c>
      <c r="AL61" s="380"/>
      <c r="AM61" s="381">
        <v>1212814</v>
      </c>
      <c r="AN61" s="382">
        <v>76342</v>
      </c>
      <c r="AO61" s="383">
        <v>-3.2</v>
      </c>
      <c r="AP61" s="384">
        <v>82562</v>
      </c>
      <c r="AQ61" s="385">
        <v>11.8</v>
      </c>
      <c r="AR61" s="371">
        <v>-15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564</v>
      </c>
      <c r="AM62" s="374">
        <v>400618</v>
      </c>
      <c r="AN62" s="375">
        <v>25272</v>
      </c>
      <c r="AO62" s="376">
        <v>6.3</v>
      </c>
      <c r="AP62" s="377">
        <v>43658</v>
      </c>
      <c r="AQ62" s="378">
        <v>10.5</v>
      </c>
      <c r="AR62" s="379">
        <v>-4.2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wLmRaxedR2uJeBFhV9dVLwFXKlZ4yQ5rm5RlhWGpIJ+dkE5KSdDuvhIqzcysycVNSa56vvVYsxaRaw8AFLRS9Q==" saltValue="YChzI0gWX6B2j+cCPVsyT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571</v>
      </c>
    </row>
    <row r="120" spans="125:125" ht="13.5" hidden="1" customHeight="1" x14ac:dyDescent="0.15"/>
    <row r="121" spans="125:125" ht="13.5" hidden="1" customHeight="1" x14ac:dyDescent="0.15">
      <c r="DU121" s="292"/>
    </row>
  </sheetData>
  <sheetProtection algorithmName="SHA-512" hashValue="oUOcfVsc6NyByUHtExwL2dTv9JsBwfCgiWvBp2im/APLDHOUFSxC7fHlKvXkuH2eHMwlQoPVI4mzh7BMmx7gsg==" saltValue="5s/2EWgnaxBAB1AfCSnLK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572</v>
      </c>
    </row>
  </sheetData>
  <sheetProtection algorithmName="SHA-512" hashValue="75sCANZNbFJH8dPER5ysbMkA8lKW0G9THVSG/4eFE+EzCh66f8lFESb8goSSUAxoDuIr9WKTFxMhYnaMLjo7RA==" saltValue="ISU72SNkuEerIgIIdwOAj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573</v>
      </c>
      <c r="G46" s="8" t="s">
        <v>574</v>
      </c>
      <c r="H46" s="8" t="s">
        <v>575</v>
      </c>
      <c r="I46" s="8" t="s">
        <v>576</v>
      </c>
      <c r="J46" s="9" t="s">
        <v>577</v>
      </c>
    </row>
    <row r="47" spans="2:10" ht="57.75" customHeight="1" x14ac:dyDescent="0.15">
      <c r="B47" s="10"/>
      <c r="C47" s="1237" t="s">
        <v>3</v>
      </c>
      <c r="D47" s="1237"/>
      <c r="E47" s="1238"/>
      <c r="F47" s="11">
        <v>19.96</v>
      </c>
      <c r="G47" s="12">
        <v>19.77</v>
      </c>
      <c r="H47" s="12">
        <v>14.89</v>
      </c>
      <c r="I47" s="12">
        <v>15.97</v>
      </c>
      <c r="J47" s="13">
        <v>16.43</v>
      </c>
    </row>
    <row r="48" spans="2:10" ht="57.75" customHeight="1" x14ac:dyDescent="0.15">
      <c r="B48" s="14"/>
      <c r="C48" s="1239" t="s">
        <v>4</v>
      </c>
      <c r="D48" s="1239"/>
      <c r="E48" s="1240"/>
      <c r="F48" s="15">
        <v>1.27</v>
      </c>
      <c r="G48" s="16">
        <v>1.37</v>
      </c>
      <c r="H48" s="16">
        <v>1.41</v>
      </c>
      <c r="I48" s="16">
        <v>1.48</v>
      </c>
      <c r="J48" s="17">
        <v>1.5</v>
      </c>
    </row>
    <row r="49" spans="2:10" ht="57.75" customHeight="1" thickBot="1" x14ac:dyDescent="0.2">
      <c r="B49" s="18"/>
      <c r="C49" s="1241" t="s">
        <v>5</v>
      </c>
      <c r="D49" s="1241"/>
      <c r="E49" s="1242"/>
      <c r="F49" s="19" t="s">
        <v>578</v>
      </c>
      <c r="G49" s="20" t="s">
        <v>579</v>
      </c>
      <c r="H49" s="20" t="s">
        <v>580</v>
      </c>
      <c r="I49" s="20">
        <v>1.1399999999999999</v>
      </c>
      <c r="J49" s="21">
        <v>1.24</v>
      </c>
    </row>
    <row r="50" spans="2:10" ht="13.5" customHeight="1" x14ac:dyDescent="0.15"/>
  </sheetData>
  <sheetProtection algorithmName="SHA-512" hashValue="z21HYBmptDqpvSjFTZryGKjb0mrouu4LXadiVoh787nhQE0RB4K3SfMe689AYIIkFgEDSS9aRmz/z6ckaPEryw==" saltValue="QotxkQnfcpcaja6mkaYao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2022-10-04T04:13:20Z</cp:lastPrinted>
  <dcterms:created xsi:type="dcterms:W3CDTF">2022-02-02T05:56:24Z</dcterms:created>
  <dcterms:modified xsi:type="dcterms:W3CDTF">2022-10-04T04:13:26Z</dcterms:modified>
  <cp:category/>
</cp:coreProperties>
</file>